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hidePivotFieldList="1"/>
  <xr:revisionPtr revIDLastSave="0" documentId="8_{0503C0AE-99AD-49A2-B5B7-27F3A921A844}" xr6:coauthVersionLast="47" xr6:coauthVersionMax="47" xr10:uidLastSave="{00000000-0000-0000-0000-000000000000}"/>
  <bookViews>
    <workbookView xWindow="-120" yWindow="-120" windowWidth="29040" windowHeight="15720" tabRatio="666" firstSheet="10" activeTab="10" xr2:uid="{00000000-000D-0000-FFFF-FFFF00000000}"/>
  </bookViews>
  <sheets>
    <sheet name="Runners" sheetId="1" state="hidden" r:id="rId1"/>
    <sheet name="Sheet12" sheetId="71" state="hidden" r:id="rId2"/>
    <sheet name="Sheet11" sheetId="70" state="hidden" r:id="rId3"/>
    <sheet name="Sheet6" sheetId="64" state="hidden" r:id="rId4"/>
    <sheet name="Boys - Race 1" sheetId="2" state="hidden" r:id="rId5"/>
    <sheet name="Boys - Race 2" sheetId="13" state="hidden" r:id="rId6"/>
    <sheet name="Print Teams" sheetId="58" state="hidden" r:id="rId7"/>
    <sheet name="Boys - Race 3" sheetId="14" state="hidden" r:id="rId8"/>
    <sheet name="Sheet15" sheetId="74" state="hidden" r:id="rId9"/>
    <sheet name="Sheet14" sheetId="73" state="hidden" r:id="rId10"/>
    <sheet name="Boys - Race 4" sheetId="18" r:id="rId11"/>
    <sheet name="Sheet9" sheetId="67" state="hidden" r:id="rId12"/>
    <sheet name="Boys - Race 5" sheetId="19" state="hidden" r:id="rId13"/>
    <sheet name="Boys - Race 6" sheetId="20" state="hidden" r:id="rId14"/>
    <sheet name="Boys Season" sheetId="11" r:id="rId15"/>
    <sheet name="Sheet13" sheetId="72" state="hidden" r:id="rId16"/>
    <sheet name="Sheet8" sheetId="66" state="hidden" r:id="rId17"/>
    <sheet name="Girls - Race 1" sheetId="27" state="hidden" r:id="rId18"/>
    <sheet name="Sheet4" sheetId="62" state="hidden" r:id="rId19"/>
    <sheet name="Girls - Race 2" sheetId="28" state="hidden" r:id="rId20"/>
    <sheet name="Girls - Race 3" sheetId="23" state="hidden" r:id="rId21"/>
    <sheet name="Girls - Race 4" sheetId="24" r:id="rId22"/>
    <sheet name="Girls - Race 5" sheetId="25" state="hidden" r:id="rId23"/>
    <sheet name="Girls - Race 6" sheetId="26" state="hidden" r:id="rId24"/>
    <sheet name="Girls Season" sheetId="55" r:id="rId25"/>
    <sheet name="Sheet10" sheetId="69" state="hidden" r:id="rId26"/>
    <sheet name="Sheet1" sheetId="57" state="hidden" r:id="rId27"/>
    <sheet name="Score" sheetId="4" state="hidden" r:id="rId28"/>
    <sheet name="Leagues" sheetId="30" r:id="rId29"/>
    <sheet name=" Season Winners" sheetId="68" state="hidden" r:id="rId30"/>
    <sheet name="Sheet7" sheetId="65" state="hidden" r:id="rId31"/>
    <sheet name="Sheet5" sheetId="63" state="hidden" r:id="rId32"/>
    <sheet name="Sheet2" sheetId="61" state="hidden" r:id="rId33"/>
    <sheet name="Winners" sheetId="35" r:id="rId34"/>
    <sheet name="Sheet3" sheetId="60" state="hidden" r:id="rId35"/>
    <sheet name="Instr" sheetId="54" state="hidden" r:id="rId36"/>
    <sheet name="Instructions" sheetId="6" state="hidden" r:id="rId37"/>
  </sheets>
  <definedNames>
    <definedName name="_xlnm._FilterDatabase" localSheetId="0" hidden="1">Runners!$B$2:$AA$1000</definedName>
  </definedNames>
  <calcPr calcId="191029"/>
  <pivotCaches>
    <pivotCache cacheId="0" r:id="rId38"/>
    <pivotCache cacheId="1" r:id="rId39"/>
    <pivotCache cacheId="2" r:id="rId4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0" i="11" l="1"/>
  <c r="T24" i="11"/>
  <c r="C1" i="18"/>
  <c r="E1" i="18"/>
  <c r="F1" i="18" s="1"/>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B54" i="18"/>
  <c r="C54" i="18"/>
  <c r="D54" i="18"/>
  <c r="E54" i="18"/>
  <c r="F54" i="18"/>
  <c r="K54" i="18"/>
  <c r="B55" i="18"/>
  <c r="C55" i="18"/>
  <c r="D55" i="18"/>
  <c r="E55" i="18"/>
  <c r="F55" i="18"/>
  <c r="K55" i="18"/>
  <c r="B56" i="18"/>
  <c r="C56" i="18"/>
  <c r="D56" i="18"/>
  <c r="E56" i="18"/>
  <c r="F56" i="18"/>
  <c r="K56" i="18"/>
  <c r="B57" i="18"/>
  <c r="C57" i="18"/>
  <c r="D57" i="18"/>
  <c r="E57" i="18"/>
  <c r="F57" i="18"/>
  <c r="K57" i="18"/>
  <c r="B58" i="18"/>
  <c r="C58" i="18"/>
  <c r="D58" i="18"/>
  <c r="E58" i="18"/>
  <c r="F58" i="18"/>
  <c r="K58" i="18"/>
  <c r="B59" i="18"/>
  <c r="C59" i="18"/>
  <c r="D59" i="18"/>
  <c r="E59" i="18"/>
  <c r="F59" i="18"/>
  <c r="K59" i="18"/>
  <c r="B60" i="18"/>
  <c r="C60" i="18"/>
  <c r="D60" i="18"/>
  <c r="E60" i="18"/>
  <c r="F60" i="18"/>
  <c r="K60" i="18"/>
  <c r="B61" i="18"/>
  <c r="C61" i="18"/>
  <c r="D61" i="18"/>
  <c r="E61" i="18"/>
  <c r="F61" i="18"/>
  <c r="K61" i="18"/>
  <c r="B62" i="18"/>
  <c r="C62" i="18"/>
  <c r="D62" i="18"/>
  <c r="E62" i="18"/>
  <c r="F62" i="18"/>
  <c r="K62" i="18"/>
  <c r="B63" i="18"/>
  <c r="C63" i="18"/>
  <c r="D63" i="18"/>
  <c r="E63" i="18"/>
  <c r="F63" i="18"/>
  <c r="K63" i="18"/>
  <c r="B64" i="18"/>
  <c r="C64" i="18"/>
  <c r="D64" i="18"/>
  <c r="E64" i="18"/>
  <c r="F64" i="18"/>
  <c r="K64" i="18"/>
  <c r="B65" i="18"/>
  <c r="C65" i="18"/>
  <c r="D65" i="18"/>
  <c r="E65" i="18"/>
  <c r="F65" i="18"/>
  <c r="K65" i="18"/>
  <c r="B66" i="18"/>
  <c r="C66" i="18"/>
  <c r="D66" i="18"/>
  <c r="E66" i="18"/>
  <c r="F66" i="18"/>
  <c r="K66" i="18"/>
  <c r="B67" i="18"/>
  <c r="C67" i="18"/>
  <c r="D67" i="18"/>
  <c r="E67" i="18"/>
  <c r="F67" i="18"/>
  <c r="K67" i="18"/>
  <c r="B68" i="18"/>
  <c r="C68" i="18"/>
  <c r="D68" i="18"/>
  <c r="E68" i="18"/>
  <c r="F68" i="18"/>
  <c r="K68" i="18"/>
  <c r="B69" i="18"/>
  <c r="C69" i="18"/>
  <c r="D69" i="18"/>
  <c r="E69" i="18"/>
  <c r="F69" i="18"/>
  <c r="K69" i="18"/>
  <c r="B70" i="18"/>
  <c r="C70" i="18"/>
  <c r="D70" i="18"/>
  <c r="E70" i="18"/>
  <c r="F70" i="18"/>
  <c r="K70" i="18"/>
  <c r="B71" i="18"/>
  <c r="C71" i="18"/>
  <c r="D71" i="18"/>
  <c r="E71" i="18"/>
  <c r="F71" i="18"/>
  <c r="K71" i="18"/>
  <c r="B72" i="18"/>
  <c r="C72" i="18"/>
  <c r="D72" i="18"/>
  <c r="E72" i="18"/>
  <c r="F72" i="18"/>
  <c r="K72" i="18"/>
  <c r="B73" i="18"/>
  <c r="C73" i="18"/>
  <c r="D73" i="18"/>
  <c r="E73" i="18"/>
  <c r="F73" i="18"/>
  <c r="K73" i="18"/>
  <c r="B74" i="18"/>
  <c r="C74" i="18"/>
  <c r="D74" i="18"/>
  <c r="E74" i="18"/>
  <c r="F74" i="18"/>
  <c r="K74" i="18"/>
  <c r="B75" i="18"/>
  <c r="C75" i="18"/>
  <c r="D75" i="18"/>
  <c r="E75" i="18"/>
  <c r="F75" i="18"/>
  <c r="K75" i="18"/>
  <c r="B76" i="18"/>
  <c r="C76" i="18"/>
  <c r="D76" i="18"/>
  <c r="E76" i="18"/>
  <c r="F76" i="18"/>
  <c r="K76" i="18"/>
  <c r="B77" i="18"/>
  <c r="C77" i="18"/>
  <c r="D77" i="18"/>
  <c r="E77" i="18"/>
  <c r="F77" i="18"/>
  <c r="K77" i="18"/>
  <c r="B78" i="18"/>
  <c r="C78" i="18"/>
  <c r="D78" i="18"/>
  <c r="E78" i="18"/>
  <c r="F78" i="18"/>
  <c r="K78" i="18"/>
  <c r="B79" i="18"/>
  <c r="C79" i="18"/>
  <c r="D79" i="18"/>
  <c r="E79" i="18"/>
  <c r="F79" i="18"/>
  <c r="K79" i="18"/>
  <c r="B80" i="18"/>
  <c r="C80" i="18"/>
  <c r="D80" i="18"/>
  <c r="E80" i="18"/>
  <c r="F80" i="18"/>
  <c r="K80" i="18"/>
  <c r="B81" i="18"/>
  <c r="C81" i="18"/>
  <c r="D81" i="18"/>
  <c r="E81" i="18"/>
  <c r="F81" i="18"/>
  <c r="K81" i="18"/>
  <c r="B82" i="18"/>
  <c r="C82" i="18"/>
  <c r="D82" i="18"/>
  <c r="E82" i="18"/>
  <c r="F82" i="18"/>
  <c r="K82" i="18"/>
  <c r="B83" i="18"/>
  <c r="C83" i="18"/>
  <c r="D83" i="18"/>
  <c r="E83" i="18"/>
  <c r="F83" i="18"/>
  <c r="K83" i="18"/>
  <c r="B84" i="18"/>
  <c r="C84" i="18"/>
  <c r="D84" i="18"/>
  <c r="E84" i="18"/>
  <c r="F84" i="18"/>
  <c r="K84" i="18"/>
  <c r="B85" i="18"/>
  <c r="C85" i="18"/>
  <c r="D85" i="18"/>
  <c r="E85" i="18"/>
  <c r="F85" i="18"/>
  <c r="K85" i="18"/>
  <c r="B86" i="18"/>
  <c r="C86" i="18"/>
  <c r="D86" i="18"/>
  <c r="E86" i="18"/>
  <c r="F86" i="18"/>
  <c r="K86" i="18"/>
  <c r="B87" i="18"/>
  <c r="C87" i="18"/>
  <c r="D87" i="18"/>
  <c r="E87" i="18"/>
  <c r="F87" i="18"/>
  <c r="K87" i="18"/>
  <c r="B88" i="18"/>
  <c r="C88" i="18"/>
  <c r="D88" i="18"/>
  <c r="E88" i="18"/>
  <c r="F88" i="18"/>
  <c r="K88" i="18"/>
  <c r="B89" i="18"/>
  <c r="C89" i="18"/>
  <c r="D89" i="18"/>
  <c r="E89" i="18"/>
  <c r="F89" i="18"/>
  <c r="K89" i="18"/>
  <c r="B90" i="18"/>
  <c r="C90" i="18"/>
  <c r="D90" i="18"/>
  <c r="E90" i="18"/>
  <c r="F90" i="18"/>
  <c r="K90" i="18"/>
  <c r="B91" i="18"/>
  <c r="C91" i="18"/>
  <c r="D91" i="18"/>
  <c r="E91" i="18"/>
  <c r="F91" i="18"/>
  <c r="K91" i="18"/>
  <c r="B92" i="18"/>
  <c r="C92" i="18"/>
  <c r="D92" i="18"/>
  <c r="E92" i="18"/>
  <c r="F92" i="18"/>
  <c r="K92" i="18"/>
  <c r="B93" i="18"/>
  <c r="C93" i="18"/>
  <c r="D93" i="18"/>
  <c r="E93" i="18"/>
  <c r="F93" i="18"/>
  <c r="K93" i="18"/>
  <c r="B94" i="18"/>
  <c r="C94" i="18"/>
  <c r="D94" i="18"/>
  <c r="E94" i="18"/>
  <c r="F94" i="18"/>
  <c r="K94" i="18"/>
  <c r="B95" i="18"/>
  <c r="C95" i="18"/>
  <c r="D95" i="18"/>
  <c r="E95" i="18"/>
  <c r="F95" i="18"/>
  <c r="K95" i="18"/>
  <c r="B96" i="18"/>
  <c r="C96" i="18"/>
  <c r="D96" i="18"/>
  <c r="E96" i="18"/>
  <c r="F96" i="18"/>
  <c r="K96" i="18"/>
  <c r="B97" i="18"/>
  <c r="C97" i="18"/>
  <c r="D97" i="18"/>
  <c r="E97" i="18"/>
  <c r="F97" i="18"/>
  <c r="K97" i="18"/>
  <c r="B98" i="18"/>
  <c r="C98" i="18"/>
  <c r="D98" i="18"/>
  <c r="E98" i="18"/>
  <c r="F98" i="18"/>
  <c r="K98" i="18"/>
  <c r="B99" i="18"/>
  <c r="C99" i="18"/>
  <c r="D99" i="18"/>
  <c r="E99" i="18"/>
  <c r="F99" i="18"/>
  <c r="K99" i="18"/>
  <c r="B100" i="18"/>
  <c r="C100" i="18"/>
  <c r="D100" i="18"/>
  <c r="E100" i="18"/>
  <c r="F100" i="18"/>
  <c r="K100" i="18"/>
  <c r="B101" i="18"/>
  <c r="C101" i="18"/>
  <c r="D101" i="18"/>
  <c r="E101" i="18"/>
  <c r="F101" i="18"/>
  <c r="K101" i="18"/>
  <c r="B102" i="18"/>
  <c r="C102" i="18"/>
  <c r="D102" i="18"/>
  <c r="E102" i="18"/>
  <c r="F102" i="18"/>
  <c r="K102" i="18"/>
  <c r="B103" i="18"/>
  <c r="C103" i="18"/>
  <c r="D103" i="18"/>
  <c r="E103" i="18"/>
  <c r="F103" i="18"/>
  <c r="K103" i="18"/>
  <c r="B104" i="18"/>
  <c r="C104" i="18"/>
  <c r="D104" i="18"/>
  <c r="E104" i="18"/>
  <c r="F104" i="18"/>
  <c r="K104" i="18"/>
  <c r="B105" i="18"/>
  <c r="C105" i="18"/>
  <c r="D105" i="18"/>
  <c r="E105" i="18"/>
  <c r="F105" i="18"/>
  <c r="K105" i="18"/>
  <c r="B106" i="18"/>
  <c r="C106" i="18"/>
  <c r="D106" i="18"/>
  <c r="E106" i="18"/>
  <c r="F106" i="18"/>
  <c r="K106" i="18"/>
  <c r="B107" i="18"/>
  <c r="C107" i="18"/>
  <c r="D107" i="18"/>
  <c r="E107" i="18"/>
  <c r="F107" i="18"/>
  <c r="B108" i="18"/>
  <c r="C108" i="18"/>
  <c r="D108" i="18"/>
  <c r="E108" i="18"/>
  <c r="F108" i="18"/>
  <c r="B109" i="18"/>
  <c r="C109" i="18"/>
  <c r="D109" i="18"/>
  <c r="E109" i="18"/>
  <c r="F109" i="18"/>
  <c r="B110" i="18"/>
  <c r="C110" i="18"/>
  <c r="D110" i="18"/>
  <c r="E110" i="18"/>
  <c r="F110" i="18"/>
  <c r="B111" i="18"/>
  <c r="C111" i="18"/>
  <c r="D111" i="18"/>
  <c r="E111" i="18"/>
  <c r="F111" i="18"/>
  <c r="B112" i="18"/>
  <c r="C112" i="18"/>
  <c r="D112" i="18"/>
  <c r="E112" i="18"/>
  <c r="F112" i="18"/>
  <c r="B113" i="18"/>
  <c r="C113" i="18"/>
  <c r="D113" i="18"/>
  <c r="E113" i="18"/>
  <c r="F113" i="18"/>
  <c r="B114" i="18"/>
  <c r="C114" i="18"/>
  <c r="D114" i="18"/>
  <c r="E114" i="18"/>
  <c r="F114" i="18"/>
  <c r="B115" i="18"/>
  <c r="C115" i="18"/>
  <c r="D115" i="18"/>
  <c r="E115" i="18"/>
  <c r="F115" i="18"/>
  <c r="B116" i="18"/>
  <c r="C116" i="18"/>
  <c r="D116" i="18"/>
  <c r="E116" i="18"/>
  <c r="F116" i="18"/>
  <c r="B117" i="18"/>
  <c r="C117" i="18"/>
  <c r="D117" i="18"/>
  <c r="E117" i="18"/>
  <c r="F117" i="18"/>
  <c r="B118" i="18"/>
  <c r="C118" i="18"/>
  <c r="D118" i="18"/>
  <c r="E118" i="18"/>
  <c r="F118" i="18"/>
  <c r="B119" i="18"/>
  <c r="C119" i="18"/>
  <c r="D119" i="18"/>
  <c r="E119" i="18"/>
  <c r="F119" i="18"/>
  <c r="B120" i="18"/>
  <c r="C120" i="18"/>
  <c r="D120" i="18"/>
  <c r="E120" i="18"/>
  <c r="F120" i="18"/>
  <c r="B121" i="18"/>
  <c r="C121" i="18"/>
  <c r="D121" i="18"/>
  <c r="E121" i="18"/>
  <c r="F121" i="18"/>
  <c r="B122" i="18"/>
  <c r="C122" i="18"/>
  <c r="D122" i="18"/>
  <c r="E122" i="18"/>
  <c r="F122" i="18"/>
  <c r="B123" i="18"/>
  <c r="C123" i="18"/>
  <c r="D123" i="18"/>
  <c r="E123" i="18"/>
  <c r="F123" i="18"/>
  <c r="B124" i="18"/>
  <c r="C124" i="18"/>
  <c r="D124" i="18"/>
  <c r="E124" i="18"/>
  <c r="F124" i="18"/>
  <c r="B125" i="18"/>
  <c r="C125" i="18"/>
  <c r="D125" i="18"/>
  <c r="E125" i="18"/>
  <c r="F125" i="18"/>
  <c r="B126" i="18"/>
  <c r="C126" i="18"/>
  <c r="D126" i="18"/>
  <c r="E126" i="18"/>
  <c r="F126" i="18"/>
  <c r="B127" i="18"/>
  <c r="C127" i="18"/>
  <c r="D127" i="18"/>
  <c r="E127" i="18"/>
  <c r="F127" i="18"/>
  <c r="B128" i="18"/>
  <c r="C128" i="18"/>
  <c r="D128" i="18"/>
  <c r="E128" i="18"/>
  <c r="F128" i="18"/>
  <c r="B129" i="18"/>
  <c r="C129" i="18"/>
  <c r="D129" i="18"/>
  <c r="E129" i="18"/>
  <c r="F129" i="18"/>
  <c r="B130" i="18"/>
  <c r="C130" i="18"/>
  <c r="D130" i="18"/>
  <c r="E130" i="18"/>
  <c r="F130" i="18"/>
  <c r="B131" i="18"/>
  <c r="C131" i="18"/>
  <c r="D131" i="18"/>
  <c r="E131" i="18"/>
  <c r="F131" i="18"/>
  <c r="B132" i="18"/>
  <c r="C132" i="18"/>
  <c r="D132" i="18"/>
  <c r="E132" i="18"/>
  <c r="F132" i="18"/>
  <c r="B133" i="18"/>
  <c r="C133" i="18"/>
  <c r="D133" i="18"/>
  <c r="E133" i="18"/>
  <c r="F133" i="18"/>
  <c r="B134" i="18"/>
  <c r="C134" i="18"/>
  <c r="D134" i="18"/>
  <c r="E134" i="18"/>
  <c r="F134" i="18"/>
  <c r="B135" i="18"/>
  <c r="C135" i="18"/>
  <c r="D135" i="18"/>
  <c r="E135" i="18"/>
  <c r="F135" i="18"/>
  <c r="B136" i="18"/>
  <c r="C136" i="18"/>
  <c r="D136" i="18"/>
  <c r="E136" i="18"/>
  <c r="F136" i="18"/>
  <c r="B137" i="18"/>
  <c r="C137" i="18"/>
  <c r="D137" i="18"/>
  <c r="E137" i="18"/>
  <c r="F137" i="18"/>
  <c r="B138" i="18"/>
  <c r="C138" i="18"/>
  <c r="D138" i="18"/>
  <c r="E138" i="18"/>
  <c r="F138" i="18"/>
  <c r="B139" i="18"/>
  <c r="C139" i="18"/>
  <c r="D139" i="18"/>
  <c r="E139" i="18"/>
  <c r="F139" i="18"/>
  <c r="B140" i="18"/>
  <c r="C140" i="18"/>
  <c r="D140" i="18"/>
  <c r="E140" i="18"/>
  <c r="F140" i="18"/>
  <c r="B141" i="18"/>
  <c r="C141" i="18"/>
  <c r="D141" i="18"/>
  <c r="E141" i="18"/>
  <c r="F141" i="18"/>
  <c r="B142" i="18"/>
  <c r="C142" i="18"/>
  <c r="D142" i="18"/>
  <c r="E142" i="18"/>
  <c r="F142" i="18"/>
  <c r="B143" i="18"/>
  <c r="C143" i="18"/>
  <c r="D143" i="18"/>
  <c r="E143" i="18"/>
  <c r="F143" i="18"/>
  <c r="B144" i="18"/>
  <c r="C144" i="18"/>
  <c r="D144" i="18"/>
  <c r="E144" i="18"/>
  <c r="F144" i="18"/>
  <c r="B145" i="18"/>
  <c r="C145" i="18"/>
  <c r="D145" i="18"/>
  <c r="E145" i="18"/>
  <c r="F145" i="18"/>
  <c r="B146" i="18"/>
  <c r="C146" i="18"/>
  <c r="D146" i="18"/>
  <c r="E146" i="18"/>
  <c r="F146" i="18"/>
  <c r="B147" i="18"/>
  <c r="C147" i="18"/>
  <c r="D147" i="18"/>
  <c r="E147" i="18"/>
  <c r="F147" i="18"/>
  <c r="B148" i="18"/>
  <c r="C148" i="18"/>
  <c r="D148" i="18"/>
  <c r="E148" i="18"/>
  <c r="F148" i="18"/>
  <c r="B149" i="18"/>
  <c r="C149" i="18"/>
  <c r="D149" i="18"/>
  <c r="E149" i="18"/>
  <c r="F149" i="18"/>
  <c r="B150" i="18"/>
  <c r="C150" i="18"/>
  <c r="D150" i="18"/>
  <c r="E150" i="18"/>
  <c r="F150" i="18"/>
  <c r="B151" i="18"/>
  <c r="C151" i="18"/>
  <c r="D151" i="18"/>
  <c r="E151" i="18"/>
  <c r="F151" i="18"/>
  <c r="B152" i="18"/>
  <c r="C152" i="18"/>
  <c r="D152" i="18"/>
  <c r="E152" i="18"/>
  <c r="F152" i="18"/>
  <c r="B153" i="18"/>
  <c r="C153" i="18"/>
  <c r="D153" i="18"/>
  <c r="E153" i="18"/>
  <c r="F153" i="18"/>
  <c r="B154" i="18"/>
  <c r="C154" i="18"/>
  <c r="D154" i="18"/>
  <c r="E154" i="18"/>
  <c r="F154" i="18"/>
  <c r="B155" i="18"/>
  <c r="C155" i="18"/>
  <c r="D155" i="18"/>
  <c r="E155" i="18"/>
  <c r="F155" i="18"/>
  <c r="B156" i="18"/>
  <c r="C156" i="18"/>
  <c r="D156" i="18"/>
  <c r="E156" i="18"/>
  <c r="F156" i="18"/>
  <c r="B157" i="18"/>
  <c r="C157" i="18"/>
  <c r="D157" i="18"/>
  <c r="E157" i="18"/>
  <c r="F157" i="18"/>
  <c r="B158" i="18"/>
  <c r="C158" i="18"/>
  <c r="D158" i="18"/>
  <c r="E158" i="18"/>
  <c r="F158" i="18"/>
  <c r="B159" i="18"/>
  <c r="C159" i="18"/>
  <c r="D159" i="18"/>
  <c r="E159" i="18"/>
  <c r="F159" i="18"/>
  <c r="B160" i="18"/>
  <c r="C160" i="18"/>
  <c r="D160" i="18"/>
  <c r="E160" i="18"/>
  <c r="F160" i="18"/>
  <c r="B161" i="18"/>
  <c r="C161" i="18"/>
  <c r="D161" i="18"/>
  <c r="E161" i="18"/>
  <c r="F161" i="18"/>
  <c r="B162" i="18"/>
  <c r="C162" i="18"/>
  <c r="D162" i="18"/>
  <c r="E162" i="18"/>
  <c r="F162" i="18"/>
  <c r="B163" i="18"/>
  <c r="C163" i="18"/>
  <c r="D163" i="18"/>
  <c r="E163" i="18"/>
  <c r="F163" i="18"/>
  <c r="B164" i="18"/>
  <c r="C164" i="18"/>
  <c r="D164" i="18"/>
  <c r="E164" i="18"/>
  <c r="F164" i="18"/>
  <c r="B165" i="18"/>
  <c r="C165" i="18"/>
  <c r="D165" i="18"/>
  <c r="E165" i="18"/>
  <c r="F165" i="18"/>
  <c r="B166" i="18"/>
  <c r="C166" i="18"/>
  <c r="D166" i="18"/>
  <c r="E166" i="18"/>
  <c r="F166" i="18"/>
  <c r="B167" i="18"/>
  <c r="C167" i="18"/>
  <c r="D167" i="18"/>
  <c r="E167" i="18"/>
  <c r="F167" i="18"/>
  <c r="B168" i="18"/>
  <c r="C168" i="18"/>
  <c r="D168" i="18"/>
  <c r="E168" i="18"/>
  <c r="F168" i="18"/>
  <c r="B169" i="18"/>
  <c r="C169" i="18"/>
  <c r="D169" i="18"/>
  <c r="E169" i="18"/>
  <c r="F169" i="18"/>
  <c r="B170" i="18"/>
  <c r="C170" i="18"/>
  <c r="D170" i="18"/>
  <c r="E170" i="18"/>
  <c r="F170" i="18"/>
  <c r="B171" i="18"/>
  <c r="C171" i="18"/>
  <c r="D171" i="18"/>
  <c r="E171" i="18"/>
  <c r="F171" i="18"/>
  <c r="B172" i="18"/>
  <c r="C172" i="18"/>
  <c r="D172" i="18"/>
  <c r="E172" i="18"/>
  <c r="F172" i="18"/>
  <c r="B173" i="18"/>
  <c r="C173" i="18"/>
  <c r="D173" i="18"/>
  <c r="E173" i="18"/>
  <c r="F173" i="18"/>
  <c r="B174" i="18"/>
  <c r="C174" i="18"/>
  <c r="D174" i="18"/>
  <c r="E174" i="18"/>
  <c r="F174" i="18"/>
  <c r="B175" i="18"/>
  <c r="C175" i="18"/>
  <c r="D175" i="18"/>
  <c r="E175" i="18"/>
  <c r="F175" i="18"/>
  <c r="B176" i="18"/>
  <c r="C176" i="18"/>
  <c r="D176" i="18"/>
  <c r="E176" i="18"/>
  <c r="F176" i="18"/>
  <c r="B177" i="18"/>
  <c r="C177" i="18"/>
  <c r="D177" i="18"/>
  <c r="E177" i="18"/>
  <c r="F177" i="18"/>
  <c r="B178" i="18"/>
  <c r="C178" i="18"/>
  <c r="D178" i="18"/>
  <c r="E178" i="18"/>
  <c r="F178" i="18"/>
  <c r="B179" i="18"/>
  <c r="C179" i="18"/>
  <c r="D179" i="18"/>
  <c r="E179" i="18"/>
  <c r="F179" i="18"/>
  <c r="B180" i="18"/>
  <c r="C180" i="18"/>
  <c r="D180" i="18"/>
  <c r="E180" i="18"/>
  <c r="F180" i="18"/>
  <c r="B181" i="18"/>
  <c r="C181" i="18"/>
  <c r="D181" i="18"/>
  <c r="E181" i="18"/>
  <c r="F181" i="18"/>
  <c r="B182" i="18"/>
  <c r="C182" i="18"/>
  <c r="D182" i="18"/>
  <c r="E182" i="18"/>
  <c r="F182" i="18"/>
  <c r="B183" i="18"/>
  <c r="C183" i="18"/>
  <c r="D183" i="18"/>
  <c r="E183" i="18"/>
  <c r="F183" i="18"/>
  <c r="B184" i="18"/>
  <c r="C184" i="18"/>
  <c r="D184" i="18"/>
  <c r="E184" i="18"/>
  <c r="F184" i="18"/>
  <c r="B185" i="18"/>
  <c r="C185" i="18"/>
  <c r="D185" i="18"/>
  <c r="E185" i="18"/>
  <c r="F185" i="18"/>
  <c r="B186" i="18"/>
  <c r="C186" i="18"/>
  <c r="D186" i="18"/>
  <c r="E186" i="18"/>
  <c r="F186" i="18"/>
  <c r="B187" i="18"/>
  <c r="C187" i="18"/>
  <c r="D187" i="18"/>
  <c r="E187" i="18"/>
  <c r="F187" i="18"/>
  <c r="B188" i="18"/>
  <c r="C188" i="18"/>
  <c r="D188" i="18"/>
  <c r="E188" i="18"/>
  <c r="F188" i="18"/>
  <c r="B189" i="18"/>
  <c r="C189" i="18"/>
  <c r="D189" i="18"/>
  <c r="E189" i="18"/>
  <c r="F189" i="18"/>
  <c r="B190" i="18"/>
  <c r="C190" i="18"/>
  <c r="D190" i="18"/>
  <c r="E190" i="18"/>
  <c r="F190" i="18"/>
  <c r="B191" i="18"/>
  <c r="C191" i="18"/>
  <c r="D191" i="18"/>
  <c r="E191" i="18"/>
  <c r="F191" i="18"/>
  <c r="B192" i="18"/>
  <c r="C192" i="18"/>
  <c r="D192" i="18"/>
  <c r="E192" i="18"/>
  <c r="F192" i="18"/>
  <c r="B193" i="18"/>
  <c r="C193" i="18"/>
  <c r="D193" i="18"/>
  <c r="E193" i="18"/>
  <c r="F193" i="18"/>
  <c r="B194" i="18"/>
  <c r="C194" i="18"/>
  <c r="D194" i="18"/>
  <c r="E194" i="18"/>
  <c r="F194" i="18"/>
  <c r="B195" i="18"/>
  <c r="C195" i="18"/>
  <c r="D195" i="18"/>
  <c r="E195" i="18"/>
  <c r="F195" i="18"/>
  <c r="B196" i="18"/>
  <c r="C196" i="18"/>
  <c r="D196" i="18"/>
  <c r="E196" i="18"/>
  <c r="F196" i="18"/>
  <c r="B197" i="18"/>
  <c r="C197" i="18"/>
  <c r="D197" i="18"/>
  <c r="E197" i="18"/>
  <c r="F197" i="18"/>
  <c r="B198" i="18"/>
  <c r="C198" i="18"/>
  <c r="D198" i="18"/>
  <c r="E198" i="18"/>
  <c r="F198" i="18"/>
  <c r="B199" i="18"/>
  <c r="C199" i="18"/>
  <c r="D199" i="18"/>
  <c r="E199" i="18"/>
  <c r="F199" i="18"/>
  <c r="B200" i="18"/>
  <c r="C200" i="18"/>
  <c r="D200" i="18"/>
  <c r="E200" i="18"/>
  <c r="F200" i="18"/>
  <c r="B201" i="18"/>
  <c r="C201" i="18"/>
  <c r="D201" i="18"/>
  <c r="E201" i="18"/>
  <c r="F201" i="18"/>
  <c r="B202" i="18"/>
  <c r="C202" i="18"/>
  <c r="D202" i="18"/>
  <c r="E202" i="18"/>
  <c r="F202" i="18"/>
  <c r="B203" i="18"/>
  <c r="C203" i="18"/>
  <c r="D203" i="18"/>
  <c r="E203" i="18"/>
  <c r="F203" i="18"/>
  <c r="B204" i="18"/>
  <c r="C204" i="18"/>
  <c r="D204" i="18"/>
  <c r="E204" i="18"/>
  <c r="F204" i="18"/>
  <c r="B205" i="18"/>
  <c r="C205" i="18"/>
  <c r="D205" i="18"/>
  <c r="E205" i="18"/>
  <c r="F205" i="18"/>
  <c r="B206" i="18"/>
  <c r="C206" i="18"/>
  <c r="D206" i="18"/>
  <c r="E206" i="18"/>
  <c r="F206" i="18"/>
  <c r="B207" i="18"/>
  <c r="C207" i="18"/>
  <c r="D207" i="18"/>
  <c r="E207" i="18"/>
  <c r="F207" i="18"/>
  <c r="B208" i="18"/>
  <c r="C208" i="18"/>
  <c r="D208" i="18"/>
  <c r="E208" i="18"/>
  <c r="F208" i="18"/>
  <c r="B209" i="18"/>
  <c r="C209" i="18"/>
  <c r="D209" i="18"/>
  <c r="E209" i="18"/>
  <c r="F209" i="18"/>
  <c r="B210" i="18"/>
  <c r="C210" i="18"/>
  <c r="D210" i="18"/>
  <c r="E210" i="18"/>
  <c r="F210" i="18"/>
  <c r="B211" i="18"/>
  <c r="C211" i="18"/>
  <c r="D211" i="18"/>
  <c r="E211" i="18"/>
  <c r="F211" i="18"/>
  <c r="B212" i="18"/>
  <c r="C212" i="18"/>
  <c r="D212" i="18"/>
  <c r="E212" i="18"/>
  <c r="F212" i="18"/>
  <c r="B213" i="18"/>
  <c r="C213" i="18"/>
  <c r="D213" i="18"/>
  <c r="E213" i="18"/>
  <c r="F213" i="18"/>
  <c r="B214" i="18"/>
  <c r="C214" i="18"/>
  <c r="D214" i="18"/>
  <c r="E214" i="18"/>
  <c r="F214" i="18"/>
  <c r="B215" i="18"/>
  <c r="C215" i="18"/>
  <c r="D215" i="18"/>
  <c r="E215" i="18"/>
  <c r="F215" i="18"/>
  <c r="B216" i="18"/>
  <c r="C216" i="18"/>
  <c r="D216" i="18"/>
  <c r="E216" i="18"/>
  <c r="F216" i="18"/>
  <c r="B217" i="18"/>
  <c r="C217" i="18"/>
  <c r="D217" i="18"/>
  <c r="E217" i="18"/>
  <c r="F217" i="18"/>
  <c r="B218" i="18"/>
  <c r="C218" i="18"/>
  <c r="D218" i="18"/>
  <c r="E218" i="18"/>
  <c r="F218" i="18"/>
  <c r="B219" i="18"/>
  <c r="C219" i="18"/>
  <c r="D219" i="18"/>
  <c r="E219" i="18"/>
  <c r="F219" i="18"/>
  <c r="B220" i="18"/>
  <c r="C220" i="18"/>
  <c r="D220" i="18"/>
  <c r="E220" i="18"/>
  <c r="F220" i="18"/>
  <c r="B221" i="18"/>
  <c r="C221" i="18"/>
  <c r="D221" i="18"/>
  <c r="E221" i="18"/>
  <c r="F221" i="18"/>
  <c r="B222" i="18"/>
  <c r="C222" i="18"/>
  <c r="D222" i="18"/>
  <c r="E222" i="18"/>
  <c r="F222" i="18"/>
  <c r="B223" i="18"/>
  <c r="C223" i="18"/>
  <c r="D223" i="18"/>
  <c r="E223" i="18"/>
  <c r="F223" i="18"/>
  <c r="B224" i="18"/>
  <c r="C224" i="18"/>
  <c r="D224" i="18"/>
  <c r="E224" i="18"/>
  <c r="F224" i="18"/>
  <c r="B225" i="18"/>
  <c r="C225" i="18"/>
  <c r="D225" i="18"/>
  <c r="E225" i="18"/>
  <c r="F225" i="18"/>
  <c r="B226" i="18"/>
  <c r="C226" i="18"/>
  <c r="D226" i="18"/>
  <c r="E226" i="18"/>
  <c r="F226" i="18"/>
  <c r="B227" i="18"/>
  <c r="C227" i="18"/>
  <c r="D227" i="18"/>
  <c r="E227" i="18"/>
  <c r="F227" i="18"/>
  <c r="B228" i="18"/>
  <c r="C228" i="18"/>
  <c r="D228" i="18"/>
  <c r="E228" i="18"/>
  <c r="F228" i="18"/>
  <c r="B229" i="18"/>
  <c r="C229" i="18"/>
  <c r="D229" i="18"/>
  <c r="E229" i="18"/>
  <c r="F229" i="18"/>
  <c r="B230" i="18"/>
  <c r="C230" i="18"/>
  <c r="D230" i="18"/>
  <c r="E230" i="18"/>
  <c r="F230" i="18"/>
  <c r="B231" i="18"/>
  <c r="C231" i="18"/>
  <c r="D231" i="18"/>
  <c r="E231" i="18"/>
  <c r="F231" i="18"/>
  <c r="B232" i="18"/>
  <c r="C232" i="18"/>
  <c r="D232" i="18"/>
  <c r="E232" i="18"/>
  <c r="F232" i="18"/>
  <c r="B233" i="18"/>
  <c r="C233" i="18"/>
  <c r="D233" i="18"/>
  <c r="E233" i="18"/>
  <c r="F233" i="18"/>
  <c r="B234" i="18"/>
  <c r="C234" i="18"/>
  <c r="D234" i="18"/>
  <c r="E234" i="18"/>
  <c r="F234" i="18"/>
  <c r="B235" i="18"/>
  <c r="C235" i="18"/>
  <c r="D235" i="18"/>
  <c r="E235" i="18"/>
  <c r="F235" i="18"/>
  <c r="B236" i="18"/>
  <c r="C236" i="18"/>
  <c r="D236" i="18"/>
  <c r="E236" i="18"/>
  <c r="F236" i="18"/>
  <c r="B237" i="18"/>
  <c r="C237" i="18"/>
  <c r="D237" i="18"/>
  <c r="E237" i="18"/>
  <c r="F237" i="18"/>
  <c r="B238" i="18"/>
  <c r="C238" i="18"/>
  <c r="D238" i="18"/>
  <c r="E238" i="18"/>
  <c r="F238" i="18"/>
  <c r="B239" i="18"/>
  <c r="C239" i="18"/>
  <c r="D239" i="18"/>
  <c r="E239" i="18"/>
  <c r="F239" i="18"/>
  <c r="B240" i="18"/>
  <c r="C240" i="18"/>
  <c r="D240" i="18"/>
  <c r="E240" i="18"/>
  <c r="F240" i="18"/>
  <c r="B241" i="18"/>
  <c r="C241" i="18"/>
  <c r="D241" i="18"/>
  <c r="E241" i="18"/>
  <c r="F241" i="18"/>
  <c r="B242" i="18"/>
  <c r="C242" i="18"/>
  <c r="D242" i="18"/>
  <c r="E242" i="18"/>
  <c r="F242" i="18"/>
  <c r="B243" i="18"/>
  <c r="C243" i="18"/>
  <c r="D243" i="18"/>
  <c r="E243" i="18"/>
  <c r="F243" i="18"/>
  <c r="B244" i="18"/>
  <c r="C244" i="18"/>
  <c r="D244" i="18"/>
  <c r="E244" i="18"/>
  <c r="F244" i="18"/>
  <c r="B245" i="18"/>
  <c r="C245" i="18"/>
  <c r="D245" i="18"/>
  <c r="E245" i="18"/>
  <c r="F245" i="18"/>
  <c r="B246" i="18"/>
  <c r="C246" i="18"/>
  <c r="D246" i="18"/>
  <c r="E246" i="18"/>
  <c r="F246" i="18"/>
  <c r="B247" i="18"/>
  <c r="C247" i="18"/>
  <c r="D247" i="18"/>
  <c r="E247" i="18"/>
  <c r="F247" i="18"/>
  <c r="B248" i="18"/>
  <c r="C248" i="18"/>
  <c r="D248" i="18"/>
  <c r="E248" i="18"/>
  <c r="F248" i="18"/>
  <c r="B249" i="18"/>
  <c r="C249" i="18"/>
  <c r="D249" i="18"/>
  <c r="E249" i="18"/>
  <c r="F249" i="18"/>
  <c r="B250" i="18"/>
  <c r="C250" i="18"/>
  <c r="D250" i="18"/>
  <c r="E250" i="18"/>
  <c r="F250" i="18"/>
  <c r="B251" i="18"/>
  <c r="C251" i="18"/>
  <c r="D251" i="18"/>
  <c r="E251" i="18"/>
  <c r="F251" i="18"/>
  <c r="B252" i="18"/>
  <c r="C252" i="18"/>
  <c r="D252" i="18"/>
  <c r="E252" i="18"/>
  <c r="F252" i="18"/>
  <c r="B253" i="18"/>
  <c r="C253" i="18"/>
  <c r="D253" i="18"/>
  <c r="E253" i="18"/>
  <c r="F253" i="18"/>
  <c r="B254" i="18"/>
  <c r="C254" i="18"/>
  <c r="D254" i="18"/>
  <c r="E254" i="18"/>
  <c r="F254" i="18"/>
  <c r="B255" i="18"/>
  <c r="C255" i="18"/>
  <c r="D255" i="18"/>
  <c r="E255" i="18"/>
  <c r="F255" i="18"/>
  <c r="B256" i="18"/>
  <c r="C256" i="18"/>
  <c r="D256" i="18"/>
  <c r="E256" i="18"/>
  <c r="F256" i="18"/>
  <c r="B257" i="18"/>
  <c r="C257" i="18"/>
  <c r="D257" i="18"/>
  <c r="E257" i="18"/>
  <c r="F257" i="18"/>
  <c r="B258" i="18"/>
  <c r="C258" i="18"/>
  <c r="D258" i="18"/>
  <c r="E258" i="18"/>
  <c r="F258" i="18"/>
  <c r="B259" i="18"/>
  <c r="C259" i="18"/>
  <c r="D259" i="18"/>
  <c r="E259" i="18"/>
  <c r="F259" i="18"/>
  <c r="B260" i="18"/>
  <c r="C260" i="18"/>
  <c r="D260" i="18"/>
  <c r="E260" i="18"/>
  <c r="F260" i="18"/>
  <c r="B261" i="18"/>
  <c r="C261" i="18"/>
  <c r="D261" i="18"/>
  <c r="E261" i="18"/>
  <c r="F261" i="18"/>
  <c r="B262" i="18"/>
  <c r="C262" i="18"/>
  <c r="D262" i="18"/>
  <c r="E262" i="18"/>
  <c r="F262" i="18"/>
  <c r="B263" i="18"/>
  <c r="C263" i="18"/>
  <c r="D263" i="18"/>
  <c r="E263" i="18"/>
  <c r="F263" i="18"/>
  <c r="B264" i="18"/>
  <c r="C264" i="18"/>
  <c r="D264" i="18"/>
  <c r="E264" i="18"/>
  <c r="F264" i="18"/>
  <c r="B265" i="18"/>
  <c r="C265" i="18"/>
  <c r="D265" i="18"/>
  <c r="E265" i="18"/>
  <c r="F265" i="18"/>
  <c r="B266" i="18"/>
  <c r="C266" i="18"/>
  <c r="D266" i="18"/>
  <c r="E266" i="18"/>
  <c r="F266" i="18"/>
  <c r="B267" i="18"/>
  <c r="C267" i="18"/>
  <c r="D267" i="18"/>
  <c r="E267" i="18"/>
  <c r="F267" i="18"/>
  <c r="B268" i="18"/>
  <c r="C268" i="18"/>
  <c r="D268" i="18"/>
  <c r="E268" i="18"/>
  <c r="F268" i="18"/>
  <c r="B269" i="18"/>
  <c r="C269" i="18"/>
  <c r="D269" i="18"/>
  <c r="E269" i="18"/>
  <c r="F269" i="18"/>
  <c r="B270" i="18"/>
  <c r="C270" i="18"/>
  <c r="D270" i="18"/>
  <c r="E270" i="18"/>
  <c r="F270" i="18"/>
  <c r="B271" i="18"/>
  <c r="C271" i="18"/>
  <c r="D271" i="18"/>
  <c r="E271" i="18"/>
  <c r="F271" i="18"/>
  <c r="B272" i="18"/>
  <c r="C272" i="18"/>
  <c r="D272" i="18"/>
  <c r="E272" i="18"/>
  <c r="F272" i="18"/>
  <c r="B273" i="18"/>
  <c r="C273" i="18"/>
  <c r="D273" i="18"/>
  <c r="E273" i="18"/>
  <c r="F273" i="18"/>
  <c r="B274" i="18"/>
  <c r="C274" i="18"/>
  <c r="D274" i="18"/>
  <c r="E274" i="18"/>
  <c r="F274" i="18"/>
  <c r="B275" i="18"/>
  <c r="C275" i="18"/>
  <c r="D275" i="18"/>
  <c r="E275" i="18"/>
  <c r="F275" i="18"/>
  <c r="B276" i="18"/>
  <c r="C276" i="18"/>
  <c r="D276" i="18"/>
  <c r="E276" i="18"/>
  <c r="F276" i="18"/>
  <c r="B277" i="18"/>
  <c r="C277" i="18"/>
  <c r="D277" i="18"/>
  <c r="E277" i="18"/>
  <c r="F277" i="18"/>
  <c r="B278" i="18"/>
  <c r="C278" i="18"/>
  <c r="D278" i="18"/>
  <c r="E278" i="18"/>
  <c r="F278" i="18"/>
  <c r="B279" i="18"/>
  <c r="C279" i="18"/>
  <c r="D279" i="18"/>
  <c r="E279" i="18"/>
  <c r="F279" i="18"/>
  <c r="B280" i="18"/>
  <c r="C280" i="18"/>
  <c r="D280" i="18"/>
  <c r="E280" i="18"/>
  <c r="F280" i="18"/>
  <c r="B281" i="18"/>
  <c r="C281" i="18"/>
  <c r="D281" i="18"/>
  <c r="E281" i="18"/>
  <c r="F281" i="18"/>
  <c r="B282" i="18"/>
  <c r="C282" i="18"/>
  <c r="D282" i="18"/>
  <c r="E282" i="18"/>
  <c r="F282" i="18"/>
  <c r="B283" i="18"/>
  <c r="C283" i="18"/>
  <c r="D283" i="18"/>
  <c r="E283" i="18"/>
  <c r="F283" i="18"/>
  <c r="B284" i="18"/>
  <c r="C284" i="18"/>
  <c r="D284" i="18"/>
  <c r="E284" i="18"/>
  <c r="F284" i="18"/>
  <c r="B285" i="18"/>
  <c r="C285" i="18"/>
  <c r="D285" i="18"/>
  <c r="E285" i="18"/>
  <c r="F285" i="18"/>
  <c r="B286" i="18"/>
  <c r="C286" i="18"/>
  <c r="D286" i="18"/>
  <c r="E286" i="18"/>
  <c r="F286" i="18"/>
  <c r="B287" i="18"/>
  <c r="C287" i="18"/>
  <c r="D287" i="18"/>
  <c r="E287" i="18"/>
  <c r="F287" i="18"/>
  <c r="B288" i="18"/>
  <c r="C288" i="18"/>
  <c r="D288" i="18"/>
  <c r="E288" i="18"/>
  <c r="F288" i="18"/>
  <c r="B289" i="18"/>
  <c r="C289" i="18"/>
  <c r="D289" i="18"/>
  <c r="E289" i="18"/>
  <c r="F289" i="18"/>
  <c r="B290" i="18"/>
  <c r="C290" i="18"/>
  <c r="D290" i="18"/>
  <c r="E290" i="18"/>
  <c r="F290" i="18"/>
  <c r="B291" i="18"/>
  <c r="C291" i="18"/>
  <c r="D291" i="18"/>
  <c r="E291" i="18"/>
  <c r="F291" i="18"/>
  <c r="B292" i="18"/>
  <c r="C292" i="18"/>
  <c r="D292" i="18"/>
  <c r="E292" i="18"/>
  <c r="F292" i="18"/>
  <c r="B293" i="18"/>
  <c r="C293" i="18"/>
  <c r="D293" i="18"/>
  <c r="E293" i="18"/>
  <c r="F293" i="18"/>
  <c r="B294" i="18"/>
  <c r="C294" i="18"/>
  <c r="D294" i="18"/>
  <c r="E294" i="18"/>
  <c r="F294" i="18"/>
  <c r="B295" i="18"/>
  <c r="C295" i="18"/>
  <c r="D295" i="18"/>
  <c r="E295" i="18"/>
  <c r="F295" i="18"/>
  <c r="B296" i="18"/>
  <c r="C296" i="18"/>
  <c r="D296" i="18"/>
  <c r="E296" i="18"/>
  <c r="F296" i="18"/>
  <c r="B297" i="18"/>
  <c r="C297" i="18"/>
  <c r="D297" i="18"/>
  <c r="E297" i="18"/>
  <c r="F297" i="18"/>
  <c r="B298" i="18"/>
  <c r="C298" i="18"/>
  <c r="D298" i="18"/>
  <c r="E298" i="18"/>
  <c r="F298" i="18"/>
  <c r="B299" i="18"/>
  <c r="C299" i="18"/>
  <c r="D299" i="18"/>
  <c r="E299" i="18"/>
  <c r="F299" i="18"/>
  <c r="B300" i="18"/>
  <c r="C300" i="18"/>
  <c r="D300" i="18"/>
  <c r="E300" i="18"/>
  <c r="F300" i="18"/>
  <c r="B301" i="18"/>
  <c r="C301" i="18"/>
  <c r="D301" i="18"/>
  <c r="E301" i="18"/>
  <c r="F301" i="18"/>
  <c r="B302" i="18"/>
  <c r="C302" i="18"/>
  <c r="D302" i="18"/>
  <c r="E302" i="18"/>
  <c r="F302" i="18"/>
  <c r="B303" i="18"/>
  <c r="C303" i="18"/>
  <c r="D303" i="18"/>
  <c r="E303" i="18"/>
  <c r="F303" i="18"/>
  <c r="B304" i="18"/>
  <c r="C304" i="18"/>
  <c r="D304" i="18"/>
  <c r="E304" i="18"/>
  <c r="F304" i="18"/>
  <c r="B305" i="18"/>
  <c r="C305" i="18"/>
  <c r="D305" i="18"/>
  <c r="E305" i="18"/>
  <c r="F305" i="18"/>
  <c r="B306" i="18"/>
  <c r="C306" i="18"/>
  <c r="D306" i="18"/>
  <c r="E306" i="18"/>
  <c r="F306" i="18"/>
  <c r="B307" i="18"/>
  <c r="C307" i="18"/>
  <c r="D307" i="18"/>
  <c r="E307" i="18"/>
  <c r="F307" i="18"/>
  <c r="B308" i="18"/>
  <c r="C308" i="18"/>
  <c r="D308" i="18"/>
  <c r="E308" i="18"/>
  <c r="F308" i="18"/>
  <c r="B309" i="18"/>
  <c r="C309" i="18"/>
  <c r="D309" i="18"/>
  <c r="E309" i="18"/>
  <c r="F309" i="18"/>
  <c r="B310" i="18"/>
  <c r="C310" i="18"/>
  <c r="D310" i="18"/>
  <c r="E310" i="18"/>
  <c r="F310" i="18"/>
  <c r="B311" i="18"/>
  <c r="C311" i="18"/>
  <c r="D311" i="18"/>
  <c r="E311" i="18"/>
  <c r="F311" i="18"/>
  <c r="B312" i="18"/>
  <c r="C312" i="18"/>
  <c r="D312" i="18"/>
  <c r="E312" i="18"/>
  <c r="F312" i="18"/>
  <c r="B313" i="18"/>
  <c r="C313" i="18"/>
  <c r="D313" i="18"/>
  <c r="E313" i="18"/>
  <c r="F313" i="18"/>
  <c r="B314" i="18"/>
  <c r="C314" i="18"/>
  <c r="D314" i="18"/>
  <c r="E314" i="18"/>
  <c r="F314" i="18"/>
  <c r="B315" i="18"/>
  <c r="C315" i="18"/>
  <c r="D315" i="18"/>
  <c r="E315" i="18"/>
  <c r="F315" i="18"/>
  <c r="B316" i="18"/>
  <c r="C316" i="18"/>
  <c r="D316" i="18"/>
  <c r="E316" i="18"/>
  <c r="F316" i="18"/>
  <c r="B317" i="18"/>
  <c r="C317" i="18"/>
  <c r="D317" i="18"/>
  <c r="E317" i="18"/>
  <c r="F317" i="18"/>
  <c r="B318" i="18"/>
  <c r="C318" i="18"/>
  <c r="D318" i="18"/>
  <c r="E318" i="18"/>
  <c r="F318" i="18"/>
  <c r="B319" i="18"/>
  <c r="C319" i="18"/>
  <c r="D319" i="18"/>
  <c r="E319" i="18"/>
  <c r="F319" i="18"/>
  <c r="B320" i="18"/>
  <c r="C320" i="18"/>
  <c r="D320" i="18"/>
  <c r="E320" i="18"/>
  <c r="F320" i="18"/>
  <c r="B321" i="18"/>
  <c r="C321" i="18"/>
  <c r="D321" i="18"/>
  <c r="E321" i="18"/>
  <c r="F321" i="18"/>
  <c r="B322" i="18"/>
  <c r="C322" i="18"/>
  <c r="D322" i="18"/>
  <c r="E322" i="18"/>
  <c r="F322" i="18"/>
  <c r="B323" i="18"/>
  <c r="C323" i="18"/>
  <c r="D323" i="18"/>
  <c r="E323" i="18"/>
  <c r="F323" i="18"/>
  <c r="B324" i="18"/>
  <c r="C324" i="18"/>
  <c r="D324" i="18"/>
  <c r="E324" i="18"/>
  <c r="F324" i="18"/>
  <c r="B325" i="18"/>
  <c r="C325" i="18"/>
  <c r="D325" i="18"/>
  <c r="E325" i="18"/>
  <c r="F325" i="18"/>
  <c r="B326" i="18"/>
  <c r="C326" i="18"/>
  <c r="D326" i="18"/>
  <c r="E326" i="18"/>
  <c r="F326" i="18"/>
  <c r="B327" i="18"/>
  <c r="C327" i="18"/>
  <c r="D327" i="18"/>
  <c r="E327" i="18"/>
  <c r="F327" i="18"/>
  <c r="B328" i="18"/>
  <c r="C328" i="18"/>
  <c r="D328" i="18"/>
  <c r="E328" i="18"/>
  <c r="F328" i="18"/>
  <c r="B329" i="18"/>
  <c r="C329" i="18"/>
  <c r="D329" i="18"/>
  <c r="E329" i="18"/>
  <c r="F329" i="18"/>
  <c r="B330" i="18"/>
  <c r="C330" i="18"/>
  <c r="D330" i="18"/>
  <c r="E330" i="18"/>
  <c r="F330" i="18"/>
  <c r="B331" i="18"/>
  <c r="C331" i="18"/>
  <c r="D331" i="18"/>
  <c r="E331" i="18"/>
  <c r="F331" i="18"/>
  <c r="B332" i="18"/>
  <c r="C332" i="18"/>
  <c r="D332" i="18"/>
  <c r="E332" i="18"/>
  <c r="F332" i="18"/>
  <c r="B333" i="18"/>
  <c r="C333" i="18"/>
  <c r="D333" i="18"/>
  <c r="E333" i="18"/>
  <c r="F333" i="18"/>
  <c r="B334" i="18"/>
  <c r="C334" i="18"/>
  <c r="D334" i="18"/>
  <c r="E334" i="18"/>
  <c r="F334" i="18"/>
  <c r="B335" i="18"/>
  <c r="C335" i="18"/>
  <c r="D335" i="18"/>
  <c r="E335" i="18"/>
  <c r="F335" i="18"/>
  <c r="B336" i="18"/>
  <c r="C336" i="18"/>
  <c r="D336" i="18"/>
  <c r="E336" i="18"/>
  <c r="F336" i="18"/>
  <c r="B337" i="18"/>
  <c r="C337" i="18"/>
  <c r="D337" i="18"/>
  <c r="E337" i="18"/>
  <c r="F337" i="18"/>
  <c r="B338" i="18"/>
  <c r="C338" i="18"/>
  <c r="D338" i="18"/>
  <c r="E338" i="18"/>
  <c r="F338" i="18"/>
  <c r="B339" i="18"/>
  <c r="C339" i="18"/>
  <c r="D339" i="18"/>
  <c r="E339" i="18"/>
  <c r="F339" i="18"/>
  <c r="B340" i="18"/>
  <c r="C340" i="18"/>
  <c r="D340" i="18"/>
  <c r="E340" i="18"/>
  <c r="F340" i="18"/>
  <c r="B341" i="18"/>
  <c r="C341" i="18"/>
  <c r="D341" i="18"/>
  <c r="E341" i="18"/>
  <c r="F341" i="18"/>
  <c r="B342" i="18"/>
  <c r="C342" i="18"/>
  <c r="D342" i="18"/>
  <c r="E342" i="18"/>
  <c r="F342" i="18"/>
  <c r="B343" i="18"/>
  <c r="C343" i="18"/>
  <c r="D343" i="18"/>
  <c r="E343" i="18"/>
  <c r="F343" i="18"/>
  <c r="B344" i="18"/>
  <c r="C344" i="18"/>
  <c r="D344" i="18"/>
  <c r="E344" i="18"/>
  <c r="F344" i="18"/>
  <c r="B345" i="18"/>
  <c r="C345" i="18"/>
  <c r="D345" i="18"/>
  <c r="E345" i="18"/>
  <c r="F345" i="18"/>
  <c r="B346" i="18"/>
  <c r="C346" i="18"/>
  <c r="D346" i="18"/>
  <c r="E346" i="18"/>
  <c r="F346" i="18"/>
  <c r="B347" i="18"/>
  <c r="C347" i="18"/>
  <c r="D347" i="18"/>
  <c r="E347" i="18"/>
  <c r="F347" i="18"/>
  <c r="B348" i="18"/>
  <c r="C348" i="18"/>
  <c r="D348" i="18"/>
  <c r="E348" i="18"/>
  <c r="F348" i="18"/>
  <c r="B349" i="18"/>
  <c r="C349" i="18"/>
  <c r="D349" i="18"/>
  <c r="E349" i="18"/>
  <c r="F349" i="18"/>
  <c r="B350" i="18"/>
  <c r="C350" i="18"/>
  <c r="D350" i="18"/>
  <c r="E350" i="18"/>
  <c r="F350" i="18"/>
  <c r="B351" i="18"/>
  <c r="C351" i="18"/>
  <c r="D351" i="18"/>
  <c r="E351" i="18"/>
  <c r="F351" i="18"/>
  <c r="B352" i="18"/>
  <c r="C352" i="18"/>
  <c r="D352" i="18"/>
  <c r="E352" i="18"/>
  <c r="F352" i="18"/>
  <c r="B353" i="18"/>
  <c r="C353" i="18"/>
  <c r="D353" i="18"/>
  <c r="E353" i="18"/>
  <c r="F353" i="18"/>
  <c r="B354" i="18"/>
  <c r="C354" i="18"/>
  <c r="D354" i="18"/>
  <c r="E354" i="18"/>
  <c r="F354" i="18"/>
  <c r="B355" i="18"/>
  <c r="C355" i="18"/>
  <c r="D355" i="18"/>
  <c r="E355" i="18"/>
  <c r="F355" i="18"/>
  <c r="B356" i="18"/>
  <c r="C356" i="18"/>
  <c r="D356" i="18"/>
  <c r="E356" i="18"/>
  <c r="F356" i="18"/>
  <c r="B357" i="18"/>
  <c r="C357" i="18"/>
  <c r="D357" i="18"/>
  <c r="E357" i="18"/>
  <c r="F357" i="18"/>
  <c r="B358" i="18"/>
  <c r="C358" i="18"/>
  <c r="D358" i="18"/>
  <c r="E358" i="18"/>
  <c r="F358" i="18"/>
  <c r="B359" i="18"/>
  <c r="C359" i="18"/>
  <c r="D359" i="18"/>
  <c r="E359" i="18"/>
  <c r="F359" i="18"/>
  <c r="B360" i="18"/>
  <c r="C360" i="18"/>
  <c r="D360" i="18"/>
  <c r="E360" i="18"/>
  <c r="F360" i="18"/>
  <c r="B361" i="18"/>
  <c r="C361" i="18"/>
  <c r="D361" i="18"/>
  <c r="E361" i="18"/>
  <c r="F361" i="18"/>
  <c r="B362" i="18"/>
  <c r="C362" i="18"/>
  <c r="D362" i="18"/>
  <c r="E362" i="18"/>
  <c r="F362" i="18"/>
  <c r="B363" i="18"/>
  <c r="C363" i="18"/>
  <c r="D363" i="18"/>
  <c r="E363" i="18"/>
  <c r="F363" i="18"/>
  <c r="B364" i="18"/>
  <c r="C364" i="18"/>
  <c r="D364" i="18"/>
  <c r="E364" i="18"/>
  <c r="F364" i="18"/>
  <c r="B365" i="18"/>
  <c r="C365" i="18"/>
  <c r="D365" i="18"/>
  <c r="E365" i="18"/>
  <c r="F365" i="18"/>
  <c r="B366" i="18"/>
  <c r="C366" i="18"/>
  <c r="D366" i="18"/>
  <c r="E366" i="18"/>
  <c r="F366" i="18"/>
  <c r="B367" i="18"/>
  <c r="C367" i="18"/>
  <c r="D367" i="18"/>
  <c r="E367" i="18"/>
  <c r="F367" i="18"/>
  <c r="B368" i="18"/>
  <c r="C368" i="18"/>
  <c r="D368" i="18"/>
  <c r="E368" i="18"/>
  <c r="F368" i="18"/>
  <c r="B369" i="18"/>
  <c r="C369" i="18"/>
  <c r="D369" i="18"/>
  <c r="E369" i="18"/>
  <c r="F369" i="18"/>
  <c r="B370" i="18"/>
  <c r="C370" i="18"/>
  <c r="D370" i="18"/>
  <c r="E370" i="18"/>
  <c r="F370" i="18"/>
  <c r="B371" i="18"/>
  <c r="C371" i="18"/>
  <c r="D371" i="18"/>
  <c r="E371" i="18"/>
  <c r="F371" i="18"/>
  <c r="B372" i="18"/>
  <c r="C372" i="18"/>
  <c r="D372" i="18"/>
  <c r="E372" i="18"/>
  <c r="F372" i="18"/>
  <c r="B373" i="18"/>
  <c r="C373" i="18"/>
  <c r="D373" i="18"/>
  <c r="E373" i="18"/>
  <c r="F373" i="18"/>
  <c r="B374" i="18"/>
  <c r="C374" i="18"/>
  <c r="D374" i="18"/>
  <c r="E374" i="18"/>
  <c r="F374" i="18"/>
  <c r="B375" i="18"/>
  <c r="C375" i="18"/>
  <c r="D375" i="18"/>
  <c r="E375" i="18"/>
  <c r="F375" i="18"/>
  <c r="B376" i="18"/>
  <c r="C376" i="18"/>
  <c r="D376" i="18"/>
  <c r="E376" i="18"/>
  <c r="F376" i="18"/>
  <c r="B377" i="18"/>
  <c r="C377" i="18"/>
  <c r="D377" i="18"/>
  <c r="E377" i="18"/>
  <c r="F377" i="18"/>
  <c r="B378" i="18"/>
  <c r="C378" i="18"/>
  <c r="D378" i="18"/>
  <c r="E378" i="18"/>
  <c r="F378" i="18"/>
  <c r="B379" i="18"/>
  <c r="C379" i="18"/>
  <c r="D379" i="18"/>
  <c r="E379" i="18"/>
  <c r="F379" i="18"/>
  <c r="B380" i="18"/>
  <c r="C380" i="18"/>
  <c r="D380" i="18"/>
  <c r="E380" i="18"/>
  <c r="F380" i="18"/>
  <c r="B381" i="18"/>
  <c r="C381" i="18"/>
  <c r="D381" i="18"/>
  <c r="E381" i="18"/>
  <c r="F381" i="18"/>
  <c r="B382" i="18"/>
  <c r="C382" i="18"/>
  <c r="D382" i="18"/>
  <c r="E382" i="18"/>
  <c r="F382" i="18"/>
  <c r="B383" i="18"/>
  <c r="C383" i="18"/>
  <c r="D383" i="18"/>
  <c r="E383" i="18"/>
  <c r="F383" i="18"/>
  <c r="B384" i="18"/>
  <c r="C384" i="18"/>
  <c r="D384" i="18"/>
  <c r="E384" i="18"/>
  <c r="F384" i="18"/>
  <c r="B385" i="18"/>
  <c r="C385" i="18"/>
  <c r="D385" i="18"/>
  <c r="E385" i="18"/>
  <c r="F385" i="18"/>
  <c r="B386" i="18"/>
  <c r="C386" i="18"/>
  <c r="D386" i="18"/>
  <c r="E386" i="18"/>
  <c r="F386" i="18"/>
  <c r="B387" i="18"/>
  <c r="C387" i="18"/>
  <c r="D387" i="18"/>
  <c r="E387" i="18"/>
  <c r="F387" i="18"/>
  <c r="B388" i="18"/>
  <c r="C388" i="18"/>
  <c r="D388" i="18"/>
  <c r="E388" i="18"/>
  <c r="F388" i="18"/>
  <c r="B389" i="18"/>
  <c r="C389" i="18"/>
  <c r="D389" i="18"/>
  <c r="E389" i="18"/>
  <c r="F389" i="18"/>
  <c r="B390" i="18"/>
  <c r="C390" i="18"/>
  <c r="D390" i="18"/>
  <c r="E390" i="18"/>
  <c r="F390" i="18"/>
  <c r="B391" i="18"/>
  <c r="C391" i="18"/>
  <c r="D391" i="18"/>
  <c r="E391" i="18"/>
  <c r="F391" i="18"/>
  <c r="B392" i="18"/>
  <c r="C392" i="18"/>
  <c r="D392" i="18"/>
  <c r="E392" i="18"/>
  <c r="F392" i="18"/>
  <c r="B393" i="18"/>
  <c r="C393" i="18"/>
  <c r="D393" i="18"/>
  <c r="E393" i="18"/>
  <c r="F393" i="18"/>
  <c r="B394" i="18"/>
  <c r="C394" i="18"/>
  <c r="D394" i="18"/>
  <c r="E394" i="18"/>
  <c r="F394" i="18"/>
  <c r="B395" i="18"/>
  <c r="C395" i="18"/>
  <c r="D395" i="18"/>
  <c r="E395" i="18"/>
  <c r="F395" i="18"/>
  <c r="B396" i="18"/>
  <c r="C396" i="18"/>
  <c r="D396" i="18"/>
  <c r="E396" i="18"/>
  <c r="F396" i="18"/>
  <c r="U106" i="55"/>
  <c r="U108" i="55"/>
  <c r="U120" i="55"/>
  <c r="U121" i="55"/>
  <c r="U122" i="55"/>
  <c r="U123" i="55"/>
  <c r="U89" i="55"/>
  <c r="U86" i="55"/>
  <c r="U90" i="55"/>
  <c r="U144" i="55"/>
  <c r="U145" i="55"/>
  <c r="U146" i="55"/>
  <c r="U147" i="55"/>
  <c r="U148" i="55"/>
  <c r="U149" i="55"/>
  <c r="U150" i="55"/>
  <c r="U151" i="55"/>
  <c r="U152" i="55"/>
  <c r="U153" i="55"/>
  <c r="U154" i="55"/>
  <c r="U155" i="55"/>
  <c r="U156" i="55"/>
  <c r="U157" i="55"/>
  <c r="U158" i="55"/>
  <c r="U159" i="55"/>
  <c r="U160" i="55"/>
  <c r="U161" i="55"/>
  <c r="U162" i="55"/>
  <c r="U163" i="55"/>
  <c r="U164" i="55"/>
  <c r="U165" i="55"/>
  <c r="U166" i="55"/>
  <c r="U167" i="55"/>
  <c r="U168" i="55"/>
  <c r="U169" i="55"/>
  <c r="U170" i="55"/>
  <c r="U171" i="55"/>
  <c r="U172" i="55"/>
  <c r="U173" i="55"/>
  <c r="U174" i="55"/>
  <c r="U175" i="55"/>
  <c r="U176" i="55"/>
  <c r="U177" i="55"/>
  <c r="U178" i="55"/>
  <c r="U179" i="55"/>
  <c r="U180" i="55"/>
  <c r="U181" i="55"/>
  <c r="U182" i="55"/>
  <c r="U183" i="55"/>
  <c r="U184" i="55"/>
  <c r="W511" i="1"/>
  <c r="X511" i="1"/>
  <c r="Y511" i="1"/>
  <c r="Z511" i="1"/>
  <c r="AA511" i="1"/>
  <c r="AB511" i="1"/>
  <c r="W512" i="1"/>
  <c r="X512" i="1"/>
  <c r="Y512" i="1"/>
  <c r="Z512" i="1"/>
  <c r="AA512" i="1"/>
  <c r="AB512" i="1"/>
  <c r="W513" i="1"/>
  <c r="X513" i="1"/>
  <c r="Y513" i="1"/>
  <c r="Z513" i="1"/>
  <c r="AA513" i="1"/>
  <c r="AB513" i="1"/>
  <c r="W514" i="1"/>
  <c r="X514" i="1"/>
  <c r="Y514" i="1"/>
  <c r="Z514" i="1"/>
  <c r="AA514" i="1"/>
  <c r="AB514" i="1"/>
  <c r="W515" i="1"/>
  <c r="X515" i="1"/>
  <c r="Y515" i="1"/>
  <c r="Z515" i="1"/>
  <c r="AA515" i="1"/>
  <c r="AB515" i="1"/>
  <c r="W516" i="1"/>
  <c r="X516" i="1"/>
  <c r="Y516" i="1"/>
  <c r="Z516" i="1"/>
  <c r="AA516" i="1"/>
  <c r="AB516" i="1"/>
  <c r="W517" i="1"/>
  <c r="X517" i="1"/>
  <c r="Y517" i="1"/>
  <c r="Z517" i="1"/>
  <c r="AA517" i="1"/>
  <c r="AB517" i="1"/>
  <c r="W518" i="1"/>
  <c r="X518" i="1"/>
  <c r="Y518" i="1"/>
  <c r="Z518" i="1"/>
  <c r="AA518" i="1"/>
  <c r="AB518" i="1"/>
  <c r="W519" i="1"/>
  <c r="X519" i="1"/>
  <c r="Y519" i="1"/>
  <c r="Z519" i="1"/>
  <c r="AA519" i="1"/>
  <c r="AB519" i="1"/>
  <c r="W520" i="1"/>
  <c r="X520" i="1"/>
  <c r="Y520" i="1"/>
  <c r="Z520" i="1"/>
  <c r="AA520" i="1"/>
  <c r="AB520" i="1"/>
  <c r="W521" i="1"/>
  <c r="X521" i="1"/>
  <c r="Y521" i="1"/>
  <c r="Z521" i="1"/>
  <c r="AA521" i="1"/>
  <c r="AB521" i="1"/>
  <c r="W522" i="1"/>
  <c r="X522" i="1"/>
  <c r="Y522" i="1"/>
  <c r="Z522" i="1"/>
  <c r="AA522" i="1"/>
  <c r="AB522" i="1"/>
  <c r="W523" i="1"/>
  <c r="X523" i="1"/>
  <c r="Y523" i="1"/>
  <c r="Z523" i="1"/>
  <c r="AA523" i="1"/>
  <c r="AB523" i="1"/>
  <c r="W524" i="1"/>
  <c r="X524" i="1"/>
  <c r="Y524" i="1"/>
  <c r="Z524" i="1"/>
  <c r="AA524" i="1"/>
  <c r="AB524" i="1"/>
  <c r="W525" i="1"/>
  <c r="X525" i="1"/>
  <c r="Y525" i="1"/>
  <c r="Z525" i="1"/>
  <c r="AA525" i="1"/>
  <c r="AB525" i="1"/>
  <c r="W526" i="1"/>
  <c r="X526" i="1"/>
  <c r="Y526" i="1"/>
  <c r="Z526" i="1"/>
  <c r="AA526" i="1"/>
  <c r="AB526" i="1"/>
  <c r="W527" i="1"/>
  <c r="X527" i="1"/>
  <c r="Y527" i="1"/>
  <c r="Z527" i="1"/>
  <c r="AA527" i="1"/>
  <c r="AB527" i="1"/>
  <c r="W490" i="1"/>
  <c r="X490" i="1"/>
  <c r="Y490" i="1"/>
  <c r="Z490" i="1"/>
  <c r="AA490" i="1"/>
  <c r="AB490" i="1"/>
  <c r="W491" i="1"/>
  <c r="X491" i="1"/>
  <c r="Y491" i="1"/>
  <c r="Z491" i="1"/>
  <c r="AA491" i="1"/>
  <c r="AB491" i="1"/>
  <c r="W492" i="1"/>
  <c r="X492" i="1"/>
  <c r="Y492" i="1"/>
  <c r="Z492" i="1"/>
  <c r="AA492" i="1"/>
  <c r="AB492" i="1"/>
  <c r="W493" i="1"/>
  <c r="X493" i="1"/>
  <c r="Y493" i="1"/>
  <c r="Z493" i="1"/>
  <c r="AA493" i="1"/>
  <c r="AB493" i="1"/>
  <c r="W494" i="1"/>
  <c r="X494" i="1"/>
  <c r="Y494" i="1"/>
  <c r="Z494" i="1"/>
  <c r="AA494" i="1"/>
  <c r="AB494" i="1"/>
  <c r="W495" i="1"/>
  <c r="X495" i="1"/>
  <c r="Y495" i="1"/>
  <c r="Z495" i="1"/>
  <c r="AA495" i="1"/>
  <c r="AB495" i="1"/>
  <c r="W496" i="1"/>
  <c r="X496" i="1"/>
  <c r="Y496" i="1"/>
  <c r="Z496" i="1"/>
  <c r="AA496" i="1"/>
  <c r="AB496" i="1"/>
  <c r="W497" i="1"/>
  <c r="X497" i="1"/>
  <c r="Y497" i="1"/>
  <c r="Z497" i="1"/>
  <c r="AA497" i="1"/>
  <c r="AB497" i="1"/>
  <c r="W498" i="1"/>
  <c r="X498" i="1"/>
  <c r="Y498" i="1"/>
  <c r="Z498" i="1"/>
  <c r="AA498" i="1"/>
  <c r="AB498" i="1"/>
  <c r="W460" i="1"/>
  <c r="X460" i="1"/>
  <c r="Y460" i="1"/>
  <c r="Z460" i="1"/>
  <c r="AA460" i="1"/>
  <c r="AB460" i="1"/>
  <c r="W461" i="1"/>
  <c r="X461" i="1"/>
  <c r="Y461" i="1"/>
  <c r="Z461" i="1"/>
  <c r="AA461" i="1"/>
  <c r="AB461" i="1"/>
  <c r="W462" i="1"/>
  <c r="X462" i="1"/>
  <c r="Y462" i="1"/>
  <c r="Z462" i="1"/>
  <c r="AA462" i="1"/>
  <c r="AB462" i="1"/>
  <c r="W463" i="1"/>
  <c r="X463" i="1"/>
  <c r="Y463" i="1"/>
  <c r="Z463" i="1"/>
  <c r="AA463" i="1"/>
  <c r="AB463" i="1"/>
  <c r="W464" i="1"/>
  <c r="X464" i="1"/>
  <c r="Y464" i="1"/>
  <c r="Z464" i="1"/>
  <c r="AA464" i="1"/>
  <c r="AB464" i="1"/>
  <c r="W465" i="1"/>
  <c r="X465" i="1"/>
  <c r="Y465" i="1"/>
  <c r="Z465" i="1"/>
  <c r="AA465" i="1"/>
  <c r="AB465" i="1"/>
  <c r="W466" i="1"/>
  <c r="X466" i="1"/>
  <c r="Y466" i="1"/>
  <c r="Z466" i="1"/>
  <c r="AA466" i="1"/>
  <c r="AB466" i="1"/>
  <c r="W467" i="1"/>
  <c r="X467" i="1"/>
  <c r="Y467" i="1"/>
  <c r="Z467" i="1"/>
  <c r="AA467" i="1"/>
  <c r="AB467" i="1"/>
  <c r="W468" i="1"/>
  <c r="X468" i="1"/>
  <c r="Y468" i="1"/>
  <c r="Z468" i="1"/>
  <c r="AA468" i="1"/>
  <c r="AB468" i="1"/>
  <c r="W469" i="1"/>
  <c r="X469" i="1"/>
  <c r="Y469" i="1"/>
  <c r="Z469" i="1"/>
  <c r="AA469" i="1"/>
  <c r="AB469" i="1"/>
  <c r="W470" i="1"/>
  <c r="X470" i="1"/>
  <c r="Y470" i="1"/>
  <c r="Z470" i="1"/>
  <c r="AA470" i="1"/>
  <c r="AB470" i="1"/>
  <c r="W471" i="1"/>
  <c r="X471" i="1"/>
  <c r="Y471" i="1"/>
  <c r="Z471" i="1"/>
  <c r="AA471" i="1"/>
  <c r="AB471" i="1"/>
  <c r="W472" i="1"/>
  <c r="X472" i="1"/>
  <c r="Y472" i="1"/>
  <c r="Z472" i="1"/>
  <c r="AA472" i="1"/>
  <c r="AB472" i="1"/>
  <c r="W473" i="1"/>
  <c r="X473" i="1"/>
  <c r="Y473" i="1"/>
  <c r="Z473" i="1"/>
  <c r="AA473" i="1"/>
  <c r="AB473" i="1"/>
  <c r="W474" i="1"/>
  <c r="X474" i="1"/>
  <c r="Y474" i="1"/>
  <c r="Z474" i="1"/>
  <c r="AA474" i="1"/>
  <c r="AB474" i="1"/>
  <c r="W475" i="1"/>
  <c r="X475" i="1"/>
  <c r="Y475" i="1"/>
  <c r="Z475" i="1"/>
  <c r="AA475" i="1"/>
  <c r="AB475" i="1"/>
  <c r="W424" i="1"/>
  <c r="X424" i="1"/>
  <c r="Y424" i="1"/>
  <c r="Z424" i="1"/>
  <c r="AA424" i="1"/>
  <c r="AB424" i="1"/>
  <c r="W425" i="1"/>
  <c r="X425" i="1"/>
  <c r="Y425" i="1"/>
  <c r="Z425" i="1"/>
  <c r="AA425" i="1"/>
  <c r="AB425" i="1"/>
  <c r="W426" i="1"/>
  <c r="X426" i="1"/>
  <c r="Y426" i="1"/>
  <c r="Z426" i="1"/>
  <c r="AA426" i="1"/>
  <c r="AB426" i="1"/>
  <c r="W427" i="1"/>
  <c r="X427" i="1"/>
  <c r="Y427" i="1"/>
  <c r="Z427" i="1"/>
  <c r="AA427" i="1"/>
  <c r="AB427" i="1"/>
  <c r="W428" i="1"/>
  <c r="X428" i="1"/>
  <c r="Y428" i="1"/>
  <c r="Z428" i="1"/>
  <c r="AA428" i="1"/>
  <c r="AB428" i="1"/>
  <c r="W429" i="1"/>
  <c r="X429" i="1"/>
  <c r="Y429" i="1"/>
  <c r="Z429" i="1"/>
  <c r="AA429" i="1"/>
  <c r="AB429" i="1"/>
  <c r="W430" i="1"/>
  <c r="X430" i="1"/>
  <c r="Y430" i="1"/>
  <c r="Z430" i="1"/>
  <c r="AA430" i="1"/>
  <c r="AB430" i="1"/>
  <c r="W431" i="1"/>
  <c r="X431" i="1"/>
  <c r="Y431" i="1"/>
  <c r="Z431" i="1"/>
  <c r="AA431" i="1"/>
  <c r="AB431" i="1"/>
  <c r="W432" i="1"/>
  <c r="X432" i="1"/>
  <c r="Y432" i="1"/>
  <c r="Z432" i="1"/>
  <c r="AA432" i="1"/>
  <c r="AB432" i="1"/>
  <c r="W433" i="1"/>
  <c r="X433" i="1"/>
  <c r="Y433" i="1"/>
  <c r="Z433" i="1"/>
  <c r="AA433" i="1"/>
  <c r="AB433" i="1"/>
  <c r="W434" i="1"/>
  <c r="X434" i="1"/>
  <c r="Y434" i="1"/>
  <c r="Z434" i="1"/>
  <c r="AA434" i="1"/>
  <c r="AB434" i="1"/>
  <c r="W435" i="1"/>
  <c r="X435" i="1"/>
  <c r="Y435" i="1"/>
  <c r="Z435" i="1"/>
  <c r="AA435" i="1"/>
  <c r="AB435" i="1"/>
  <c r="W436" i="1"/>
  <c r="X436" i="1"/>
  <c r="Y436" i="1"/>
  <c r="Z436" i="1"/>
  <c r="AA436" i="1"/>
  <c r="AB436" i="1"/>
  <c r="W437" i="1"/>
  <c r="X437" i="1"/>
  <c r="Y437" i="1"/>
  <c r="Z437" i="1"/>
  <c r="AA437" i="1"/>
  <c r="AB437" i="1"/>
  <c r="W438" i="1"/>
  <c r="X438" i="1"/>
  <c r="Y438" i="1"/>
  <c r="Z438" i="1"/>
  <c r="AA438" i="1"/>
  <c r="AB438" i="1"/>
  <c r="W439" i="1"/>
  <c r="X439" i="1"/>
  <c r="Y439" i="1"/>
  <c r="Z439" i="1"/>
  <c r="AA439" i="1"/>
  <c r="AB439" i="1"/>
  <c r="W370" i="1"/>
  <c r="X370" i="1"/>
  <c r="Y370" i="1"/>
  <c r="Z370" i="1"/>
  <c r="AA370" i="1"/>
  <c r="AB370" i="1"/>
  <c r="W371" i="1"/>
  <c r="X371" i="1"/>
  <c r="Y371" i="1"/>
  <c r="Z371" i="1"/>
  <c r="AA371" i="1"/>
  <c r="AB371" i="1"/>
  <c r="W372" i="1"/>
  <c r="X372" i="1"/>
  <c r="Y372" i="1"/>
  <c r="Z372" i="1"/>
  <c r="AA372" i="1"/>
  <c r="AB372" i="1"/>
  <c r="W373" i="1"/>
  <c r="X373" i="1"/>
  <c r="Y373" i="1"/>
  <c r="Z373" i="1"/>
  <c r="AA373" i="1"/>
  <c r="AB373" i="1"/>
  <c r="W374" i="1"/>
  <c r="X374" i="1"/>
  <c r="Y374" i="1"/>
  <c r="Z374" i="1"/>
  <c r="AA374" i="1"/>
  <c r="AB374" i="1"/>
  <c r="W375" i="1"/>
  <c r="X375" i="1"/>
  <c r="Y375" i="1"/>
  <c r="Z375" i="1"/>
  <c r="AA375" i="1"/>
  <c r="AB375" i="1"/>
  <c r="W376" i="1"/>
  <c r="X376" i="1"/>
  <c r="Y376" i="1"/>
  <c r="Z376" i="1"/>
  <c r="AA376" i="1"/>
  <c r="AB376" i="1"/>
  <c r="W377" i="1"/>
  <c r="X377" i="1"/>
  <c r="Y377" i="1"/>
  <c r="Z377" i="1"/>
  <c r="AA377" i="1"/>
  <c r="AB377" i="1"/>
  <c r="W378" i="1"/>
  <c r="X378" i="1"/>
  <c r="Y378" i="1"/>
  <c r="Z378" i="1"/>
  <c r="AA378" i="1"/>
  <c r="AB378" i="1"/>
  <c r="W379" i="1"/>
  <c r="X379" i="1"/>
  <c r="Y379" i="1"/>
  <c r="Z379" i="1"/>
  <c r="AA379" i="1"/>
  <c r="AB379" i="1"/>
  <c r="W380" i="1"/>
  <c r="X380" i="1"/>
  <c r="Y380" i="1"/>
  <c r="Z380" i="1"/>
  <c r="AA380" i="1"/>
  <c r="AB380" i="1"/>
  <c r="W381" i="1"/>
  <c r="X381" i="1"/>
  <c r="Y381" i="1"/>
  <c r="Z381" i="1"/>
  <c r="AA381" i="1"/>
  <c r="AB381" i="1"/>
  <c r="W382" i="1"/>
  <c r="X382" i="1"/>
  <c r="Y382" i="1"/>
  <c r="Z382" i="1"/>
  <c r="AA382" i="1"/>
  <c r="AB382" i="1"/>
  <c r="W383" i="1"/>
  <c r="X383" i="1"/>
  <c r="Y383" i="1"/>
  <c r="Z383" i="1"/>
  <c r="AA383" i="1"/>
  <c r="AB383" i="1"/>
  <c r="W384" i="1"/>
  <c r="X384" i="1"/>
  <c r="Y384" i="1"/>
  <c r="Z384" i="1"/>
  <c r="AA384" i="1"/>
  <c r="AB384" i="1"/>
  <c r="W385" i="1"/>
  <c r="X385" i="1"/>
  <c r="Y385" i="1"/>
  <c r="Z385" i="1"/>
  <c r="AA385" i="1"/>
  <c r="AB385" i="1"/>
  <c r="W386" i="1"/>
  <c r="X386" i="1"/>
  <c r="Y386" i="1"/>
  <c r="Z386" i="1"/>
  <c r="AA386" i="1"/>
  <c r="AB386" i="1"/>
  <c r="W387" i="1"/>
  <c r="X387" i="1"/>
  <c r="Y387" i="1"/>
  <c r="Z387" i="1"/>
  <c r="AA387" i="1"/>
  <c r="AB387" i="1"/>
  <c r="W388" i="1"/>
  <c r="X388" i="1"/>
  <c r="Y388" i="1"/>
  <c r="Z388" i="1"/>
  <c r="AA388" i="1"/>
  <c r="AB388" i="1"/>
  <c r="W389" i="1"/>
  <c r="X389" i="1"/>
  <c r="Y389" i="1"/>
  <c r="Z389" i="1"/>
  <c r="AA389" i="1"/>
  <c r="AB389" i="1"/>
  <c r="W390" i="1"/>
  <c r="X390" i="1"/>
  <c r="Y390" i="1"/>
  <c r="Z390" i="1"/>
  <c r="AA390" i="1"/>
  <c r="AB390" i="1"/>
  <c r="W294" i="1"/>
  <c r="X294" i="1"/>
  <c r="Y294" i="1"/>
  <c r="Z294" i="1"/>
  <c r="AA294" i="1"/>
  <c r="AB294" i="1"/>
  <c r="W295" i="1"/>
  <c r="X295" i="1"/>
  <c r="Y295" i="1"/>
  <c r="Z295" i="1"/>
  <c r="AA295" i="1"/>
  <c r="AB295" i="1"/>
  <c r="W296" i="1"/>
  <c r="X296" i="1"/>
  <c r="Y296" i="1"/>
  <c r="Z296" i="1"/>
  <c r="AA296" i="1"/>
  <c r="AB296" i="1"/>
  <c r="W297" i="1"/>
  <c r="X297" i="1"/>
  <c r="Y297" i="1"/>
  <c r="Z297" i="1"/>
  <c r="AA297" i="1"/>
  <c r="AB297" i="1"/>
  <c r="W298" i="1"/>
  <c r="X298" i="1"/>
  <c r="Y298" i="1"/>
  <c r="Z298" i="1"/>
  <c r="AA298" i="1"/>
  <c r="AB298" i="1"/>
  <c r="W299" i="1"/>
  <c r="X299" i="1"/>
  <c r="Y299" i="1"/>
  <c r="Z299" i="1"/>
  <c r="AA299" i="1"/>
  <c r="AB299" i="1"/>
  <c r="W300" i="1"/>
  <c r="X300" i="1"/>
  <c r="Y300" i="1"/>
  <c r="Z300" i="1"/>
  <c r="AA300" i="1"/>
  <c r="AB300" i="1"/>
  <c r="W301" i="1"/>
  <c r="X301" i="1"/>
  <c r="Y301" i="1"/>
  <c r="Z301" i="1"/>
  <c r="AA301" i="1"/>
  <c r="AB301" i="1"/>
  <c r="W267" i="1"/>
  <c r="X267" i="1"/>
  <c r="Y267" i="1"/>
  <c r="Z267" i="1"/>
  <c r="AA267" i="1"/>
  <c r="AB267" i="1"/>
  <c r="W268" i="1"/>
  <c r="X268" i="1"/>
  <c r="Y268" i="1"/>
  <c r="Z268" i="1"/>
  <c r="AA268" i="1"/>
  <c r="AB268" i="1"/>
  <c r="W269" i="1"/>
  <c r="X269" i="1"/>
  <c r="Y269" i="1"/>
  <c r="Z269" i="1"/>
  <c r="AA269" i="1"/>
  <c r="AB269" i="1"/>
  <c r="W270" i="1"/>
  <c r="X270" i="1"/>
  <c r="Y270" i="1"/>
  <c r="Z270" i="1"/>
  <c r="AA270" i="1"/>
  <c r="AB270" i="1"/>
  <c r="W271" i="1"/>
  <c r="X271" i="1"/>
  <c r="Y271" i="1"/>
  <c r="Z271" i="1"/>
  <c r="AA271" i="1"/>
  <c r="AB271" i="1"/>
  <c r="W272" i="1"/>
  <c r="X272" i="1"/>
  <c r="Y272" i="1"/>
  <c r="Z272" i="1"/>
  <c r="AA272" i="1"/>
  <c r="AB272" i="1"/>
  <c r="W273" i="1"/>
  <c r="X273" i="1"/>
  <c r="Y273" i="1"/>
  <c r="Z273" i="1"/>
  <c r="AA273" i="1"/>
  <c r="AB273" i="1"/>
  <c r="W241" i="1"/>
  <c r="X241" i="1"/>
  <c r="Y241" i="1"/>
  <c r="Z241" i="1"/>
  <c r="AA241" i="1"/>
  <c r="AB241" i="1"/>
  <c r="W242" i="1"/>
  <c r="X242" i="1"/>
  <c r="Y242" i="1"/>
  <c r="Z242" i="1"/>
  <c r="AA242" i="1"/>
  <c r="AB242" i="1"/>
  <c r="W243" i="1"/>
  <c r="X243" i="1"/>
  <c r="Y243" i="1"/>
  <c r="Z243" i="1"/>
  <c r="AA243" i="1"/>
  <c r="AB243" i="1"/>
  <c r="W244" i="1"/>
  <c r="X244" i="1"/>
  <c r="Y244" i="1"/>
  <c r="Z244" i="1"/>
  <c r="AA244" i="1"/>
  <c r="AB244" i="1"/>
  <c r="W175" i="1"/>
  <c r="X175" i="1"/>
  <c r="Y175" i="1"/>
  <c r="Z175" i="1"/>
  <c r="AA175" i="1"/>
  <c r="AB175" i="1"/>
  <c r="W176" i="1"/>
  <c r="X176" i="1"/>
  <c r="Y176" i="1"/>
  <c r="Z176" i="1"/>
  <c r="AA176" i="1"/>
  <c r="AB176" i="1"/>
  <c r="W177" i="1"/>
  <c r="X177" i="1"/>
  <c r="Y177" i="1"/>
  <c r="Z177" i="1"/>
  <c r="AA177" i="1"/>
  <c r="AB177" i="1"/>
  <c r="W178" i="1"/>
  <c r="X178" i="1"/>
  <c r="Y178" i="1"/>
  <c r="Z178" i="1"/>
  <c r="AA178" i="1"/>
  <c r="AB178" i="1"/>
  <c r="W179" i="1"/>
  <c r="X179" i="1"/>
  <c r="Y179" i="1"/>
  <c r="Z179" i="1"/>
  <c r="AA179" i="1"/>
  <c r="AB179" i="1"/>
  <c r="W180" i="1"/>
  <c r="X180" i="1"/>
  <c r="Y180" i="1"/>
  <c r="Z180" i="1"/>
  <c r="AA180" i="1"/>
  <c r="AB180" i="1"/>
  <c r="W181" i="1"/>
  <c r="X181" i="1"/>
  <c r="Y181" i="1"/>
  <c r="Z181" i="1"/>
  <c r="AA181" i="1"/>
  <c r="AB181" i="1"/>
  <c r="W182" i="1"/>
  <c r="X182" i="1"/>
  <c r="Y182" i="1"/>
  <c r="Z182" i="1"/>
  <c r="AA182" i="1"/>
  <c r="AB182" i="1"/>
  <c r="W183" i="1"/>
  <c r="X183" i="1"/>
  <c r="Y183" i="1"/>
  <c r="Z183" i="1"/>
  <c r="AA183" i="1"/>
  <c r="AB183" i="1"/>
  <c r="W184" i="1"/>
  <c r="X184" i="1"/>
  <c r="Y184" i="1"/>
  <c r="Z184" i="1"/>
  <c r="AA184" i="1"/>
  <c r="AB184" i="1"/>
  <c r="W185" i="1"/>
  <c r="X185" i="1"/>
  <c r="Y185" i="1"/>
  <c r="Z185" i="1"/>
  <c r="AA185" i="1"/>
  <c r="AB185" i="1"/>
  <c r="W186" i="1"/>
  <c r="X186" i="1"/>
  <c r="Y186" i="1"/>
  <c r="Z186" i="1"/>
  <c r="AA186" i="1"/>
  <c r="AB186" i="1"/>
  <c r="W187" i="1"/>
  <c r="X187" i="1"/>
  <c r="Y187" i="1"/>
  <c r="Z187" i="1"/>
  <c r="AA187" i="1"/>
  <c r="AB187" i="1"/>
  <c r="W188" i="1"/>
  <c r="X188" i="1"/>
  <c r="Y188" i="1"/>
  <c r="Z188" i="1"/>
  <c r="AA188" i="1"/>
  <c r="AB188" i="1"/>
  <c r="W189" i="1"/>
  <c r="X189" i="1"/>
  <c r="Y189" i="1"/>
  <c r="Z189" i="1"/>
  <c r="AA189" i="1"/>
  <c r="AB189" i="1"/>
  <c r="W44" i="1"/>
  <c r="X44" i="1"/>
  <c r="Y44" i="1"/>
  <c r="Z44" i="1"/>
  <c r="AA44" i="1"/>
  <c r="AB44" i="1"/>
  <c r="W45" i="1"/>
  <c r="X45" i="1"/>
  <c r="Y45" i="1"/>
  <c r="Z45" i="1"/>
  <c r="AA45" i="1"/>
  <c r="AB45" i="1"/>
  <c r="W46" i="1"/>
  <c r="X46" i="1"/>
  <c r="Y46" i="1"/>
  <c r="Z46" i="1"/>
  <c r="AA46" i="1"/>
  <c r="AB46" i="1"/>
  <c r="W47" i="1"/>
  <c r="X47" i="1"/>
  <c r="Y47" i="1"/>
  <c r="Z47" i="1"/>
  <c r="AA47" i="1"/>
  <c r="AB47" i="1"/>
  <c r="W48" i="1"/>
  <c r="X48" i="1"/>
  <c r="Y48" i="1"/>
  <c r="Z48" i="1"/>
  <c r="AA48" i="1"/>
  <c r="AB48" i="1"/>
  <c r="W49" i="1"/>
  <c r="X49" i="1"/>
  <c r="Y49" i="1"/>
  <c r="Z49" i="1"/>
  <c r="AA49" i="1"/>
  <c r="AB49" i="1"/>
  <c r="W50" i="1"/>
  <c r="X50" i="1"/>
  <c r="Y50" i="1"/>
  <c r="Z50" i="1"/>
  <c r="AA50" i="1"/>
  <c r="AB50" i="1"/>
  <c r="W51" i="1"/>
  <c r="X51" i="1"/>
  <c r="Y51" i="1"/>
  <c r="Z51" i="1"/>
  <c r="AA51" i="1"/>
  <c r="AB51" i="1"/>
  <c r="W52" i="1"/>
  <c r="X52" i="1"/>
  <c r="Y52" i="1"/>
  <c r="Z52" i="1"/>
  <c r="AA52" i="1"/>
  <c r="AB52" i="1"/>
  <c r="W53" i="1"/>
  <c r="X53" i="1"/>
  <c r="Y53" i="1"/>
  <c r="Z53" i="1"/>
  <c r="AA53" i="1"/>
  <c r="AB53" i="1"/>
  <c r="W54" i="1"/>
  <c r="X54" i="1"/>
  <c r="Y54" i="1"/>
  <c r="Z54" i="1"/>
  <c r="AA54" i="1"/>
  <c r="AB54" i="1"/>
  <c r="W55" i="1"/>
  <c r="X55" i="1"/>
  <c r="Y55" i="1"/>
  <c r="Z55" i="1"/>
  <c r="AA55" i="1"/>
  <c r="AB55" i="1"/>
  <c r="W56" i="1"/>
  <c r="X56" i="1"/>
  <c r="Y56" i="1"/>
  <c r="Z56" i="1"/>
  <c r="AA56" i="1"/>
  <c r="AB56" i="1"/>
  <c r="W57" i="1"/>
  <c r="X57" i="1"/>
  <c r="Y57" i="1"/>
  <c r="Z57" i="1"/>
  <c r="AA57" i="1"/>
  <c r="AB57" i="1"/>
  <c r="W58" i="1"/>
  <c r="X58" i="1"/>
  <c r="Y58" i="1"/>
  <c r="Z58" i="1"/>
  <c r="AA58" i="1"/>
  <c r="AB58" i="1"/>
  <c r="W59" i="1"/>
  <c r="X59" i="1"/>
  <c r="Y59" i="1"/>
  <c r="Z59" i="1"/>
  <c r="AA59" i="1"/>
  <c r="AB59" i="1"/>
  <c r="W60" i="1"/>
  <c r="X60" i="1"/>
  <c r="Y60" i="1"/>
  <c r="Z60" i="1"/>
  <c r="AA60" i="1"/>
  <c r="AB60" i="1"/>
  <c r="W61" i="1"/>
  <c r="X61" i="1"/>
  <c r="Y61" i="1"/>
  <c r="Z61" i="1"/>
  <c r="AA61" i="1"/>
  <c r="AB61" i="1"/>
  <c r="W62" i="1"/>
  <c r="X62" i="1"/>
  <c r="Y62" i="1"/>
  <c r="Z62" i="1"/>
  <c r="AA62" i="1"/>
  <c r="AB62" i="1"/>
  <c r="W63" i="1"/>
  <c r="X63" i="1"/>
  <c r="Y63" i="1"/>
  <c r="Z63" i="1"/>
  <c r="AA63" i="1"/>
  <c r="AB63" i="1"/>
  <c r="W64" i="1"/>
  <c r="X64" i="1"/>
  <c r="Y64" i="1"/>
  <c r="Z64" i="1"/>
  <c r="AA64" i="1"/>
  <c r="AB64" i="1"/>
  <c r="W65" i="1"/>
  <c r="X65" i="1"/>
  <c r="Y65" i="1"/>
  <c r="Z65" i="1"/>
  <c r="AA65" i="1"/>
  <c r="AB65" i="1"/>
  <c r="W66" i="1"/>
  <c r="X66" i="1"/>
  <c r="Y66" i="1"/>
  <c r="Z66" i="1"/>
  <c r="AA66" i="1"/>
  <c r="AB66" i="1"/>
  <c r="W67" i="1"/>
  <c r="X67" i="1"/>
  <c r="Y67" i="1"/>
  <c r="Z67" i="1"/>
  <c r="AA67" i="1"/>
  <c r="AB67" i="1"/>
  <c r="W68" i="1"/>
  <c r="X68" i="1"/>
  <c r="Y68" i="1"/>
  <c r="Z68" i="1"/>
  <c r="AA68" i="1"/>
  <c r="AB68" i="1"/>
  <c r="W69" i="1"/>
  <c r="X69" i="1"/>
  <c r="Y69" i="1"/>
  <c r="Z69" i="1"/>
  <c r="AA69" i="1"/>
  <c r="AB69" i="1"/>
  <c r="J104" i="18" l="1"/>
  <c r="J100" i="18"/>
  <c r="J106" i="18"/>
  <c r="J103" i="18"/>
  <c r="J99" i="18"/>
  <c r="J95" i="18"/>
  <c r="J71" i="18"/>
  <c r="J67" i="18"/>
  <c r="J63" i="18"/>
  <c r="J84" i="18"/>
  <c r="J80" i="18"/>
  <c r="J55" i="18"/>
  <c r="J72" i="18"/>
  <c r="J70" i="18"/>
  <c r="J64" i="18"/>
  <c r="J79" i="18"/>
  <c r="J102" i="18"/>
  <c r="J96" i="18"/>
  <c r="J87" i="18"/>
  <c r="J85" i="18"/>
  <c r="J60" i="18"/>
  <c r="J56" i="18"/>
  <c r="J92" i="18"/>
  <c r="J88" i="18"/>
  <c r="J76" i="18"/>
  <c r="J75" i="18"/>
  <c r="J74" i="18"/>
  <c r="J68" i="18"/>
  <c r="J98" i="18"/>
  <c r="J94" i="18"/>
  <c r="J77" i="18"/>
  <c r="J66" i="18"/>
  <c r="J62" i="18"/>
  <c r="J101" i="18"/>
  <c r="J91" i="18"/>
  <c r="J90" i="18"/>
  <c r="J86" i="18"/>
  <c r="J69" i="18"/>
  <c r="J59" i="18"/>
  <c r="J58" i="18"/>
  <c r="J54" i="18"/>
  <c r="J93" i="18"/>
  <c r="J83" i="18"/>
  <c r="J82" i="18"/>
  <c r="J78" i="18"/>
  <c r="J61" i="18"/>
  <c r="J105" i="18"/>
  <c r="J97" i="18"/>
  <c r="J89" i="18"/>
  <c r="J81" i="18"/>
  <c r="J73" i="18"/>
  <c r="J65" i="18"/>
  <c r="J57" i="18"/>
  <c r="T105" i="11"/>
  <c r="A42" i="1"/>
  <c r="A43" i="1"/>
  <c r="A70" i="1"/>
  <c r="A71" i="1"/>
  <c r="A72" i="1"/>
  <c r="A73" i="1"/>
  <c r="A116" i="1"/>
  <c r="A117" i="1"/>
  <c r="A118" i="1"/>
  <c r="A119" i="1"/>
  <c r="A120" i="1"/>
  <c r="A121" i="1"/>
  <c r="A122" i="1"/>
  <c r="A123" i="1"/>
  <c r="A124" i="1"/>
  <c r="A125" i="1"/>
  <c r="A126" i="1"/>
  <c r="A127" i="1"/>
  <c r="A128" i="1"/>
  <c r="A129" i="1"/>
  <c r="A130" i="1"/>
  <c r="A131" i="1"/>
  <c r="A132" i="1"/>
  <c r="A198" i="1"/>
  <c r="A199" i="1"/>
  <c r="A233" i="1"/>
  <c r="A234" i="1"/>
  <c r="A235" i="1"/>
  <c r="A236" i="1"/>
  <c r="A237" i="1"/>
  <c r="A238" i="1"/>
  <c r="A239" i="1"/>
  <c r="A240" i="1"/>
  <c r="A245" i="1"/>
  <c r="A246" i="1"/>
  <c r="A247" i="1"/>
  <c r="A248" i="1"/>
  <c r="A249" i="1"/>
  <c r="A264" i="1"/>
  <c r="A265" i="1"/>
  <c r="A266" i="1"/>
  <c r="A274" i="1"/>
  <c r="A275" i="1"/>
  <c r="A276" i="1"/>
  <c r="A277" i="1"/>
  <c r="A278" i="1"/>
  <c r="A279" i="1"/>
  <c r="A280" i="1"/>
  <c r="A291" i="1"/>
  <c r="A292" i="1"/>
  <c r="A293" i="1"/>
  <c r="A302" i="1"/>
  <c r="A303" i="1"/>
  <c r="A304" i="1"/>
  <c r="A305" i="1"/>
  <c r="A306" i="1"/>
  <c r="A307" i="1"/>
  <c r="A308" i="1"/>
  <c r="A309"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68" i="1"/>
  <c r="A369" i="1"/>
  <c r="A391" i="1"/>
  <c r="A392" i="1"/>
  <c r="A393" i="1"/>
  <c r="A394" i="1"/>
  <c r="A395" i="1"/>
  <c r="A396" i="1"/>
  <c r="A397" i="1"/>
  <c r="A398" i="1"/>
  <c r="A399" i="1"/>
  <c r="A422" i="1"/>
  <c r="A423" i="1"/>
  <c r="A439" i="1"/>
  <c r="A476" i="1"/>
  <c r="A477" i="1"/>
  <c r="A478" i="1"/>
  <c r="A479" i="1"/>
  <c r="A488" i="1"/>
  <c r="A489" i="1"/>
  <c r="A508" i="1"/>
  <c r="A509" i="1"/>
  <c r="A510" i="1"/>
  <c r="A528"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9" i="1"/>
  <c r="A780" i="1"/>
  <c r="A781" i="1"/>
  <c r="A782" i="1"/>
  <c r="A783" i="1"/>
  <c r="A784" i="1"/>
  <c r="A785" i="1"/>
  <c r="A786" i="1"/>
  <c r="A787" i="1"/>
  <c r="A789" i="1"/>
  <c r="A790" i="1"/>
  <c r="A791" i="1"/>
  <c r="A792" i="1"/>
  <c r="A793" i="1"/>
  <c r="A794" i="1"/>
  <c r="A795" i="1"/>
  <c r="A796" i="1"/>
  <c r="A797" i="1"/>
  <c r="A798" i="1"/>
  <c r="A799" i="1"/>
  <c r="A815" i="1"/>
  <c r="A816" i="1"/>
  <c r="A817" i="1"/>
  <c r="A818" i="1"/>
  <c r="A819" i="1"/>
  <c r="A820" i="1"/>
  <c r="A821" i="1"/>
  <c r="A822" i="1"/>
  <c r="A823" i="1"/>
  <c r="A824" i="1"/>
  <c r="A825" i="1"/>
  <c r="A826" i="1"/>
  <c r="A840" i="1"/>
  <c r="A841" i="1"/>
  <c r="A842" i="1"/>
  <c r="A843" i="1"/>
  <c r="A844" i="1"/>
  <c r="A845" i="1"/>
  <c r="A846" i="1"/>
  <c r="A847" i="1"/>
  <c r="A848" i="1"/>
  <c r="A849" i="1"/>
  <c r="A850" i="1"/>
  <c r="A851" i="1"/>
  <c r="A852" i="1"/>
  <c r="A853" i="1"/>
  <c r="A854" i="1"/>
  <c r="A855" i="1"/>
  <c r="A856" i="1"/>
  <c r="A863" i="1"/>
  <c r="A864" i="1"/>
  <c r="A865" i="1"/>
  <c r="A866" i="1"/>
  <c r="A867" i="1"/>
  <c r="A868" i="1"/>
  <c r="A869" i="1"/>
  <c r="A870" i="1"/>
  <c r="A871" i="1"/>
  <c r="A872" i="1"/>
  <c r="A873" i="1"/>
  <c r="A874" i="1"/>
  <c r="A875" i="1"/>
  <c r="A876" i="1"/>
  <c r="A877" i="1"/>
  <c r="A878" i="1"/>
  <c r="A879" i="1"/>
  <c r="A880" i="1"/>
  <c r="A881" i="1"/>
  <c r="A882" i="1"/>
  <c r="A883" i="1"/>
  <c r="A884" i="1"/>
  <c r="A885" i="1"/>
  <c r="A886"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W209" i="11"/>
  <c r="W208" i="11"/>
  <c r="W207" i="11"/>
  <c r="W206" i="11"/>
  <c r="W205" i="11"/>
  <c r="W204" i="11"/>
  <c r="W203" i="11"/>
  <c r="W202" i="11"/>
  <c r="W201" i="11"/>
  <c r="W200" i="11"/>
  <c r="W199" i="11"/>
  <c r="W198" i="11"/>
  <c r="W197" i="11"/>
  <c r="W196" i="11"/>
  <c r="W195" i="11"/>
  <c r="W194" i="11"/>
  <c r="W193" i="11"/>
  <c r="W192" i="11"/>
  <c r="W191" i="11"/>
  <c r="W190" i="11"/>
  <c r="W189" i="11"/>
  <c r="W188" i="11"/>
  <c r="W187" i="11"/>
  <c r="W186" i="11"/>
  <c r="W185" i="11"/>
  <c r="W184" i="11"/>
  <c r="W183" i="11"/>
  <c r="W182" i="11"/>
  <c r="W181" i="11"/>
  <c r="W180" i="11"/>
  <c r="W179" i="11"/>
  <c r="W178" i="11"/>
  <c r="W177" i="11"/>
  <c r="W176" i="11"/>
  <c r="W175" i="11"/>
  <c r="W174" i="11"/>
  <c r="W173" i="11"/>
  <c r="W172" i="11"/>
  <c r="W171" i="11"/>
  <c r="W170" i="11"/>
  <c r="W169" i="11"/>
  <c r="W108" i="11"/>
  <c r="W106" i="11"/>
  <c r="W104" i="11"/>
  <c r="W100" i="11"/>
  <c r="W99" i="11"/>
  <c r="W91" i="11"/>
  <c r="W88" i="11"/>
  <c r="W59" i="11"/>
  <c r="W49" i="11"/>
  <c r="W47" i="11"/>
  <c r="W45" i="11"/>
  <c r="W38" i="11"/>
  <c r="W37" i="11"/>
  <c r="W36" i="11"/>
  <c r="W28" i="11"/>
  <c r="W27" i="11"/>
  <c r="W25" i="11"/>
  <c r="W17" i="11"/>
  <c r="W15" i="11"/>
  <c r="W14" i="11"/>
  <c r="W13" i="11"/>
  <c r="W12" i="11"/>
  <c r="W3" i="11"/>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K5" i="23"/>
  <c r="K86" i="28"/>
  <c r="K85" i="28"/>
  <c r="K8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K12" i="28"/>
  <c r="K11" i="28"/>
  <c r="K10" i="28"/>
  <c r="K9" i="28"/>
  <c r="K8" i="28"/>
  <c r="K7" i="28"/>
  <c r="K6" i="28"/>
  <c r="K5" i="28"/>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7" i="27"/>
  <c r="K6" i="27"/>
  <c r="K5" i="27"/>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K4" i="2"/>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4" i="13"/>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K10" i="19"/>
  <c r="K9" i="19"/>
  <c r="K8" i="19"/>
  <c r="K7" i="19"/>
  <c r="K6" i="19"/>
  <c r="K5" i="19"/>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 i="14"/>
  <c r="K106" i="26"/>
  <c r="K105" i="26"/>
  <c r="K104" i="26"/>
  <c r="K103" i="26"/>
  <c r="K102" i="26"/>
  <c r="K101" i="26"/>
  <c r="K100" i="26"/>
  <c r="K99" i="26"/>
  <c r="K98" i="26"/>
  <c r="K97" i="26"/>
  <c r="K96" i="26"/>
  <c r="K95" i="26"/>
  <c r="K94" i="26"/>
  <c r="K93" i="26"/>
  <c r="K92" i="26"/>
  <c r="K91" i="26"/>
  <c r="K90" i="26"/>
  <c r="K89" i="26"/>
  <c r="K88" i="26"/>
  <c r="K87" i="26"/>
  <c r="K86" i="26"/>
  <c r="K85" i="26"/>
  <c r="K84" i="26"/>
  <c r="K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K15" i="26"/>
  <c r="K14" i="26"/>
  <c r="K13" i="26"/>
  <c r="K12" i="26"/>
  <c r="K11" i="26"/>
  <c r="K10" i="26"/>
  <c r="K9" i="26"/>
  <c r="K8" i="26"/>
  <c r="K7" i="26"/>
  <c r="K6" i="26"/>
  <c r="K5" i="26"/>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K10" i="24"/>
  <c r="K9" i="24"/>
  <c r="K8" i="24"/>
  <c r="K7" i="24"/>
  <c r="K6" i="24"/>
  <c r="K5" i="24"/>
  <c r="K87" i="23"/>
  <c r="K88" i="23"/>
  <c r="K89" i="23"/>
  <c r="K90" i="23"/>
  <c r="K91" i="23"/>
  <c r="K92" i="23"/>
  <c r="K93" i="23"/>
  <c r="K94" i="23"/>
  <c r="K95" i="23"/>
  <c r="K96" i="23"/>
  <c r="K97" i="23"/>
  <c r="K98" i="23"/>
  <c r="K99" i="23"/>
  <c r="K100" i="23"/>
  <c r="K101" i="23"/>
  <c r="K102" i="23"/>
  <c r="K103" i="23"/>
  <c r="K104" i="23"/>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B77" i="13"/>
  <c r="C77" i="13"/>
  <c r="D77" i="13"/>
  <c r="E77" i="13"/>
  <c r="F77" i="13"/>
  <c r="B78" i="13"/>
  <c r="C78" i="13"/>
  <c r="D78" i="13"/>
  <c r="E78" i="13"/>
  <c r="F78" i="13"/>
  <c r="B79" i="13"/>
  <c r="C79" i="13"/>
  <c r="D79" i="13"/>
  <c r="E79" i="13"/>
  <c r="F79" i="13"/>
  <c r="B80" i="13"/>
  <c r="C80" i="13"/>
  <c r="D80" i="13"/>
  <c r="E80" i="13"/>
  <c r="F80" i="13"/>
  <c r="B81" i="13"/>
  <c r="C81" i="13"/>
  <c r="D81" i="13"/>
  <c r="E81" i="13"/>
  <c r="F81" i="13"/>
  <c r="B82" i="13"/>
  <c r="C82" i="13"/>
  <c r="D82" i="13"/>
  <c r="E82" i="13"/>
  <c r="F82" i="13"/>
  <c r="B83" i="13"/>
  <c r="C83" i="13"/>
  <c r="D83" i="13"/>
  <c r="E83" i="13"/>
  <c r="F83" i="13"/>
  <c r="B84" i="13"/>
  <c r="C84" i="13"/>
  <c r="D84" i="13"/>
  <c r="E84" i="13"/>
  <c r="F84" i="13"/>
  <c r="B85" i="13"/>
  <c r="C85" i="13"/>
  <c r="D85" i="13"/>
  <c r="E85" i="13"/>
  <c r="F85" i="13"/>
  <c r="B86" i="13"/>
  <c r="C86" i="13"/>
  <c r="D86" i="13"/>
  <c r="E86" i="13"/>
  <c r="F86" i="13"/>
  <c r="F61" i="13"/>
  <c r="F62" i="13"/>
  <c r="F63" i="13"/>
  <c r="F64" i="13"/>
  <c r="F65" i="13"/>
  <c r="F66" i="13"/>
  <c r="F67" i="13"/>
  <c r="F68" i="13"/>
  <c r="F69" i="13"/>
  <c r="F70" i="13"/>
  <c r="F71" i="13"/>
  <c r="F72" i="13"/>
  <c r="F73" i="13"/>
  <c r="F74" i="13"/>
  <c r="F75" i="13"/>
  <c r="F76" i="13"/>
  <c r="D61" i="13"/>
  <c r="D62" i="13"/>
  <c r="D63" i="13"/>
  <c r="D64" i="13"/>
  <c r="D65" i="13"/>
  <c r="D66" i="13"/>
  <c r="D67" i="13"/>
  <c r="D68" i="13"/>
  <c r="D69" i="13"/>
  <c r="D70" i="13"/>
  <c r="D71" i="13"/>
  <c r="D72" i="13"/>
  <c r="D73" i="13"/>
  <c r="D74" i="13"/>
  <c r="D75" i="13"/>
  <c r="D76" i="1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F391" i="23"/>
  <c r="F392" i="23"/>
  <c r="F393" i="23"/>
  <c r="F394" i="23"/>
  <c r="F395" i="23"/>
  <c r="F396" i="23"/>
  <c r="F397" i="23"/>
  <c r="F398" i="23"/>
  <c r="F399" i="23"/>
  <c r="F400" i="23"/>
  <c r="F401" i="23"/>
  <c r="F402" i="23"/>
  <c r="F403" i="23"/>
  <c r="F404" i="23"/>
  <c r="F405" i="23"/>
  <c r="F406" i="23"/>
  <c r="F407" i="23"/>
  <c r="F408" i="23"/>
  <c r="F409" i="23"/>
  <c r="F410" i="23"/>
  <c r="F411" i="23"/>
  <c r="F412" i="23"/>
  <c r="F413" i="23"/>
  <c r="F414" i="23"/>
  <c r="F415" i="23"/>
  <c r="F416" i="23"/>
  <c r="F417" i="23"/>
  <c r="F418" i="23"/>
  <c r="F419" i="23"/>
  <c r="F420"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A684" i="1" l="1"/>
  <c r="A112" i="1"/>
  <c r="A115" i="1"/>
  <c r="A111" i="1"/>
  <c r="A114" i="1"/>
  <c r="A459" i="1"/>
  <c r="A113" i="1"/>
  <c r="A458" i="1"/>
  <c r="A455" i="1"/>
  <c r="A454" i="1"/>
  <c r="A12" i="1"/>
  <c r="A20" i="1"/>
  <c r="A421" i="1"/>
  <c r="A33" i="1"/>
  <c r="A11" i="1"/>
  <c r="A24" i="1"/>
  <c r="A420" i="1"/>
  <c r="A416" i="1"/>
  <c r="A323" i="1"/>
  <c r="A21" i="1"/>
  <c r="A37" i="1"/>
  <c r="A18" i="1"/>
  <c r="A34" i="1"/>
  <c r="A15" i="1"/>
  <c r="A31" i="1"/>
  <c r="A36" i="1"/>
  <c r="A263" i="1"/>
  <c r="A17" i="1"/>
  <c r="A30" i="1"/>
  <c r="A27" i="1"/>
  <c r="A16" i="1"/>
  <c r="A6" i="1"/>
  <c r="A32" i="1"/>
  <c r="A419" i="1"/>
  <c r="A415" i="1"/>
  <c r="A322" i="1"/>
  <c r="A25" i="1"/>
  <c r="A41" i="1"/>
  <c r="A22" i="1"/>
  <c r="A38" i="1"/>
  <c r="A19" i="1"/>
  <c r="A35" i="1"/>
  <c r="A40" i="1"/>
  <c r="A28" i="1"/>
  <c r="A417" i="1"/>
  <c r="A14" i="1"/>
  <c r="A418" i="1"/>
  <c r="A414" i="1"/>
  <c r="A13" i="1"/>
  <c r="A29" i="1"/>
  <c r="A10" i="1"/>
  <c r="A26" i="1"/>
  <c r="A7" i="1"/>
  <c r="A23" i="1"/>
  <c r="A39" i="1"/>
  <c r="A8" i="1"/>
  <c r="A9" i="1"/>
  <c r="A457" i="1"/>
  <c r="A453" i="1"/>
  <c r="A891" i="1"/>
  <c r="A839" i="1"/>
  <c r="A456" i="1"/>
  <c r="A451" i="1"/>
  <c r="A452" i="1"/>
  <c r="A683" i="1"/>
  <c r="A413" i="1"/>
  <c r="A862" i="1"/>
  <c r="A110" i="1"/>
  <c r="A109" i="1"/>
  <c r="A102" i="1"/>
  <c r="A551" i="1"/>
  <c r="A258" i="1"/>
  <c r="A255" i="1"/>
  <c r="A317" i="1"/>
  <c r="A404" i="1"/>
  <c r="A76" i="1"/>
  <c r="A77" i="1"/>
  <c r="A838" i="1"/>
  <c r="A673" i="1"/>
  <c r="A661" i="1"/>
  <c r="A649" i="1"/>
  <c r="A506" i="1"/>
  <c r="A441" i="1"/>
  <c r="A352" i="1"/>
  <c r="A289" i="1"/>
  <c r="A221" i="1"/>
  <c r="A205" i="1"/>
  <c r="A104" i="1"/>
  <c r="A92" i="1"/>
  <c r="A80" i="1"/>
  <c r="A894" i="1"/>
  <c r="A890" i="1"/>
  <c r="A837" i="1"/>
  <c r="A833" i="1"/>
  <c r="A829" i="1"/>
  <c r="A680" i="1"/>
  <c r="A676" i="1"/>
  <c r="A672" i="1"/>
  <c r="A668" i="1"/>
  <c r="A664" i="1"/>
  <c r="A660" i="1"/>
  <c r="A656" i="1"/>
  <c r="A652" i="1"/>
  <c r="A648" i="1"/>
  <c r="A644" i="1"/>
  <c r="A505" i="1"/>
  <c r="A501" i="1"/>
  <c r="A448" i="1"/>
  <c r="A444" i="1"/>
  <c r="A440" i="1"/>
  <c r="A367" i="1"/>
  <c r="A363" i="1"/>
  <c r="A359" i="1"/>
  <c r="A355" i="1"/>
  <c r="A351" i="1"/>
  <c r="A288" i="1"/>
  <c r="A284" i="1"/>
  <c r="A232" i="1"/>
  <c r="A228" i="1"/>
  <c r="A224" i="1"/>
  <c r="A220" i="1"/>
  <c r="A216" i="1"/>
  <c r="A212" i="1"/>
  <c r="A208" i="1"/>
  <c r="A204" i="1"/>
  <c r="A200" i="1"/>
  <c r="A107" i="1"/>
  <c r="A103" i="1"/>
  <c r="A99" i="1"/>
  <c r="A95" i="1"/>
  <c r="A91" i="1"/>
  <c r="A87" i="1"/>
  <c r="A83" i="1"/>
  <c r="A79" i="1"/>
  <c r="A75" i="1"/>
  <c r="A830" i="1"/>
  <c r="A677" i="1"/>
  <c r="A665" i="1"/>
  <c r="A653" i="1"/>
  <c r="A641" i="1"/>
  <c r="A449" i="1"/>
  <c r="A364" i="1"/>
  <c r="A356" i="1"/>
  <c r="A285" i="1"/>
  <c r="A229" i="1"/>
  <c r="A213" i="1"/>
  <c r="A201" i="1"/>
  <c r="A96" i="1"/>
  <c r="A84" i="1"/>
  <c r="A893" i="1"/>
  <c r="A889" i="1"/>
  <c r="A836" i="1"/>
  <c r="A832" i="1"/>
  <c r="A828" i="1"/>
  <c r="A679" i="1"/>
  <c r="A675" i="1"/>
  <c r="A671" i="1"/>
  <c r="A667" i="1"/>
  <c r="A663" i="1"/>
  <c r="A659" i="1"/>
  <c r="A655" i="1"/>
  <c r="A651" i="1"/>
  <c r="A647" i="1"/>
  <c r="A643" i="1"/>
  <c r="A504" i="1"/>
  <c r="A500" i="1"/>
  <c r="A447" i="1"/>
  <c r="A443" i="1"/>
  <c r="A366" i="1"/>
  <c r="A362" i="1"/>
  <c r="A358" i="1"/>
  <c r="A354" i="1"/>
  <c r="A350" i="1"/>
  <c r="A287" i="1"/>
  <c r="A283" i="1"/>
  <c r="A231" i="1"/>
  <c r="A227" i="1"/>
  <c r="A223" i="1"/>
  <c r="A219" i="1"/>
  <c r="A215" i="1"/>
  <c r="A211" i="1"/>
  <c r="A207" i="1"/>
  <c r="A203" i="1"/>
  <c r="A106" i="1"/>
  <c r="A98" i="1"/>
  <c r="A94" i="1"/>
  <c r="A90" i="1"/>
  <c r="A86" i="1"/>
  <c r="A82" i="1"/>
  <c r="A78" i="1"/>
  <c r="A74" i="1"/>
  <c r="A887" i="1"/>
  <c r="A834" i="1"/>
  <c r="A681" i="1"/>
  <c r="A669" i="1"/>
  <c r="A657" i="1"/>
  <c r="A645" i="1"/>
  <c r="A502" i="1"/>
  <c r="A445" i="1"/>
  <c r="A360" i="1"/>
  <c r="A281" i="1"/>
  <c r="A225" i="1"/>
  <c r="A217" i="1"/>
  <c r="A209" i="1"/>
  <c r="A100" i="1"/>
  <c r="A88" i="1"/>
  <c r="A892" i="1"/>
  <c r="A888" i="1"/>
  <c r="A835" i="1"/>
  <c r="A831" i="1"/>
  <c r="A827" i="1"/>
  <c r="A788" i="1"/>
  <c r="A682" i="1"/>
  <c r="A678" i="1"/>
  <c r="A674" i="1"/>
  <c r="A670" i="1"/>
  <c r="A666" i="1"/>
  <c r="A662" i="1"/>
  <c r="A658" i="1"/>
  <c r="A654" i="1"/>
  <c r="A650" i="1"/>
  <c r="A646" i="1"/>
  <c r="A642" i="1"/>
  <c r="A507" i="1"/>
  <c r="A503" i="1"/>
  <c r="A499" i="1"/>
  <c r="A450" i="1"/>
  <c r="A446" i="1"/>
  <c r="A442" i="1"/>
  <c r="A365" i="1"/>
  <c r="A361" i="1"/>
  <c r="A357" i="1"/>
  <c r="A353" i="1"/>
  <c r="A290" i="1"/>
  <c r="A286" i="1"/>
  <c r="A282" i="1"/>
  <c r="A230" i="1"/>
  <c r="A226" i="1"/>
  <c r="A222" i="1"/>
  <c r="A218" i="1"/>
  <c r="A214" i="1"/>
  <c r="A210" i="1"/>
  <c r="A206" i="1"/>
  <c r="A202" i="1"/>
  <c r="A105" i="1"/>
  <c r="A101" i="1"/>
  <c r="A97" i="1"/>
  <c r="A93" i="1"/>
  <c r="A89" i="1"/>
  <c r="A85" i="1"/>
  <c r="A81" i="1"/>
  <c r="A170" i="1"/>
  <c r="A160" i="1"/>
  <c r="A150" i="1"/>
  <c r="A133" i="1"/>
  <c r="A197" i="1"/>
  <c r="A168" i="1"/>
  <c r="A159" i="1"/>
  <c r="A147" i="1"/>
  <c r="A565" i="1"/>
  <c r="A539" i="1"/>
  <c r="A482" i="1"/>
  <c r="A411" i="1"/>
  <c r="A401" i="1"/>
  <c r="A251" i="1"/>
  <c r="A545" i="1"/>
  <c r="A530" i="1"/>
  <c r="A487" i="1"/>
  <c r="A410" i="1"/>
  <c r="A400" i="1"/>
  <c r="A316" i="1"/>
  <c r="A814" i="1"/>
  <c r="A777" i="1"/>
  <c r="A556" i="1"/>
  <c r="A543" i="1"/>
  <c r="A537" i="1"/>
  <c r="A486" i="1"/>
  <c r="A480" i="1"/>
  <c r="A409" i="1"/>
  <c r="A315" i="1"/>
  <c r="A260" i="1"/>
  <c r="A254" i="1"/>
  <c r="A194" i="1"/>
  <c r="A166" i="1"/>
  <c r="A154" i="1"/>
  <c r="A144" i="1"/>
  <c r="A533" i="1"/>
  <c r="A407" i="1"/>
  <c r="A310" i="1"/>
  <c r="A778" i="1"/>
  <c r="A563" i="1"/>
  <c r="A538" i="1"/>
  <c r="A481" i="1"/>
  <c r="A406" i="1"/>
  <c r="A262" i="1"/>
  <c r="A137" i="1"/>
  <c r="A809" i="1"/>
  <c r="A554" i="1"/>
  <c r="A540" i="1"/>
  <c r="A535" i="1"/>
  <c r="A483" i="1"/>
  <c r="A412" i="1"/>
  <c r="A408" i="1"/>
  <c r="A402" i="1"/>
  <c r="A318" i="1"/>
  <c r="A314" i="1"/>
  <c r="A259" i="1"/>
  <c r="A253" i="1"/>
  <c r="A191" i="1"/>
  <c r="A162" i="1"/>
  <c r="A153" i="1"/>
  <c r="A134" i="1"/>
  <c r="A859" i="1"/>
  <c r="A807" i="1"/>
  <c r="A555" i="1"/>
  <c r="A485" i="1"/>
  <c r="A321" i="1"/>
  <c r="A858" i="1"/>
  <c r="A810" i="1"/>
  <c r="A802" i="1"/>
  <c r="A562" i="1"/>
  <c r="A546" i="1"/>
  <c r="A534" i="1"/>
  <c r="A484" i="1"/>
  <c r="A320" i="1"/>
  <c r="A312" i="1"/>
  <c r="A261" i="1"/>
  <c r="A257" i="1"/>
  <c r="A861" i="1"/>
  <c r="A857" i="1"/>
  <c r="A813" i="1"/>
  <c r="A805" i="1"/>
  <c r="A801" i="1"/>
  <c r="A561" i="1"/>
  <c r="A557" i="1"/>
  <c r="A553" i="1"/>
  <c r="A549" i="1"/>
  <c r="A541" i="1"/>
  <c r="A529" i="1"/>
  <c r="A319" i="1"/>
  <c r="A311" i="1"/>
  <c r="A256" i="1"/>
  <c r="A252" i="1"/>
  <c r="A860" i="1"/>
  <c r="A812" i="1"/>
  <c r="A808" i="1"/>
  <c r="A804" i="1"/>
  <c r="A800" i="1"/>
  <c r="A564" i="1"/>
  <c r="A560" i="1"/>
  <c r="A552" i="1"/>
  <c r="A548" i="1"/>
  <c r="A544" i="1"/>
  <c r="A536" i="1"/>
  <c r="A532" i="1"/>
  <c r="A403" i="1"/>
  <c r="A195" i="1"/>
  <c r="A172" i="1"/>
  <c r="A164" i="1"/>
  <c r="A156" i="1"/>
  <c r="A152" i="1"/>
  <c r="A148" i="1"/>
  <c r="A140" i="1"/>
  <c r="A136" i="1"/>
  <c r="A190" i="1"/>
  <c r="A171" i="1"/>
  <c r="A167" i="1"/>
  <c r="A163" i="1"/>
  <c r="A155" i="1"/>
  <c r="A151" i="1"/>
  <c r="A143" i="1"/>
  <c r="A139" i="1"/>
  <c r="A135" i="1"/>
  <c r="A193" i="1"/>
  <c r="A174" i="1"/>
  <c r="A158" i="1"/>
  <c r="A146" i="1"/>
  <c r="A142" i="1"/>
  <c r="A138" i="1"/>
  <c r="A811" i="1"/>
  <c r="A803" i="1"/>
  <c r="A567" i="1"/>
  <c r="A559" i="1"/>
  <c r="A547" i="1"/>
  <c r="A531" i="1"/>
  <c r="A313" i="1"/>
  <c r="A250" i="1"/>
  <c r="A806" i="1"/>
  <c r="A566" i="1"/>
  <c r="A558" i="1"/>
  <c r="A550" i="1"/>
  <c r="A542" i="1"/>
  <c r="A405" i="1"/>
  <c r="A196" i="1"/>
  <c r="A192" i="1"/>
  <c r="A173" i="1"/>
  <c r="A169" i="1"/>
  <c r="A165" i="1"/>
  <c r="A161" i="1"/>
  <c r="A157" i="1"/>
  <c r="A149" i="1"/>
  <c r="A145" i="1"/>
  <c r="A141" i="1"/>
  <c r="J86" i="13"/>
  <c r="J82" i="13"/>
  <c r="J78" i="13"/>
  <c r="J85" i="13"/>
  <c r="J81" i="13"/>
  <c r="J77" i="13"/>
  <c r="J84" i="13"/>
  <c r="J80" i="13"/>
  <c r="J83" i="13"/>
  <c r="J79" i="13"/>
  <c r="B69" i="14"/>
  <c r="C69" i="14"/>
  <c r="D69" i="14"/>
  <c r="E69" i="14"/>
  <c r="F69" i="14"/>
  <c r="B70" i="14"/>
  <c r="C70" i="14"/>
  <c r="D70" i="14"/>
  <c r="E70" i="14"/>
  <c r="F70" i="14"/>
  <c r="B71" i="14"/>
  <c r="C71" i="14"/>
  <c r="D71" i="14"/>
  <c r="E71" i="14"/>
  <c r="F71" i="14"/>
  <c r="B72" i="14"/>
  <c r="C72" i="14"/>
  <c r="D72" i="14"/>
  <c r="E72" i="14"/>
  <c r="F72" i="14"/>
  <c r="B73" i="14"/>
  <c r="C73" i="14"/>
  <c r="D73" i="14"/>
  <c r="E73" i="14"/>
  <c r="F73" i="14"/>
  <c r="B74" i="14"/>
  <c r="C74" i="14"/>
  <c r="D74" i="14"/>
  <c r="E74" i="14"/>
  <c r="F74" i="14"/>
  <c r="B75" i="14"/>
  <c r="C75" i="14"/>
  <c r="D75" i="14"/>
  <c r="E75" i="14"/>
  <c r="F75" i="14"/>
  <c r="B76" i="14"/>
  <c r="C76" i="14"/>
  <c r="D76" i="14"/>
  <c r="E76" i="14"/>
  <c r="F76" i="14"/>
  <c r="B77" i="14"/>
  <c r="C77" i="14"/>
  <c r="D77" i="14"/>
  <c r="E77" i="14"/>
  <c r="F77" i="14"/>
  <c r="B78" i="14"/>
  <c r="C78" i="14"/>
  <c r="D78" i="14"/>
  <c r="E78" i="14"/>
  <c r="F78" i="14"/>
  <c r="B79" i="14"/>
  <c r="C79" i="14"/>
  <c r="D79" i="14"/>
  <c r="E79" i="14"/>
  <c r="F79" i="14"/>
  <c r="B80" i="14"/>
  <c r="C80" i="14"/>
  <c r="D80" i="14"/>
  <c r="E80" i="14"/>
  <c r="F80" i="14"/>
  <c r="B81" i="14"/>
  <c r="C81" i="14"/>
  <c r="D81" i="14"/>
  <c r="E81" i="14"/>
  <c r="F81" i="14"/>
  <c r="B82" i="14"/>
  <c r="C82" i="14"/>
  <c r="D82" i="14"/>
  <c r="E82" i="14"/>
  <c r="F82" i="14"/>
  <c r="B83" i="14"/>
  <c r="C83" i="14"/>
  <c r="D83" i="14"/>
  <c r="E83" i="14"/>
  <c r="F83" i="14"/>
  <c r="B84" i="14"/>
  <c r="C84" i="14"/>
  <c r="D84" i="14"/>
  <c r="E84" i="14"/>
  <c r="F84" i="14"/>
  <c r="B85" i="14"/>
  <c r="C85" i="14"/>
  <c r="D85" i="14"/>
  <c r="E85" i="14"/>
  <c r="F85" i="14"/>
  <c r="B86" i="14"/>
  <c r="C86" i="14"/>
  <c r="D86" i="14"/>
  <c r="E86" i="14"/>
  <c r="F86" i="14"/>
  <c r="B87" i="14"/>
  <c r="C87" i="14"/>
  <c r="D87" i="14"/>
  <c r="E87" i="14"/>
  <c r="F87" i="14"/>
  <c r="B88" i="14"/>
  <c r="C88" i="14"/>
  <c r="D88" i="14"/>
  <c r="E88" i="14"/>
  <c r="F88" i="14"/>
  <c r="B89" i="14"/>
  <c r="C89" i="14"/>
  <c r="D89" i="14"/>
  <c r="E89" i="14"/>
  <c r="F89" i="14"/>
  <c r="B90" i="14"/>
  <c r="C90" i="14"/>
  <c r="D90" i="14"/>
  <c r="E90" i="14"/>
  <c r="F90" i="14"/>
  <c r="B91" i="14"/>
  <c r="C91" i="14"/>
  <c r="D91" i="14"/>
  <c r="E91" i="14"/>
  <c r="F91" i="14"/>
  <c r="B92" i="14"/>
  <c r="C92" i="14"/>
  <c r="D92" i="14"/>
  <c r="E92" i="14"/>
  <c r="F92" i="14"/>
  <c r="B93" i="14"/>
  <c r="C93" i="14"/>
  <c r="D93" i="14"/>
  <c r="E93" i="14"/>
  <c r="F93" i="14"/>
  <c r="B94" i="14"/>
  <c r="C94" i="14"/>
  <c r="D94" i="14"/>
  <c r="E94" i="14"/>
  <c r="F94" i="14"/>
  <c r="B95" i="14"/>
  <c r="C95" i="14"/>
  <c r="D95" i="14"/>
  <c r="E95" i="14"/>
  <c r="F95" i="14"/>
  <c r="B96" i="14"/>
  <c r="C96" i="14"/>
  <c r="D96" i="14"/>
  <c r="E96" i="14"/>
  <c r="F96" i="14"/>
  <c r="B97" i="14"/>
  <c r="C97" i="14"/>
  <c r="D97" i="14"/>
  <c r="E97" i="14"/>
  <c r="F97" i="14"/>
  <c r="B98" i="14"/>
  <c r="C98" i="14"/>
  <c r="D98" i="14"/>
  <c r="E98" i="14"/>
  <c r="F98" i="14"/>
  <c r="B99" i="14"/>
  <c r="C99" i="14"/>
  <c r="D99" i="14"/>
  <c r="E99" i="14"/>
  <c r="F99" i="14"/>
  <c r="B100" i="14"/>
  <c r="C100" i="14"/>
  <c r="D100" i="14"/>
  <c r="E100" i="14"/>
  <c r="F100" i="14"/>
  <c r="B101" i="14"/>
  <c r="C101" i="14"/>
  <c r="D101" i="14"/>
  <c r="E101" i="14"/>
  <c r="F101" i="14"/>
  <c r="B102" i="14"/>
  <c r="C102" i="14"/>
  <c r="D102" i="14"/>
  <c r="E102" i="14"/>
  <c r="F102" i="14"/>
  <c r="B103" i="14"/>
  <c r="C103" i="14"/>
  <c r="D103" i="14"/>
  <c r="E103" i="14"/>
  <c r="F103" i="14"/>
  <c r="B104" i="14"/>
  <c r="C104" i="14"/>
  <c r="D104" i="14"/>
  <c r="E104" i="14"/>
  <c r="F104" i="14"/>
  <c r="B105" i="14"/>
  <c r="C105" i="14"/>
  <c r="D105" i="14"/>
  <c r="E105" i="14"/>
  <c r="F105" i="14"/>
  <c r="B106" i="14"/>
  <c r="C106" i="14"/>
  <c r="D106" i="14"/>
  <c r="E106" i="14"/>
  <c r="F106" i="14"/>
  <c r="B107" i="14"/>
  <c r="C107" i="14"/>
  <c r="D107" i="14"/>
  <c r="E107" i="14"/>
  <c r="F107" i="14"/>
  <c r="B108" i="14"/>
  <c r="C108" i="14"/>
  <c r="D108" i="14"/>
  <c r="E108" i="14"/>
  <c r="F108" i="14"/>
  <c r="B109" i="14"/>
  <c r="C109" i="14"/>
  <c r="D109" i="14"/>
  <c r="E109" i="14"/>
  <c r="F109" i="14"/>
  <c r="B110" i="14"/>
  <c r="C110" i="14"/>
  <c r="D110" i="14"/>
  <c r="E110" i="14"/>
  <c r="F110" i="14"/>
  <c r="B111" i="14"/>
  <c r="C111" i="14"/>
  <c r="D111" i="14"/>
  <c r="E111" i="14"/>
  <c r="F111" i="14"/>
  <c r="B112" i="14"/>
  <c r="C112" i="14"/>
  <c r="D112" i="14"/>
  <c r="E112" i="14"/>
  <c r="F112" i="14"/>
  <c r="B113" i="14"/>
  <c r="C113" i="14"/>
  <c r="D113" i="14"/>
  <c r="E113" i="14"/>
  <c r="F113" i="14"/>
  <c r="B114" i="14"/>
  <c r="C114" i="14"/>
  <c r="D114" i="14"/>
  <c r="E114" i="14"/>
  <c r="F114" i="14"/>
  <c r="B115" i="14"/>
  <c r="C115" i="14"/>
  <c r="D115" i="14"/>
  <c r="E115" i="14"/>
  <c r="F115" i="14"/>
  <c r="B116" i="14"/>
  <c r="C116" i="14"/>
  <c r="D116" i="14"/>
  <c r="E116" i="14"/>
  <c r="F116" i="14"/>
  <c r="B117" i="14"/>
  <c r="C117" i="14"/>
  <c r="D117" i="14"/>
  <c r="E117" i="14"/>
  <c r="F117" i="14"/>
  <c r="B118" i="14"/>
  <c r="C118" i="14"/>
  <c r="D118" i="14"/>
  <c r="E118" i="14"/>
  <c r="F118" i="14"/>
  <c r="B119" i="14"/>
  <c r="C119" i="14"/>
  <c r="D119" i="14"/>
  <c r="E119" i="14"/>
  <c r="F119" i="14"/>
  <c r="B120" i="14"/>
  <c r="C120" i="14"/>
  <c r="D120" i="14"/>
  <c r="E120" i="14"/>
  <c r="F120" i="14"/>
  <c r="B121" i="14"/>
  <c r="C121" i="14"/>
  <c r="D121" i="14"/>
  <c r="E121" i="14"/>
  <c r="F121" i="14"/>
  <c r="B122" i="14"/>
  <c r="C122" i="14"/>
  <c r="D122" i="14"/>
  <c r="E122" i="14"/>
  <c r="F122" i="14"/>
  <c r="B123" i="14"/>
  <c r="C123" i="14"/>
  <c r="D123" i="14"/>
  <c r="E123" i="14"/>
  <c r="F123" i="14"/>
  <c r="B124" i="14"/>
  <c r="C124" i="14"/>
  <c r="D124" i="14"/>
  <c r="E124" i="14"/>
  <c r="F124" i="14"/>
  <c r="B125" i="14"/>
  <c r="C125" i="14"/>
  <c r="D125" i="14"/>
  <c r="E125" i="14"/>
  <c r="F125" i="14"/>
  <c r="B126" i="14"/>
  <c r="C126" i="14"/>
  <c r="D126" i="14"/>
  <c r="E126" i="14"/>
  <c r="F126" i="14"/>
  <c r="B127" i="14"/>
  <c r="C127" i="14"/>
  <c r="D127" i="14"/>
  <c r="E127" i="14"/>
  <c r="F127" i="14"/>
  <c r="B128" i="14"/>
  <c r="C128" i="14"/>
  <c r="D128" i="14"/>
  <c r="E128" i="14"/>
  <c r="F128" i="14"/>
  <c r="B129" i="14"/>
  <c r="C129" i="14"/>
  <c r="D129" i="14"/>
  <c r="E129" i="14"/>
  <c r="F129" i="14"/>
  <c r="B130" i="14"/>
  <c r="C130" i="14"/>
  <c r="D130" i="14"/>
  <c r="E130" i="14"/>
  <c r="F130" i="14"/>
  <c r="B131" i="14"/>
  <c r="C131" i="14"/>
  <c r="D131" i="14"/>
  <c r="E131" i="14"/>
  <c r="F131" i="14"/>
  <c r="B132" i="14"/>
  <c r="C132" i="14"/>
  <c r="D132" i="14"/>
  <c r="E132" i="14"/>
  <c r="F132" i="14"/>
  <c r="B133" i="14"/>
  <c r="C133" i="14"/>
  <c r="D133" i="14"/>
  <c r="E133" i="14"/>
  <c r="F133" i="14"/>
  <c r="B134" i="14"/>
  <c r="C134" i="14"/>
  <c r="D134" i="14"/>
  <c r="E134" i="14"/>
  <c r="F134" i="14"/>
  <c r="B135" i="14"/>
  <c r="C135" i="14"/>
  <c r="D135" i="14"/>
  <c r="E135" i="14"/>
  <c r="F135" i="14"/>
  <c r="B136" i="14"/>
  <c r="C136" i="14"/>
  <c r="D136" i="14"/>
  <c r="E136" i="14"/>
  <c r="F136" i="14"/>
  <c r="B137" i="14"/>
  <c r="C137" i="14"/>
  <c r="D137" i="14"/>
  <c r="E137" i="14"/>
  <c r="F137" i="14"/>
  <c r="B138" i="14"/>
  <c r="C138" i="14"/>
  <c r="D138" i="14"/>
  <c r="E138" i="14"/>
  <c r="F138" i="14"/>
  <c r="B139" i="14"/>
  <c r="C139" i="14"/>
  <c r="D139" i="14"/>
  <c r="E139" i="14"/>
  <c r="F139" i="14"/>
  <c r="B140" i="14"/>
  <c r="C140" i="14"/>
  <c r="D140" i="14"/>
  <c r="E140" i="14"/>
  <c r="F140" i="14"/>
  <c r="B141" i="14"/>
  <c r="C141" i="14"/>
  <c r="D141" i="14"/>
  <c r="E141" i="14"/>
  <c r="F141" i="14"/>
  <c r="B142" i="14"/>
  <c r="C142" i="14"/>
  <c r="D142" i="14"/>
  <c r="E142" i="14"/>
  <c r="F142" i="14"/>
  <c r="B143" i="14"/>
  <c r="C143" i="14"/>
  <c r="D143" i="14"/>
  <c r="E143" i="14"/>
  <c r="F143" i="14"/>
  <c r="B144" i="14"/>
  <c r="C144" i="14"/>
  <c r="D144" i="14"/>
  <c r="E144" i="14"/>
  <c r="F144" i="14"/>
  <c r="B145" i="14"/>
  <c r="C145" i="14"/>
  <c r="D145" i="14"/>
  <c r="E145" i="14"/>
  <c r="F145" i="14"/>
  <c r="B146" i="14"/>
  <c r="C146" i="14"/>
  <c r="D146" i="14"/>
  <c r="E146" i="14"/>
  <c r="F146" i="14"/>
  <c r="B147" i="14"/>
  <c r="C147" i="14"/>
  <c r="D147" i="14"/>
  <c r="E147" i="14"/>
  <c r="F147" i="14"/>
  <c r="B148" i="14"/>
  <c r="C148" i="14"/>
  <c r="D148" i="14"/>
  <c r="E148" i="14"/>
  <c r="F148" i="14"/>
  <c r="B149" i="14"/>
  <c r="C149" i="14"/>
  <c r="D149" i="14"/>
  <c r="E149" i="14"/>
  <c r="F149" i="14"/>
  <c r="B150" i="14"/>
  <c r="C150" i="14"/>
  <c r="D150" i="14"/>
  <c r="E150" i="14"/>
  <c r="F150" i="14"/>
  <c r="B151" i="14"/>
  <c r="C151" i="14"/>
  <c r="D151" i="14"/>
  <c r="E151" i="14"/>
  <c r="F151" i="14"/>
  <c r="B152" i="14"/>
  <c r="C152" i="14"/>
  <c r="D152" i="14"/>
  <c r="E152" i="14"/>
  <c r="F152" i="14"/>
  <c r="B153" i="14"/>
  <c r="C153" i="14"/>
  <c r="D153" i="14"/>
  <c r="E153" i="14"/>
  <c r="F153" i="14"/>
  <c r="B154" i="14"/>
  <c r="C154" i="14"/>
  <c r="D154" i="14"/>
  <c r="E154" i="14"/>
  <c r="F154" i="14"/>
  <c r="B155" i="14"/>
  <c r="C155" i="14"/>
  <c r="D155" i="14"/>
  <c r="E155" i="14"/>
  <c r="F155" i="14"/>
  <c r="B156" i="14"/>
  <c r="C156" i="14"/>
  <c r="D156" i="14"/>
  <c r="E156" i="14"/>
  <c r="F156" i="14"/>
  <c r="B157" i="14"/>
  <c r="C157" i="14"/>
  <c r="D157" i="14"/>
  <c r="E157" i="14"/>
  <c r="F157" i="14"/>
  <c r="B158" i="14"/>
  <c r="C158" i="14"/>
  <c r="D158" i="14"/>
  <c r="E158" i="14"/>
  <c r="F158" i="14"/>
  <c r="B159" i="14"/>
  <c r="C159" i="14"/>
  <c r="D159" i="14"/>
  <c r="E159" i="14"/>
  <c r="F159" i="14"/>
  <c r="B160" i="14"/>
  <c r="C160" i="14"/>
  <c r="D160" i="14"/>
  <c r="E160" i="14"/>
  <c r="F160" i="14"/>
  <c r="B161" i="14"/>
  <c r="C161" i="14"/>
  <c r="D161" i="14"/>
  <c r="E161" i="14"/>
  <c r="F161" i="14"/>
  <c r="B162" i="14"/>
  <c r="C162" i="14"/>
  <c r="D162" i="14"/>
  <c r="E162" i="14"/>
  <c r="F162" i="14"/>
  <c r="B163" i="14"/>
  <c r="C163" i="14"/>
  <c r="D163" i="14"/>
  <c r="E163" i="14"/>
  <c r="F163" i="14"/>
  <c r="B164" i="14"/>
  <c r="C164" i="14"/>
  <c r="D164" i="14"/>
  <c r="E164" i="14"/>
  <c r="F164" i="14"/>
  <c r="B165" i="14"/>
  <c r="C165" i="14"/>
  <c r="D165" i="14"/>
  <c r="E165" i="14"/>
  <c r="F165" i="14"/>
  <c r="B166" i="14"/>
  <c r="C166" i="14"/>
  <c r="D166" i="14"/>
  <c r="E166" i="14"/>
  <c r="F166" i="14"/>
  <c r="B167" i="14"/>
  <c r="C167" i="14"/>
  <c r="D167" i="14"/>
  <c r="E167" i="14"/>
  <c r="F167" i="14"/>
  <c r="B168" i="14"/>
  <c r="C168" i="14"/>
  <c r="D168" i="14"/>
  <c r="E168" i="14"/>
  <c r="F168" i="14"/>
  <c r="B169" i="14"/>
  <c r="C169" i="14"/>
  <c r="D169" i="14"/>
  <c r="E169" i="14"/>
  <c r="F169" i="14"/>
  <c r="B170" i="14"/>
  <c r="C170" i="14"/>
  <c r="D170" i="14"/>
  <c r="E170" i="14"/>
  <c r="F170" i="14"/>
  <c r="B171" i="14"/>
  <c r="C171" i="14"/>
  <c r="D171" i="14"/>
  <c r="E171" i="14"/>
  <c r="F171" i="14"/>
  <c r="B172" i="14"/>
  <c r="C172" i="14"/>
  <c r="D172" i="14"/>
  <c r="E172" i="14"/>
  <c r="F172" i="14"/>
  <c r="B173" i="14"/>
  <c r="C173" i="14"/>
  <c r="D173" i="14"/>
  <c r="E173" i="14"/>
  <c r="F173" i="14"/>
  <c r="B174" i="14"/>
  <c r="C174" i="14"/>
  <c r="D174" i="14"/>
  <c r="E174" i="14"/>
  <c r="F174" i="14"/>
  <c r="B175" i="14"/>
  <c r="C175" i="14"/>
  <c r="D175" i="14"/>
  <c r="E175" i="14"/>
  <c r="F175" i="14"/>
  <c r="B176" i="14"/>
  <c r="C176" i="14"/>
  <c r="D176" i="14"/>
  <c r="E176" i="14"/>
  <c r="F176" i="14"/>
  <c r="B177" i="14"/>
  <c r="C177" i="14"/>
  <c r="D177" i="14"/>
  <c r="E177" i="14"/>
  <c r="F177" i="14"/>
  <c r="B178" i="14"/>
  <c r="C178" i="14"/>
  <c r="D178" i="14"/>
  <c r="E178" i="14"/>
  <c r="F178" i="14"/>
  <c r="B179" i="14"/>
  <c r="C179" i="14"/>
  <c r="D179" i="14"/>
  <c r="E179" i="14"/>
  <c r="F179" i="14"/>
  <c r="B180" i="14"/>
  <c r="C180" i="14"/>
  <c r="D180" i="14"/>
  <c r="E180" i="14"/>
  <c r="F180" i="14"/>
  <c r="B181" i="14"/>
  <c r="C181" i="14"/>
  <c r="D181" i="14"/>
  <c r="E181" i="14"/>
  <c r="F181" i="14"/>
  <c r="B182" i="14"/>
  <c r="C182" i="14"/>
  <c r="D182" i="14"/>
  <c r="E182" i="14"/>
  <c r="F182" i="14"/>
  <c r="B183" i="14"/>
  <c r="C183" i="14"/>
  <c r="D183" i="14"/>
  <c r="E183" i="14"/>
  <c r="F183" i="14"/>
  <c r="B184" i="14"/>
  <c r="C184" i="14"/>
  <c r="D184" i="14"/>
  <c r="E184" i="14"/>
  <c r="F184" i="14"/>
  <c r="B185" i="14"/>
  <c r="C185" i="14"/>
  <c r="D185" i="14"/>
  <c r="E185" i="14"/>
  <c r="F185" i="14"/>
  <c r="B186" i="14"/>
  <c r="C186" i="14"/>
  <c r="D186" i="14"/>
  <c r="E186" i="14"/>
  <c r="F186" i="14"/>
  <c r="B187" i="14"/>
  <c r="C187" i="14"/>
  <c r="D187" i="14"/>
  <c r="E187" i="14"/>
  <c r="F187" i="14"/>
  <c r="B188" i="14"/>
  <c r="C188" i="14"/>
  <c r="D188" i="14"/>
  <c r="E188" i="14"/>
  <c r="F188" i="14"/>
  <c r="B189" i="14"/>
  <c r="C189" i="14"/>
  <c r="D189" i="14"/>
  <c r="E189" i="14"/>
  <c r="F189" i="14"/>
  <c r="B190" i="14"/>
  <c r="C190" i="14"/>
  <c r="D190" i="14"/>
  <c r="E190" i="14"/>
  <c r="F190" i="14"/>
  <c r="B191" i="14"/>
  <c r="C191" i="14"/>
  <c r="D191" i="14"/>
  <c r="E191" i="14"/>
  <c r="F191" i="14"/>
  <c r="B192" i="14"/>
  <c r="C192" i="14"/>
  <c r="D192" i="14"/>
  <c r="E192" i="14"/>
  <c r="F192" i="14"/>
  <c r="B193" i="14"/>
  <c r="C193" i="14"/>
  <c r="D193" i="14"/>
  <c r="E193" i="14"/>
  <c r="F193" i="14"/>
  <c r="B194" i="14"/>
  <c r="C194" i="14"/>
  <c r="D194" i="14"/>
  <c r="E194" i="14"/>
  <c r="F194" i="14"/>
  <c r="B195" i="14"/>
  <c r="C195" i="14"/>
  <c r="D195" i="14"/>
  <c r="E195" i="14"/>
  <c r="F195" i="14"/>
  <c r="B196" i="14"/>
  <c r="C196" i="14"/>
  <c r="D196" i="14"/>
  <c r="E196" i="14"/>
  <c r="F196" i="14"/>
  <c r="B197" i="14"/>
  <c r="C197" i="14"/>
  <c r="D197" i="14"/>
  <c r="E197" i="14"/>
  <c r="F197" i="14"/>
  <c r="B198" i="14"/>
  <c r="C198" i="14"/>
  <c r="D198" i="14"/>
  <c r="E198" i="14"/>
  <c r="F198" i="14"/>
  <c r="B199" i="14"/>
  <c r="C199" i="14"/>
  <c r="D199" i="14"/>
  <c r="E199" i="14"/>
  <c r="F199" i="14"/>
  <c r="B200" i="14"/>
  <c r="C200" i="14"/>
  <c r="D200" i="14"/>
  <c r="E200" i="14"/>
  <c r="F200" i="14"/>
  <c r="B201" i="14"/>
  <c r="C201" i="14"/>
  <c r="D201" i="14"/>
  <c r="E201" i="14"/>
  <c r="F201" i="14"/>
  <c r="B202" i="14"/>
  <c r="C202" i="14"/>
  <c r="D202" i="14"/>
  <c r="E202" i="14"/>
  <c r="F202" i="14"/>
  <c r="B203" i="14"/>
  <c r="C203" i="14"/>
  <c r="D203" i="14"/>
  <c r="E203" i="14"/>
  <c r="F203" i="14"/>
  <c r="B204" i="14"/>
  <c r="C204" i="14"/>
  <c r="D204" i="14"/>
  <c r="E204" i="14"/>
  <c r="F204" i="14"/>
  <c r="B205" i="14"/>
  <c r="C205" i="14"/>
  <c r="D205" i="14"/>
  <c r="E205" i="14"/>
  <c r="F205" i="14"/>
  <c r="B206" i="14"/>
  <c r="C206" i="14"/>
  <c r="D206" i="14"/>
  <c r="E206" i="14"/>
  <c r="F206" i="14"/>
  <c r="B207" i="14"/>
  <c r="C207" i="14"/>
  <c r="D207" i="14"/>
  <c r="E207" i="14"/>
  <c r="F207" i="14"/>
  <c r="B208" i="14"/>
  <c r="C208" i="14"/>
  <c r="D208" i="14"/>
  <c r="E208" i="14"/>
  <c r="F208" i="14"/>
  <c r="B209" i="14"/>
  <c r="C209" i="14"/>
  <c r="D209" i="14"/>
  <c r="E209" i="14"/>
  <c r="F209" i="14"/>
  <c r="B210" i="14"/>
  <c r="C210" i="14"/>
  <c r="D210" i="14"/>
  <c r="E210" i="14"/>
  <c r="F210" i="14"/>
  <c r="B211" i="14"/>
  <c r="C211" i="14"/>
  <c r="D211" i="14"/>
  <c r="E211" i="14"/>
  <c r="F211" i="14"/>
  <c r="B212" i="14"/>
  <c r="C212" i="14"/>
  <c r="D212" i="14"/>
  <c r="E212" i="14"/>
  <c r="F212" i="14"/>
  <c r="B213" i="14"/>
  <c r="C213" i="14"/>
  <c r="D213" i="14"/>
  <c r="E213" i="14"/>
  <c r="F213" i="14"/>
  <c r="B214" i="14"/>
  <c r="C214" i="14"/>
  <c r="D214" i="14"/>
  <c r="E214" i="14"/>
  <c r="F214" i="14"/>
  <c r="B215" i="14"/>
  <c r="C215" i="14"/>
  <c r="D215" i="14"/>
  <c r="E215" i="14"/>
  <c r="F215" i="14"/>
  <c r="B216" i="14"/>
  <c r="C216" i="14"/>
  <c r="D216" i="14"/>
  <c r="E216" i="14"/>
  <c r="F216" i="14"/>
  <c r="B217" i="14"/>
  <c r="C217" i="14"/>
  <c r="D217" i="14"/>
  <c r="E217" i="14"/>
  <c r="F217" i="14"/>
  <c r="B218" i="14"/>
  <c r="C218" i="14"/>
  <c r="D218" i="14"/>
  <c r="E218" i="14"/>
  <c r="F218" i="14"/>
  <c r="B219" i="14"/>
  <c r="C219" i="14"/>
  <c r="D219" i="14"/>
  <c r="E219" i="14"/>
  <c r="F219" i="14"/>
  <c r="B220" i="14"/>
  <c r="C220" i="14"/>
  <c r="D220" i="14"/>
  <c r="E220" i="14"/>
  <c r="F220" i="14"/>
  <c r="B221" i="14"/>
  <c r="C221" i="14"/>
  <c r="D221" i="14"/>
  <c r="E221" i="14"/>
  <c r="F221" i="14"/>
  <c r="B222" i="14"/>
  <c r="C222" i="14"/>
  <c r="D222" i="14"/>
  <c r="E222" i="14"/>
  <c r="F222" i="14"/>
  <c r="B223" i="14"/>
  <c r="C223" i="14"/>
  <c r="D223" i="14"/>
  <c r="E223" i="14"/>
  <c r="F223" i="14"/>
  <c r="B224" i="14"/>
  <c r="C224" i="14"/>
  <c r="D224" i="14"/>
  <c r="E224" i="14"/>
  <c r="F224" i="14"/>
  <c r="B225" i="14"/>
  <c r="C225" i="14"/>
  <c r="D225" i="14"/>
  <c r="E225" i="14"/>
  <c r="F225" i="14"/>
  <c r="B226" i="14"/>
  <c r="C226" i="14"/>
  <c r="D226" i="14"/>
  <c r="E226" i="14"/>
  <c r="F226" i="14"/>
  <c r="B227" i="14"/>
  <c r="C227" i="14"/>
  <c r="D227" i="14"/>
  <c r="E227" i="14"/>
  <c r="F227" i="14"/>
  <c r="B228" i="14"/>
  <c r="C228" i="14"/>
  <c r="D228" i="14"/>
  <c r="E228" i="14"/>
  <c r="F228" i="14"/>
  <c r="B229" i="14"/>
  <c r="C229" i="14"/>
  <c r="D229" i="14"/>
  <c r="E229" i="14"/>
  <c r="F229" i="14"/>
  <c r="B230" i="14"/>
  <c r="C230" i="14"/>
  <c r="D230" i="14"/>
  <c r="E230" i="14"/>
  <c r="F230" i="14"/>
  <c r="B231" i="14"/>
  <c r="C231" i="14"/>
  <c r="D231" i="14"/>
  <c r="E231" i="14"/>
  <c r="F231" i="14"/>
  <c r="B232" i="14"/>
  <c r="C232" i="14"/>
  <c r="D232" i="14"/>
  <c r="E232" i="14"/>
  <c r="F232" i="14"/>
  <c r="B233" i="14"/>
  <c r="C233" i="14"/>
  <c r="D233" i="14"/>
  <c r="E233" i="14"/>
  <c r="F233" i="14"/>
  <c r="B234" i="14"/>
  <c r="C234" i="14"/>
  <c r="D234" i="14"/>
  <c r="E234" i="14"/>
  <c r="F234" i="14"/>
  <c r="B235" i="14"/>
  <c r="C235" i="14"/>
  <c r="D235" i="14"/>
  <c r="E235" i="14"/>
  <c r="F235" i="14"/>
  <c r="B236" i="14"/>
  <c r="C236" i="14"/>
  <c r="D236" i="14"/>
  <c r="E236" i="14"/>
  <c r="F236" i="14"/>
  <c r="B237" i="14"/>
  <c r="C237" i="14"/>
  <c r="D237" i="14"/>
  <c r="E237" i="14"/>
  <c r="F237" i="14"/>
  <c r="B238" i="14"/>
  <c r="C238" i="14"/>
  <c r="D238" i="14"/>
  <c r="E238" i="14"/>
  <c r="F238" i="14"/>
  <c r="B239" i="14"/>
  <c r="C239" i="14"/>
  <c r="D239" i="14"/>
  <c r="E239" i="14"/>
  <c r="F239" i="14"/>
  <c r="B240" i="14"/>
  <c r="C240" i="14"/>
  <c r="D240" i="14"/>
  <c r="E240" i="14"/>
  <c r="F240" i="14"/>
  <c r="B241" i="14"/>
  <c r="C241" i="14"/>
  <c r="D241" i="14"/>
  <c r="E241" i="14"/>
  <c r="F241" i="14"/>
  <c r="B242" i="14"/>
  <c r="C242" i="14"/>
  <c r="D242" i="14"/>
  <c r="E242" i="14"/>
  <c r="F242" i="14"/>
  <c r="B243" i="14"/>
  <c r="C243" i="14"/>
  <c r="D243" i="14"/>
  <c r="E243" i="14"/>
  <c r="F243" i="14"/>
  <c r="B244" i="14"/>
  <c r="C244" i="14"/>
  <c r="D244" i="14"/>
  <c r="E244" i="14"/>
  <c r="F244" i="14"/>
  <c r="B245" i="14"/>
  <c r="C245" i="14"/>
  <c r="D245" i="14"/>
  <c r="E245" i="14"/>
  <c r="F245" i="14"/>
  <c r="B246" i="14"/>
  <c r="C246" i="14"/>
  <c r="D246" i="14"/>
  <c r="E246" i="14"/>
  <c r="F246" i="14"/>
  <c r="B247" i="14"/>
  <c r="C247" i="14"/>
  <c r="D247" i="14"/>
  <c r="E247" i="14"/>
  <c r="F247" i="14"/>
  <c r="B248" i="14"/>
  <c r="C248" i="14"/>
  <c r="D248" i="14"/>
  <c r="E248" i="14"/>
  <c r="F248" i="14"/>
  <c r="B249" i="14"/>
  <c r="C249" i="14"/>
  <c r="D249" i="14"/>
  <c r="E249" i="14"/>
  <c r="F249" i="14"/>
  <c r="B250" i="14"/>
  <c r="C250" i="14"/>
  <c r="D250" i="14"/>
  <c r="E250" i="14"/>
  <c r="F250" i="14"/>
  <c r="B251" i="14"/>
  <c r="C251" i="14"/>
  <c r="D251" i="14"/>
  <c r="E251" i="14"/>
  <c r="F251" i="14"/>
  <c r="B252" i="14"/>
  <c r="C252" i="14"/>
  <c r="D252" i="14"/>
  <c r="E252" i="14"/>
  <c r="F252" i="14"/>
  <c r="B253" i="14"/>
  <c r="C253" i="14"/>
  <c r="D253" i="14"/>
  <c r="E253" i="14"/>
  <c r="F253" i="14"/>
  <c r="B254" i="14"/>
  <c r="C254" i="14"/>
  <c r="D254" i="14"/>
  <c r="E254" i="14"/>
  <c r="F254" i="14"/>
  <c r="B255" i="14"/>
  <c r="C255" i="14"/>
  <c r="D255" i="14"/>
  <c r="E255" i="14"/>
  <c r="F255" i="14"/>
  <c r="B256" i="14"/>
  <c r="C256" i="14"/>
  <c r="D256" i="14"/>
  <c r="E256" i="14"/>
  <c r="F256" i="14"/>
  <c r="B257" i="14"/>
  <c r="C257" i="14"/>
  <c r="D257" i="14"/>
  <c r="E257" i="14"/>
  <c r="F257" i="14"/>
  <c r="B258" i="14"/>
  <c r="C258" i="14"/>
  <c r="D258" i="14"/>
  <c r="E258" i="14"/>
  <c r="F258" i="14"/>
  <c r="B259" i="14"/>
  <c r="C259" i="14"/>
  <c r="D259" i="14"/>
  <c r="E259" i="14"/>
  <c r="F259" i="14"/>
  <c r="B260" i="14"/>
  <c r="C260" i="14"/>
  <c r="D260" i="14"/>
  <c r="E260" i="14"/>
  <c r="F260" i="14"/>
  <c r="B261" i="14"/>
  <c r="C261" i="14"/>
  <c r="D261" i="14"/>
  <c r="E261" i="14"/>
  <c r="F261" i="14"/>
  <c r="B262" i="14"/>
  <c r="C262" i="14"/>
  <c r="D262" i="14"/>
  <c r="E262" i="14"/>
  <c r="F262" i="14"/>
  <c r="B263" i="14"/>
  <c r="C263" i="14"/>
  <c r="D263" i="14"/>
  <c r="E263" i="14"/>
  <c r="F263" i="14"/>
  <c r="B264" i="14"/>
  <c r="C264" i="14"/>
  <c r="D264" i="14"/>
  <c r="E264" i="14"/>
  <c r="F264" i="14"/>
  <c r="B265" i="14"/>
  <c r="C265" i="14"/>
  <c r="D265" i="14"/>
  <c r="E265" i="14"/>
  <c r="F265" i="14"/>
  <c r="B266" i="14"/>
  <c r="C266" i="14"/>
  <c r="D266" i="14"/>
  <c r="E266" i="14"/>
  <c r="F266" i="14"/>
  <c r="B267" i="14"/>
  <c r="C267" i="14"/>
  <c r="D267" i="14"/>
  <c r="E267" i="14"/>
  <c r="F267" i="14"/>
  <c r="B268" i="14"/>
  <c r="C268" i="14"/>
  <c r="D268" i="14"/>
  <c r="E268" i="14"/>
  <c r="F268" i="14"/>
  <c r="B269" i="14"/>
  <c r="C269" i="14"/>
  <c r="D269" i="14"/>
  <c r="E269" i="14"/>
  <c r="F269" i="14"/>
  <c r="B270" i="14"/>
  <c r="C270" i="14"/>
  <c r="D270" i="14"/>
  <c r="E270" i="14"/>
  <c r="F270" i="14"/>
  <c r="B271" i="14"/>
  <c r="C271" i="14"/>
  <c r="D271" i="14"/>
  <c r="E271" i="14"/>
  <c r="F271" i="14"/>
  <c r="B272" i="14"/>
  <c r="C272" i="14"/>
  <c r="D272" i="14"/>
  <c r="E272" i="14"/>
  <c r="F272" i="14"/>
  <c r="B273" i="14"/>
  <c r="C273" i="14"/>
  <c r="D273" i="14"/>
  <c r="E273" i="14"/>
  <c r="F273" i="14"/>
  <c r="B274" i="14"/>
  <c r="C274" i="14"/>
  <c r="D274" i="14"/>
  <c r="E274" i="14"/>
  <c r="F274" i="14"/>
  <c r="B275" i="14"/>
  <c r="C275" i="14"/>
  <c r="D275" i="14"/>
  <c r="E275" i="14"/>
  <c r="F275" i="14"/>
  <c r="B276" i="14"/>
  <c r="C276" i="14"/>
  <c r="D276" i="14"/>
  <c r="E276" i="14"/>
  <c r="F276" i="14"/>
  <c r="B277" i="14"/>
  <c r="C277" i="14"/>
  <c r="D277" i="14"/>
  <c r="E277" i="14"/>
  <c r="F277" i="14"/>
  <c r="B278" i="14"/>
  <c r="C278" i="14"/>
  <c r="D278" i="14"/>
  <c r="E278" i="14"/>
  <c r="F278" i="14"/>
  <c r="B279" i="14"/>
  <c r="C279" i="14"/>
  <c r="D279" i="14"/>
  <c r="E279" i="14"/>
  <c r="F279" i="14"/>
  <c r="B280" i="14"/>
  <c r="C280" i="14"/>
  <c r="D280" i="14"/>
  <c r="E280" i="14"/>
  <c r="F280" i="14"/>
  <c r="B281" i="14"/>
  <c r="C281" i="14"/>
  <c r="D281" i="14"/>
  <c r="E281" i="14"/>
  <c r="F281" i="14"/>
  <c r="B282" i="14"/>
  <c r="C282" i="14"/>
  <c r="D282" i="14"/>
  <c r="E282" i="14"/>
  <c r="F282" i="14"/>
  <c r="B283" i="14"/>
  <c r="C283" i="14"/>
  <c r="D283" i="14"/>
  <c r="E283" i="14"/>
  <c r="F283" i="14"/>
  <c r="B284" i="14"/>
  <c r="C284" i="14"/>
  <c r="D284" i="14"/>
  <c r="E284" i="14"/>
  <c r="F284" i="14"/>
  <c r="B285" i="14"/>
  <c r="C285" i="14"/>
  <c r="D285" i="14"/>
  <c r="E285" i="14"/>
  <c r="F285" i="14"/>
  <c r="B286" i="14"/>
  <c r="C286" i="14"/>
  <c r="D286" i="14"/>
  <c r="E286" i="14"/>
  <c r="F286" i="14"/>
  <c r="B287" i="14"/>
  <c r="C287" i="14"/>
  <c r="D287" i="14"/>
  <c r="E287" i="14"/>
  <c r="F287" i="14"/>
  <c r="B288" i="14"/>
  <c r="C288" i="14"/>
  <c r="D288" i="14"/>
  <c r="E288" i="14"/>
  <c r="F288" i="14"/>
  <c r="B289" i="14"/>
  <c r="C289" i="14"/>
  <c r="D289" i="14"/>
  <c r="E289" i="14"/>
  <c r="F289" i="14"/>
  <c r="B290" i="14"/>
  <c r="C290" i="14"/>
  <c r="D290" i="14"/>
  <c r="E290" i="14"/>
  <c r="F290" i="14"/>
  <c r="B291" i="14"/>
  <c r="C291" i="14"/>
  <c r="D291" i="14"/>
  <c r="E291" i="14"/>
  <c r="F291" i="14"/>
  <c r="B292" i="14"/>
  <c r="C292" i="14"/>
  <c r="D292" i="14"/>
  <c r="E292" i="14"/>
  <c r="F292" i="14"/>
  <c r="B293" i="14"/>
  <c r="C293" i="14"/>
  <c r="D293" i="14"/>
  <c r="E293" i="14"/>
  <c r="F293" i="14"/>
  <c r="B294" i="14"/>
  <c r="C294" i="14"/>
  <c r="D294" i="14"/>
  <c r="E294" i="14"/>
  <c r="F294" i="14"/>
  <c r="B295" i="14"/>
  <c r="C295" i="14"/>
  <c r="D295" i="14"/>
  <c r="E295" i="14"/>
  <c r="F295" i="14"/>
  <c r="B296" i="14"/>
  <c r="C296" i="14"/>
  <c r="D296" i="14"/>
  <c r="E296" i="14"/>
  <c r="F296" i="14"/>
  <c r="B297" i="14"/>
  <c r="C297" i="14"/>
  <c r="D297" i="14"/>
  <c r="E297" i="14"/>
  <c r="F297" i="14"/>
  <c r="B298" i="14"/>
  <c r="C298" i="14"/>
  <c r="D298" i="14"/>
  <c r="E298" i="14"/>
  <c r="F298" i="14"/>
  <c r="B299" i="14"/>
  <c r="C299" i="14"/>
  <c r="D299" i="14"/>
  <c r="E299" i="14"/>
  <c r="F299" i="14"/>
  <c r="B300" i="14"/>
  <c r="C300" i="14"/>
  <c r="D300" i="14"/>
  <c r="E300" i="14"/>
  <c r="F300" i="14"/>
  <c r="B301" i="14"/>
  <c r="C301" i="14"/>
  <c r="D301" i="14"/>
  <c r="E301" i="14"/>
  <c r="F301" i="14"/>
  <c r="B302" i="14"/>
  <c r="C302" i="14"/>
  <c r="D302" i="14"/>
  <c r="E302" i="14"/>
  <c r="F302" i="14"/>
  <c r="B303" i="14"/>
  <c r="C303" i="14"/>
  <c r="D303" i="14"/>
  <c r="E303" i="14"/>
  <c r="F303" i="14"/>
  <c r="B304" i="14"/>
  <c r="C304" i="14"/>
  <c r="D304" i="14"/>
  <c r="E304" i="14"/>
  <c r="F304" i="14"/>
  <c r="B305" i="14"/>
  <c r="C305" i="14"/>
  <c r="D305" i="14"/>
  <c r="E305" i="14"/>
  <c r="F305" i="14"/>
  <c r="B306" i="14"/>
  <c r="C306" i="14"/>
  <c r="D306" i="14"/>
  <c r="E306" i="14"/>
  <c r="F306" i="14"/>
  <c r="B307" i="14"/>
  <c r="C307" i="14"/>
  <c r="D307" i="14"/>
  <c r="E307" i="14"/>
  <c r="F307" i="14"/>
  <c r="B308" i="14"/>
  <c r="C308" i="14"/>
  <c r="D308" i="14"/>
  <c r="E308" i="14"/>
  <c r="F308" i="14"/>
  <c r="B309" i="14"/>
  <c r="C309" i="14"/>
  <c r="D309" i="14"/>
  <c r="E309" i="14"/>
  <c r="F309" i="14"/>
  <c r="B310" i="14"/>
  <c r="C310" i="14"/>
  <c r="D310" i="14"/>
  <c r="E310" i="14"/>
  <c r="F310" i="14"/>
  <c r="B311" i="14"/>
  <c r="C311" i="14"/>
  <c r="D311" i="14"/>
  <c r="E311" i="14"/>
  <c r="F311" i="14"/>
  <c r="B312" i="14"/>
  <c r="C312" i="14"/>
  <c r="D312" i="14"/>
  <c r="E312" i="14"/>
  <c r="F312" i="14"/>
  <c r="B313" i="14"/>
  <c r="C313" i="14"/>
  <c r="D313" i="14"/>
  <c r="E313" i="14"/>
  <c r="F313" i="14"/>
  <c r="B314" i="14"/>
  <c r="C314" i="14"/>
  <c r="D314" i="14"/>
  <c r="E314" i="14"/>
  <c r="F314" i="14"/>
  <c r="B315" i="14"/>
  <c r="C315" i="14"/>
  <c r="D315" i="14"/>
  <c r="E315" i="14"/>
  <c r="F315" i="14"/>
  <c r="B316" i="14"/>
  <c r="C316" i="14"/>
  <c r="D316" i="14"/>
  <c r="E316" i="14"/>
  <c r="F316" i="14"/>
  <c r="B317" i="14"/>
  <c r="C317" i="14"/>
  <c r="D317" i="14"/>
  <c r="E317" i="14"/>
  <c r="F317" i="14"/>
  <c r="B318" i="14"/>
  <c r="C318" i="14"/>
  <c r="D318" i="14"/>
  <c r="E318" i="14"/>
  <c r="F318" i="14"/>
  <c r="B319" i="14"/>
  <c r="C319" i="14"/>
  <c r="D319" i="14"/>
  <c r="E319" i="14"/>
  <c r="F319" i="14"/>
  <c r="B320" i="14"/>
  <c r="C320" i="14"/>
  <c r="D320" i="14"/>
  <c r="E320" i="14"/>
  <c r="F320" i="14"/>
  <c r="B321" i="14"/>
  <c r="C321" i="14"/>
  <c r="D321" i="14"/>
  <c r="E321" i="14"/>
  <c r="F321" i="14"/>
  <c r="B322" i="14"/>
  <c r="C322" i="14"/>
  <c r="D322" i="14"/>
  <c r="E322" i="14"/>
  <c r="F322" i="14"/>
  <c r="B323" i="14"/>
  <c r="C323" i="14"/>
  <c r="D323" i="14"/>
  <c r="E323" i="14"/>
  <c r="F323" i="14"/>
  <c r="B324" i="14"/>
  <c r="C324" i="14"/>
  <c r="D324" i="14"/>
  <c r="E324" i="14"/>
  <c r="F324" i="14"/>
  <c r="B325" i="14"/>
  <c r="C325" i="14"/>
  <c r="D325" i="14"/>
  <c r="E325" i="14"/>
  <c r="F325" i="14"/>
  <c r="B326" i="14"/>
  <c r="C326" i="14"/>
  <c r="D326" i="14"/>
  <c r="E326" i="14"/>
  <c r="F326" i="14"/>
  <c r="B327" i="14"/>
  <c r="C327" i="14"/>
  <c r="D327" i="14"/>
  <c r="E327" i="14"/>
  <c r="F327" i="14"/>
  <c r="B328" i="14"/>
  <c r="C328" i="14"/>
  <c r="D328" i="14"/>
  <c r="E328" i="14"/>
  <c r="F328" i="14"/>
  <c r="B329" i="14"/>
  <c r="C329" i="14"/>
  <c r="D329" i="14"/>
  <c r="E329" i="14"/>
  <c r="F329" i="14"/>
  <c r="B330" i="14"/>
  <c r="C330" i="14"/>
  <c r="D330" i="14"/>
  <c r="E330" i="14"/>
  <c r="F330" i="14"/>
  <c r="B331" i="14"/>
  <c r="C331" i="14"/>
  <c r="D331" i="14"/>
  <c r="E331" i="14"/>
  <c r="F331" i="14"/>
  <c r="B332" i="14"/>
  <c r="C332" i="14"/>
  <c r="D332" i="14"/>
  <c r="E332" i="14"/>
  <c r="F332" i="14"/>
  <c r="B333" i="14"/>
  <c r="C333" i="14"/>
  <c r="D333" i="14"/>
  <c r="E333" i="14"/>
  <c r="F333" i="14"/>
  <c r="B334" i="14"/>
  <c r="C334" i="14"/>
  <c r="D334" i="14"/>
  <c r="E334" i="14"/>
  <c r="F334" i="14"/>
  <c r="B335" i="14"/>
  <c r="C335" i="14"/>
  <c r="D335" i="14"/>
  <c r="E335" i="14"/>
  <c r="F335" i="14"/>
  <c r="B336" i="14"/>
  <c r="C336" i="14"/>
  <c r="D336" i="14"/>
  <c r="E336" i="14"/>
  <c r="F336" i="14"/>
  <c r="B337" i="14"/>
  <c r="C337" i="14"/>
  <c r="D337" i="14"/>
  <c r="E337" i="14"/>
  <c r="F337" i="14"/>
  <c r="B338" i="14"/>
  <c r="C338" i="14"/>
  <c r="D338" i="14"/>
  <c r="E338" i="14"/>
  <c r="F338" i="14"/>
  <c r="B339" i="14"/>
  <c r="C339" i="14"/>
  <c r="D339" i="14"/>
  <c r="E339" i="14"/>
  <c r="F339" i="14"/>
  <c r="B340" i="14"/>
  <c r="C340" i="14"/>
  <c r="D340" i="14"/>
  <c r="E340" i="14"/>
  <c r="F340" i="14"/>
  <c r="B341" i="14"/>
  <c r="C341" i="14"/>
  <c r="D341" i="14"/>
  <c r="E341" i="14"/>
  <c r="F341" i="14"/>
  <c r="B342" i="14"/>
  <c r="C342" i="14"/>
  <c r="D342" i="14"/>
  <c r="E342" i="14"/>
  <c r="F342" i="14"/>
  <c r="B343" i="14"/>
  <c r="C343" i="14"/>
  <c r="D343" i="14"/>
  <c r="E343" i="14"/>
  <c r="F343" i="14"/>
  <c r="B344" i="14"/>
  <c r="C344" i="14"/>
  <c r="D344" i="14"/>
  <c r="E344" i="14"/>
  <c r="F344" i="14"/>
  <c r="B345" i="14"/>
  <c r="C345" i="14"/>
  <c r="D345" i="14"/>
  <c r="E345" i="14"/>
  <c r="F345" i="14"/>
  <c r="B346" i="14"/>
  <c r="C346" i="14"/>
  <c r="D346" i="14"/>
  <c r="E346" i="14"/>
  <c r="F346" i="14"/>
  <c r="B347" i="14"/>
  <c r="C347" i="14"/>
  <c r="D347" i="14"/>
  <c r="E347" i="14"/>
  <c r="F347" i="14"/>
  <c r="B348" i="14"/>
  <c r="C348" i="14"/>
  <c r="D348" i="14"/>
  <c r="E348" i="14"/>
  <c r="F348" i="14"/>
  <c r="B349" i="14"/>
  <c r="C349" i="14"/>
  <c r="D349" i="14"/>
  <c r="E349" i="14"/>
  <c r="F349" i="14"/>
  <c r="B350" i="14"/>
  <c r="C350" i="14"/>
  <c r="D350" i="14"/>
  <c r="E350" i="14"/>
  <c r="F350" i="14"/>
  <c r="B351" i="14"/>
  <c r="C351" i="14"/>
  <c r="D351" i="14"/>
  <c r="E351" i="14"/>
  <c r="F351" i="14"/>
  <c r="B352" i="14"/>
  <c r="C352" i="14"/>
  <c r="D352" i="14"/>
  <c r="E352" i="14"/>
  <c r="F352" i="14"/>
  <c r="B353" i="14"/>
  <c r="C353" i="14"/>
  <c r="D353" i="14"/>
  <c r="E353" i="14"/>
  <c r="F353" i="14"/>
  <c r="B354" i="14"/>
  <c r="C354" i="14"/>
  <c r="D354" i="14"/>
  <c r="E354" i="14"/>
  <c r="F354" i="14"/>
  <c r="B355" i="14"/>
  <c r="C355" i="14"/>
  <c r="D355" i="14"/>
  <c r="E355" i="14"/>
  <c r="F355" i="14"/>
  <c r="B356" i="14"/>
  <c r="C356" i="14"/>
  <c r="D356" i="14"/>
  <c r="E356" i="14"/>
  <c r="F356" i="14"/>
  <c r="B357" i="14"/>
  <c r="C357" i="14"/>
  <c r="D357" i="14"/>
  <c r="E357" i="14"/>
  <c r="F357" i="14"/>
  <c r="B358" i="14"/>
  <c r="C358" i="14"/>
  <c r="D358" i="14"/>
  <c r="E358" i="14"/>
  <c r="F358" i="14"/>
  <c r="B359" i="14"/>
  <c r="C359" i="14"/>
  <c r="D359" i="14"/>
  <c r="E359" i="14"/>
  <c r="F359" i="14"/>
  <c r="B360" i="14"/>
  <c r="C360" i="14"/>
  <c r="D360" i="14"/>
  <c r="E360" i="14"/>
  <c r="F360" i="14"/>
  <c r="B361" i="14"/>
  <c r="C361" i="14"/>
  <c r="D361" i="14"/>
  <c r="E361" i="14"/>
  <c r="F361" i="14"/>
  <c r="B362" i="14"/>
  <c r="C362" i="14"/>
  <c r="D362" i="14"/>
  <c r="E362" i="14"/>
  <c r="F362" i="14"/>
  <c r="B363" i="14"/>
  <c r="C363" i="14"/>
  <c r="D363" i="14"/>
  <c r="E363" i="14"/>
  <c r="F363" i="14"/>
  <c r="B364" i="14"/>
  <c r="C364" i="14"/>
  <c r="D364" i="14"/>
  <c r="E364" i="14"/>
  <c r="F364" i="14"/>
  <c r="B365" i="14"/>
  <c r="C365" i="14"/>
  <c r="D365" i="14"/>
  <c r="E365" i="14"/>
  <c r="F365" i="14"/>
  <c r="B366" i="14"/>
  <c r="C366" i="14"/>
  <c r="D366" i="14"/>
  <c r="E366" i="14"/>
  <c r="F366" i="14"/>
  <c r="B367" i="14"/>
  <c r="C367" i="14"/>
  <c r="D367" i="14"/>
  <c r="E367" i="14"/>
  <c r="F367" i="14"/>
  <c r="B368" i="14"/>
  <c r="C368" i="14"/>
  <c r="D368" i="14"/>
  <c r="E368" i="14"/>
  <c r="F368" i="14"/>
  <c r="B369" i="14"/>
  <c r="C369" i="14"/>
  <c r="D369" i="14"/>
  <c r="E369" i="14"/>
  <c r="F369" i="14"/>
  <c r="B370" i="14"/>
  <c r="C370" i="14"/>
  <c r="D370" i="14"/>
  <c r="E370" i="14"/>
  <c r="F370" i="14"/>
  <c r="B371" i="14"/>
  <c r="C371" i="14"/>
  <c r="D371" i="14"/>
  <c r="E371" i="14"/>
  <c r="F371" i="14"/>
  <c r="B372" i="14"/>
  <c r="C372" i="14"/>
  <c r="D372" i="14"/>
  <c r="E372" i="14"/>
  <c r="F372" i="14"/>
  <c r="B373" i="14"/>
  <c r="C373" i="14"/>
  <c r="D373" i="14"/>
  <c r="E373" i="14"/>
  <c r="F373" i="14"/>
  <c r="B374" i="14"/>
  <c r="C374" i="14"/>
  <c r="D374" i="14"/>
  <c r="E374" i="14"/>
  <c r="F374" i="14"/>
  <c r="B375" i="14"/>
  <c r="C375" i="14"/>
  <c r="D375" i="14"/>
  <c r="E375" i="14"/>
  <c r="F375" i="14"/>
  <c r="C3" i="14"/>
  <c r="B61" i="13"/>
  <c r="C61" i="13"/>
  <c r="E61" i="13"/>
  <c r="B62" i="13"/>
  <c r="C62" i="13"/>
  <c r="E62" i="13"/>
  <c r="B63" i="13"/>
  <c r="C63" i="13"/>
  <c r="E63" i="13"/>
  <c r="B64" i="13"/>
  <c r="C64" i="13"/>
  <c r="E64" i="13"/>
  <c r="B65" i="13"/>
  <c r="C65" i="13"/>
  <c r="E65" i="13"/>
  <c r="B66" i="13"/>
  <c r="C66" i="13"/>
  <c r="E66" i="13"/>
  <c r="B67" i="13"/>
  <c r="C67" i="13"/>
  <c r="E67" i="13"/>
  <c r="B68" i="13"/>
  <c r="C68" i="13"/>
  <c r="E68" i="13"/>
  <c r="B69" i="13"/>
  <c r="C69" i="13"/>
  <c r="E69" i="13"/>
  <c r="B70" i="13"/>
  <c r="C70" i="13"/>
  <c r="E70" i="13"/>
  <c r="B71" i="13"/>
  <c r="C71" i="13"/>
  <c r="E71" i="13"/>
  <c r="B72" i="13"/>
  <c r="C72" i="13"/>
  <c r="E72" i="13"/>
  <c r="B73" i="13"/>
  <c r="C73" i="13"/>
  <c r="E73" i="13"/>
  <c r="B74" i="13"/>
  <c r="C74" i="13"/>
  <c r="E74" i="13"/>
  <c r="B75" i="13"/>
  <c r="C75" i="13"/>
  <c r="E75" i="13"/>
  <c r="B76" i="13"/>
  <c r="C76" i="13"/>
  <c r="E76" i="13"/>
  <c r="R3" i="60"/>
  <c r="R4" i="60"/>
  <c r="R9" i="60"/>
  <c r="R10" i="60"/>
  <c r="R11" i="60"/>
  <c r="R12" i="60"/>
  <c r="R2" i="60"/>
  <c r="R1" i="60"/>
  <c r="P10" i="60"/>
  <c r="P12" i="60"/>
  <c r="P11" i="60"/>
  <c r="P9" i="60"/>
  <c r="P3" i="60"/>
  <c r="P2" i="60"/>
  <c r="P4" i="60"/>
  <c r="P1" i="60"/>
  <c r="I38" i="58"/>
  <c r="I37" i="58"/>
  <c r="I36" i="58"/>
  <c r="I35" i="58"/>
  <c r="I34" i="58"/>
  <c r="I33" i="58"/>
  <c r="I32" i="58"/>
  <c r="I31" i="58"/>
  <c r="I30" i="58"/>
  <c r="I29" i="58"/>
  <c r="O25" i="58"/>
  <c r="O24" i="58"/>
  <c r="O23" i="58"/>
  <c r="O22" i="58"/>
  <c r="O21" i="58"/>
  <c r="O20" i="58"/>
  <c r="O19" i="58"/>
  <c r="O18" i="58"/>
  <c r="O17" i="58"/>
  <c r="O16" i="58"/>
  <c r="O12" i="58"/>
  <c r="O11" i="58"/>
  <c r="O10" i="58"/>
  <c r="O9" i="58"/>
  <c r="O8" i="58"/>
  <c r="O7" i="58"/>
  <c r="O6" i="58"/>
  <c r="O5" i="58"/>
  <c r="O4" i="58"/>
  <c r="O3" i="58"/>
  <c r="B287" i="2"/>
  <c r="C287" i="2"/>
  <c r="B288" i="2"/>
  <c r="C288" i="2"/>
  <c r="B289" i="2"/>
  <c r="C289" i="2"/>
  <c r="B290" i="2"/>
  <c r="C290" i="2"/>
  <c r="B291" i="2"/>
  <c r="C291" i="2"/>
  <c r="B292" i="2"/>
  <c r="C292" i="2"/>
  <c r="B293" i="2"/>
  <c r="C293" i="2"/>
  <c r="E287" i="2"/>
  <c r="F287" i="2"/>
  <c r="E288" i="2"/>
  <c r="F288" i="2"/>
  <c r="E289" i="2"/>
  <c r="F289" i="2"/>
  <c r="E290" i="2"/>
  <c r="F290" i="2"/>
  <c r="E291" i="2"/>
  <c r="F291" i="2"/>
  <c r="E292" i="2"/>
  <c r="F292" i="2"/>
  <c r="E293" i="2"/>
  <c r="F293" i="2"/>
  <c r="W727" i="1"/>
  <c r="X727" i="1"/>
  <c r="Y727" i="1"/>
  <c r="Z727" i="1"/>
  <c r="AA727" i="1"/>
  <c r="AB727" i="1"/>
  <c r="W728" i="1"/>
  <c r="X728" i="1"/>
  <c r="Y728" i="1"/>
  <c r="Z728" i="1"/>
  <c r="AA728" i="1"/>
  <c r="AB728" i="1"/>
  <c r="W729" i="1"/>
  <c r="X729" i="1"/>
  <c r="Y729" i="1"/>
  <c r="Z729" i="1"/>
  <c r="AA729" i="1"/>
  <c r="AB729" i="1"/>
  <c r="W730" i="1"/>
  <c r="X730" i="1"/>
  <c r="Y730" i="1"/>
  <c r="Z730" i="1"/>
  <c r="AA730" i="1"/>
  <c r="AB730" i="1"/>
  <c r="W731" i="1"/>
  <c r="X731" i="1"/>
  <c r="Y731" i="1"/>
  <c r="Z731" i="1"/>
  <c r="AA731" i="1"/>
  <c r="AB731" i="1"/>
  <c r="W732" i="1"/>
  <c r="X732" i="1"/>
  <c r="Y732" i="1"/>
  <c r="Z732" i="1"/>
  <c r="AA732" i="1"/>
  <c r="AB732" i="1"/>
  <c r="W733" i="1"/>
  <c r="X733" i="1"/>
  <c r="Y733" i="1"/>
  <c r="Z733" i="1"/>
  <c r="AA733" i="1"/>
  <c r="AB733" i="1"/>
  <c r="W734" i="1"/>
  <c r="X734" i="1"/>
  <c r="Y734" i="1"/>
  <c r="Z734" i="1"/>
  <c r="AA734" i="1"/>
  <c r="AB734" i="1"/>
  <c r="W735" i="1"/>
  <c r="X735" i="1"/>
  <c r="Y735" i="1"/>
  <c r="Z735" i="1"/>
  <c r="AA735" i="1"/>
  <c r="AB735" i="1"/>
  <c r="W736" i="1"/>
  <c r="X736" i="1"/>
  <c r="Y736" i="1"/>
  <c r="Z736" i="1"/>
  <c r="AA736" i="1"/>
  <c r="AB736" i="1"/>
  <c r="W737" i="1"/>
  <c r="X737" i="1"/>
  <c r="Y737" i="1"/>
  <c r="Z737" i="1"/>
  <c r="AA737" i="1"/>
  <c r="AB737" i="1"/>
  <c r="W738" i="1"/>
  <c r="X738" i="1"/>
  <c r="Y738" i="1"/>
  <c r="Z738" i="1"/>
  <c r="AA738" i="1"/>
  <c r="AB738" i="1"/>
  <c r="W739" i="1"/>
  <c r="X739" i="1"/>
  <c r="Y739" i="1"/>
  <c r="Z739" i="1"/>
  <c r="AA739" i="1"/>
  <c r="AB739" i="1"/>
  <c r="W740" i="1"/>
  <c r="X740" i="1"/>
  <c r="Y740" i="1"/>
  <c r="Z740" i="1"/>
  <c r="AA740" i="1"/>
  <c r="AB740" i="1"/>
  <c r="W741" i="1"/>
  <c r="X741" i="1"/>
  <c r="Y741" i="1"/>
  <c r="Z741" i="1"/>
  <c r="AA741" i="1"/>
  <c r="AB741" i="1"/>
  <c r="W742" i="1"/>
  <c r="X742" i="1"/>
  <c r="Y742" i="1"/>
  <c r="Z742" i="1"/>
  <c r="AA742" i="1"/>
  <c r="AB742" i="1"/>
  <c r="W743" i="1"/>
  <c r="X743" i="1"/>
  <c r="Y743" i="1"/>
  <c r="Z743" i="1"/>
  <c r="AA743" i="1"/>
  <c r="AB743" i="1"/>
  <c r="W744" i="1"/>
  <c r="X744" i="1"/>
  <c r="Y744" i="1"/>
  <c r="Z744" i="1"/>
  <c r="AA744" i="1"/>
  <c r="AB744" i="1"/>
  <c r="W745" i="1"/>
  <c r="X745" i="1"/>
  <c r="Y745" i="1"/>
  <c r="Z745" i="1"/>
  <c r="AA745" i="1"/>
  <c r="AB745" i="1"/>
  <c r="W746" i="1"/>
  <c r="X746" i="1"/>
  <c r="Y746" i="1"/>
  <c r="Z746" i="1"/>
  <c r="AA746" i="1"/>
  <c r="AB746" i="1"/>
  <c r="W747" i="1"/>
  <c r="X747" i="1"/>
  <c r="Y747" i="1"/>
  <c r="Z747" i="1"/>
  <c r="AA747" i="1"/>
  <c r="AB747" i="1"/>
  <c r="W748" i="1"/>
  <c r="X748" i="1"/>
  <c r="Y748" i="1"/>
  <c r="Z748" i="1"/>
  <c r="AA748" i="1"/>
  <c r="AB748" i="1"/>
  <c r="W749" i="1"/>
  <c r="X749" i="1"/>
  <c r="Y749" i="1"/>
  <c r="Z749" i="1"/>
  <c r="AA749" i="1"/>
  <c r="AB749" i="1"/>
  <c r="W750" i="1"/>
  <c r="X750" i="1"/>
  <c r="Y750" i="1"/>
  <c r="Z750" i="1"/>
  <c r="AA750" i="1"/>
  <c r="AB750" i="1"/>
  <c r="W751" i="1"/>
  <c r="X751" i="1"/>
  <c r="Y751" i="1"/>
  <c r="Z751" i="1"/>
  <c r="AA751" i="1"/>
  <c r="AB751" i="1"/>
  <c r="W752" i="1"/>
  <c r="X752" i="1"/>
  <c r="Y752" i="1"/>
  <c r="Z752" i="1"/>
  <c r="AA752" i="1"/>
  <c r="AB752" i="1"/>
  <c r="W753" i="1"/>
  <c r="X753" i="1"/>
  <c r="Y753" i="1"/>
  <c r="Z753" i="1"/>
  <c r="AA753" i="1"/>
  <c r="AB753" i="1"/>
  <c r="W754" i="1"/>
  <c r="X754" i="1"/>
  <c r="Y754" i="1"/>
  <c r="Z754" i="1"/>
  <c r="AA754" i="1"/>
  <c r="AB754" i="1"/>
  <c r="W755" i="1"/>
  <c r="X755" i="1"/>
  <c r="Y755" i="1"/>
  <c r="Z755" i="1"/>
  <c r="AA755" i="1"/>
  <c r="AB755" i="1"/>
  <c r="W756" i="1"/>
  <c r="X756" i="1"/>
  <c r="Y756" i="1"/>
  <c r="Z756" i="1"/>
  <c r="AA756" i="1"/>
  <c r="AB756" i="1"/>
  <c r="W757" i="1"/>
  <c r="X757" i="1"/>
  <c r="Y757" i="1"/>
  <c r="Z757" i="1"/>
  <c r="AA757" i="1"/>
  <c r="AB757" i="1"/>
  <c r="W758" i="1"/>
  <c r="X758" i="1"/>
  <c r="Y758" i="1"/>
  <c r="Z758" i="1"/>
  <c r="AA758" i="1"/>
  <c r="AB758" i="1"/>
  <c r="W759" i="1"/>
  <c r="X759" i="1"/>
  <c r="Y759" i="1"/>
  <c r="Z759" i="1"/>
  <c r="AA759" i="1"/>
  <c r="AB759" i="1"/>
  <c r="W760" i="1"/>
  <c r="X760" i="1"/>
  <c r="Y760" i="1"/>
  <c r="Z760" i="1"/>
  <c r="AA760" i="1"/>
  <c r="AB760" i="1"/>
  <c r="W761" i="1"/>
  <c r="X761" i="1"/>
  <c r="Y761" i="1"/>
  <c r="Z761" i="1"/>
  <c r="AA761" i="1"/>
  <c r="AB761" i="1"/>
  <c r="W762" i="1"/>
  <c r="X762" i="1"/>
  <c r="Y762" i="1"/>
  <c r="Z762" i="1"/>
  <c r="AA762" i="1"/>
  <c r="AB762" i="1"/>
  <c r="W763" i="1"/>
  <c r="X763" i="1"/>
  <c r="Y763" i="1"/>
  <c r="Z763" i="1"/>
  <c r="AA763" i="1"/>
  <c r="AB763" i="1"/>
  <c r="W764" i="1"/>
  <c r="X764" i="1"/>
  <c r="Y764" i="1"/>
  <c r="Z764" i="1"/>
  <c r="AA764" i="1"/>
  <c r="AB764" i="1"/>
  <c r="W765" i="1"/>
  <c r="X765" i="1"/>
  <c r="Y765" i="1"/>
  <c r="Z765" i="1"/>
  <c r="AA765" i="1"/>
  <c r="AB765" i="1"/>
  <c r="W766" i="1"/>
  <c r="X766" i="1"/>
  <c r="Y766" i="1"/>
  <c r="Z766" i="1"/>
  <c r="AA766" i="1"/>
  <c r="AB766" i="1"/>
  <c r="W767" i="1"/>
  <c r="X767" i="1"/>
  <c r="Y767" i="1"/>
  <c r="Z767" i="1"/>
  <c r="AA767" i="1"/>
  <c r="AB767" i="1"/>
  <c r="W768" i="1"/>
  <c r="X768" i="1"/>
  <c r="Y768" i="1"/>
  <c r="Z768" i="1"/>
  <c r="AA768" i="1"/>
  <c r="AB768" i="1"/>
  <c r="W769" i="1"/>
  <c r="X769" i="1"/>
  <c r="Y769" i="1"/>
  <c r="Z769" i="1"/>
  <c r="AA769" i="1"/>
  <c r="AB769" i="1"/>
  <c r="W770" i="1"/>
  <c r="X770" i="1"/>
  <c r="Y770" i="1"/>
  <c r="Z770" i="1"/>
  <c r="AA770" i="1"/>
  <c r="AB770" i="1"/>
  <c r="W771" i="1"/>
  <c r="X771" i="1"/>
  <c r="Y771" i="1"/>
  <c r="Z771" i="1"/>
  <c r="AA771" i="1"/>
  <c r="AB771" i="1"/>
  <c r="W772" i="1"/>
  <c r="X772" i="1"/>
  <c r="Y772" i="1"/>
  <c r="Z772" i="1"/>
  <c r="AA772" i="1"/>
  <c r="AB772" i="1"/>
  <c r="W773" i="1"/>
  <c r="X773" i="1"/>
  <c r="Y773" i="1"/>
  <c r="Z773" i="1"/>
  <c r="AA773" i="1"/>
  <c r="AB773" i="1"/>
  <c r="W774" i="1"/>
  <c r="X774" i="1"/>
  <c r="Y774" i="1"/>
  <c r="Z774" i="1"/>
  <c r="AA774" i="1"/>
  <c r="AB774" i="1"/>
  <c r="W775" i="1"/>
  <c r="X775" i="1"/>
  <c r="Y775" i="1"/>
  <c r="Z775" i="1"/>
  <c r="AA775" i="1"/>
  <c r="AB775" i="1"/>
  <c r="W776" i="1"/>
  <c r="X776" i="1"/>
  <c r="Y776" i="1"/>
  <c r="Z776" i="1"/>
  <c r="AA776" i="1"/>
  <c r="AB776" i="1"/>
  <c r="W591" i="1"/>
  <c r="X591" i="1"/>
  <c r="Y591" i="1"/>
  <c r="Z591" i="1"/>
  <c r="AA591" i="1"/>
  <c r="AB591" i="1"/>
  <c r="W592" i="1"/>
  <c r="X592" i="1"/>
  <c r="Y592" i="1"/>
  <c r="Z592" i="1"/>
  <c r="AA592" i="1"/>
  <c r="AB592" i="1"/>
  <c r="W593" i="1"/>
  <c r="X593" i="1"/>
  <c r="Y593" i="1"/>
  <c r="Z593" i="1"/>
  <c r="AA593" i="1"/>
  <c r="AB593" i="1"/>
  <c r="W594" i="1"/>
  <c r="X594" i="1"/>
  <c r="Y594" i="1"/>
  <c r="Z594" i="1"/>
  <c r="AA594" i="1"/>
  <c r="AB594" i="1"/>
  <c r="W595" i="1"/>
  <c r="X595" i="1"/>
  <c r="Y595" i="1"/>
  <c r="Z595" i="1"/>
  <c r="AA595" i="1"/>
  <c r="AB595" i="1"/>
  <c r="W596" i="1"/>
  <c r="X596" i="1"/>
  <c r="Y596" i="1"/>
  <c r="Z596" i="1"/>
  <c r="AA596" i="1"/>
  <c r="AB596" i="1"/>
  <c r="W597" i="1"/>
  <c r="X597" i="1"/>
  <c r="Y597" i="1"/>
  <c r="Z597" i="1"/>
  <c r="AA597" i="1"/>
  <c r="AB597" i="1"/>
  <c r="W598" i="1"/>
  <c r="X598" i="1"/>
  <c r="Y598" i="1"/>
  <c r="Z598" i="1"/>
  <c r="AA598" i="1"/>
  <c r="AB598" i="1"/>
  <c r="W599" i="1"/>
  <c r="X599" i="1"/>
  <c r="Y599" i="1"/>
  <c r="Z599" i="1"/>
  <c r="AA599" i="1"/>
  <c r="AB599" i="1"/>
  <c r="W600" i="1"/>
  <c r="X600" i="1"/>
  <c r="Y600" i="1"/>
  <c r="Z600" i="1"/>
  <c r="AA600" i="1"/>
  <c r="AB600" i="1"/>
  <c r="W601" i="1"/>
  <c r="X601" i="1"/>
  <c r="Y601" i="1"/>
  <c r="Z601" i="1"/>
  <c r="AA601" i="1"/>
  <c r="AB601" i="1"/>
  <c r="W602" i="1"/>
  <c r="X602" i="1"/>
  <c r="Y602" i="1"/>
  <c r="Z602" i="1"/>
  <c r="AA602" i="1"/>
  <c r="AB602" i="1"/>
  <c r="W603" i="1"/>
  <c r="X603" i="1"/>
  <c r="Y603" i="1"/>
  <c r="Z603" i="1"/>
  <c r="AA603" i="1"/>
  <c r="AB603" i="1"/>
  <c r="W604" i="1"/>
  <c r="X604" i="1"/>
  <c r="Y604" i="1"/>
  <c r="Z604" i="1"/>
  <c r="AA604" i="1"/>
  <c r="AB604" i="1"/>
  <c r="W605" i="1"/>
  <c r="X605" i="1"/>
  <c r="Y605" i="1"/>
  <c r="Z605" i="1"/>
  <c r="AA605" i="1"/>
  <c r="AB605" i="1"/>
  <c r="W606" i="1"/>
  <c r="X606" i="1"/>
  <c r="Y606" i="1"/>
  <c r="Z606" i="1"/>
  <c r="AA606" i="1"/>
  <c r="AB606" i="1"/>
  <c r="W607" i="1"/>
  <c r="X607" i="1"/>
  <c r="Y607" i="1"/>
  <c r="Z607" i="1"/>
  <c r="AA607" i="1"/>
  <c r="AB607" i="1"/>
  <c r="W608" i="1"/>
  <c r="X608" i="1"/>
  <c r="Y608" i="1"/>
  <c r="Z608" i="1"/>
  <c r="AA608" i="1"/>
  <c r="AB608" i="1"/>
  <c r="W609" i="1"/>
  <c r="X609" i="1"/>
  <c r="Y609" i="1"/>
  <c r="Z609" i="1"/>
  <c r="AA609" i="1"/>
  <c r="AB609" i="1"/>
  <c r="W610" i="1"/>
  <c r="X610" i="1"/>
  <c r="Y610" i="1"/>
  <c r="Z610" i="1"/>
  <c r="AA610" i="1"/>
  <c r="AB610" i="1"/>
  <c r="W611" i="1"/>
  <c r="X611" i="1"/>
  <c r="Y611" i="1"/>
  <c r="Z611" i="1"/>
  <c r="AA611" i="1"/>
  <c r="AB611" i="1"/>
  <c r="W612" i="1"/>
  <c r="X612" i="1"/>
  <c r="Y612" i="1"/>
  <c r="Z612" i="1"/>
  <c r="AA612" i="1"/>
  <c r="AB612" i="1"/>
  <c r="W613" i="1"/>
  <c r="X613" i="1"/>
  <c r="Y613" i="1"/>
  <c r="Z613" i="1"/>
  <c r="AA613" i="1"/>
  <c r="AB613" i="1"/>
  <c r="W614" i="1"/>
  <c r="X614" i="1"/>
  <c r="Y614" i="1"/>
  <c r="Z614" i="1"/>
  <c r="AA614" i="1"/>
  <c r="AB614" i="1"/>
  <c r="W615" i="1"/>
  <c r="X615" i="1"/>
  <c r="Y615" i="1"/>
  <c r="Z615" i="1"/>
  <c r="AA615" i="1"/>
  <c r="AB615" i="1"/>
  <c r="W616" i="1"/>
  <c r="X616" i="1"/>
  <c r="Y616" i="1"/>
  <c r="Z616" i="1"/>
  <c r="AA616" i="1"/>
  <c r="AB616" i="1"/>
  <c r="W617" i="1"/>
  <c r="X617" i="1"/>
  <c r="Y617" i="1"/>
  <c r="Z617" i="1"/>
  <c r="AA617" i="1"/>
  <c r="AB617" i="1"/>
  <c r="W618" i="1"/>
  <c r="X618" i="1"/>
  <c r="Y618" i="1"/>
  <c r="Z618" i="1"/>
  <c r="AA618" i="1"/>
  <c r="AB618" i="1"/>
  <c r="W619" i="1"/>
  <c r="X619" i="1"/>
  <c r="Y619" i="1"/>
  <c r="Z619" i="1"/>
  <c r="AA619" i="1"/>
  <c r="AB619" i="1"/>
  <c r="W620" i="1"/>
  <c r="X620" i="1"/>
  <c r="Y620" i="1"/>
  <c r="Z620" i="1"/>
  <c r="AA620" i="1"/>
  <c r="AB620" i="1"/>
  <c r="W621" i="1"/>
  <c r="X621" i="1"/>
  <c r="Y621" i="1"/>
  <c r="Z621" i="1"/>
  <c r="AA621" i="1"/>
  <c r="AB621" i="1"/>
  <c r="W622" i="1"/>
  <c r="X622" i="1"/>
  <c r="Y622" i="1"/>
  <c r="Z622" i="1"/>
  <c r="AA622" i="1"/>
  <c r="AB622" i="1"/>
  <c r="W623" i="1"/>
  <c r="X623" i="1"/>
  <c r="Y623" i="1"/>
  <c r="Z623" i="1"/>
  <c r="AA623" i="1"/>
  <c r="AB623" i="1"/>
  <c r="W624" i="1"/>
  <c r="X624" i="1"/>
  <c r="Y624" i="1"/>
  <c r="Z624" i="1"/>
  <c r="AA624" i="1"/>
  <c r="AB624" i="1"/>
  <c r="W625" i="1"/>
  <c r="X625" i="1"/>
  <c r="Y625" i="1"/>
  <c r="Z625" i="1"/>
  <c r="AA625" i="1"/>
  <c r="AB625" i="1"/>
  <c r="W626" i="1"/>
  <c r="X626" i="1"/>
  <c r="Y626" i="1"/>
  <c r="Z626" i="1"/>
  <c r="AA626" i="1"/>
  <c r="AB626" i="1"/>
  <c r="W627" i="1"/>
  <c r="X627" i="1"/>
  <c r="Y627" i="1"/>
  <c r="Z627" i="1"/>
  <c r="AA627" i="1"/>
  <c r="AB627" i="1"/>
  <c r="W628" i="1"/>
  <c r="X628" i="1"/>
  <c r="Y628" i="1"/>
  <c r="Z628" i="1"/>
  <c r="AA628" i="1"/>
  <c r="AB628" i="1"/>
  <c r="W629" i="1"/>
  <c r="X629" i="1"/>
  <c r="Y629" i="1"/>
  <c r="Z629" i="1"/>
  <c r="AA629" i="1"/>
  <c r="AB629" i="1"/>
  <c r="W630" i="1"/>
  <c r="X630" i="1"/>
  <c r="Y630" i="1"/>
  <c r="Z630" i="1"/>
  <c r="AA630" i="1"/>
  <c r="AB630" i="1"/>
  <c r="W631" i="1"/>
  <c r="X631" i="1"/>
  <c r="Y631" i="1"/>
  <c r="Z631" i="1"/>
  <c r="AA631" i="1"/>
  <c r="AB631" i="1"/>
  <c r="W632" i="1"/>
  <c r="X632" i="1"/>
  <c r="Y632" i="1"/>
  <c r="Z632" i="1"/>
  <c r="AA632" i="1"/>
  <c r="AB632" i="1"/>
  <c r="W633" i="1"/>
  <c r="X633" i="1"/>
  <c r="Y633" i="1"/>
  <c r="Z633" i="1"/>
  <c r="AA633" i="1"/>
  <c r="AB633" i="1"/>
  <c r="W634" i="1"/>
  <c r="X634" i="1"/>
  <c r="Y634" i="1"/>
  <c r="Z634" i="1"/>
  <c r="AA634" i="1"/>
  <c r="AB634" i="1"/>
  <c r="W635" i="1"/>
  <c r="X635" i="1"/>
  <c r="Y635" i="1"/>
  <c r="Z635" i="1"/>
  <c r="AA635" i="1"/>
  <c r="AB635" i="1"/>
  <c r="W636" i="1"/>
  <c r="X636" i="1"/>
  <c r="Y636" i="1"/>
  <c r="Z636" i="1"/>
  <c r="AA636" i="1"/>
  <c r="AB636" i="1"/>
  <c r="W637" i="1"/>
  <c r="X637" i="1"/>
  <c r="Y637" i="1"/>
  <c r="Z637" i="1"/>
  <c r="AA637" i="1"/>
  <c r="AB637" i="1"/>
  <c r="W638" i="1"/>
  <c r="X638" i="1"/>
  <c r="Y638" i="1"/>
  <c r="Z638" i="1"/>
  <c r="AA638" i="1"/>
  <c r="AB638" i="1"/>
  <c r="W639" i="1"/>
  <c r="X639" i="1"/>
  <c r="Y639" i="1"/>
  <c r="Z639" i="1"/>
  <c r="AA639" i="1"/>
  <c r="AB639" i="1"/>
  <c r="W640" i="1"/>
  <c r="X640" i="1"/>
  <c r="Y640" i="1"/>
  <c r="Z640" i="1"/>
  <c r="AA640" i="1"/>
  <c r="AB640" i="1"/>
  <c r="AL6" i="4"/>
  <c r="B7" i="4" s="1"/>
  <c r="B331" i="26"/>
  <c r="C331" i="26"/>
  <c r="D331" i="26"/>
  <c r="E331" i="26"/>
  <c r="F331" i="26"/>
  <c r="B332" i="26"/>
  <c r="C332" i="26"/>
  <c r="D332" i="26"/>
  <c r="E332" i="26"/>
  <c r="F332" i="26"/>
  <c r="B333" i="26"/>
  <c r="C333" i="26"/>
  <c r="D333" i="26"/>
  <c r="E333" i="26"/>
  <c r="F333" i="26"/>
  <c r="B334" i="26"/>
  <c r="C334" i="26"/>
  <c r="D334" i="26"/>
  <c r="E334" i="26"/>
  <c r="F334" i="26"/>
  <c r="B335" i="26"/>
  <c r="C335" i="26"/>
  <c r="D335" i="26"/>
  <c r="E335" i="26"/>
  <c r="F335" i="26"/>
  <c r="B336" i="26"/>
  <c r="C336" i="26"/>
  <c r="D336" i="26"/>
  <c r="E336" i="26"/>
  <c r="F336" i="26"/>
  <c r="B337" i="26"/>
  <c r="C337" i="26"/>
  <c r="D337" i="26"/>
  <c r="E337" i="26"/>
  <c r="F337" i="26"/>
  <c r="B338" i="26"/>
  <c r="C338" i="26"/>
  <c r="D338" i="26"/>
  <c r="E338" i="26"/>
  <c r="F338" i="26"/>
  <c r="B339" i="26"/>
  <c r="C339" i="26"/>
  <c r="D339" i="26"/>
  <c r="E339" i="26"/>
  <c r="F339" i="26"/>
  <c r="B340" i="26"/>
  <c r="C340" i="26"/>
  <c r="D340" i="26"/>
  <c r="E340" i="26"/>
  <c r="F340" i="26"/>
  <c r="B341" i="26"/>
  <c r="C341" i="26"/>
  <c r="D341" i="26"/>
  <c r="E341" i="26"/>
  <c r="F341" i="26"/>
  <c r="B342" i="26"/>
  <c r="C342" i="26"/>
  <c r="D342" i="26"/>
  <c r="E342" i="26"/>
  <c r="F342" i="26"/>
  <c r="B343" i="26"/>
  <c r="C343" i="26"/>
  <c r="D343" i="26"/>
  <c r="E343" i="26"/>
  <c r="F343" i="26"/>
  <c r="B344" i="26"/>
  <c r="C344" i="26"/>
  <c r="D344" i="26"/>
  <c r="E344" i="26"/>
  <c r="F344" i="26"/>
  <c r="B345" i="26"/>
  <c r="C345" i="26"/>
  <c r="D345" i="26"/>
  <c r="E345" i="26"/>
  <c r="F345" i="26"/>
  <c r="B346" i="26"/>
  <c r="C346" i="26"/>
  <c r="D346" i="26"/>
  <c r="E346" i="26"/>
  <c r="F346" i="26"/>
  <c r="B347" i="26"/>
  <c r="C347" i="26"/>
  <c r="D347" i="26"/>
  <c r="E347" i="26"/>
  <c r="F347" i="26"/>
  <c r="B348" i="26"/>
  <c r="C348" i="26"/>
  <c r="D348" i="26"/>
  <c r="E348" i="26"/>
  <c r="F348" i="26"/>
  <c r="B349" i="26"/>
  <c r="C349" i="26"/>
  <c r="D349" i="26"/>
  <c r="E349" i="26"/>
  <c r="F349" i="26"/>
  <c r="B350" i="26"/>
  <c r="C350" i="26"/>
  <c r="D350" i="26"/>
  <c r="E350" i="26"/>
  <c r="F350" i="26"/>
  <c r="B351" i="26"/>
  <c r="C351" i="26"/>
  <c r="D351" i="26"/>
  <c r="E351" i="26"/>
  <c r="F351" i="26"/>
  <c r="B352" i="26"/>
  <c r="C352" i="26"/>
  <c r="D352" i="26"/>
  <c r="E352" i="26"/>
  <c r="F352" i="26"/>
  <c r="B353" i="26"/>
  <c r="C353" i="26"/>
  <c r="D353" i="26"/>
  <c r="E353" i="26"/>
  <c r="F353" i="26"/>
  <c r="B354" i="26"/>
  <c r="C354" i="26"/>
  <c r="D354" i="26"/>
  <c r="E354" i="26"/>
  <c r="F354" i="26"/>
  <c r="B355" i="26"/>
  <c r="C355" i="26"/>
  <c r="D355" i="26"/>
  <c r="E355" i="26"/>
  <c r="F355" i="26"/>
  <c r="B356" i="26"/>
  <c r="C356" i="26"/>
  <c r="D356" i="26"/>
  <c r="E356" i="26"/>
  <c r="F356" i="26"/>
  <c r="B357" i="26"/>
  <c r="C357" i="26"/>
  <c r="D357" i="26"/>
  <c r="E357" i="26"/>
  <c r="F357" i="26"/>
  <c r="B358" i="26"/>
  <c r="C358" i="26"/>
  <c r="D358" i="26"/>
  <c r="E358" i="26"/>
  <c r="F358" i="26"/>
  <c r="B359" i="26"/>
  <c r="C359" i="26"/>
  <c r="D359" i="26"/>
  <c r="E359" i="26"/>
  <c r="F359" i="26"/>
  <c r="B360" i="26"/>
  <c r="C360" i="26"/>
  <c r="D360" i="26"/>
  <c r="E360" i="26"/>
  <c r="F360" i="26"/>
  <c r="B361" i="26"/>
  <c r="C361" i="26"/>
  <c r="D361" i="26"/>
  <c r="E361" i="26"/>
  <c r="F361" i="26"/>
  <c r="B362" i="26"/>
  <c r="C362" i="26"/>
  <c r="D362" i="26"/>
  <c r="E362" i="26"/>
  <c r="F362" i="26"/>
  <c r="B363" i="26"/>
  <c r="C363" i="26"/>
  <c r="D363" i="26"/>
  <c r="E363" i="26"/>
  <c r="F363" i="26"/>
  <c r="B364" i="26"/>
  <c r="C364" i="26"/>
  <c r="D364" i="26"/>
  <c r="E364" i="26"/>
  <c r="F364" i="26"/>
  <c r="B365" i="26"/>
  <c r="C365" i="26"/>
  <c r="D365" i="26"/>
  <c r="E365" i="26"/>
  <c r="F365" i="26"/>
  <c r="B366" i="26"/>
  <c r="C366" i="26"/>
  <c r="D366" i="26"/>
  <c r="E366" i="26"/>
  <c r="F366" i="26"/>
  <c r="B367" i="26"/>
  <c r="C367" i="26"/>
  <c r="D367" i="26"/>
  <c r="E367" i="26"/>
  <c r="F367" i="26"/>
  <c r="B368" i="26"/>
  <c r="C368" i="26"/>
  <c r="D368" i="26"/>
  <c r="E368" i="26"/>
  <c r="F368" i="26"/>
  <c r="B369" i="26"/>
  <c r="C369" i="26"/>
  <c r="D369" i="26"/>
  <c r="E369" i="26"/>
  <c r="F369" i="26"/>
  <c r="B370" i="26"/>
  <c r="C370" i="26"/>
  <c r="D370" i="26"/>
  <c r="E370" i="26"/>
  <c r="F370" i="26"/>
  <c r="B371" i="26"/>
  <c r="C371" i="26"/>
  <c r="D371" i="26"/>
  <c r="E371" i="26"/>
  <c r="F371" i="26"/>
  <c r="B372" i="26"/>
  <c r="C372" i="26"/>
  <c r="D372" i="26"/>
  <c r="E372" i="26"/>
  <c r="F372" i="26"/>
  <c r="B373" i="26"/>
  <c r="C373" i="26"/>
  <c r="D373" i="26"/>
  <c r="E373" i="26"/>
  <c r="F373" i="26"/>
  <c r="B374" i="26"/>
  <c r="C374" i="26"/>
  <c r="D374" i="26"/>
  <c r="E374" i="26"/>
  <c r="F374" i="26"/>
  <c r="B375" i="26"/>
  <c r="C375" i="26"/>
  <c r="D375" i="26"/>
  <c r="E375" i="26"/>
  <c r="F375" i="26"/>
  <c r="B376" i="26"/>
  <c r="C376" i="26"/>
  <c r="D376" i="26"/>
  <c r="E376" i="26"/>
  <c r="F376" i="26"/>
  <c r="B377" i="26"/>
  <c r="C377" i="26"/>
  <c r="D377" i="26"/>
  <c r="E377" i="26"/>
  <c r="F377" i="26"/>
  <c r="B378" i="26"/>
  <c r="C378" i="26"/>
  <c r="D378" i="26"/>
  <c r="E378" i="26"/>
  <c r="F378" i="26"/>
  <c r="B379" i="26"/>
  <c r="C379" i="26"/>
  <c r="D379" i="26"/>
  <c r="E379" i="26"/>
  <c r="F379" i="26"/>
  <c r="B380" i="26"/>
  <c r="C380" i="26"/>
  <c r="D380" i="26"/>
  <c r="E380" i="26"/>
  <c r="F380" i="26"/>
  <c r="B381" i="26"/>
  <c r="C381" i="26"/>
  <c r="D381" i="26"/>
  <c r="E381" i="26"/>
  <c r="F381" i="26"/>
  <c r="B382" i="26"/>
  <c r="C382" i="26"/>
  <c r="D382" i="26"/>
  <c r="E382" i="26"/>
  <c r="F382" i="26"/>
  <c r="B383" i="26"/>
  <c r="C383" i="26"/>
  <c r="D383" i="26"/>
  <c r="E383" i="26"/>
  <c r="F383" i="26"/>
  <c r="B384" i="26"/>
  <c r="C384" i="26"/>
  <c r="D384" i="26"/>
  <c r="E384" i="26"/>
  <c r="F384" i="26"/>
  <c r="B385" i="26"/>
  <c r="C385" i="26"/>
  <c r="D385" i="26"/>
  <c r="E385" i="26"/>
  <c r="F385" i="26"/>
  <c r="B386" i="26"/>
  <c r="C386" i="26"/>
  <c r="D386" i="26"/>
  <c r="E386" i="26"/>
  <c r="F386" i="26"/>
  <c r="B387" i="26"/>
  <c r="C387" i="26"/>
  <c r="D387" i="26"/>
  <c r="E387" i="26"/>
  <c r="F387" i="26"/>
  <c r="B388" i="26"/>
  <c r="C388" i="26"/>
  <c r="D388" i="26"/>
  <c r="E388" i="26"/>
  <c r="F388" i="26"/>
  <c r="B389" i="26"/>
  <c r="C389" i="26"/>
  <c r="D389" i="26"/>
  <c r="E389" i="26"/>
  <c r="F389" i="26"/>
  <c r="B390" i="26"/>
  <c r="C390" i="26"/>
  <c r="D390" i="26"/>
  <c r="E390" i="26"/>
  <c r="F390" i="26"/>
  <c r="B391" i="26"/>
  <c r="C391" i="26"/>
  <c r="D391" i="26"/>
  <c r="E391" i="26"/>
  <c r="F391" i="26"/>
  <c r="B392" i="26"/>
  <c r="C392" i="26"/>
  <c r="D392" i="26"/>
  <c r="E392" i="26"/>
  <c r="F392" i="26"/>
  <c r="B393" i="26"/>
  <c r="C393" i="26"/>
  <c r="D393" i="26"/>
  <c r="E393" i="26"/>
  <c r="F393" i="26"/>
  <c r="B394" i="26"/>
  <c r="C394" i="26"/>
  <c r="D394" i="26"/>
  <c r="E394" i="26"/>
  <c r="F394" i="26"/>
  <c r="B395" i="26"/>
  <c r="C395" i="26"/>
  <c r="D395" i="26"/>
  <c r="E395" i="26"/>
  <c r="F395" i="26"/>
  <c r="B396" i="26"/>
  <c r="C396" i="26"/>
  <c r="D396" i="26"/>
  <c r="E396" i="26"/>
  <c r="F396" i="26"/>
  <c r="B397" i="26"/>
  <c r="C397" i="26"/>
  <c r="D397" i="26"/>
  <c r="E397" i="26"/>
  <c r="F397" i="26"/>
  <c r="B398" i="26"/>
  <c r="C398" i="26"/>
  <c r="D398" i="26"/>
  <c r="E398" i="26"/>
  <c r="F398" i="26"/>
  <c r="B399" i="26"/>
  <c r="C399" i="26"/>
  <c r="D399" i="26"/>
  <c r="E399" i="26"/>
  <c r="F399" i="26"/>
  <c r="B400" i="26"/>
  <c r="C400" i="26"/>
  <c r="D400" i="26"/>
  <c r="E400" i="26"/>
  <c r="F400" i="26"/>
  <c r="B401" i="26"/>
  <c r="C401" i="26"/>
  <c r="D401" i="26"/>
  <c r="E401" i="26"/>
  <c r="F401" i="26"/>
  <c r="B402" i="26"/>
  <c r="C402" i="26"/>
  <c r="D402" i="26"/>
  <c r="E402" i="26"/>
  <c r="F402" i="26"/>
  <c r="B403" i="26"/>
  <c r="C403" i="26"/>
  <c r="D403" i="26"/>
  <c r="E403" i="26"/>
  <c r="F403" i="26"/>
  <c r="B404" i="26"/>
  <c r="C404" i="26"/>
  <c r="D404" i="26"/>
  <c r="E404" i="26"/>
  <c r="F404" i="26"/>
  <c r="B405" i="26"/>
  <c r="C405" i="26"/>
  <c r="D405" i="26"/>
  <c r="E405" i="26"/>
  <c r="F405" i="26"/>
  <c r="B406" i="26"/>
  <c r="C406" i="26"/>
  <c r="D406" i="26"/>
  <c r="E406" i="26"/>
  <c r="F406" i="26"/>
  <c r="B407" i="26"/>
  <c r="C407" i="26"/>
  <c r="D407" i="26"/>
  <c r="E407" i="26"/>
  <c r="F407" i="26"/>
  <c r="B408" i="26"/>
  <c r="C408" i="26"/>
  <c r="D408" i="26"/>
  <c r="E408" i="26"/>
  <c r="F408" i="26"/>
  <c r="B409" i="26"/>
  <c r="C409" i="26"/>
  <c r="D409" i="26"/>
  <c r="E409" i="26"/>
  <c r="F409" i="26"/>
  <c r="B410" i="26"/>
  <c r="C410" i="26"/>
  <c r="D410" i="26"/>
  <c r="E410" i="26"/>
  <c r="F410" i="26"/>
  <c r="B411" i="26"/>
  <c r="C411" i="26"/>
  <c r="D411" i="26"/>
  <c r="E411" i="26"/>
  <c r="F411" i="26"/>
  <c r="B412" i="26"/>
  <c r="C412" i="26"/>
  <c r="D412" i="26"/>
  <c r="E412" i="26"/>
  <c r="F412" i="26"/>
  <c r="B413" i="26"/>
  <c r="C413" i="26"/>
  <c r="D413" i="26"/>
  <c r="E413" i="26"/>
  <c r="F413" i="26"/>
  <c r="B414" i="26"/>
  <c r="C414" i="26"/>
  <c r="D414" i="26"/>
  <c r="E414" i="26"/>
  <c r="F414" i="26"/>
  <c r="B415" i="26"/>
  <c r="C415" i="26"/>
  <c r="D415" i="26"/>
  <c r="E415" i="26"/>
  <c r="F415" i="26"/>
  <c r="B416" i="26"/>
  <c r="C416" i="26"/>
  <c r="D416" i="26"/>
  <c r="E416" i="26"/>
  <c r="F416" i="26"/>
  <c r="B417" i="26"/>
  <c r="C417" i="26"/>
  <c r="D417" i="26"/>
  <c r="E417" i="26"/>
  <c r="F417" i="26"/>
  <c r="B418" i="26"/>
  <c r="C418" i="26"/>
  <c r="D418" i="26"/>
  <c r="E418" i="26"/>
  <c r="F418" i="26"/>
  <c r="B419" i="26"/>
  <c r="C419" i="26"/>
  <c r="D419" i="26"/>
  <c r="E419" i="26"/>
  <c r="F419" i="26"/>
  <c r="B420" i="26"/>
  <c r="C420" i="26"/>
  <c r="D420" i="26"/>
  <c r="E420" i="26"/>
  <c r="F420" i="26"/>
  <c r="B421" i="26"/>
  <c r="C421" i="26"/>
  <c r="D421" i="26"/>
  <c r="E421" i="26"/>
  <c r="F421" i="26"/>
  <c r="B422" i="26"/>
  <c r="C422" i="26"/>
  <c r="D422" i="26"/>
  <c r="E422" i="26"/>
  <c r="F422" i="26"/>
  <c r="B423" i="26"/>
  <c r="C423" i="26"/>
  <c r="D423" i="26"/>
  <c r="E423" i="26"/>
  <c r="F423" i="26"/>
  <c r="B424" i="26"/>
  <c r="C424" i="26"/>
  <c r="D424" i="26"/>
  <c r="E424" i="26"/>
  <c r="F424" i="26"/>
  <c r="B425" i="26"/>
  <c r="C425" i="26"/>
  <c r="D425" i="26"/>
  <c r="E425" i="26"/>
  <c r="F425" i="26"/>
  <c r="B426" i="26"/>
  <c r="C426" i="26"/>
  <c r="D426" i="26"/>
  <c r="E426" i="26"/>
  <c r="F426" i="26"/>
  <c r="B427" i="26"/>
  <c r="C427" i="26"/>
  <c r="D427" i="26"/>
  <c r="E427" i="26"/>
  <c r="F427" i="26"/>
  <c r="B428" i="26"/>
  <c r="C428" i="26"/>
  <c r="D428" i="26"/>
  <c r="E428" i="26"/>
  <c r="F428" i="26"/>
  <c r="B429" i="26"/>
  <c r="C429" i="26"/>
  <c r="D429" i="26"/>
  <c r="E429" i="26"/>
  <c r="F429" i="26"/>
  <c r="B430" i="26"/>
  <c r="C430" i="26"/>
  <c r="D430" i="26"/>
  <c r="E430" i="26"/>
  <c r="F430" i="26"/>
  <c r="B431" i="26"/>
  <c r="C431" i="26"/>
  <c r="D431" i="26"/>
  <c r="E431" i="26"/>
  <c r="F431" i="26"/>
  <c r="B432" i="26"/>
  <c r="C432" i="26"/>
  <c r="D432" i="26"/>
  <c r="E432" i="26"/>
  <c r="F432" i="26"/>
  <c r="B433" i="26"/>
  <c r="C433" i="26"/>
  <c r="D433" i="26"/>
  <c r="E433" i="26"/>
  <c r="F433" i="26"/>
  <c r="B434" i="26"/>
  <c r="C434" i="26"/>
  <c r="D434" i="26"/>
  <c r="E434" i="26"/>
  <c r="F434" i="26"/>
  <c r="B435" i="26"/>
  <c r="C435" i="26"/>
  <c r="D435" i="26"/>
  <c r="E435" i="26"/>
  <c r="F435" i="26"/>
  <c r="B436" i="26"/>
  <c r="C436" i="26"/>
  <c r="D436" i="26"/>
  <c r="E436" i="26"/>
  <c r="F436" i="26"/>
  <c r="B437" i="26"/>
  <c r="C437" i="26"/>
  <c r="D437" i="26"/>
  <c r="E437" i="26"/>
  <c r="F437" i="26"/>
  <c r="B438" i="26"/>
  <c r="C438" i="26"/>
  <c r="D438" i="26"/>
  <c r="E438" i="26"/>
  <c r="F438" i="26"/>
  <c r="B439" i="26"/>
  <c r="C439" i="26"/>
  <c r="D439" i="26"/>
  <c r="E439" i="26"/>
  <c r="F439" i="26"/>
  <c r="B440" i="26"/>
  <c r="C440" i="26"/>
  <c r="D440" i="26"/>
  <c r="E440" i="26"/>
  <c r="F440" i="26"/>
  <c r="B441" i="26"/>
  <c r="C441" i="26"/>
  <c r="D441" i="26"/>
  <c r="E441" i="26"/>
  <c r="F441" i="26"/>
  <c r="B442" i="26"/>
  <c r="C442" i="26"/>
  <c r="D442" i="26"/>
  <c r="E442" i="26"/>
  <c r="F442" i="26"/>
  <c r="B443" i="26"/>
  <c r="C443" i="26"/>
  <c r="D443" i="26"/>
  <c r="E443" i="26"/>
  <c r="F443" i="26"/>
  <c r="B444" i="26"/>
  <c r="C444" i="26"/>
  <c r="D444" i="26"/>
  <c r="E444" i="26"/>
  <c r="F444" i="26"/>
  <c r="B445" i="26"/>
  <c r="C445" i="26"/>
  <c r="D445" i="26"/>
  <c r="E445" i="26"/>
  <c r="F445" i="26"/>
  <c r="B446" i="26"/>
  <c r="C446" i="26"/>
  <c r="D446" i="26"/>
  <c r="E446" i="26"/>
  <c r="F446" i="26"/>
  <c r="B447" i="26"/>
  <c r="C447" i="26"/>
  <c r="D447" i="26"/>
  <c r="E447" i="26"/>
  <c r="F447" i="26"/>
  <c r="B448" i="26"/>
  <c r="C448" i="26"/>
  <c r="D448" i="26"/>
  <c r="E448" i="26"/>
  <c r="F448" i="26"/>
  <c r="B449" i="26"/>
  <c r="C449" i="26"/>
  <c r="D449" i="26"/>
  <c r="E449" i="26"/>
  <c r="F449" i="26"/>
  <c r="B450" i="26"/>
  <c r="C450" i="26"/>
  <c r="D450" i="26"/>
  <c r="E450" i="26"/>
  <c r="F450" i="26"/>
  <c r="B451" i="26"/>
  <c r="C451" i="26"/>
  <c r="D451" i="26"/>
  <c r="E451" i="26"/>
  <c r="F451" i="26"/>
  <c r="B452" i="26"/>
  <c r="C452" i="26"/>
  <c r="D452" i="26"/>
  <c r="E452" i="26"/>
  <c r="F452" i="26"/>
  <c r="B453" i="26"/>
  <c r="C453" i="26"/>
  <c r="D453" i="26"/>
  <c r="E453" i="26"/>
  <c r="F453" i="26"/>
  <c r="B454" i="26"/>
  <c r="C454" i="26"/>
  <c r="D454" i="26"/>
  <c r="E454" i="26"/>
  <c r="F454" i="26"/>
  <c r="B455" i="26"/>
  <c r="C455" i="26"/>
  <c r="D455" i="26"/>
  <c r="E455" i="26"/>
  <c r="F455" i="26"/>
  <c r="B456" i="26"/>
  <c r="C456" i="26"/>
  <c r="D456" i="26"/>
  <c r="E456" i="26"/>
  <c r="F456" i="26"/>
  <c r="B457" i="26"/>
  <c r="C457" i="26"/>
  <c r="D457" i="26"/>
  <c r="E457" i="26"/>
  <c r="F457" i="26"/>
  <c r="B458" i="26"/>
  <c r="C458" i="26"/>
  <c r="D458" i="26"/>
  <c r="E458" i="26"/>
  <c r="F458" i="26"/>
  <c r="B459" i="26"/>
  <c r="C459" i="26"/>
  <c r="D459" i="26"/>
  <c r="E459" i="26"/>
  <c r="F459" i="26"/>
  <c r="B460" i="26"/>
  <c r="C460" i="26"/>
  <c r="D460" i="26"/>
  <c r="E460" i="26"/>
  <c r="F460" i="26"/>
  <c r="B461" i="26"/>
  <c r="C461" i="26"/>
  <c r="D461" i="26"/>
  <c r="E461" i="26"/>
  <c r="F461" i="26"/>
  <c r="B462" i="26"/>
  <c r="C462" i="26"/>
  <c r="D462" i="26"/>
  <c r="E462" i="26"/>
  <c r="F462" i="26"/>
  <c r="B463" i="26"/>
  <c r="C463" i="26"/>
  <c r="D463" i="26"/>
  <c r="E463" i="26"/>
  <c r="F463" i="26"/>
  <c r="B464" i="26"/>
  <c r="C464" i="26"/>
  <c r="D464" i="26"/>
  <c r="E464" i="26"/>
  <c r="F464" i="26"/>
  <c r="B465" i="26"/>
  <c r="C465" i="26"/>
  <c r="D465" i="26"/>
  <c r="E465" i="26"/>
  <c r="F465" i="26"/>
  <c r="B466" i="26"/>
  <c r="C466" i="26"/>
  <c r="D466" i="26"/>
  <c r="E466" i="26"/>
  <c r="F466" i="26"/>
  <c r="B467" i="26"/>
  <c r="C467" i="26"/>
  <c r="D467" i="26"/>
  <c r="E467" i="26"/>
  <c r="F467" i="26"/>
  <c r="B468" i="26"/>
  <c r="C468" i="26"/>
  <c r="D468" i="26"/>
  <c r="E468" i="26"/>
  <c r="F468" i="26"/>
  <c r="B469" i="26"/>
  <c r="C469" i="26"/>
  <c r="D469" i="26"/>
  <c r="E469" i="26"/>
  <c r="F469" i="26"/>
  <c r="B470" i="26"/>
  <c r="C470" i="26"/>
  <c r="D470" i="26"/>
  <c r="E470" i="26"/>
  <c r="F470" i="26"/>
  <c r="B471" i="26"/>
  <c r="C471" i="26"/>
  <c r="D471" i="26"/>
  <c r="E471" i="26"/>
  <c r="F471" i="26"/>
  <c r="B472" i="26"/>
  <c r="C472" i="26"/>
  <c r="D472" i="26"/>
  <c r="E472" i="26"/>
  <c r="F472" i="26"/>
  <c r="B473" i="26"/>
  <c r="C473" i="26"/>
  <c r="D473" i="26"/>
  <c r="E473" i="26"/>
  <c r="F473" i="26"/>
  <c r="B474" i="26"/>
  <c r="C474" i="26"/>
  <c r="D474" i="26"/>
  <c r="E474" i="26"/>
  <c r="F474" i="26"/>
  <c r="B475" i="26"/>
  <c r="C475" i="26"/>
  <c r="D475" i="26"/>
  <c r="E475" i="26"/>
  <c r="F475" i="26"/>
  <c r="B476" i="26"/>
  <c r="C476" i="26"/>
  <c r="D476" i="26"/>
  <c r="E476" i="26"/>
  <c r="F476" i="26"/>
  <c r="B477" i="26"/>
  <c r="C477" i="26"/>
  <c r="D477" i="26"/>
  <c r="E477" i="26"/>
  <c r="F477" i="26"/>
  <c r="B478" i="26"/>
  <c r="C478" i="26"/>
  <c r="D478" i="26"/>
  <c r="E478" i="26"/>
  <c r="F478" i="26"/>
  <c r="B479" i="26"/>
  <c r="C479" i="26"/>
  <c r="D479" i="26"/>
  <c r="E479" i="26"/>
  <c r="F479" i="26"/>
  <c r="B480" i="26"/>
  <c r="C480" i="26"/>
  <c r="D480" i="26"/>
  <c r="E480" i="26"/>
  <c r="F480" i="26"/>
  <c r="B481" i="26"/>
  <c r="C481" i="26"/>
  <c r="D481" i="26"/>
  <c r="E481" i="26"/>
  <c r="F481" i="26"/>
  <c r="B482" i="26"/>
  <c r="C482" i="26"/>
  <c r="D482" i="26"/>
  <c r="E482" i="26"/>
  <c r="F482" i="26"/>
  <c r="B483" i="26"/>
  <c r="C483" i="26"/>
  <c r="D483" i="26"/>
  <c r="E483" i="26"/>
  <c r="F483" i="26"/>
  <c r="B484" i="26"/>
  <c r="C484" i="26"/>
  <c r="D484" i="26"/>
  <c r="E484" i="26"/>
  <c r="F484" i="26"/>
  <c r="B485" i="26"/>
  <c r="C485" i="26"/>
  <c r="D485" i="26"/>
  <c r="E485" i="26"/>
  <c r="F485" i="26"/>
  <c r="B486" i="26"/>
  <c r="C486" i="26"/>
  <c r="D486" i="26"/>
  <c r="E486" i="26"/>
  <c r="F486" i="26"/>
  <c r="B487" i="26"/>
  <c r="C487" i="26"/>
  <c r="D487" i="26"/>
  <c r="E487" i="26"/>
  <c r="F487" i="26"/>
  <c r="B488" i="26"/>
  <c r="C488" i="26"/>
  <c r="D488" i="26"/>
  <c r="E488" i="26"/>
  <c r="F488" i="26"/>
  <c r="B489" i="26"/>
  <c r="C489" i="26"/>
  <c r="D489" i="26"/>
  <c r="E489" i="26"/>
  <c r="F489" i="26"/>
  <c r="B490" i="26"/>
  <c r="C490" i="26"/>
  <c r="D490" i="26"/>
  <c r="E490" i="26"/>
  <c r="F490" i="26"/>
  <c r="B491" i="26"/>
  <c r="C491" i="26"/>
  <c r="D491" i="26"/>
  <c r="E491" i="26"/>
  <c r="F491" i="26"/>
  <c r="B492" i="26"/>
  <c r="C492" i="26"/>
  <c r="D492" i="26"/>
  <c r="E492" i="26"/>
  <c r="F492" i="26"/>
  <c r="B493" i="26"/>
  <c r="C493" i="26"/>
  <c r="D493" i="26"/>
  <c r="E493" i="26"/>
  <c r="F493" i="26"/>
  <c r="B494" i="26"/>
  <c r="C494" i="26"/>
  <c r="D494" i="26"/>
  <c r="E494" i="26"/>
  <c r="F494" i="26"/>
  <c r="B495" i="26"/>
  <c r="C495" i="26"/>
  <c r="D495" i="26"/>
  <c r="E495" i="26"/>
  <c r="F495" i="26"/>
  <c r="B496" i="26"/>
  <c r="C496" i="26"/>
  <c r="D496" i="26"/>
  <c r="E496" i="26"/>
  <c r="F496" i="26"/>
  <c r="B497" i="26"/>
  <c r="C497" i="26"/>
  <c r="D497" i="26"/>
  <c r="E497" i="26"/>
  <c r="F497" i="26"/>
  <c r="B498" i="26"/>
  <c r="C498" i="26"/>
  <c r="D498" i="26"/>
  <c r="E498" i="26"/>
  <c r="F498" i="26"/>
  <c r="B499" i="26"/>
  <c r="C499" i="26"/>
  <c r="D499" i="26"/>
  <c r="E499" i="26"/>
  <c r="F499" i="26"/>
  <c r="B500" i="26"/>
  <c r="C500" i="26"/>
  <c r="D500" i="26"/>
  <c r="E500" i="26"/>
  <c r="F500" i="26"/>
  <c r="B501" i="26"/>
  <c r="C501" i="26"/>
  <c r="D501" i="26"/>
  <c r="E501" i="26"/>
  <c r="F501" i="26"/>
  <c r="B502" i="26"/>
  <c r="C502" i="26"/>
  <c r="D502" i="26"/>
  <c r="E502" i="26"/>
  <c r="F502" i="26"/>
  <c r="B503" i="26"/>
  <c r="C503" i="26"/>
  <c r="D503" i="26"/>
  <c r="E503" i="26"/>
  <c r="F503" i="26"/>
  <c r="B504" i="26"/>
  <c r="C504" i="26"/>
  <c r="D504" i="26"/>
  <c r="E504" i="26"/>
  <c r="F504" i="26"/>
  <c r="B505" i="26"/>
  <c r="C505" i="26"/>
  <c r="D505" i="26"/>
  <c r="E505" i="26"/>
  <c r="F505" i="26"/>
  <c r="B506" i="26"/>
  <c r="C506" i="26"/>
  <c r="D506" i="26"/>
  <c r="E506" i="26"/>
  <c r="F506" i="26"/>
  <c r="B507" i="26"/>
  <c r="C507" i="26"/>
  <c r="D507" i="26"/>
  <c r="E507" i="26"/>
  <c r="F507" i="26"/>
  <c r="B508" i="26"/>
  <c r="C508" i="26"/>
  <c r="D508" i="26"/>
  <c r="E508" i="26"/>
  <c r="F508" i="26"/>
  <c r="B509" i="26"/>
  <c r="C509" i="26"/>
  <c r="D509" i="26"/>
  <c r="E509" i="26"/>
  <c r="F509" i="26"/>
  <c r="B510" i="26"/>
  <c r="C510" i="26"/>
  <c r="D510" i="26"/>
  <c r="E510" i="26"/>
  <c r="F510" i="26"/>
  <c r="B511" i="26"/>
  <c r="C511" i="26"/>
  <c r="D511" i="26"/>
  <c r="E511" i="26"/>
  <c r="F511" i="26"/>
  <c r="B512" i="26"/>
  <c r="C512" i="26"/>
  <c r="D512" i="26"/>
  <c r="E512" i="26"/>
  <c r="F512" i="26"/>
  <c r="B513" i="26"/>
  <c r="C513" i="26"/>
  <c r="D513" i="26"/>
  <c r="E513" i="26"/>
  <c r="F513" i="26"/>
  <c r="B514" i="26"/>
  <c r="C514" i="26"/>
  <c r="D514" i="26"/>
  <c r="E514" i="26"/>
  <c r="F514" i="26"/>
  <c r="B515" i="26"/>
  <c r="C515" i="26"/>
  <c r="D515" i="26"/>
  <c r="E515" i="26"/>
  <c r="F515" i="26"/>
  <c r="B516" i="26"/>
  <c r="C516" i="26"/>
  <c r="D516" i="26"/>
  <c r="E516" i="26"/>
  <c r="F516" i="26"/>
  <c r="B517" i="26"/>
  <c r="C517" i="26"/>
  <c r="D517" i="26"/>
  <c r="E517" i="26"/>
  <c r="F517" i="26"/>
  <c r="B518" i="26"/>
  <c r="C518" i="26"/>
  <c r="D518" i="26"/>
  <c r="E518" i="26"/>
  <c r="F518" i="26"/>
  <c r="B519" i="26"/>
  <c r="C519" i="26"/>
  <c r="D519" i="26"/>
  <c r="E519" i="26"/>
  <c r="F519" i="26"/>
  <c r="B520" i="26"/>
  <c r="C520" i="26"/>
  <c r="D520" i="26"/>
  <c r="E520" i="26"/>
  <c r="F520" i="26"/>
  <c r="B521" i="26"/>
  <c r="C521" i="26"/>
  <c r="D521" i="26"/>
  <c r="E521" i="26"/>
  <c r="F521" i="26"/>
  <c r="B522" i="26"/>
  <c r="C522" i="26"/>
  <c r="D522" i="26"/>
  <c r="E522" i="26"/>
  <c r="F522" i="26"/>
  <c r="B523" i="26"/>
  <c r="C523" i="26"/>
  <c r="D523" i="26"/>
  <c r="E523" i="26"/>
  <c r="F523" i="26"/>
  <c r="B524" i="26"/>
  <c r="C524" i="26"/>
  <c r="D524" i="26"/>
  <c r="E524" i="26"/>
  <c r="F524" i="26"/>
  <c r="B525" i="26"/>
  <c r="C525" i="26"/>
  <c r="D525" i="26"/>
  <c r="E525" i="26"/>
  <c r="F525" i="26"/>
  <c r="B526" i="26"/>
  <c r="C526" i="26"/>
  <c r="D526" i="26"/>
  <c r="E526" i="26"/>
  <c r="F526" i="26"/>
  <c r="B527" i="26"/>
  <c r="C527" i="26"/>
  <c r="D527" i="26"/>
  <c r="E527" i="26"/>
  <c r="F527" i="26"/>
  <c r="B528" i="26"/>
  <c r="C528" i="26"/>
  <c r="D528" i="26"/>
  <c r="E528" i="26"/>
  <c r="F528" i="26"/>
  <c r="B529" i="26"/>
  <c r="C529" i="26"/>
  <c r="D529" i="26"/>
  <c r="E529" i="26"/>
  <c r="F529" i="26"/>
  <c r="B530" i="26"/>
  <c r="C530" i="26"/>
  <c r="D530" i="26"/>
  <c r="E530" i="26"/>
  <c r="F530" i="26"/>
  <c r="B531" i="26"/>
  <c r="C531" i="26"/>
  <c r="D531" i="26"/>
  <c r="E531" i="26"/>
  <c r="F531" i="26"/>
  <c r="B532" i="26"/>
  <c r="C532" i="26"/>
  <c r="D532" i="26"/>
  <c r="E532" i="26"/>
  <c r="F532" i="26"/>
  <c r="B533" i="26"/>
  <c r="C533" i="26"/>
  <c r="D533" i="26"/>
  <c r="E533" i="26"/>
  <c r="F533" i="26"/>
  <c r="B534" i="26"/>
  <c r="C534" i="26"/>
  <c r="D534" i="26"/>
  <c r="E534" i="26"/>
  <c r="F534" i="26"/>
  <c r="B535" i="26"/>
  <c r="C535" i="26"/>
  <c r="D535" i="26"/>
  <c r="E535" i="26"/>
  <c r="F535" i="26"/>
  <c r="B536" i="26"/>
  <c r="C536" i="26"/>
  <c r="D536" i="26"/>
  <c r="E536" i="26"/>
  <c r="F536" i="26"/>
  <c r="B537" i="26"/>
  <c r="C537" i="26"/>
  <c r="D537" i="26"/>
  <c r="E537" i="26"/>
  <c r="F537" i="26"/>
  <c r="B538" i="26"/>
  <c r="C538" i="26"/>
  <c r="D538" i="26"/>
  <c r="E538" i="26"/>
  <c r="F538" i="26"/>
  <c r="B539" i="26"/>
  <c r="C539" i="26"/>
  <c r="D539" i="26"/>
  <c r="E539" i="26"/>
  <c r="F539" i="26"/>
  <c r="B540" i="26"/>
  <c r="C540" i="26"/>
  <c r="D540" i="26"/>
  <c r="E540" i="26"/>
  <c r="F540" i="26"/>
  <c r="B541" i="26"/>
  <c r="C541" i="26"/>
  <c r="D541" i="26"/>
  <c r="E541" i="26"/>
  <c r="F541" i="26"/>
  <c r="B542" i="26"/>
  <c r="C542" i="26"/>
  <c r="D542" i="26"/>
  <c r="E542" i="26"/>
  <c r="F542" i="26"/>
  <c r="B543" i="26"/>
  <c r="C543" i="26"/>
  <c r="D543" i="26"/>
  <c r="E543" i="26"/>
  <c r="F543" i="26"/>
  <c r="B544" i="26"/>
  <c r="C544" i="26"/>
  <c r="D544" i="26"/>
  <c r="E544" i="26"/>
  <c r="F544" i="26"/>
  <c r="B545" i="26"/>
  <c r="C545" i="26"/>
  <c r="D545" i="26"/>
  <c r="E545" i="26"/>
  <c r="F545" i="26"/>
  <c r="B546" i="26"/>
  <c r="C546" i="26"/>
  <c r="D546" i="26"/>
  <c r="E546" i="26"/>
  <c r="F546" i="26"/>
  <c r="B547" i="26"/>
  <c r="C547" i="26"/>
  <c r="D547" i="26"/>
  <c r="E547" i="26"/>
  <c r="F547" i="26"/>
  <c r="B548" i="26"/>
  <c r="C548" i="26"/>
  <c r="D548" i="26"/>
  <c r="E548" i="26"/>
  <c r="F548" i="26"/>
  <c r="B549" i="26"/>
  <c r="C549" i="26"/>
  <c r="D549" i="26"/>
  <c r="E549" i="26"/>
  <c r="F549" i="26"/>
  <c r="B550" i="26"/>
  <c r="C550" i="26"/>
  <c r="D550" i="26"/>
  <c r="E550" i="26"/>
  <c r="F550" i="26"/>
  <c r="B551" i="26"/>
  <c r="C551" i="26"/>
  <c r="D551" i="26"/>
  <c r="E551" i="26"/>
  <c r="F551" i="26"/>
  <c r="B552" i="26"/>
  <c r="C552" i="26"/>
  <c r="D552" i="26"/>
  <c r="E552" i="26"/>
  <c r="F552" i="26"/>
  <c r="B553" i="26"/>
  <c r="C553" i="26"/>
  <c r="D553" i="26"/>
  <c r="E553" i="26"/>
  <c r="F553" i="26"/>
  <c r="B554" i="26"/>
  <c r="C554" i="26"/>
  <c r="D554" i="26"/>
  <c r="E554" i="26"/>
  <c r="F554" i="26"/>
  <c r="B555" i="26"/>
  <c r="C555" i="26"/>
  <c r="D555" i="26"/>
  <c r="E555" i="26"/>
  <c r="F555" i="26"/>
  <c r="B556" i="26"/>
  <c r="C556" i="26"/>
  <c r="D556" i="26"/>
  <c r="E556" i="26"/>
  <c r="F556" i="26"/>
  <c r="B557" i="26"/>
  <c r="C557" i="26"/>
  <c r="D557" i="26"/>
  <c r="E557" i="26"/>
  <c r="F557" i="26"/>
  <c r="B558" i="26"/>
  <c r="C558" i="26"/>
  <c r="D558" i="26"/>
  <c r="E558" i="26"/>
  <c r="F558" i="26"/>
  <c r="B559" i="26"/>
  <c r="C559" i="26"/>
  <c r="D559" i="26"/>
  <c r="E559" i="26"/>
  <c r="F559" i="26"/>
  <c r="B560" i="26"/>
  <c r="C560" i="26"/>
  <c r="D560" i="26"/>
  <c r="E560" i="26"/>
  <c r="F560" i="26"/>
  <c r="B561" i="26"/>
  <c r="C561" i="26"/>
  <c r="D561" i="26"/>
  <c r="E561" i="26"/>
  <c r="F561" i="26"/>
  <c r="B562" i="26"/>
  <c r="C562" i="26"/>
  <c r="D562" i="26"/>
  <c r="E562" i="26"/>
  <c r="F562" i="26"/>
  <c r="B563" i="26"/>
  <c r="C563" i="26"/>
  <c r="D563" i="26"/>
  <c r="E563" i="26"/>
  <c r="F563" i="26"/>
  <c r="B564" i="26"/>
  <c r="C564" i="26"/>
  <c r="D564" i="26"/>
  <c r="E564" i="26"/>
  <c r="F564" i="26"/>
  <c r="B565" i="26"/>
  <c r="C565" i="26"/>
  <c r="D565" i="26"/>
  <c r="E565" i="26"/>
  <c r="F565" i="26"/>
  <c r="B566" i="26"/>
  <c r="C566" i="26"/>
  <c r="D566" i="26"/>
  <c r="E566" i="26"/>
  <c r="F566" i="26"/>
  <c r="B567" i="26"/>
  <c r="C567" i="26"/>
  <c r="D567" i="26"/>
  <c r="E567" i="26"/>
  <c r="F567" i="26"/>
  <c r="B568" i="26"/>
  <c r="C568" i="26"/>
  <c r="D568" i="26"/>
  <c r="E568" i="26"/>
  <c r="F568" i="26"/>
  <c r="B569" i="26"/>
  <c r="C569" i="26"/>
  <c r="D569" i="26"/>
  <c r="E569" i="26"/>
  <c r="F569" i="26"/>
  <c r="B570" i="26"/>
  <c r="C570" i="26"/>
  <c r="D570" i="26"/>
  <c r="E570" i="26"/>
  <c r="F570" i="26"/>
  <c r="B571" i="26"/>
  <c r="C571" i="26"/>
  <c r="D571" i="26"/>
  <c r="E571" i="26"/>
  <c r="F571" i="26"/>
  <c r="B572" i="26"/>
  <c r="C572" i="26"/>
  <c r="D572" i="26"/>
  <c r="E572" i="26"/>
  <c r="F572" i="26"/>
  <c r="B573" i="26"/>
  <c r="C573" i="26"/>
  <c r="D573" i="26"/>
  <c r="E573" i="26"/>
  <c r="F573" i="26"/>
  <c r="B574" i="26"/>
  <c r="C574" i="26"/>
  <c r="D574" i="26"/>
  <c r="E574" i="26"/>
  <c r="F574" i="26"/>
  <c r="B575" i="26"/>
  <c r="C575" i="26"/>
  <c r="D575" i="26"/>
  <c r="E575" i="26"/>
  <c r="F575" i="26"/>
  <c r="B576" i="26"/>
  <c r="C576" i="26"/>
  <c r="D576" i="26"/>
  <c r="E576" i="26"/>
  <c r="F576" i="26"/>
  <c r="B577" i="26"/>
  <c r="C577" i="26"/>
  <c r="D577" i="26"/>
  <c r="E577" i="26"/>
  <c r="F577" i="26"/>
  <c r="B578" i="26"/>
  <c r="C578" i="26"/>
  <c r="D578" i="26"/>
  <c r="E578" i="26"/>
  <c r="F578" i="26"/>
  <c r="B579" i="26"/>
  <c r="C579" i="26"/>
  <c r="D579" i="26"/>
  <c r="E579" i="26"/>
  <c r="F579" i="26"/>
  <c r="B580" i="26"/>
  <c r="C580" i="26"/>
  <c r="D580" i="26"/>
  <c r="E580" i="26"/>
  <c r="F580" i="26"/>
  <c r="B581" i="26"/>
  <c r="C581" i="26"/>
  <c r="D581" i="26"/>
  <c r="E581" i="26"/>
  <c r="F581" i="26"/>
  <c r="B582" i="26"/>
  <c r="C582" i="26"/>
  <c r="D582" i="26"/>
  <c r="E582" i="26"/>
  <c r="F582" i="26"/>
  <c r="B583" i="26"/>
  <c r="C583" i="26"/>
  <c r="D583" i="26"/>
  <c r="E583" i="26"/>
  <c r="F583" i="26"/>
  <c r="B584" i="26"/>
  <c r="C584" i="26"/>
  <c r="D584" i="26"/>
  <c r="E584" i="26"/>
  <c r="F584" i="26"/>
  <c r="B585" i="26"/>
  <c r="C585" i="26"/>
  <c r="D585" i="26"/>
  <c r="E585" i="26"/>
  <c r="F585" i="26"/>
  <c r="B586" i="26"/>
  <c r="C586" i="26"/>
  <c r="D586" i="26"/>
  <c r="E586" i="26"/>
  <c r="F586" i="26"/>
  <c r="B587" i="26"/>
  <c r="C587" i="26"/>
  <c r="D587" i="26"/>
  <c r="E587" i="26"/>
  <c r="F587" i="26"/>
  <c r="B588" i="26"/>
  <c r="C588" i="26"/>
  <c r="D588" i="26"/>
  <c r="E588" i="26"/>
  <c r="F588" i="26"/>
  <c r="B589" i="26"/>
  <c r="C589" i="26"/>
  <c r="D589" i="26"/>
  <c r="E589" i="26"/>
  <c r="F589" i="26"/>
  <c r="B590" i="26"/>
  <c r="C590" i="26"/>
  <c r="D590" i="26"/>
  <c r="E590" i="26"/>
  <c r="F590" i="26"/>
  <c r="B591" i="26"/>
  <c r="C591" i="26"/>
  <c r="D591" i="26"/>
  <c r="E591" i="26"/>
  <c r="F591" i="26"/>
  <c r="B592" i="26"/>
  <c r="C592" i="26"/>
  <c r="D592" i="26"/>
  <c r="E592" i="26"/>
  <c r="F592" i="26"/>
  <c r="B593" i="26"/>
  <c r="C593" i="26"/>
  <c r="D593" i="26"/>
  <c r="E593" i="26"/>
  <c r="F593" i="26"/>
  <c r="B594" i="26"/>
  <c r="C594" i="26"/>
  <c r="D594" i="26"/>
  <c r="E594" i="26"/>
  <c r="F594" i="26"/>
  <c r="B595" i="26"/>
  <c r="C595" i="26"/>
  <c r="D595" i="26"/>
  <c r="E595" i="26"/>
  <c r="F595" i="26"/>
  <c r="B596" i="26"/>
  <c r="C596" i="26"/>
  <c r="D596" i="26"/>
  <c r="E596" i="26"/>
  <c r="F596" i="26"/>
  <c r="B597" i="26"/>
  <c r="C597" i="26"/>
  <c r="D597" i="26"/>
  <c r="E597" i="26"/>
  <c r="F597" i="26"/>
  <c r="B598" i="26"/>
  <c r="C598" i="26"/>
  <c r="D598" i="26"/>
  <c r="E598" i="26"/>
  <c r="F598" i="26"/>
  <c r="B599" i="26"/>
  <c r="C599" i="26"/>
  <c r="D599" i="26"/>
  <c r="E599" i="26"/>
  <c r="F599" i="26"/>
  <c r="B600" i="26"/>
  <c r="C600" i="26"/>
  <c r="D600" i="26"/>
  <c r="E600" i="26"/>
  <c r="F600" i="26"/>
  <c r="B601" i="26"/>
  <c r="C601" i="26"/>
  <c r="D601" i="26"/>
  <c r="E601" i="26"/>
  <c r="F601" i="26"/>
  <c r="B602" i="26"/>
  <c r="C602" i="26"/>
  <c r="D602" i="26"/>
  <c r="E602" i="26"/>
  <c r="F602" i="26"/>
  <c r="B603" i="26"/>
  <c r="C603" i="26"/>
  <c r="D603" i="26"/>
  <c r="E603" i="26"/>
  <c r="F603" i="26"/>
  <c r="B604" i="26"/>
  <c r="C604" i="26"/>
  <c r="D604" i="26"/>
  <c r="E604" i="26"/>
  <c r="F604" i="26"/>
  <c r="B605" i="26"/>
  <c r="C605" i="26"/>
  <c r="D605" i="26"/>
  <c r="E605" i="26"/>
  <c r="F605" i="26"/>
  <c r="B606" i="26"/>
  <c r="C606" i="26"/>
  <c r="D606" i="26"/>
  <c r="E606" i="26"/>
  <c r="F606" i="26"/>
  <c r="B607" i="26"/>
  <c r="C607" i="26"/>
  <c r="D607" i="26"/>
  <c r="E607" i="26"/>
  <c r="F607" i="26"/>
  <c r="B608" i="26"/>
  <c r="C608" i="26"/>
  <c r="D608" i="26"/>
  <c r="E608" i="26"/>
  <c r="F608" i="26"/>
  <c r="B609" i="26"/>
  <c r="C609" i="26"/>
  <c r="D609" i="26"/>
  <c r="E609" i="26"/>
  <c r="F609" i="26"/>
  <c r="B610" i="26"/>
  <c r="C610" i="26"/>
  <c r="D610" i="26"/>
  <c r="E610" i="26"/>
  <c r="F610" i="26"/>
  <c r="B611" i="26"/>
  <c r="C611" i="26"/>
  <c r="D611" i="26"/>
  <c r="E611" i="26"/>
  <c r="F611" i="26"/>
  <c r="B612" i="26"/>
  <c r="C612" i="26"/>
  <c r="D612" i="26"/>
  <c r="E612" i="26"/>
  <c r="F612" i="26"/>
  <c r="B613" i="26"/>
  <c r="C613" i="26"/>
  <c r="D613" i="26"/>
  <c r="E613" i="26"/>
  <c r="F613" i="26"/>
  <c r="B614" i="26"/>
  <c r="C614" i="26"/>
  <c r="D614" i="26"/>
  <c r="E614" i="26"/>
  <c r="F614" i="26"/>
  <c r="B615" i="26"/>
  <c r="C615" i="26"/>
  <c r="D615" i="26"/>
  <c r="E615" i="26"/>
  <c r="F615" i="26"/>
  <c r="B616" i="26"/>
  <c r="C616" i="26"/>
  <c r="D616" i="26"/>
  <c r="E616" i="26"/>
  <c r="F616" i="26"/>
  <c r="B617" i="26"/>
  <c r="C617" i="26"/>
  <c r="D617" i="26"/>
  <c r="E617" i="26"/>
  <c r="F617" i="26"/>
  <c r="B618" i="26"/>
  <c r="C618" i="26"/>
  <c r="D618" i="26"/>
  <c r="E618" i="26"/>
  <c r="F618" i="26"/>
  <c r="B619" i="26"/>
  <c r="C619" i="26"/>
  <c r="D619" i="26"/>
  <c r="E619" i="26"/>
  <c r="F619" i="26"/>
  <c r="B620" i="26"/>
  <c r="C620" i="26"/>
  <c r="D620" i="26"/>
  <c r="E620" i="26"/>
  <c r="F620" i="26"/>
  <c r="B621" i="26"/>
  <c r="C621" i="26"/>
  <c r="D621" i="26"/>
  <c r="E621" i="26"/>
  <c r="F621" i="26"/>
  <c r="B622" i="26"/>
  <c r="C622" i="26"/>
  <c r="D622" i="26"/>
  <c r="E622" i="26"/>
  <c r="F622" i="26"/>
  <c r="B623" i="26"/>
  <c r="C623" i="26"/>
  <c r="D623" i="26"/>
  <c r="E623" i="26"/>
  <c r="F623" i="26"/>
  <c r="B624" i="26"/>
  <c r="C624" i="26"/>
  <c r="D624" i="26"/>
  <c r="E624" i="26"/>
  <c r="F624" i="26"/>
  <c r="B625" i="26"/>
  <c r="C625" i="26"/>
  <c r="D625" i="26"/>
  <c r="E625" i="26"/>
  <c r="F625" i="26"/>
  <c r="B626" i="26"/>
  <c r="C626" i="26"/>
  <c r="D626" i="26"/>
  <c r="E626" i="26"/>
  <c r="F626" i="26"/>
  <c r="B627" i="26"/>
  <c r="C627" i="26"/>
  <c r="D627" i="26"/>
  <c r="E627" i="26"/>
  <c r="F627" i="26"/>
  <c r="B628" i="26"/>
  <c r="C628" i="26"/>
  <c r="D628" i="26"/>
  <c r="E628" i="26"/>
  <c r="F628" i="26"/>
  <c r="B629" i="26"/>
  <c r="C629" i="26"/>
  <c r="D629" i="26"/>
  <c r="E629" i="26"/>
  <c r="F629" i="26"/>
  <c r="B630" i="26"/>
  <c r="C630" i="26"/>
  <c r="D630" i="26"/>
  <c r="E630" i="26"/>
  <c r="F630" i="26"/>
  <c r="B631" i="26"/>
  <c r="C631" i="26"/>
  <c r="D631" i="26"/>
  <c r="E631" i="26"/>
  <c r="F631" i="26"/>
  <c r="B632" i="26"/>
  <c r="C632" i="26"/>
  <c r="D632" i="26"/>
  <c r="E632" i="26"/>
  <c r="F632" i="26"/>
  <c r="B633" i="26"/>
  <c r="C633" i="26"/>
  <c r="D633" i="26"/>
  <c r="E633" i="26"/>
  <c r="F633" i="26"/>
  <c r="B634" i="26"/>
  <c r="C634" i="26"/>
  <c r="D634" i="26"/>
  <c r="E634" i="26"/>
  <c r="F634" i="26"/>
  <c r="B635" i="26"/>
  <c r="C635" i="26"/>
  <c r="D635" i="26"/>
  <c r="E635" i="26"/>
  <c r="F635" i="26"/>
  <c r="B636" i="26"/>
  <c r="C636" i="26"/>
  <c r="D636" i="26"/>
  <c r="E636" i="26"/>
  <c r="F636" i="26"/>
  <c r="B637" i="26"/>
  <c r="C637" i="26"/>
  <c r="D637" i="26"/>
  <c r="E637" i="26"/>
  <c r="F637" i="26"/>
  <c r="B638" i="26"/>
  <c r="C638" i="26"/>
  <c r="D638" i="26"/>
  <c r="E638" i="26"/>
  <c r="F638" i="26"/>
  <c r="B639" i="26"/>
  <c r="C639" i="26"/>
  <c r="D639" i="26"/>
  <c r="E639" i="26"/>
  <c r="F639" i="26"/>
  <c r="B640" i="26"/>
  <c r="C640" i="26"/>
  <c r="D640" i="26"/>
  <c r="E640" i="26"/>
  <c r="F640" i="26"/>
  <c r="B641" i="26"/>
  <c r="C641" i="26"/>
  <c r="D641" i="26"/>
  <c r="E641" i="26"/>
  <c r="F641" i="26"/>
  <c r="B642" i="26"/>
  <c r="C642" i="26"/>
  <c r="D642" i="26"/>
  <c r="E642" i="26"/>
  <c r="F642" i="26"/>
  <c r="B643" i="26"/>
  <c r="C643" i="26"/>
  <c r="D643" i="26"/>
  <c r="E643" i="26"/>
  <c r="F643" i="26"/>
  <c r="B644" i="26"/>
  <c r="C644" i="26"/>
  <c r="D644" i="26"/>
  <c r="E644" i="26"/>
  <c r="F644" i="26"/>
  <c r="B645" i="26"/>
  <c r="C645" i="26"/>
  <c r="D645" i="26"/>
  <c r="E645" i="26"/>
  <c r="F645" i="26"/>
  <c r="B646" i="26"/>
  <c r="C646" i="26"/>
  <c r="D646" i="26"/>
  <c r="E646" i="26"/>
  <c r="F646" i="26"/>
  <c r="B647" i="26"/>
  <c r="C647" i="26"/>
  <c r="D647" i="26"/>
  <c r="E647" i="26"/>
  <c r="F647" i="26"/>
  <c r="B648" i="26"/>
  <c r="C648" i="26"/>
  <c r="D648" i="26"/>
  <c r="E648" i="26"/>
  <c r="F648" i="26"/>
  <c r="B649" i="26"/>
  <c r="C649" i="26"/>
  <c r="D649" i="26"/>
  <c r="E649" i="26"/>
  <c r="F649" i="26"/>
  <c r="B650" i="26"/>
  <c r="C650" i="26"/>
  <c r="D650" i="26"/>
  <c r="E650" i="26"/>
  <c r="F650" i="26"/>
  <c r="B651" i="26"/>
  <c r="C651" i="26"/>
  <c r="D651" i="26"/>
  <c r="E651" i="26"/>
  <c r="F651" i="26"/>
  <c r="B652" i="26"/>
  <c r="C652" i="26"/>
  <c r="D652" i="26"/>
  <c r="E652" i="26"/>
  <c r="F652" i="26"/>
  <c r="B653" i="26"/>
  <c r="C653" i="26"/>
  <c r="D653" i="26"/>
  <c r="E653" i="26"/>
  <c r="F653" i="26"/>
  <c r="B654" i="26"/>
  <c r="C654" i="26"/>
  <c r="D654" i="26"/>
  <c r="E654" i="26"/>
  <c r="F654" i="26"/>
  <c r="B655" i="26"/>
  <c r="C655" i="26"/>
  <c r="D655" i="26"/>
  <c r="E655" i="26"/>
  <c r="F655" i="26"/>
  <c r="B656" i="26"/>
  <c r="C656" i="26"/>
  <c r="D656" i="26"/>
  <c r="E656" i="26"/>
  <c r="F656" i="26"/>
  <c r="B657" i="26"/>
  <c r="C657" i="26"/>
  <c r="D657" i="26"/>
  <c r="E657" i="26"/>
  <c r="F657" i="26"/>
  <c r="B658" i="26"/>
  <c r="C658" i="26"/>
  <c r="D658" i="26"/>
  <c r="E658" i="26"/>
  <c r="F658" i="26"/>
  <c r="B659" i="26"/>
  <c r="C659" i="26"/>
  <c r="D659" i="26"/>
  <c r="E659" i="26"/>
  <c r="F659" i="26"/>
  <c r="B660" i="26"/>
  <c r="C660" i="26"/>
  <c r="D660" i="26"/>
  <c r="E660" i="26"/>
  <c r="F660" i="26"/>
  <c r="B661" i="26"/>
  <c r="C661" i="26"/>
  <c r="D661" i="26"/>
  <c r="E661" i="26"/>
  <c r="F661" i="26"/>
  <c r="B662" i="26"/>
  <c r="C662" i="26"/>
  <c r="D662" i="26"/>
  <c r="E662" i="26"/>
  <c r="F662" i="26"/>
  <c r="B663" i="26"/>
  <c r="C663" i="26"/>
  <c r="D663" i="26"/>
  <c r="E663" i="26"/>
  <c r="F663" i="26"/>
  <c r="B664" i="26"/>
  <c r="C664" i="26"/>
  <c r="D664" i="26"/>
  <c r="E664" i="26"/>
  <c r="F664" i="26"/>
  <c r="B665" i="26"/>
  <c r="C665" i="26"/>
  <c r="D665" i="26"/>
  <c r="E665" i="26"/>
  <c r="F665" i="26"/>
  <c r="B666" i="26"/>
  <c r="C666" i="26"/>
  <c r="D666" i="26"/>
  <c r="E666" i="26"/>
  <c r="F666" i="26"/>
  <c r="B667" i="26"/>
  <c r="C667" i="26"/>
  <c r="D667" i="26"/>
  <c r="E667" i="26"/>
  <c r="F667" i="26"/>
  <c r="B668" i="26"/>
  <c r="C668" i="26"/>
  <c r="D668" i="26"/>
  <c r="E668" i="26"/>
  <c r="F668" i="26"/>
  <c r="B669" i="26"/>
  <c r="C669" i="26"/>
  <c r="D669" i="26"/>
  <c r="E669" i="26"/>
  <c r="F669" i="26"/>
  <c r="B331" i="25"/>
  <c r="C331" i="25"/>
  <c r="D331" i="25"/>
  <c r="E331" i="25"/>
  <c r="F331" i="25"/>
  <c r="B331" i="24"/>
  <c r="C331" i="24"/>
  <c r="D331" i="24"/>
  <c r="E331" i="24"/>
  <c r="F331" i="24"/>
  <c r="B332" i="24"/>
  <c r="C332" i="24"/>
  <c r="D332" i="24"/>
  <c r="E332" i="24"/>
  <c r="F332" i="24"/>
  <c r="B333" i="24"/>
  <c r="C333" i="24"/>
  <c r="D333" i="24"/>
  <c r="E333" i="24"/>
  <c r="F333" i="24"/>
  <c r="B334" i="24"/>
  <c r="C334" i="24"/>
  <c r="D334" i="24"/>
  <c r="E334" i="24"/>
  <c r="F334" i="24"/>
  <c r="B335" i="24"/>
  <c r="C335" i="24"/>
  <c r="D335" i="24"/>
  <c r="E335" i="24"/>
  <c r="F335" i="24"/>
  <c r="B336" i="24"/>
  <c r="C336" i="24"/>
  <c r="D336" i="24"/>
  <c r="E336" i="24"/>
  <c r="F336" i="24"/>
  <c r="B337" i="24"/>
  <c r="C337" i="24"/>
  <c r="D337" i="24"/>
  <c r="E337" i="24"/>
  <c r="F337" i="24"/>
  <c r="B338" i="24"/>
  <c r="C338" i="24"/>
  <c r="D338" i="24"/>
  <c r="E338" i="24"/>
  <c r="F338" i="24"/>
  <c r="B339" i="24"/>
  <c r="C339" i="24"/>
  <c r="D339" i="24"/>
  <c r="E339" i="24"/>
  <c r="F339" i="24"/>
  <c r="B340" i="24"/>
  <c r="C340" i="24"/>
  <c r="D340" i="24"/>
  <c r="E340" i="24"/>
  <c r="F340" i="24"/>
  <c r="B341" i="24"/>
  <c r="C341" i="24"/>
  <c r="D341" i="24"/>
  <c r="E341" i="24"/>
  <c r="F341" i="24"/>
  <c r="B342" i="24"/>
  <c r="C342" i="24"/>
  <c r="D342" i="24"/>
  <c r="E342" i="24"/>
  <c r="F342" i="24"/>
  <c r="B343" i="24"/>
  <c r="C343" i="24"/>
  <c r="D343" i="24"/>
  <c r="E343" i="24"/>
  <c r="F343" i="24"/>
  <c r="B344" i="24"/>
  <c r="C344" i="24"/>
  <c r="D344" i="24"/>
  <c r="E344" i="24"/>
  <c r="F344" i="24"/>
  <c r="B345" i="24"/>
  <c r="C345" i="24"/>
  <c r="D345" i="24"/>
  <c r="E345" i="24"/>
  <c r="F345" i="24"/>
  <c r="B346" i="24"/>
  <c r="C346" i="24"/>
  <c r="D346" i="24"/>
  <c r="E346" i="24"/>
  <c r="F346" i="24"/>
  <c r="B347" i="24"/>
  <c r="C347" i="24"/>
  <c r="D347" i="24"/>
  <c r="E347" i="24"/>
  <c r="F347" i="24"/>
  <c r="B348" i="24"/>
  <c r="C348" i="24"/>
  <c r="D348" i="24"/>
  <c r="E348" i="24"/>
  <c r="F348" i="24"/>
  <c r="B349" i="24"/>
  <c r="C349" i="24"/>
  <c r="D349" i="24"/>
  <c r="E349" i="24"/>
  <c r="F349" i="24"/>
  <c r="B350" i="24"/>
  <c r="C350" i="24"/>
  <c r="D350" i="24"/>
  <c r="E350" i="24"/>
  <c r="F350" i="24"/>
  <c r="B351" i="24"/>
  <c r="C351" i="24"/>
  <c r="D351" i="24"/>
  <c r="E351" i="24"/>
  <c r="F351" i="24"/>
  <c r="B352" i="24"/>
  <c r="C352" i="24"/>
  <c r="D352" i="24"/>
  <c r="E352" i="24"/>
  <c r="F352" i="24"/>
  <c r="B353" i="24"/>
  <c r="C353" i="24"/>
  <c r="D353" i="24"/>
  <c r="E353" i="24"/>
  <c r="F353" i="24"/>
  <c r="B354" i="24"/>
  <c r="C354" i="24"/>
  <c r="D354" i="24"/>
  <c r="E354" i="24"/>
  <c r="F354" i="24"/>
  <c r="B355" i="24"/>
  <c r="C355" i="24"/>
  <c r="D355" i="24"/>
  <c r="E355" i="24"/>
  <c r="F355" i="24"/>
  <c r="B356" i="24"/>
  <c r="C356" i="24"/>
  <c r="D356" i="24"/>
  <c r="E356" i="24"/>
  <c r="F356" i="24"/>
  <c r="B357" i="24"/>
  <c r="C357" i="24"/>
  <c r="D357" i="24"/>
  <c r="E357" i="24"/>
  <c r="F357" i="24"/>
  <c r="B358" i="24"/>
  <c r="C358" i="24"/>
  <c r="D358" i="24"/>
  <c r="E358" i="24"/>
  <c r="F358" i="24"/>
  <c r="B359" i="24"/>
  <c r="C359" i="24"/>
  <c r="D359" i="24"/>
  <c r="E359" i="24"/>
  <c r="F359" i="24"/>
  <c r="B360" i="24"/>
  <c r="C360" i="24"/>
  <c r="D360" i="24"/>
  <c r="E360" i="24"/>
  <c r="F360" i="24"/>
  <c r="B361" i="24"/>
  <c r="C361" i="24"/>
  <c r="D361" i="24"/>
  <c r="E361" i="24"/>
  <c r="F361" i="24"/>
  <c r="B362" i="24"/>
  <c r="C362" i="24"/>
  <c r="D362" i="24"/>
  <c r="E362" i="24"/>
  <c r="F362" i="24"/>
  <c r="B363" i="24"/>
  <c r="C363" i="24"/>
  <c r="D363" i="24"/>
  <c r="E363" i="24"/>
  <c r="F363" i="24"/>
  <c r="B364" i="24"/>
  <c r="C364" i="24"/>
  <c r="D364" i="24"/>
  <c r="E364" i="24"/>
  <c r="F364" i="24"/>
  <c r="B365" i="24"/>
  <c r="C365" i="24"/>
  <c r="D365" i="24"/>
  <c r="E365" i="24"/>
  <c r="F365" i="24"/>
  <c r="B366" i="24"/>
  <c r="C366" i="24"/>
  <c r="D366" i="24"/>
  <c r="E366" i="24"/>
  <c r="F366" i="24"/>
  <c r="B367" i="24"/>
  <c r="C367" i="24"/>
  <c r="D367" i="24"/>
  <c r="E367" i="24"/>
  <c r="F367" i="24"/>
  <c r="B368" i="24"/>
  <c r="C368" i="24"/>
  <c r="D368" i="24"/>
  <c r="E368" i="24"/>
  <c r="F368" i="24"/>
  <c r="B369" i="24"/>
  <c r="C369" i="24"/>
  <c r="D369" i="24"/>
  <c r="E369" i="24"/>
  <c r="F369" i="24"/>
  <c r="B370" i="24"/>
  <c r="C370" i="24"/>
  <c r="D370" i="24"/>
  <c r="E370" i="24"/>
  <c r="F370" i="24"/>
  <c r="B371" i="24"/>
  <c r="C371" i="24"/>
  <c r="D371" i="24"/>
  <c r="E371" i="24"/>
  <c r="F371" i="24"/>
  <c r="B372" i="24"/>
  <c r="C372" i="24"/>
  <c r="D372" i="24"/>
  <c r="E372" i="24"/>
  <c r="F372" i="24"/>
  <c r="B373" i="24"/>
  <c r="C373" i="24"/>
  <c r="D373" i="24"/>
  <c r="E373" i="24"/>
  <c r="F373" i="24"/>
  <c r="B374" i="24"/>
  <c r="C374" i="24"/>
  <c r="D374" i="24"/>
  <c r="E374" i="24"/>
  <c r="F374" i="24"/>
  <c r="B375" i="24"/>
  <c r="C375" i="24"/>
  <c r="D375" i="24"/>
  <c r="E375" i="24"/>
  <c r="F375" i="24"/>
  <c r="B376" i="24"/>
  <c r="C376" i="24"/>
  <c r="D376" i="24"/>
  <c r="E376" i="24"/>
  <c r="F376" i="24"/>
  <c r="B377" i="24"/>
  <c r="C377" i="24"/>
  <c r="D377" i="24"/>
  <c r="E377" i="24"/>
  <c r="F377" i="24"/>
  <c r="B378" i="24"/>
  <c r="C378" i="24"/>
  <c r="D378" i="24"/>
  <c r="E378" i="24"/>
  <c r="F378" i="24"/>
  <c r="B379" i="24"/>
  <c r="C379" i="24"/>
  <c r="D379" i="24"/>
  <c r="E379" i="24"/>
  <c r="F379" i="24"/>
  <c r="B380" i="24"/>
  <c r="C380" i="24"/>
  <c r="D380" i="24"/>
  <c r="E380" i="24"/>
  <c r="F380" i="24"/>
  <c r="B381" i="24"/>
  <c r="C381" i="24"/>
  <c r="D381" i="24"/>
  <c r="E381" i="24"/>
  <c r="F381" i="24"/>
  <c r="B382" i="24"/>
  <c r="C382" i="24"/>
  <c r="D382" i="24"/>
  <c r="E382" i="24"/>
  <c r="F382" i="24"/>
  <c r="B383" i="24"/>
  <c r="C383" i="24"/>
  <c r="D383" i="24"/>
  <c r="E383" i="24"/>
  <c r="F383" i="24"/>
  <c r="B384" i="24"/>
  <c r="C384" i="24"/>
  <c r="D384" i="24"/>
  <c r="E384" i="24"/>
  <c r="F384" i="24"/>
  <c r="B385" i="24"/>
  <c r="C385" i="24"/>
  <c r="D385" i="24"/>
  <c r="E385" i="24"/>
  <c r="F385" i="24"/>
  <c r="B386" i="24"/>
  <c r="C386" i="24"/>
  <c r="D386" i="24"/>
  <c r="E386" i="24"/>
  <c r="F386" i="24"/>
  <c r="B387" i="24"/>
  <c r="C387" i="24"/>
  <c r="D387" i="24"/>
  <c r="E387" i="24"/>
  <c r="F387" i="24"/>
  <c r="B388" i="24"/>
  <c r="C388" i="24"/>
  <c r="D388" i="24"/>
  <c r="E388" i="24"/>
  <c r="F388" i="24"/>
  <c r="B389" i="24"/>
  <c r="C389" i="24"/>
  <c r="D389" i="24"/>
  <c r="E389" i="24"/>
  <c r="F389" i="24"/>
  <c r="B390" i="24"/>
  <c r="C390" i="24"/>
  <c r="D390" i="24"/>
  <c r="E390" i="24"/>
  <c r="F390" i="24"/>
  <c r="B391" i="24"/>
  <c r="C391" i="24"/>
  <c r="D391" i="24"/>
  <c r="E391" i="24"/>
  <c r="F391" i="24"/>
  <c r="B392" i="24"/>
  <c r="C392" i="24"/>
  <c r="D392" i="24"/>
  <c r="E392" i="24"/>
  <c r="F392" i="24"/>
  <c r="B393" i="24"/>
  <c r="C393" i="24"/>
  <c r="D393" i="24"/>
  <c r="E393" i="24"/>
  <c r="F393" i="24"/>
  <c r="B394" i="24"/>
  <c r="C394" i="24"/>
  <c r="D394" i="24"/>
  <c r="E394" i="24"/>
  <c r="F394" i="24"/>
  <c r="B395" i="24"/>
  <c r="C395" i="24"/>
  <c r="D395" i="24"/>
  <c r="E395" i="24"/>
  <c r="F395" i="24"/>
  <c r="B396" i="24"/>
  <c r="C396" i="24"/>
  <c r="D396" i="24"/>
  <c r="E396" i="24"/>
  <c r="F396" i="24"/>
  <c r="B397" i="24"/>
  <c r="C397" i="24"/>
  <c r="D397" i="24"/>
  <c r="E397" i="24"/>
  <c r="F397" i="24"/>
  <c r="B398" i="24"/>
  <c r="C398" i="24"/>
  <c r="D398" i="24"/>
  <c r="E398" i="24"/>
  <c r="F398" i="24"/>
  <c r="B399" i="24"/>
  <c r="C399" i="24"/>
  <c r="D399" i="24"/>
  <c r="E399" i="24"/>
  <c r="F399" i="24"/>
  <c r="B400" i="24"/>
  <c r="C400" i="24"/>
  <c r="D400" i="24"/>
  <c r="E400" i="24"/>
  <c r="F400" i="24"/>
  <c r="B401" i="24"/>
  <c r="C401" i="24"/>
  <c r="D401" i="24"/>
  <c r="E401" i="24"/>
  <c r="F401" i="24"/>
  <c r="B402" i="24"/>
  <c r="C402" i="24"/>
  <c r="D402" i="24"/>
  <c r="E402" i="24"/>
  <c r="F402" i="24"/>
  <c r="B403" i="24"/>
  <c r="C403" i="24"/>
  <c r="D403" i="24"/>
  <c r="E403" i="24"/>
  <c r="F403" i="24"/>
  <c r="B404" i="24"/>
  <c r="C404" i="24"/>
  <c r="D404" i="24"/>
  <c r="E404" i="24"/>
  <c r="F404" i="24"/>
  <c r="B405" i="24"/>
  <c r="C405" i="24"/>
  <c r="D405" i="24"/>
  <c r="E405" i="24"/>
  <c r="F405" i="24"/>
  <c r="B406" i="24"/>
  <c r="C406" i="24"/>
  <c r="D406" i="24"/>
  <c r="E406" i="24"/>
  <c r="F406" i="24"/>
  <c r="B407" i="24"/>
  <c r="C407" i="24"/>
  <c r="D407" i="24"/>
  <c r="E407" i="24"/>
  <c r="F407" i="24"/>
  <c r="B408" i="24"/>
  <c r="C408" i="24"/>
  <c r="D408" i="24"/>
  <c r="E408" i="24"/>
  <c r="F408" i="24"/>
  <c r="B409" i="24"/>
  <c r="C409" i="24"/>
  <c r="D409" i="24"/>
  <c r="E409" i="24"/>
  <c r="F409" i="24"/>
  <c r="B410" i="24"/>
  <c r="C410" i="24"/>
  <c r="D410" i="24"/>
  <c r="E410" i="24"/>
  <c r="F410" i="24"/>
  <c r="B411" i="24"/>
  <c r="C411" i="24"/>
  <c r="D411" i="24"/>
  <c r="E411" i="24"/>
  <c r="F411" i="24"/>
  <c r="B412" i="24"/>
  <c r="C412" i="24"/>
  <c r="D412" i="24"/>
  <c r="E412" i="24"/>
  <c r="F412" i="24"/>
  <c r="B413" i="24"/>
  <c r="C413" i="24"/>
  <c r="D413" i="24"/>
  <c r="E413" i="24"/>
  <c r="F413" i="24"/>
  <c r="B414" i="24"/>
  <c r="C414" i="24"/>
  <c r="D414" i="24"/>
  <c r="E414" i="24"/>
  <c r="F414" i="24"/>
  <c r="B415" i="24"/>
  <c r="C415" i="24"/>
  <c r="D415" i="24"/>
  <c r="E415" i="24"/>
  <c r="F415" i="24"/>
  <c r="B416" i="24"/>
  <c r="C416" i="24"/>
  <c r="D416" i="24"/>
  <c r="E416" i="24"/>
  <c r="F416" i="24"/>
  <c r="B417" i="24"/>
  <c r="C417" i="24"/>
  <c r="D417" i="24"/>
  <c r="E417" i="24"/>
  <c r="F417" i="24"/>
  <c r="B418" i="24"/>
  <c r="C418" i="24"/>
  <c r="D418" i="24"/>
  <c r="E418" i="24"/>
  <c r="F418" i="24"/>
  <c r="B419" i="24"/>
  <c r="C419" i="24"/>
  <c r="D419" i="24"/>
  <c r="E419" i="24"/>
  <c r="F419" i="24"/>
  <c r="B420" i="24"/>
  <c r="C420" i="24"/>
  <c r="D420" i="24"/>
  <c r="E420" i="24"/>
  <c r="F420" i="24"/>
  <c r="B421" i="24"/>
  <c r="C421" i="24"/>
  <c r="D421" i="24"/>
  <c r="E421" i="24"/>
  <c r="F421" i="24"/>
  <c r="B422" i="24"/>
  <c r="C422" i="24"/>
  <c r="D422" i="24"/>
  <c r="E422" i="24"/>
  <c r="F422" i="24"/>
  <c r="B423" i="24"/>
  <c r="C423" i="24"/>
  <c r="D423" i="24"/>
  <c r="E423" i="24"/>
  <c r="F423" i="24"/>
  <c r="B424" i="24"/>
  <c r="C424" i="24"/>
  <c r="D424" i="24"/>
  <c r="E424" i="24"/>
  <c r="F424" i="24"/>
  <c r="B425" i="24"/>
  <c r="C425" i="24"/>
  <c r="D425" i="24"/>
  <c r="E425" i="24"/>
  <c r="F425" i="24"/>
  <c r="B426" i="24"/>
  <c r="C426" i="24"/>
  <c r="D426" i="24"/>
  <c r="E426" i="24"/>
  <c r="F426" i="24"/>
  <c r="B427" i="24"/>
  <c r="C427" i="24"/>
  <c r="D427" i="24"/>
  <c r="E427" i="24"/>
  <c r="F427" i="24"/>
  <c r="B428" i="24"/>
  <c r="C428" i="24"/>
  <c r="D428" i="24"/>
  <c r="E428" i="24"/>
  <c r="F428" i="24"/>
  <c r="B429" i="24"/>
  <c r="C429" i="24"/>
  <c r="D429" i="24"/>
  <c r="E429" i="24"/>
  <c r="F429" i="24"/>
  <c r="B430" i="24"/>
  <c r="C430" i="24"/>
  <c r="D430" i="24"/>
  <c r="E430" i="24"/>
  <c r="F430" i="24"/>
  <c r="B431" i="24"/>
  <c r="C431" i="24"/>
  <c r="D431" i="24"/>
  <c r="E431" i="24"/>
  <c r="F431" i="24"/>
  <c r="B432" i="24"/>
  <c r="C432" i="24"/>
  <c r="D432" i="24"/>
  <c r="E432" i="24"/>
  <c r="F432" i="24"/>
  <c r="B433" i="24"/>
  <c r="C433" i="24"/>
  <c r="D433" i="24"/>
  <c r="E433" i="24"/>
  <c r="F433" i="24"/>
  <c r="B434" i="24"/>
  <c r="C434" i="24"/>
  <c r="D434" i="24"/>
  <c r="E434" i="24"/>
  <c r="F434" i="24"/>
  <c r="B435" i="24"/>
  <c r="C435" i="24"/>
  <c r="D435" i="24"/>
  <c r="E435" i="24"/>
  <c r="F435" i="24"/>
  <c r="B436" i="24"/>
  <c r="C436" i="24"/>
  <c r="D436" i="24"/>
  <c r="E436" i="24"/>
  <c r="F436" i="24"/>
  <c r="B437" i="24"/>
  <c r="C437" i="24"/>
  <c r="D437" i="24"/>
  <c r="E437" i="24"/>
  <c r="F437" i="24"/>
  <c r="B438" i="24"/>
  <c r="C438" i="24"/>
  <c r="D438" i="24"/>
  <c r="E438" i="24"/>
  <c r="F438" i="24"/>
  <c r="B331" i="23"/>
  <c r="C331" i="23"/>
  <c r="D331" i="23"/>
  <c r="B332" i="23"/>
  <c r="C332" i="23"/>
  <c r="D332" i="23"/>
  <c r="B333" i="23"/>
  <c r="C333" i="23"/>
  <c r="D333" i="23"/>
  <c r="B334" i="23"/>
  <c r="C334" i="23"/>
  <c r="D334" i="23"/>
  <c r="B335" i="23"/>
  <c r="C335" i="23"/>
  <c r="D335" i="23"/>
  <c r="B336" i="23"/>
  <c r="C336" i="23"/>
  <c r="D336" i="23"/>
  <c r="B337" i="23"/>
  <c r="C337" i="23"/>
  <c r="D337" i="23"/>
  <c r="B338" i="23"/>
  <c r="C338" i="23"/>
  <c r="D338" i="23"/>
  <c r="B339" i="23"/>
  <c r="C339" i="23"/>
  <c r="D339" i="23"/>
  <c r="B340" i="23"/>
  <c r="C340" i="23"/>
  <c r="D340" i="23"/>
  <c r="B341" i="23"/>
  <c r="C341" i="23"/>
  <c r="D341" i="23"/>
  <c r="B342" i="23"/>
  <c r="C342" i="23"/>
  <c r="D342" i="23"/>
  <c r="B343" i="23"/>
  <c r="C343" i="23"/>
  <c r="D343" i="23"/>
  <c r="B344" i="23"/>
  <c r="C344" i="23"/>
  <c r="D344" i="23"/>
  <c r="B345" i="23"/>
  <c r="C345" i="23"/>
  <c r="D345" i="23"/>
  <c r="B346" i="23"/>
  <c r="C346" i="23"/>
  <c r="D346" i="23"/>
  <c r="B347" i="23"/>
  <c r="C347" i="23"/>
  <c r="D347" i="23"/>
  <c r="B348" i="23"/>
  <c r="C348" i="23"/>
  <c r="D348" i="23"/>
  <c r="B349" i="23"/>
  <c r="C349" i="23"/>
  <c r="D349" i="23"/>
  <c r="B350" i="23"/>
  <c r="C350" i="23"/>
  <c r="D350" i="23"/>
  <c r="B351" i="23"/>
  <c r="C351" i="23"/>
  <c r="D351" i="23"/>
  <c r="B352" i="23"/>
  <c r="C352" i="23"/>
  <c r="D352" i="23"/>
  <c r="B353" i="23"/>
  <c r="C353" i="23"/>
  <c r="D353" i="23"/>
  <c r="B354" i="23"/>
  <c r="C354" i="23"/>
  <c r="D354" i="23"/>
  <c r="B355" i="23"/>
  <c r="C355" i="23"/>
  <c r="D355" i="23"/>
  <c r="B356" i="23"/>
  <c r="C356" i="23"/>
  <c r="D356" i="23"/>
  <c r="B357" i="23"/>
  <c r="C357" i="23"/>
  <c r="D357" i="23"/>
  <c r="B358" i="23"/>
  <c r="C358" i="23"/>
  <c r="D358" i="23"/>
  <c r="B359" i="23"/>
  <c r="C359" i="23"/>
  <c r="D359" i="23"/>
  <c r="B360" i="23"/>
  <c r="C360" i="23"/>
  <c r="D360" i="23"/>
  <c r="B361" i="23"/>
  <c r="C361" i="23"/>
  <c r="D361" i="23"/>
  <c r="B362" i="23"/>
  <c r="C362" i="23"/>
  <c r="D362" i="23"/>
  <c r="B363" i="23"/>
  <c r="C363" i="23"/>
  <c r="D363" i="23"/>
  <c r="B364" i="23"/>
  <c r="C364" i="23"/>
  <c r="D364" i="23"/>
  <c r="B365" i="23"/>
  <c r="C365" i="23"/>
  <c r="D365" i="23"/>
  <c r="B366" i="23"/>
  <c r="C366" i="23"/>
  <c r="D366" i="23"/>
  <c r="B367" i="23"/>
  <c r="C367" i="23"/>
  <c r="D367" i="23"/>
  <c r="B368" i="23"/>
  <c r="C368" i="23"/>
  <c r="D368" i="23"/>
  <c r="B369" i="23"/>
  <c r="C369" i="23"/>
  <c r="D369" i="23"/>
  <c r="B370" i="23"/>
  <c r="C370" i="23"/>
  <c r="D370" i="23"/>
  <c r="B371" i="23"/>
  <c r="C371" i="23"/>
  <c r="D371" i="23"/>
  <c r="B372" i="23"/>
  <c r="C372" i="23"/>
  <c r="D372" i="23"/>
  <c r="B373" i="23"/>
  <c r="C373" i="23"/>
  <c r="D373" i="23"/>
  <c r="B374" i="23"/>
  <c r="C374" i="23"/>
  <c r="D374" i="23"/>
  <c r="B375" i="23"/>
  <c r="C375" i="23"/>
  <c r="D375" i="23"/>
  <c r="B376" i="23"/>
  <c r="C376" i="23"/>
  <c r="D376" i="23"/>
  <c r="B377" i="23"/>
  <c r="C377" i="23"/>
  <c r="D377" i="23"/>
  <c r="B378" i="23"/>
  <c r="C378" i="23"/>
  <c r="D378" i="23"/>
  <c r="B379" i="23"/>
  <c r="C379" i="23"/>
  <c r="D379" i="23"/>
  <c r="B380" i="23"/>
  <c r="C380" i="23"/>
  <c r="D380" i="23"/>
  <c r="B381" i="23"/>
  <c r="C381" i="23"/>
  <c r="D381" i="23"/>
  <c r="B382" i="23"/>
  <c r="C382" i="23"/>
  <c r="D382" i="23"/>
  <c r="B383" i="23"/>
  <c r="C383" i="23"/>
  <c r="D383" i="23"/>
  <c r="B384" i="23"/>
  <c r="C384" i="23"/>
  <c r="D384" i="23"/>
  <c r="B385" i="23"/>
  <c r="C385" i="23"/>
  <c r="D385" i="23"/>
  <c r="B386" i="23"/>
  <c r="C386" i="23"/>
  <c r="D386" i="23"/>
  <c r="B387" i="23"/>
  <c r="C387" i="23"/>
  <c r="D387" i="23"/>
  <c r="B388" i="23"/>
  <c r="C388" i="23"/>
  <c r="D388" i="23"/>
  <c r="B389" i="23"/>
  <c r="C389" i="23"/>
  <c r="D389" i="23"/>
  <c r="B390" i="23"/>
  <c r="C390" i="23"/>
  <c r="D390" i="23"/>
  <c r="B391" i="23"/>
  <c r="C391" i="23"/>
  <c r="D391" i="23"/>
  <c r="B392" i="23"/>
  <c r="C392" i="23"/>
  <c r="D392" i="23"/>
  <c r="B393" i="23"/>
  <c r="C393" i="23"/>
  <c r="D393" i="23"/>
  <c r="B394" i="23"/>
  <c r="C394" i="23"/>
  <c r="D394" i="23"/>
  <c r="B395" i="23"/>
  <c r="C395" i="23"/>
  <c r="D395" i="23"/>
  <c r="B396" i="23"/>
  <c r="C396" i="23"/>
  <c r="D396" i="23"/>
  <c r="B397" i="23"/>
  <c r="C397" i="23"/>
  <c r="D397" i="23"/>
  <c r="B398" i="23"/>
  <c r="C398" i="23"/>
  <c r="D398" i="23"/>
  <c r="B399" i="23"/>
  <c r="C399" i="23"/>
  <c r="D399" i="23"/>
  <c r="B400" i="23"/>
  <c r="C400" i="23"/>
  <c r="D400" i="23"/>
  <c r="B401" i="23"/>
  <c r="C401" i="23"/>
  <c r="D401" i="23"/>
  <c r="B402" i="23"/>
  <c r="C402" i="23"/>
  <c r="D402" i="23"/>
  <c r="B403" i="23"/>
  <c r="C403" i="23"/>
  <c r="D403" i="23"/>
  <c r="B404" i="23"/>
  <c r="C404" i="23"/>
  <c r="D404" i="23"/>
  <c r="B405" i="23"/>
  <c r="C405" i="23"/>
  <c r="D405" i="23"/>
  <c r="B406" i="23"/>
  <c r="C406" i="23"/>
  <c r="D406" i="23"/>
  <c r="B407" i="23"/>
  <c r="C407" i="23"/>
  <c r="D407" i="23"/>
  <c r="B408" i="23"/>
  <c r="C408" i="23"/>
  <c r="D408" i="23"/>
  <c r="B409" i="23"/>
  <c r="C409" i="23"/>
  <c r="D409" i="23"/>
  <c r="B410" i="23"/>
  <c r="C410" i="23"/>
  <c r="D410" i="23"/>
  <c r="B411" i="23"/>
  <c r="C411" i="23"/>
  <c r="D411" i="23"/>
  <c r="B412" i="23"/>
  <c r="C412" i="23"/>
  <c r="D412" i="23"/>
  <c r="B413" i="23"/>
  <c r="C413" i="23"/>
  <c r="D413" i="23"/>
  <c r="B414" i="23"/>
  <c r="C414" i="23"/>
  <c r="D414" i="23"/>
  <c r="B415" i="23"/>
  <c r="C415" i="23"/>
  <c r="D415" i="23"/>
  <c r="B416" i="23"/>
  <c r="C416" i="23"/>
  <c r="D416" i="23"/>
  <c r="B417" i="23"/>
  <c r="C417" i="23"/>
  <c r="D417" i="23"/>
  <c r="B418" i="23"/>
  <c r="C418" i="23"/>
  <c r="D418" i="23"/>
  <c r="B419" i="23"/>
  <c r="C419" i="23"/>
  <c r="D419" i="23"/>
  <c r="B420" i="23"/>
  <c r="C420" i="23"/>
  <c r="D420" i="23"/>
  <c r="B331" i="28"/>
  <c r="C331" i="28"/>
  <c r="E331" i="28"/>
  <c r="F331" i="28"/>
  <c r="B332" i="28"/>
  <c r="C332" i="28"/>
  <c r="E332" i="28"/>
  <c r="F332" i="28"/>
  <c r="B333" i="28"/>
  <c r="C333" i="28"/>
  <c r="E333" i="28"/>
  <c r="F333" i="28"/>
  <c r="B334" i="28"/>
  <c r="C334" i="28"/>
  <c r="E334" i="28"/>
  <c r="F334" i="28"/>
  <c r="B335" i="28"/>
  <c r="C335" i="28"/>
  <c r="E335" i="28"/>
  <c r="F335" i="28"/>
  <c r="B336" i="28"/>
  <c r="C336" i="28"/>
  <c r="E336" i="28"/>
  <c r="F336" i="28"/>
  <c r="B337" i="28"/>
  <c r="C337" i="28"/>
  <c r="E337" i="28"/>
  <c r="F337" i="28"/>
  <c r="B338" i="28"/>
  <c r="C338" i="28"/>
  <c r="E338" i="28"/>
  <c r="F338" i="28"/>
  <c r="B339" i="28"/>
  <c r="C339" i="28"/>
  <c r="E339" i="28"/>
  <c r="F339" i="28"/>
  <c r="B340" i="28"/>
  <c r="C340" i="28"/>
  <c r="E340" i="28"/>
  <c r="F340" i="28"/>
  <c r="B341" i="28"/>
  <c r="C341" i="28"/>
  <c r="E341" i="28"/>
  <c r="F341" i="28"/>
  <c r="B342" i="28"/>
  <c r="C342" i="28"/>
  <c r="E342" i="28"/>
  <c r="F342" i="28"/>
  <c r="B343" i="28"/>
  <c r="C343" i="28"/>
  <c r="E343" i="28"/>
  <c r="F343" i="28"/>
  <c r="B344" i="28"/>
  <c r="C344" i="28"/>
  <c r="E344" i="28"/>
  <c r="F344" i="28"/>
  <c r="B345" i="28"/>
  <c r="C345" i="28"/>
  <c r="E345" i="28"/>
  <c r="F345" i="28"/>
  <c r="B346" i="28"/>
  <c r="C346" i="28"/>
  <c r="E346" i="28"/>
  <c r="F346" i="28"/>
  <c r="B347" i="28"/>
  <c r="C347" i="28"/>
  <c r="E347" i="28"/>
  <c r="F347" i="28"/>
  <c r="B348" i="28"/>
  <c r="C348" i="28"/>
  <c r="E348" i="28"/>
  <c r="F348" i="28"/>
  <c r="B349" i="28"/>
  <c r="C349" i="28"/>
  <c r="E349" i="28"/>
  <c r="F349" i="28"/>
  <c r="B350" i="28"/>
  <c r="C350" i="28"/>
  <c r="E350" i="28"/>
  <c r="F350" i="28"/>
  <c r="B351" i="28"/>
  <c r="C351" i="28"/>
  <c r="E351" i="28"/>
  <c r="F351" i="28"/>
  <c r="B352" i="28"/>
  <c r="C352" i="28"/>
  <c r="E352" i="28"/>
  <c r="F352" i="28"/>
  <c r="B353" i="28"/>
  <c r="C353" i="28"/>
  <c r="E353" i="28"/>
  <c r="F353" i="28"/>
  <c r="B354" i="28"/>
  <c r="C354" i="28"/>
  <c r="E354" i="28"/>
  <c r="F354" i="28"/>
  <c r="B355" i="28"/>
  <c r="C355" i="28"/>
  <c r="E355" i="28"/>
  <c r="F355" i="28"/>
  <c r="B356" i="28"/>
  <c r="C356" i="28"/>
  <c r="E356" i="28"/>
  <c r="F356" i="28"/>
  <c r="B357" i="28"/>
  <c r="C357" i="28"/>
  <c r="E357" i="28"/>
  <c r="F357" i="28"/>
  <c r="B358" i="28"/>
  <c r="C358" i="28"/>
  <c r="E358" i="28"/>
  <c r="F358" i="28"/>
  <c r="B359" i="28"/>
  <c r="C359" i="28"/>
  <c r="E359" i="28"/>
  <c r="F359" i="28"/>
  <c r="B360" i="28"/>
  <c r="C360" i="28"/>
  <c r="E360" i="28"/>
  <c r="F360" i="28"/>
  <c r="B361" i="28"/>
  <c r="C361" i="28"/>
  <c r="E361" i="28"/>
  <c r="F361" i="28"/>
  <c r="B362" i="28"/>
  <c r="C362" i="28"/>
  <c r="E362" i="28"/>
  <c r="F362" i="28"/>
  <c r="B363" i="28"/>
  <c r="C363" i="28"/>
  <c r="E363" i="28"/>
  <c r="F363" i="28"/>
  <c r="B364" i="28"/>
  <c r="C364" i="28"/>
  <c r="E364" i="28"/>
  <c r="F364" i="28"/>
  <c r="B365" i="28"/>
  <c r="C365" i="28"/>
  <c r="E365" i="28"/>
  <c r="F365" i="28"/>
  <c r="B366" i="28"/>
  <c r="C366" i="28"/>
  <c r="E366" i="28"/>
  <c r="F366" i="28"/>
  <c r="B367" i="28"/>
  <c r="C367" i="28"/>
  <c r="E367" i="28"/>
  <c r="F367" i="28"/>
  <c r="B368" i="28"/>
  <c r="C368" i="28"/>
  <c r="E368" i="28"/>
  <c r="F368" i="28"/>
  <c r="B369" i="28"/>
  <c r="C369" i="28"/>
  <c r="E369" i="28"/>
  <c r="F369" i="28"/>
  <c r="B370" i="28"/>
  <c r="C370" i="28"/>
  <c r="E370" i="28"/>
  <c r="F370" i="28"/>
  <c r="B371" i="28"/>
  <c r="C371" i="28"/>
  <c r="E371" i="28"/>
  <c r="F371" i="28"/>
  <c r="B372" i="28"/>
  <c r="C372" i="28"/>
  <c r="E372" i="28"/>
  <c r="F372" i="28"/>
  <c r="B373" i="28"/>
  <c r="C373" i="28"/>
  <c r="E373" i="28"/>
  <c r="F373" i="28"/>
  <c r="B374" i="28"/>
  <c r="C374" i="28"/>
  <c r="E374" i="28"/>
  <c r="F374" i="28"/>
  <c r="B375" i="28"/>
  <c r="C375" i="28"/>
  <c r="E375" i="28"/>
  <c r="F375" i="28"/>
  <c r="B376" i="28"/>
  <c r="C376" i="28"/>
  <c r="E376" i="28"/>
  <c r="F376" i="28"/>
  <c r="B377" i="28"/>
  <c r="C377" i="28"/>
  <c r="E377" i="28"/>
  <c r="F377" i="28"/>
  <c r="B378" i="28"/>
  <c r="C378" i="28"/>
  <c r="E378" i="28"/>
  <c r="F378" i="28"/>
  <c r="B379" i="28"/>
  <c r="C379" i="28"/>
  <c r="E379" i="28"/>
  <c r="F379" i="28"/>
  <c r="B380" i="28"/>
  <c r="C380" i="28"/>
  <c r="E380" i="28"/>
  <c r="F380" i="28"/>
  <c r="B381" i="28"/>
  <c r="C381" i="28"/>
  <c r="E381" i="28"/>
  <c r="F381" i="28"/>
  <c r="B382" i="28"/>
  <c r="C382" i="28"/>
  <c r="E382" i="28"/>
  <c r="F382" i="28"/>
  <c r="B383" i="28"/>
  <c r="C383" i="28"/>
  <c r="E383" i="28"/>
  <c r="F383" i="28"/>
  <c r="B384" i="28"/>
  <c r="C384" i="28"/>
  <c r="E384" i="28"/>
  <c r="F384" i="28"/>
  <c r="B385" i="28"/>
  <c r="C385" i="28"/>
  <c r="E385" i="28"/>
  <c r="F385" i="28"/>
  <c r="B386" i="28"/>
  <c r="C386" i="28"/>
  <c r="E386" i="28"/>
  <c r="F386" i="28"/>
  <c r="B387" i="28"/>
  <c r="C387" i="28"/>
  <c r="E387" i="28"/>
  <c r="F387" i="28"/>
  <c r="B388" i="28"/>
  <c r="C388" i="28"/>
  <c r="E388" i="28"/>
  <c r="F388" i="28"/>
  <c r="B389" i="28"/>
  <c r="C389" i="28"/>
  <c r="E389" i="28"/>
  <c r="F389" i="28"/>
  <c r="B390" i="28"/>
  <c r="C390" i="28"/>
  <c r="E390" i="28"/>
  <c r="F390" i="28"/>
  <c r="B391" i="28"/>
  <c r="C391" i="28"/>
  <c r="E391" i="28"/>
  <c r="F391" i="28"/>
  <c r="B392" i="28"/>
  <c r="C392" i="28"/>
  <c r="E392" i="28"/>
  <c r="F392" i="28"/>
  <c r="B393" i="28"/>
  <c r="C393" i="28"/>
  <c r="E393" i="28"/>
  <c r="F393" i="28"/>
  <c r="B394" i="28"/>
  <c r="C394" i="28"/>
  <c r="E394" i="28"/>
  <c r="F394" i="28"/>
  <c r="B395" i="28"/>
  <c r="C395" i="28"/>
  <c r="E395" i="28"/>
  <c r="F395" i="28"/>
  <c r="B396" i="28"/>
  <c r="C396" i="28"/>
  <c r="E396" i="28"/>
  <c r="F396" i="28"/>
  <c r="B397" i="28"/>
  <c r="C397" i="28"/>
  <c r="E397" i="28"/>
  <c r="F397" i="28"/>
  <c r="B398" i="28"/>
  <c r="C398" i="28"/>
  <c r="E398" i="28"/>
  <c r="F398" i="28"/>
  <c r="B399" i="28"/>
  <c r="C399" i="28"/>
  <c r="E399" i="28"/>
  <c r="F399" i="28"/>
  <c r="B400" i="28"/>
  <c r="C400" i="28"/>
  <c r="E400" i="28"/>
  <c r="F400" i="28"/>
  <c r="B401" i="28"/>
  <c r="C401" i="28"/>
  <c r="E401" i="28"/>
  <c r="F401" i="28"/>
  <c r="B402" i="28"/>
  <c r="C402" i="28"/>
  <c r="E402" i="28"/>
  <c r="F402" i="28"/>
  <c r="B403" i="28"/>
  <c r="C403" i="28"/>
  <c r="E403" i="28"/>
  <c r="F403" i="28"/>
  <c r="B404" i="28"/>
  <c r="C404" i="28"/>
  <c r="E404" i="28"/>
  <c r="F404" i="28"/>
  <c r="B405" i="28"/>
  <c r="C405" i="28"/>
  <c r="E405" i="28"/>
  <c r="F405" i="28"/>
  <c r="B406" i="28"/>
  <c r="C406" i="28"/>
  <c r="E406" i="28"/>
  <c r="F406" i="28"/>
  <c r="B407" i="28"/>
  <c r="C407" i="28"/>
  <c r="E407" i="28"/>
  <c r="F407" i="28"/>
  <c r="B408" i="28"/>
  <c r="C408" i="28"/>
  <c r="E408" i="28"/>
  <c r="F408" i="28"/>
  <c r="B409" i="28"/>
  <c r="C409" i="28"/>
  <c r="E409" i="28"/>
  <c r="F409" i="28"/>
  <c r="B410" i="28"/>
  <c r="C410" i="28"/>
  <c r="E410" i="28"/>
  <c r="F410" i="28"/>
  <c r="B411" i="28"/>
  <c r="C411" i="28"/>
  <c r="E411" i="28"/>
  <c r="F411" i="28"/>
  <c r="B412" i="28"/>
  <c r="C412" i="28"/>
  <c r="E412" i="28"/>
  <c r="F412" i="28"/>
  <c r="B413" i="28"/>
  <c r="C413" i="28"/>
  <c r="E413" i="28"/>
  <c r="F413" i="28"/>
  <c r="B414" i="28"/>
  <c r="C414" i="28"/>
  <c r="E414" i="28"/>
  <c r="F414" i="28"/>
  <c r="B415" i="28"/>
  <c r="C415" i="28"/>
  <c r="E415" i="28"/>
  <c r="F415" i="28"/>
  <c r="B416" i="28"/>
  <c r="C416" i="28"/>
  <c r="E416" i="28"/>
  <c r="F416" i="28"/>
  <c r="B417" i="28"/>
  <c r="C417" i="28"/>
  <c r="E417" i="28"/>
  <c r="F417" i="28"/>
  <c r="B418" i="28"/>
  <c r="C418" i="28"/>
  <c r="E418" i="28"/>
  <c r="F418" i="28"/>
  <c r="B419" i="28"/>
  <c r="C419" i="28"/>
  <c r="E419" i="28"/>
  <c r="F419" i="28"/>
  <c r="B420" i="28"/>
  <c r="C420" i="28"/>
  <c r="E420" i="28"/>
  <c r="F420" i="28"/>
  <c r="B421" i="28"/>
  <c r="C421" i="28"/>
  <c r="E421" i="28"/>
  <c r="F421" i="28"/>
  <c r="B422" i="28"/>
  <c r="C422" i="28"/>
  <c r="E422" i="28"/>
  <c r="F422" i="28"/>
  <c r="B423" i="28"/>
  <c r="C423" i="28"/>
  <c r="E423" i="28"/>
  <c r="F423" i="28"/>
  <c r="B424" i="28"/>
  <c r="C424" i="28"/>
  <c r="E424" i="28"/>
  <c r="F424" i="28"/>
  <c r="B425" i="28"/>
  <c r="C425" i="28"/>
  <c r="E425" i="28"/>
  <c r="F425" i="28"/>
  <c r="B426" i="28"/>
  <c r="C426" i="28"/>
  <c r="E426" i="28"/>
  <c r="F426" i="28"/>
  <c r="B427" i="28"/>
  <c r="C427" i="28"/>
  <c r="E427" i="28"/>
  <c r="F427" i="28"/>
  <c r="B428" i="28"/>
  <c r="C428" i="28"/>
  <c r="E428" i="28"/>
  <c r="F428" i="28"/>
  <c r="B429" i="28"/>
  <c r="C429" i="28"/>
  <c r="E429" i="28"/>
  <c r="F429" i="28"/>
  <c r="B430" i="28"/>
  <c r="C430" i="28"/>
  <c r="E430" i="28"/>
  <c r="F430" i="28"/>
  <c r="B431" i="28"/>
  <c r="C431" i="28"/>
  <c r="E431" i="28"/>
  <c r="F431" i="28"/>
  <c r="B432" i="28"/>
  <c r="C432" i="28"/>
  <c r="E432" i="28"/>
  <c r="F432" i="28"/>
  <c r="B433" i="28"/>
  <c r="C433" i="28"/>
  <c r="E433" i="28"/>
  <c r="F433" i="28"/>
  <c r="B434" i="28"/>
  <c r="C434" i="28"/>
  <c r="E434" i="28"/>
  <c r="F434" i="28"/>
  <c r="B435" i="28"/>
  <c r="C435" i="28"/>
  <c r="E435" i="28"/>
  <c r="F435" i="28"/>
  <c r="B436" i="28"/>
  <c r="C436" i="28"/>
  <c r="E436" i="28"/>
  <c r="F436" i="28"/>
  <c r="B437" i="28"/>
  <c r="C437" i="28"/>
  <c r="E437" i="28"/>
  <c r="F437" i="28"/>
  <c r="B438" i="28"/>
  <c r="C438" i="28"/>
  <c r="E438" i="28"/>
  <c r="F438" i="28"/>
  <c r="B439" i="28"/>
  <c r="C439" i="28"/>
  <c r="E439" i="28"/>
  <c r="F439" i="28"/>
  <c r="B440" i="28"/>
  <c r="C440" i="28"/>
  <c r="E440" i="28"/>
  <c r="F440" i="28"/>
  <c r="B441" i="28"/>
  <c r="C441" i="28"/>
  <c r="E441" i="28"/>
  <c r="F441" i="28"/>
  <c r="B442" i="28"/>
  <c r="C442" i="28"/>
  <c r="E442" i="28"/>
  <c r="F442" i="28"/>
  <c r="B443" i="28"/>
  <c r="C443" i="28"/>
  <c r="E443" i="28"/>
  <c r="F443" i="28"/>
  <c r="B444" i="28"/>
  <c r="C444" i="28"/>
  <c r="E444" i="28"/>
  <c r="F444" i="28"/>
  <c r="B445" i="28"/>
  <c r="C445" i="28"/>
  <c r="E445" i="28"/>
  <c r="F445" i="28"/>
  <c r="B446" i="28"/>
  <c r="C446" i="28"/>
  <c r="E446" i="28"/>
  <c r="F446" i="28"/>
  <c r="B447" i="28"/>
  <c r="C447" i="28"/>
  <c r="E447" i="28"/>
  <c r="F447" i="28"/>
  <c r="B448" i="28"/>
  <c r="C448" i="28"/>
  <c r="E448" i="28"/>
  <c r="F448" i="28"/>
  <c r="B449" i="28"/>
  <c r="C449" i="28"/>
  <c r="E449" i="28"/>
  <c r="F449" i="28"/>
  <c r="B450" i="28"/>
  <c r="C450" i="28"/>
  <c r="E450" i="28"/>
  <c r="F450" i="28"/>
  <c r="B451" i="28"/>
  <c r="C451" i="28"/>
  <c r="E451" i="28"/>
  <c r="F451" i="28"/>
  <c r="B452" i="28"/>
  <c r="C452" i="28"/>
  <c r="E452" i="28"/>
  <c r="F452" i="28"/>
  <c r="B453" i="28"/>
  <c r="C453" i="28"/>
  <c r="E453" i="28"/>
  <c r="F453" i="28"/>
  <c r="B454" i="28"/>
  <c r="C454" i="28"/>
  <c r="E454" i="28"/>
  <c r="F454" i="28"/>
  <c r="B455" i="28"/>
  <c r="C455" i="28"/>
  <c r="E455" i="28"/>
  <c r="F455" i="28"/>
  <c r="B456" i="28"/>
  <c r="C456" i="28"/>
  <c r="E456" i="28"/>
  <c r="F456" i="28"/>
  <c r="B457" i="28"/>
  <c r="C457" i="28"/>
  <c r="E457" i="28"/>
  <c r="F457" i="28"/>
  <c r="B458" i="28"/>
  <c r="C458" i="28"/>
  <c r="E458" i="28"/>
  <c r="F458" i="28"/>
  <c r="B459" i="28"/>
  <c r="C459" i="28"/>
  <c r="E459" i="28"/>
  <c r="F459" i="28"/>
  <c r="B460" i="28"/>
  <c r="C460" i="28"/>
  <c r="E460" i="28"/>
  <c r="F460" i="28"/>
  <c r="B461" i="28"/>
  <c r="C461" i="28"/>
  <c r="E461" i="28"/>
  <c r="F461" i="28"/>
  <c r="B462" i="28"/>
  <c r="C462" i="28"/>
  <c r="E462" i="28"/>
  <c r="F462" i="28"/>
  <c r="B463" i="28"/>
  <c r="C463" i="28"/>
  <c r="E463" i="28"/>
  <c r="F463" i="28"/>
  <c r="B464" i="28"/>
  <c r="C464" i="28"/>
  <c r="E464" i="28"/>
  <c r="F464" i="28"/>
  <c r="B465" i="28"/>
  <c r="C465" i="28"/>
  <c r="E465" i="28"/>
  <c r="F465" i="28"/>
  <c r="B466" i="28"/>
  <c r="C466" i="28"/>
  <c r="E466" i="28"/>
  <c r="F466" i="28"/>
  <c r="B467" i="28"/>
  <c r="C467" i="28"/>
  <c r="E467" i="28"/>
  <c r="F467" i="28"/>
  <c r="B468" i="28"/>
  <c r="C468" i="28"/>
  <c r="E468" i="28"/>
  <c r="F468" i="28"/>
  <c r="B469" i="28"/>
  <c r="C469" i="28"/>
  <c r="E469" i="28"/>
  <c r="F469" i="28"/>
  <c r="B470" i="28"/>
  <c r="C470" i="28"/>
  <c r="E470" i="28"/>
  <c r="F470" i="28"/>
  <c r="B471" i="28"/>
  <c r="C471" i="28"/>
  <c r="E471" i="28"/>
  <c r="F471" i="28"/>
  <c r="B439" i="24"/>
  <c r="C439" i="24"/>
  <c r="D439" i="24"/>
  <c r="E439" i="24"/>
  <c r="F439" i="24"/>
  <c r="B440" i="24"/>
  <c r="C440" i="24"/>
  <c r="D440" i="24"/>
  <c r="E440" i="24"/>
  <c r="F440" i="24"/>
  <c r="B441" i="24"/>
  <c r="C441" i="24"/>
  <c r="D441" i="24"/>
  <c r="E441" i="24"/>
  <c r="F441" i="24"/>
  <c r="B442" i="24"/>
  <c r="C442" i="24"/>
  <c r="D442" i="24"/>
  <c r="E442" i="24"/>
  <c r="F442" i="24"/>
  <c r="B443" i="24"/>
  <c r="C443" i="24"/>
  <c r="D443" i="24"/>
  <c r="E443" i="24"/>
  <c r="F443" i="24"/>
  <c r="B444" i="24"/>
  <c r="C444" i="24"/>
  <c r="D444" i="24"/>
  <c r="E444" i="24"/>
  <c r="F444" i="24"/>
  <c r="B445" i="24"/>
  <c r="C445" i="24"/>
  <c r="D445" i="24"/>
  <c r="E445" i="24"/>
  <c r="F445" i="24"/>
  <c r="B446" i="24"/>
  <c r="C446" i="24"/>
  <c r="D446" i="24"/>
  <c r="E446" i="24"/>
  <c r="F446" i="24"/>
  <c r="B447" i="24"/>
  <c r="C447" i="24"/>
  <c r="D447" i="24"/>
  <c r="E447" i="24"/>
  <c r="F447" i="24"/>
  <c r="B448" i="24"/>
  <c r="C448" i="24"/>
  <c r="D448" i="24"/>
  <c r="E448" i="24"/>
  <c r="F448" i="24"/>
  <c r="B449" i="24"/>
  <c r="C449" i="24"/>
  <c r="D449" i="24"/>
  <c r="E449" i="24"/>
  <c r="F449" i="24"/>
  <c r="B450" i="24"/>
  <c r="C450" i="24"/>
  <c r="D450" i="24"/>
  <c r="E450" i="24"/>
  <c r="F450" i="24"/>
  <c r="B451" i="24"/>
  <c r="C451" i="24"/>
  <c r="D451" i="24"/>
  <c r="E451" i="24"/>
  <c r="F451" i="24"/>
  <c r="B452" i="24"/>
  <c r="C452" i="24"/>
  <c r="D452" i="24"/>
  <c r="E452" i="24"/>
  <c r="F452" i="24"/>
  <c r="B453" i="24"/>
  <c r="C453" i="24"/>
  <c r="D453" i="24"/>
  <c r="E453" i="24"/>
  <c r="F453" i="24"/>
  <c r="B454" i="24"/>
  <c r="C454" i="24"/>
  <c r="D454" i="24"/>
  <c r="E454" i="24"/>
  <c r="F454" i="24"/>
  <c r="B455" i="24"/>
  <c r="C455" i="24"/>
  <c r="D455" i="24"/>
  <c r="E455" i="24"/>
  <c r="F455" i="24"/>
  <c r="B456" i="24"/>
  <c r="C456" i="24"/>
  <c r="D456" i="24"/>
  <c r="E456" i="24"/>
  <c r="F456" i="24"/>
  <c r="B457" i="24"/>
  <c r="C457" i="24"/>
  <c r="D457" i="24"/>
  <c r="E457" i="24"/>
  <c r="F457" i="24"/>
  <c r="B458" i="24"/>
  <c r="C458" i="24"/>
  <c r="D458" i="24"/>
  <c r="E458" i="24"/>
  <c r="F458" i="24"/>
  <c r="B459" i="24"/>
  <c r="C459" i="24"/>
  <c r="D459" i="24"/>
  <c r="E459" i="24"/>
  <c r="F459" i="24"/>
  <c r="B460" i="24"/>
  <c r="C460" i="24"/>
  <c r="D460" i="24"/>
  <c r="E460" i="24"/>
  <c r="F460" i="24"/>
  <c r="B461" i="24"/>
  <c r="C461" i="24"/>
  <c r="D461" i="24"/>
  <c r="E461" i="24"/>
  <c r="F461" i="24"/>
  <c r="B462" i="24"/>
  <c r="C462" i="24"/>
  <c r="D462" i="24"/>
  <c r="E462" i="24"/>
  <c r="F462" i="24"/>
  <c r="B463" i="24"/>
  <c r="C463" i="24"/>
  <c r="D463" i="24"/>
  <c r="E463" i="24"/>
  <c r="F463" i="24"/>
  <c r="B464" i="24"/>
  <c r="C464" i="24"/>
  <c r="D464" i="24"/>
  <c r="E464" i="24"/>
  <c r="F464" i="24"/>
  <c r="B465" i="24"/>
  <c r="C465" i="24"/>
  <c r="D465" i="24"/>
  <c r="E465" i="24"/>
  <c r="F465" i="24"/>
  <c r="B466" i="24"/>
  <c r="C466" i="24"/>
  <c r="D466" i="24"/>
  <c r="E466" i="24"/>
  <c r="F466" i="24"/>
  <c r="B467" i="24"/>
  <c r="C467" i="24"/>
  <c r="D467" i="24"/>
  <c r="E467" i="24"/>
  <c r="F467" i="24"/>
  <c r="B468" i="24"/>
  <c r="C468" i="24"/>
  <c r="D468" i="24"/>
  <c r="E468" i="24"/>
  <c r="F468" i="24"/>
  <c r="B469" i="24"/>
  <c r="C469" i="24"/>
  <c r="D469" i="24"/>
  <c r="E469" i="24"/>
  <c r="F469" i="24"/>
  <c r="B470" i="24"/>
  <c r="C470" i="24"/>
  <c r="D470" i="24"/>
  <c r="E470" i="24"/>
  <c r="F470" i="24"/>
  <c r="B471" i="24"/>
  <c r="C471" i="24"/>
  <c r="D471" i="24"/>
  <c r="E471" i="24"/>
  <c r="F471" i="24"/>
  <c r="B472" i="24"/>
  <c r="C472" i="24"/>
  <c r="D472" i="24"/>
  <c r="E472" i="24"/>
  <c r="F472" i="24"/>
  <c r="B473" i="24"/>
  <c r="C473" i="24"/>
  <c r="D473" i="24"/>
  <c r="E473" i="24"/>
  <c r="F473" i="24"/>
  <c r="B474" i="24"/>
  <c r="C474" i="24"/>
  <c r="D474" i="24"/>
  <c r="E474" i="24"/>
  <c r="F474" i="24"/>
  <c r="B475" i="24"/>
  <c r="C475" i="24"/>
  <c r="D475" i="24"/>
  <c r="E475" i="24"/>
  <c r="F475" i="24"/>
  <c r="B476" i="24"/>
  <c r="C476" i="24"/>
  <c r="D476" i="24"/>
  <c r="E476" i="24"/>
  <c r="F476" i="24"/>
  <c r="B477" i="24"/>
  <c r="C477" i="24"/>
  <c r="D477" i="24"/>
  <c r="E477" i="24"/>
  <c r="F477" i="24"/>
  <c r="B478" i="24"/>
  <c r="C478" i="24"/>
  <c r="D478" i="24"/>
  <c r="E478" i="24"/>
  <c r="F478" i="24"/>
  <c r="B479" i="24"/>
  <c r="C479" i="24"/>
  <c r="D479" i="24"/>
  <c r="E479" i="24"/>
  <c r="F479" i="24"/>
  <c r="B480" i="24"/>
  <c r="C480" i="24"/>
  <c r="D480" i="24"/>
  <c r="E480" i="24"/>
  <c r="F480" i="24"/>
  <c r="B481" i="24"/>
  <c r="C481" i="24"/>
  <c r="D481" i="24"/>
  <c r="E481" i="24"/>
  <c r="F481" i="24"/>
  <c r="B482" i="24"/>
  <c r="C482" i="24"/>
  <c r="D482" i="24"/>
  <c r="E482" i="24"/>
  <c r="F482" i="24"/>
  <c r="B483" i="24"/>
  <c r="C483" i="24"/>
  <c r="D483" i="24"/>
  <c r="E483" i="24"/>
  <c r="F483" i="24"/>
  <c r="B484" i="24"/>
  <c r="C484" i="24"/>
  <c r="D484" i="24"/>
  <c r="E484" i="24"/>
  <c r="F484" i="24"/>
  <c r="B485" i="24"/>
  <c r="C485" i="24"/>
  <c r="D485" i="24"/>
  <c r="E485" i="24"/>
  <c r="F485" i="24"/>
  <c r="B486" i="24"/>
  <c r="C486" i="24"/>
  <c r="D486" i="24"/>
  <c r="E486" i="24"/>
  <c r="F486" i="24"/>
  <c r="B487" i="24"/>
  <c r="C487" i="24"/>
  <c r="D487" i="24"/>
  <c r="E487" i="24"/>
  <c r="F487" i="24"/>
  <c r="B488" i="24"/>
  <c r="C488" i="24"/>
  <c r="D488" i="24"/>
  <c r="E488" i="24"/>
  <c r="F488" i="24"/>
  <c r="B489" i="24"/>
  <c r="C489" i="24"/>
  <c r="D489" i="24"/>
  <c r="E489" i="24"/>
  <c r="F489" i="24"/>
  <c r="B490" i="24"/>
  <c r="C490" i="24"/>
  <c r="D490" i="24"/>
  <c r="E490" i="24"/>
  <c r="F490" i="24"/>
  <c r="B491" i="24"/>
  <c r="C491" i="24"/>
  <c r="D491" i="24"/>
  <c r="E491" i="24"/>
  <c r="F491" i="24"/>
  <c r="B492" i="24"/>
  <c r="C492" i="24"/>
  <c r="D492" i="24"/>
  <c r="E492" i="24"/>
  <c r="F492" i="24"/>
  <c r="B493" i="24"/>
  <c r="C493" i="24"/>
  <c r="D493" i="24"/>
  <c r="E493" i="24"/>
  <c r="F493" i="24"/>
  <c r="B494" i="24"/>
  <c r="C494" i="24"/>
  <c r="D494" i="24"/>
  <c r="E494" i="24"/>
  <c r="F494" i="24"/>
  <c r="B495" i="24"/>
  <c r="C495" i="24"/>
  <c r="D495" i="24"/>
  <c r="E495" i="24"/>
  <c r="F495" i="24"/>
  <c r="B496" i="24"/>
  <c r="C496" i="24"/>
  <c r="D496" i="24"/>
  <c r="E496" i="24"/>
  <c r="F496" i="24"/>
  <c r="B497" i="24"/>
  <c r="C497" i="24"/>
  <c r="D497" i="24"/>
  <c r="E497" i="24"/>
  <c r="F497" i="24"/>
  <c r="B498" i="24"/>
  <c r="C498" i="24"/>
  <c r="D498" i="24"/>
  <c r="E498" i="24"/>
  <c r="F498" i="24"/>
  <c r="B499" i="24"/>
  <c r="C499" i="24"/>
  <c r="D499" i="24"/>
  <c r="E499" i="24"/>
  <c r="F499" i="24"/>
  <c r="B500" i="24"/>
  <c r="C500" i="24"/>
  <c r="D500" i="24"/>
  <c r="E500" i="24"/>
  <c r="F500" i="24"/>
  <c r="B501" i="24"/>
  <c r="C501" i="24"/>
  <c r="D501" i="24"/>
  <c r="E501" i="24"/>
  <c r="F501" i="24"/>
  <c r="B502" i="24"/>
  <c r="C502" i="24"/>
  <c r="D502" i="24"/>
  <c r="E502" i="24"/>
  <c r="F502" i="24"/>
  <c r="B503" i="24"/>
  <c r="C503" i="24"/>
  <c r="D503" i="24"/>
  <c r="E503" i="24"/>
  <c r="F503" i="24"/>
  <c r="B504" i="24"/>
  <c r="C504" i="24"/>
  <c r="D504" i="24"/>
  <c r="E504" i="24"/>
  <c r="F504" i="24"/>
  <c r="B505" i="24"/>
  <c r="C505" i="24"/>
  <c r="D505" i="24"/>
  <c r="E505" i="24"/>
  <c r="F505" i="24"/>
  <c r="B506" i="24"/>
  <c r="C506" i="24"/>
  <c r="D506" i="24"/>
  <c r="E506" i="24"/>
  <c r="F506" i="24"/>
  <c r="B507" i="24"/>
  <c r="C507" i="24"/>
  <c r="D507" i="24"/>
  <c r="E507" i="24"/>
  <c r="F507" i="24"/>
  <c r="B508" i="24"/>
  <c r="C508" i="24"/>
  <c r="D508" i="24"/>
  <c r="E508" i="24"/>
  <c r="F508" i="24"/>
  <c r="B509" i="24"/>
  <c r="C509" i="24"/>
  <c r="D509" i="24"/>
  <c r="E509" i="24"/>
  <c r="F509" i="24"/>
  <c r="B510" i="24"/>
  <c r="C510" i="24"/>
  <c r="D510" i="24"/>
  <c r="E510" i="24"/>
  <c r="F510" i="24"/>
  <c r="B511" i="24"/>
  <c r="C511" i="24"/>
  <c r="D511" i="24"/>
  <c r="E511" i="24"/>
  <c r="F511" i="24"/>
  <c r="B512" i="24"/>
  <c r="C512" i="24"/>
  <c r="D512" i="24"/>
  <c r="E512" i="24"/>
  <c r="F512" i="24"/>
  <c r="B513" i="24"/>
  <c r="C513" i="24"/>
  <c r="D513" i="24"/>
  <c r="E513" i="24"/>
  <c r="F513" i="24"/>
  <c r="B514" i="24"/>
  <c r="C514" i="24"/>
  <c r="D514" i="24"/>
  <c r="E514" i="24"/>
  <c r="F514" i="24"/>
  <c r="B515" i="24"/>
  <c r="C515" i="24"/>
  <c r="D515" i="24"/>
  <c r="E515" i="24"/>
  <c r="F515" i="24"/>
  <c r="B516" i="24"/>
  <c r="C516" i="24"/>
  <c r="D516" i="24"/>
  <c r="E516" i="24"/>
  <c r="F516" i="24"/>
  <c r="B517" i="24"/>
  <c r="C517" i="24"/>
  <c r="D517" i="24"/>
  <c r="E517" i="24"/>
  <c r="F517" i="24"/>
  <c r="B518" i="24"/>
  <c r="C518" i="24"/>
  <c r="D518" i="24"/>
  <c r="E518" i="24"/>
  <c r="F518" i="24"/>
  <c r="B519" i="24"/>
  <c r="C519" i="24"/>
  <c r="D519" i="24"/>
  <c r="E519" i="24"/>
  <c r="F519" i="24"/>
  <c r="B520" i="24"/>
  <c r="C520" i="24"/>
  <c r="D520" i="24"/>
  <c r="E520" i="24"/>
  <c r="F520" i="24"/>
  <c r="B521" i="24"/>
  <c r="C521" i="24"/>
  <c r="D521" i="24"/>
  <c r="E521" i="24"/>
  <c r="F521" i="24"/>
  <c r="B522" i="24"/>
  <c r="C522" i="24"/>
  <c r="D522" i="24"/>
  <c r="E522" i="24"/>
  <c r="F522" i="24"/>
  <c r="B523" i="24"/>
  <c r="C523" i="24"/>
  <c r="D523" i="24"/>
  <c r="E523" i="24"/>
  <c r="F523" i="24"/>
  <c r="B524" i="24"/>
  <c r="C524" i="24"/>
  <c r="D524" i="24"/>
  <c r="E524" i="24"/>
  <c r="F524" i="24"/>
  <c r="B525" i="24"/>
  <c r="C525" i="24"/>
  <c r="D525" i="24"/>
  <c r="E525" i="24"/>
  <c r="F525" i="24"/>
  <c r="B526" i="24"/>
  <c r="C526" i="24"/>
  <c r="D526" i="24"/>
  <c r="E526" i="24"/>
  <c r="F526" i="24"/>
  <c r="B527" i="24"/>
  <c r="C527" i="24"/>
  <c r="D527" i="24"/>
  <c r="E527" i="24"/>
  <c r="F527" i="24"/>
  <c r="B528" i="24"/>
  <c r="C528" i="24"/>
  <c r="D528" i="24"/>
  <c r="E528" i="24"/>
  <c r="F528" i="24"/>
  <c r="B529" i="24"/>
  <c r="C529" i="24"/>
  <c r="D529" i="24"/>
  <c r="E529" i="24"/>
  <c r="F529" i="24"/>
  <c r="B530" i="24"/>
  <c r="C530" i="24"/>
  <c r="D530" i="24"/>
  <c r="E530" i="24"/>
  <c r="F530" i="24"/>
  <c r="B531" i="24"/>
  <c r="C531" i="24"/>
  <c r="D531" i="24"/>
  <c r="E531" i="24"/>
  <c r="F531" i="24"/>
  <c r="B532" i="24"/>
  <c r="C532" i="24"/>
  <c r="D532" i="24"/>
  <c r="E532" i="24"/>
  <c r="F532" i="24"/>
  <c r="B533" i="24"/>
  <c r="C533" i="24"/>
  <c r="D533" i="24"/>
  <c r="E533" i="24"/>
  <c r="F533" i="24"/>
  <c r="B534" i="24"/>
  <c r="C534" i="24"/>
  <c r="D534" i="24"/>
  <c r="E534" i="24"/>
  <c r="F534" i="24"/>
  <c r="B535" i="24"/>
  <c r="C535" i="24"/>
  <c r="D535" i="24"/>
  <c r="E535" i="24"/>
  <c r="F535" i="24"/>
  <c r="B536" i="24"/>
  <c r="C536" i="24"/>
  <c r="D536" i="24"/>
  <c r="E536" i="24"/>
  <c r="F536" i="24"/>
  <c r="B537" i="24"/>
  <c r="C537" i="24"/>
  <c r="D537" i="24"/>
  <c r="E537" i="24"/>
  <c r="F537" i="24"/>
  <c r="B538" i="24"/>
  <c r="C538" i="24"/>
  <c r="D538" i="24"/>
  <c r="E538" i="24"/>
  <c r="F538" i="24"/>
  <c r="B539" i="24"/>
  <c r="C539" i="24"/>
  <c r="D539" i="24"/>
  <c r="E539" i="24"/>
  <c r="F539" i="24"/>
  <c r="B540" i="24"/>
  <c r="C540" i="24"/>
  <c r="D540" i="24"/>
  <c r="E540" i="24"/>
  <c r="F540" i="24"/>
  <c r="B541" i="24"/>
  <c r="C541" i="24"/>
  <c r="D541" i="24"/>
  <c r="E541" i="24"/>
  <c r="F541" i="24"/>
  <c r="B542" i="24"/>
  <c r="C542" i="24"/>
  <c r="D542" i="24"/>
  <c r="E542" i="24"/>
  <c r="F542" i="24"/>
  <c r="B543" i="24"/>
  <c r="C543" i="24"/>
  <c r="D543" i="24"/>
  <c r="E543" i="24"/>
  <c r="F543" i="24"/>
  <c r="B544" i="24"/>
  <c r="C544" i="24"/>
  <c r="D544" i="24"/>
  <c r="E544" i="24"/>
  <c r="F544" i="24"/>
  <c r="B545" i="24"/>
  <c r="C545" i="24"/>
  <c r="D545" i="24"/>
  <c r="E545" i="24"/>
  <c r="F545" i="24"/>
  <c r="B546" i="24"/>
  <c r="C546" i="24"/>
  <c r="D546" i="24"/>
  <c r="E546" i="24"/>
  <c r="F546" i="24"/>
  <c r="B547" i="24"/>
  <c r="C547" i="24"/>
  <c r="D547" i="24"/>
  <c r="E547" i="24"/>
  <c r="F547" i="24"/>
  <c r="B548" i="24"/>
  <c r="C548" i="24"/>
  <c r="D548" i="24"/>
  <c r="E548" i="24"/>
  <c r="F548" i="24"/>
  <c r="B549" i="24"/>
  <c r="C549" i="24"/>
  <c r="D549" i="24"/>
  <c r="E549" i="24"/>
  <c r="F549" i="24"/>
  <c r="B550" i="24"/>
  <c r="C550" i="24"/>
  <c r="D550" i="24"/>
  <c r="E550" i="24"/>
  <c r="F550" i="24"/>
  <c r="B551" i="24"/>
  <c r="C551" i="24"/>
  <c r="D551" i="24"/>
  <c r="E551" i="24"/>
  <c r="F551" i="24"/>
  <c r="B552" i="24"/>
  <c r="C552" i="24"/>
  <c r="D552" i="24"/>
  <c r="E552" i="24"/>
  <c r="F552" i="24"/>
  <c r="B553" i="24"/>
  <c r="C553" i="24"/>
  <c r="D553" i="24"/>
  <c r="E553" i="24"/>
  <c r="F553" i="24"/>
  <c r="B554" i="24"/>
  <c r="C554" i="24"/>
  <c r="D554" i="24"/>
  <c r="E554" i="24"/>
  <c r="F554" i="24"/>
  <c r="B555" i="24"/>
  <c r="C555" i="24"/>
  <c r="D555" i="24"/>
  <c r="E555" i="24"/>
  <c r="F555" i="24"/>
  <c r="B556" i="24"/>
  <c r="C556" i="24"/>
  <c r="D556" i="24"/>
  <c r="E556" i="24"/>
  <c r="F556" i="24"/>
  <c r="B557" i="24"/>
  <c r="C557" i="24"/>
  <c r="D557" i="24"/>
  <c r="E557" i="24"/>
  <c r="F557" i="24"/>
  <c r="B558" i="24"/>
  <c r="C558" i="24"/>
  <c r="D558" i="24"/>
  <c r="E558" i="24"/>
  <c r="F558" i="24"/>
  <c r="B559" i="24"/>
  <c r="C559" i="24"/>
  <c r="D559" i="24"/>
  <c r="E559" i="24"/>
  <c r="F559" i="24"/>
  <c r="B560" i="24"/>
  <c r="C560" i="24"/>
  <c r="D560" i="24"/>
  <c r="E560" i="24"/>
  <c r="F560" i="24"/>
  <c r="B561" i="24"/>
  <c r="C561" i="24"/>
  <c r="D561" i="24"/>
  <c r="E561" i="24"/>
  <c r="F561" i="24"/>
  <c r="B562" i="24"/>
  <c r="C562" i="24"/>
  <c r="D562" i="24"/>
  <c r="E562" i="24"/>
  <c r="F562" i="24"/>
  <c r="B563" i="24"/>
  <c r="C563" i="24"/>
  <c r="D563" i="24"/>
  <c r="E563" i="24"/>
  <c r="F563" i="24"/>
  <c r="B564" i="24"/>
  <c r="C564" i="24"/>
  <c r="D564" i="24"/>
  <c r="E564" i="24"/>
  <c r="F564" i="24"/>
  <c r="B565" i="24"/>
  <c r="C565" i="24"/>
  <c r="D565" i="24"/>
  <c r="E565" i="24"/>
  <c r="F565" i="24"/>
  <c r="B566" i="24"/>
  <c r="C566" i="24"/>
  <c r="D566" i="24"/>
  <c r="E566" i="24"/>
  <c r="F566" i="24"/>
  <c r="B567" i="24"/>
  <c r="C567" i="24"/>
  <c r="D567" i="24"/>
  <c r="E567" i="24"/>
  <c r="F567" i="24"/>
  <c r="B568" i="24"/>
  <c r="C568" i="24"/>
  <c r="D568" i="24"/>
  <c r="E568" i="24"/>
  <c r="F568" i="24"/>
  <c r="B569" i="24"/>
  <c r="C569" i="24"/>
  <c r="D569" i="24"/>
  <c r="E569" i="24"/>
  <c r="F569" i="24"/>
  <c r="B570" i="24"/>
  <c r="C570" i="24"/>
  <c r="D570" i="24"/>
  <c r="E570" i="24"/>
  <c r="F570" i="24"/>
  <c r="B571" i="24"/>
  <c r="C571" i="24"/>
  <c r="D571" i="24"/>
  <c r="E571" i="24"/>
  <c r="F571" i="24"/>
  <c r="B572" i="24"/>
  <c r="C572" i="24"/>
  <c r="D572" i="24"/>
  <c r="E572" i="24"/>
  <c r="F572" i="24"/>
  <c r="B573" i="24"/>
  <c r="C573" i="24"/>
  <c r="D573" i="24"/>
  <c r="E573" i="24"/>
  <c r="F573" i="24"/>
  <c r="B574" i="24"/>
  <c r="C574" i="24"/>
  <c r="D574" i="24"/>
  <c r="E574" i="24"/>
  <c r="F574" i="24"/>
  <c r="B575" i="24"/>
  <c r="C575" i="24"/>
  <c r="D575" i="24"/>
  <c r="E575" i="24"/>
  <c r="F575" i="24"/>
  <c r="B576" i="24"/>
  <c r="C576" i="24"/>
  <c r="D576" i="24"/>
  <c r="E576" i="24"/>
  <c r="F576" i="24"/>
  <c r="B577" i="24"/>
  <c r="C577" i="24"/>
  <c r="D577" i="24"/>
  <c r="E577" i="24"/>
  <c r="F577" i="24"/>
  <c r="B578" i="24"/>
  <c r="C578" i="24"/>
  <c r="D578" i="24"/>
  <c r="E578" i="24"/>
  <c r="F578" i="24"/>
  <c r="B579" i="24"/>
  <c r="C579" i="24"/>
  <c r="D579" i="24"/>
  <c r="E579" i="24"/>
  <c r="F579" i="24"/>
  <c r="B580" i="24"/>
  <c r="C580" i="24"/>
  <c r="D580" i="24"/>
  <c r="E580" i="24"/>
  <c r="F580" i="24"/>
  <c r="B581" i="24"/>
  <c r="C581" i="24"/>
  <c r="D581" i="24"/>
  <c r="E581" i="24"/>
  <c r="F581" i="24"/>
  <c r="B582" i="24"/>
  <c r="C582" i="24"/>
  <c r="D582" i="24"/>
  <c r="E582" i="24"/>
  <c r="F582" i="24"/>
  <c r="B583" i="24"/>
  <c r="C583" i="24"/>
  <c r="D583" i="24"/>
  <c r="E583" i="24"/>
  <c r="F583" i="24"/>
  <c r="B584" i="24"/>
  <c r="C584" i="24"/>
  <c r="D584" i="24"/>
  <c r="E584" i="24"/>
  <c r="F584" i="24"/>
  <c r="B585" i="24"/>
  <c r="C585" i="24"/>
  <c r="D585" i="24"/>
  <c r="E585" i="24"/>
  <c r="F585" i="24"/>
  <c r="B586" i="24"/>
  <c r="C586" i="24"/>
  <c r="D586" i="24"/>
  <c r="E586" i="24"/>
  <c r="F586" i="24"/>
  <c r="B587" i="24"/>
  <c r="C587" i="24"/>
  <c r="D587" i="24"/>
  <c r="E587" i="24"/>
  <c r="F587" i="24"/>
  <c r="B588" i="24"/>
  <c r="C588" i="24"/>
  <c r="D588" i="24"/>
  <c r="E588" i="24"/>
  <c r="F588" i="24"/>
  <c r="B589" i="24"/>
  <c r="C589" i="24"/>
  <c r="D589" i="24"/>
  <c r="E589" i="24"/>
  <c r="F589" i="24"/>
  <c r="B590" i="24"/>
  <c r="C590" i="24"/>
  <c r="D590" i="24"/>
  <c r="E590" i="24"/>
  <c r="F590" i="24"/>
  <c r="B591" i="24"/>
  <c r="C591" i="24"/>
  <c r="D591" i="24"/>
  <c r="E591" i="24"/>
  <c r="F591" i="24"/>
  <c r="B592" i="24"/>
  <c r="C592" i="24"/>
  <c r="D592" i="24"/>
  <c r="E592" i="24"/>
  <c r="F592" i="24"/>
  <c r="B593" i="24"/>
  <c r="C593" i="24"/>
  <c r="D593" i="24"/>
  <c r="E593" i="24"/>
  <c r="F593" i="24"/>
  <c r="B594" i="24"/>
  <c r="C594" i="24"/>
  <c r="D594" i="24"/>
  <c r="E594" i="24"/>
  <c r="F594" i="24"/>
  <c r="B595" i="24"/>
  <c r="C595" i="24"/>
  <c r="D595" i="24"/>
  <c r="E595" i="24"/>
  <c r="F595" i="24"/>
  <c r="B596" i="24"/>
  <c r="C596" i="24"/>
  <c r="D596" i="24"/>
  <c r="E596" i="24"/>
  <c r="F596" i="24"/>
  <c r="B597" i="24"/>
  <c r="C597" i="24"/>
  <c r="D597" i="24"/>
  <c r="E597" i="24"/>
  <c r="F597" i="24"/>
  <c r="B598" i="24"/>
  <c r="C598" i="24"/>
  <c r="D598" i="24"/>
  <c r="E598" i="24"/>
  <c r="F598" i="24"/>
  <c r="B599" i="24"/>
  <c r="C599" i="24"/>
  <c r="D599" i="24"/>
  <c r="E599" i="24"/>
  <c r="F599" i="24"/>
  <c r="B600" i="24"/>
  <c r="C600" i="24"/>
  <c r="D600" i="24"/>
  <c r="E600" i="24"/>
  <c r="F600" i="24"/>
  <c r="B601" i="24"/>
  <c r="C601" i="24"/>
  <c r="D601" i="24"/>
  <c r="E601" i="24"/>
  <c r="F601" i="24"/>
  <c r="B602" i="24"/>
  <c r="C602" i="24"/>
  <c r="D602" i="24"/>
  <c r="E602" i="24"/>
  <c r="F602" i="24"/>
  <c r="B603" i="24"/>
  <c r="C603" i="24"/>
  <c r="D603" i="24"/>
  <c r="E603" i="24"/>
  <c r="F603" i="24"/>
  <c r="B604" i="24"/>
  <c r="C604" i="24"/>
  <c r="D604" i="24"/>
  <c r="E604" i="24"/>
  <c r="F604" i="24"/>
  <c r="B605" i="24"/>
  <c r="C605" i="24"/>
  <c r="D605" i="24"/>
  <c r="E605" i="24"/>
  <c r="F605" i="24"/>
  <c r="B606" i="24"/>
  <c r="C606" i="24"/>
  <c r="D606" i="24"/>
  <c r="E606" i="24"/>
  <c r="F606" i="24"/>
  <c r="B607" i="24"/>
  <c r="C607" i="24"/>
  <c r="D607" i="24"/>
  <c r="E607" i="24"/>
  <c r="F607" i="24"/>
  <c r="B608" i="24"/>
  <c r="C608" i="24"/>
  <c r="D608" i="24"/>
  <c r="E608" i="24"/>
  <c r="F608" i="24"/>
  <c r="B609" i="24"/>
  <c r="C609" i="24"/>
  <c r="D609" i="24"/>
  <c r="E609" i="24"/>
  <c r="F609" i="24"/>
  <c r="B610" i="24"/>
  <c r="C610" i="24"/>
  <c r="D610" i="24"/>
  <c r="E610" i="24"/>
  <c r="F610" i="24"/>
  <c r="B611" i="24"/>
  <c r="C611" i="24"/>
  <c r="D611" i="24"/>
  <c r="E611" i="24"/>
  <c r="F611" i="24"/>
  <c r="B612" i="24"/>
  <c r="C612" i="24"/>
  <c r="D612" i="24"/>
  <c r="E612" i="24"/>
  <c r="F612" i="24"/>
  <c r="B613" i="24"/>
  <c r="C613" i="24"/>
  <c r="D613" i="24"/>
  <c r="E613" i="24"/>
  <c r="F613" i="24"/>
  <c r="B614" i="24"/>
  <c r="C614" i="24"/>
  <c r="D614" i="24"/>
  <c r="E614" i="24"/>
  <c r="F614" i="24"/>
  <c r="B615" i="24"/>
  <c r="C615" i="24"/>
  <c r="D615" i="24"/>
  <c r="E615" i="24"/>
  <c r="F615" i="24"/>
  <c r="B616" i="24"/>
  <c r="C616" i="24"/>
  <c r="D616" i="24"/>
  <c r="E616" i="24"/>
  <c r="F616" i="24"/>
  <c r="B617" i="24"/>
  <c r="C617" i="24"/>
  <c r="D617" i="24"/>
  <c r="E617" i="24"/>
  <c r="F617" i="24"/>
  <c r="B618" i="24"/>
  <c r="C618" i="24"/>
  <c r="D618" i="24"/>
  <c r="E618" i="24"/>
  <c r="F618" i="24"/>
  <c r="B619" i="24"/>
  <c r="C619" i="24"/>
  <c r="D619" i="24"/>
  <c r="E619" i="24"/>
  <c r="F619" i="24"/>
  <c r="B620" i="24"/>
  <c r="C620" i="24"/>
  <c r="D620" i="24"/>
  <c r="E620" i="24"/>
  <c r="F620" i="24"/>
  <c r="B621" i="24"/>
  <c r="C621" i="24"/>
  <c r="D621" i="24"/>
  <c r="E621" i="24"/>
  <c r="F621" i="24"/>
  <c r="B622" i="24"/>
  <c r="C622" i="24"/>
  <c r="D622" i="24"/>
  <c r="E622" i="24"/>
  <c r="F622" i="24"/>
  <c r="B623" i="24"/>
  <c r="C623" i="24"/>
  <c r="D623" i="24"/>
  <c r="E623" i="24"/>
  <c r="F623" i="24"/>
  <c r="B624" i="24"/>
  <c r="C624" i="24"/>
  <c r="D624" i="24"/>
  <c r="E624" i="24"/>
  <c r="F624" i="24"/>
  <c r="B625" i="24"/>
  <c r="C625" i="24"/>
  <c r="D625" i="24"/>
  <c r="E625" i="24"/>
  <c r="F625" i="24"/>
  <c r="B626" i="24"/>
  <c r="C626" i="24"/>
  <c r="D626" i="24"/>
  <c r="E626" i="24"/>
  <c r="F626" i="24"/>
  <c r="B627" i="24"/>
  <c r="C627" i="24"/>
  <c r="D627" i="24"/>
  <c r="E627" i="24"/>
  <c r="F627" i="24"/>
  <c r="B628" i="24"/>
  <c r="C628" i="24"/>
  <c r="D628" i="24"/>
  <c r="E628" i="24"/>
  <c r="F628" i="24"/>
  <c r="B629" i="24"/>
  <c r="C629" i="24"/>
  <c r="D629" i="24"/>
  <c r="E629" i="24"/>
  <c r="F629" i="24"/>
  <c r="B630" i="24"/>
  <c r="C630" i="24"/>
  <c r="D630" i="24"/>
  <c r="E630" i="24"/>
  <c r="F630" i="24"/>
  <c r="B631" i="24"/>
  <c r="C631" i="24"/>
  <c r="D631" i="24"/>
  <c r="E631" i="24"/>
  <c r="F631" i="24"/>
  <c r="B632" i="24"/>
  <c r="C632" i="24"/>
  <c r="D632" i="24"/>
  <c r="E632" i="24"/>
  <c r="F632" i="24"/>
  <c r="B633" i="24"/>
  <c r="C633" i="24"/>
  <c r="D633" i="24"/>
  <c r="E633" i="24"/>
  <c r="F633" i="24"/>
  <c r="B634" i="24"/>
  <c r="C634" i="24"/>
  <c r="D634" i="24"/>
  <c r="E634" i="24"/>
  <c r="F634" i="24"/>
  <c r="B635" i="24"/>
  <c r="C635" i="24"/>
  <c r="D635" i="24"/>
  <c r="E635" i="24"/>
  <c r="F635" i="24"/>
  <c r="B636" i="24"/>
  <c r="C636" i="24"/>
  <c r="D636" i="24"/>
  <c r="E636" i="24"/>
  <c r="F636" i="24"/>
  <c r="B637" i="24"/>
  <c r="C637" i="24"/>
  <c r="D637" i="24"/>
  <c r="E637" i="24"/>
  <c r="F637" i="24"/>
  <c r="B638" i="24"/>
  <c r="C638" i="24"/>
  <c r="D638" i="24"/>
  <c r="E638" i="24"/>
  <c r="F638" i="24"/>
  <c r="B639" i="24"/>
  <c r="C639" i="24"/>
  <c r="D639" i="24"/>
  <c r="E639" i="24"/>
  <c r="F639" i="24"/>
  <c r="B640" i="24"/>
  <c r="C640" i="24"/>
  <c r="D640" i="24"/>
  <c r="E640" i="24"/>
  <c r="F640" i="24"/>
  <c r="B641" i="24"/>
  <c r="C641" i="24"/>
  <c r="D641" i="24"/>
  <c r="E641" i="24"/>
  <c r="F641" i="24"/>
  <c r="B642" i="24"/>
  <c r="C642" i="24"/>
  <c r="D642" i="24"/>
  <c r="E642" i="24"/>
  <c r="F642" i="24"/>
  <c r="B643" i="24"/>
  <c r="C643" i="24"/>
  <c r="D643" i="24"/>
  <c r="E643" i="24"/>
  <c r="F643" i="24"/>
  <c r="B644" i="24"/>
  <c r="C644" i="24"/>
  <c r="D644" i="24"/>
  <c r="E644" i="24"/>
  <c r="F644" i="24"/>
  <c r="B645" i="24"/>
  <c r="C645" i="24"/>
  <c r="D645" i="24"/>
  <c r="E645" i="24"/>
  <c r="F645" i="24"/>
  <c r="B646" i="24"/>
  <c r="C646" i="24"/>
  <c r="D646" i="24"/>
  <c r="E646" i="24"/>
  <c r="F646" i="24"/>
  <c r="B647" i="24"/>
  <c r="C647" i="24"/>
  <c r="D647" i="24"/>
  <c r="E647" i="24"/>
  <c r="F647" i="24"/>
  <c r="B648" i="24"/>
  <c r="C648" i="24"/>
  <c r="D648" i="24"/>
  <c r="E648" i="24"/>
  <c r="F648" i="24"/>
  <c r="B649" i="24"/>
  <c r="C649" i="24"/>
  <c r="D649" i="24"/>
  <c r="E649" i="24"/>
  <c r="F649" i="24"/>
  <c r="B650" i="24"/>
  <c r="C650" i="24"/>
  <c r="D650" i="24"/>
  <c r="E650" i="24"/>
  <c r="F650" i="24"/>
  <c r="B651" i="24"/>
  <c r="C651" i="24"/>
  <c r="D651" i="24"/>
  <c r="E651" i="24"/>
  <c r="F651" i="24"/>
  <c r="B652" i="24"/>
  <c r="C652" i="24"/>
  <c r="D652" i="24"/>
  <c r="E652" i="24"/>
  <c r="F652" i="24"/>
  <c r="B653" i="24"/>
  <c r="C653" i="24"/>
  <c r="D653" i="24"/>
  <c r="E653" i="24"/>
  <c r="F653" i="24"/>
  <c r="B654" i="24"/>
  <c r="C654" i="24"/>
  <c r="D654" i="24"/>
  <c r="E654" i="24"/>
  <c r="F654" i="24"/>
  <c r="B655" i="24"/>
  <c r="C655" i="24"/>
  <c r="D655" i="24"/>
  <c r="E655" i="24"/>
  <c r="F655" i="24"/>
  <c r="B656" i="24"/>
  <c r="C656" i="24"/>
  <c r="D656" i="24"/>
  <c r="E656" i="24"/>
  <c r="F656" i="24"/>
  <c r="B657" i="24"/>
  <c r="C657" i="24"/>
  <c r="D657" i="24"/>
  <c r="E657" i="24"/>
  <c r="F657" i="24"/>
  <c r="B658" i="24"/>
  <c r="C658" i="24"/>
  <c r="D658" i="24"/>
  <c r="E658" i="24"/>
  <c r="F658" i="24"/>
  <c r="B659" i="24"/>
  <c r="C659" i="24"/>
  <c r="D659" i="24"/>
  <c r="E659" i="24"/>
  <c r="F659" i="24"/>
  <c r="B660" i="24"/>
  <c r="C660" i="24"/>
  <c r="D660" i="24"/>
  <c r="E660" i="24"/>
  <c r="F660" i="24"/>
  <c r="B661" i="24"/>
  <c r="C661" i="24"/>
  <c r="D661" i="24"/>
  <c r="E661" i="24"/>
  <c r="F661" i="24"/>
  <c r="B662" i="24"/>
  <c r="C662" i="24"/>
  <c r="D662" i="24"/>
  <c r="E662" i="24"/>
  <c r="F662" i="24"/>
  <c r="B663" i="24"/>
  <c r="C663" i="24"/>
  <c r="D663" i="24"/>
  <c r="E663" i="24"/>
  <c r="F663" i="24"/>
  <c r="B664" i="24"/>
  <c r="C664" i="24"/>
  <c r="D664" i="24"/>
  <c r="E664" i="24"/>
  <c r="F664" i="24"/>
  <c r="B665" i="24"/>
  <c r="C665" i="24"/>
  <c r="D665" i="24"/>
  <c r="E665" i="24"/>
  <c r="F665" i="24"/>
  <c r="B666" i="24"/>
  <c r="C666" i="24"/>
  <c r="D666" i="24"/>
  <c r="E666" i="24"/>
  <c r="F666" i="24"/>
  <c r="B667" i="24"/>
  <c r="C667" i="24"/>
  <c r="D667" i="24"/>
  <c r="E667" i="24"/>
  <c r="F667" i="24"/>
  <c r="B668" i="24"/>
  <c r="C668" i="24"/>
  <c r="D668" i="24"/>
  <c r="E668" i="24"/>
  <c r="F668" i="24"/>
  <c r="B669" i="24"/>
  <c r="C669" i="24"/>
  <c r="D669" i="24"/>
  <c r="E669" i="24"/>
  <c r="F669" i="24"/>
  <c r="B670" i="24"/>
  <c r="C670" i="24"/>
  <c r="D670" i="24"/>
  <c r="E670" i="24"/>
  <c r="F670" i="24"/>
  <c r="B671" i="24"/>
  <c r="C671" i="24"/>
  <c r="D671" i="24"/>
  <c r="E671" i="24"/>
  <c r="F671" i="24"/>
  <c r="B672" i="24"/>
  <c r="C672" i="24"/>
  <c r="D672" i="24"/>
  <c r="E672" i="24"/>
  <c r="F672" i="24"/>
  <c r="B673" i="24"/>
  <c r="C673" i="24"/>
  <c r="D673" i="24"/>
  <c r="E673" i="24"/>
  <c r="F673" i="24"/>
  <c r="B674" i="24"/>
  <c r="C674" i="24"/>
  <c r="D674" i="24"/>
  <c r="E674" i="24"/>
  <c r="F674" i="24"/>
  <c r="B675" i="24"/>
  <c r="C675" i="24"/>
  <c r="D675" i="24"/>
  <c r="E675" i="24"/>
  <c r="F675" i="24"/>
  <c r="B676" i="24"/>
  <c r="C676" i="24"/>
  <c r="D676" i="24"/>
  <c r="E676" i="24"/>
  <c r="F676" i="24"/>
  <c r="B677" i="24"/>
  <c r="C677" i="24"/>
  <c r="D677" i="24"/>
  <c r="E677" i="24"/>
  <c r="F677" i="24"/>
  <c r="B678" i="24"/>
  <c r="C678" i="24"/>
  <c r="D678" i="24"/>
  <c r="E678" i="24"/>
  <c r="F678" i="24"/>
  <c r="B679" i="24"/>
  <c r="C679" i="24"/>
  <c r="D679" i="24"/>
  <c r="E679" i="24"/>
  <c r="F679" i="24"/>
  <c r="B680" i="24"/>
  <c r="C680" i="24"/>
  <c r="D680" i="24"/>
  <c r="E680" i="24"/>
  <c r="F680" i="24"/>
  <c r="B681" i="24"/>
  <c r="C681" i="24"/>
  <c r="D681" i="24"/>
  <c r="E681" i="24"/>
  <c r="F681" i="24"/>
  <c r="B682" i="24"/>
  <c r="C682" i="24"/>
  <c r="D682" i="24"/>
  <c r="E682" i="24"/>
  <c r="F682" i="24"/>
  <c r="B683" i="24"/>
  <c r="C683" i="24"/>
  <c r="D683" i="24"/>
  <c r="E683" i="24"/>
  <c r="F683" i="24"/>
  <c r="B684" i="24"/>
  <c r="C684" i="24"/>
  <c r="D684" i="24"/>
  <c r="E684" i="24"/>
  <c r="F684" i="24"/>
  <c r="B685" i="24"/>
  <c r="C685" i="24"/>
  <c r="D685" i="24"/>
  <c r="E685" i="24"/>
  <c r="F685" i="24"/>
  <c r="B686" i="24"/>
  <c r="C686" i="24"/>
  <c r="D686" i="24"/>
  <c r="E686" i="24"/>
  <c r="F686" i="24"/>
  <c r="B687" i="24"/>
  <c r="C687" i="24"/>
  <c r="D687" i="24"/>
  <c r="E687" i="24"/>
  <c r="F687" i="24"/>
  <c r="B688" i="24"/>
  <c r="C688" i="24"/>
  <c r="D688" i="24"/>
  <c r="E688" i="24"/>
  <c r="F688" i="24"/>
  <c r="B689" i="24"/>
  <c r="C689" i="24"/>
  <c r="D689" i="24"/>
  <c r="E689" i="24"/>
  <c r="F689" i="24"/>
  <c r="B690" i="24"/>
  <c r="C690" i="24"/>
  <c r="D690" i="24"/>
  <c r="E690" i="24"/>
  <c r="F690" i="24"/>
  <c r="B691" i="24"/>
  <c r="C691" i="24"/>
  <c r="D691" i="24"/>
  <c r="E691" i="24"/>
  <c r="F691" i="24"/>
  <c r="B692" i="24"/>
  <c r="C692" i="24"/>
  <c r="D692" i="24"/>
  <c r="E692" i="24"/>
  <c r="F692" i="24"/>
  <c r="B693" i="24"/>
  <c r="C693" i="24"/>
  <c r="D693" i="24"/>
  <c r="E693" i="24"/>
  <c r="F693" i="24"/>
  <c r="B694" i="24"/>
  <c r="C694" i="24"/>
  <c r="D694" i="24"/>
  <c r="E694" i="24"/>
  <c r="F694" i="24"/>
  <c r="B695" i="24"/>
  <c r="C695" i="24"/>
  <c r="D695" i="24"/>
  <c r="E695" i="24"/>
  <c r="F695" i="24"/>
  <c r="B696" i="24"/>
  <c r="C696" i="24"/>
  <c r="D696" i="24"/>
  <c r="E696" i="24"/>
  <c r="F696" i="24"/>
  <c r="B697" i="24"/>
  <c r="C697" i="24"/>
  <c r="D697" i="24"/>
  <c r="E697" i="24"/>
  <c r="F697" i="24"/>
  <c r="B698" i="24"/>
  <c r="C698" i="24"/>
  <c r="D698" i="24"/>
  <c r="E698" i="24"/>
  <c r="F698" i="24"/>
  <c r="B699" i="24"/>
  <c r="C699" i="24"/>
  <c r="D699" i="24"/>
  <c r="E699" i="24"/>
  <c r="F699" i="24"/>
  <c r="B700" i="24"/>
  <c r="C700" i="24"/>
  <c r="D700" i="24"/>
  <c r="E700" i="24"/>
  <c r="F700" i="24"/>
  <c r="B701" i="24"/>
  <c r="C701" i="24"/>
  <c r="D701" i="24"/>
  <c r="E701" i="24"/>
  <c r="F701" i="24"/>
  <c r="B702" i="24"/>
  <c r="C702" i="24"/>
  <c r="D702" i="24"/>
  <c r="E702" i="24"/>
  <c r="F702" i="24"/>
  <c r="B703" i="24"/>
  <c r="C703" i="24"/>
  <c r="D703" i="24"/>
  <c r="E703" i="24"/>
  <c r="F703" i="24"/>
  <c r="B704" i="24"/>
  <c r="C704" i="24"/>
  <c r="D704" i="24"/>
  <c r="E704" i="24"/>
  <c r="F704" i="24"/>
  <c r="B705" i="24"/>
  <c r="C705" i="24"/>
  <c r="D705" i="24"/>
  <c r="E705" i="24"/>
  <c r="F705" i="24"/>
  <c r="B706" i="24"/>
  <c r="C706" i="24"/>
  <c r="D706" i="24"/>
  <c r="E706" i="24"/>
  <c r="F706" i="24"/>
  <c r="B707" i="24"/>
  <c r="C707" i="24"/>
  <c r="D707" i="24"/>
  <c r="E707" i="24"/>
  <c r="F707" i="24"/>
  <c r="B708" i="24"/>
  <c r="C708" i="24"/>
  <c r="D708" i="24"/>
  <c r="E708" i="24"/>
  <c r="F708" i="24"/>
  <c r="B709" i="24"/>
  <c r="C709" i="24"/>
  <c r="D709" i="24"/>
  <c r="E709" i="24"/>
  <c r="F709" i="24"/>
  <c r="B710" i="24"/>
  <c r="C710" i="24"/>
  <c r="D710" i="24"/>
  <c r="E710" i="24"/>
  <c r="F710" i="24"/>
  <c r="B711" i="24"/>
  <c r="C711" i="24"/>
  <c r="D711" i="24"/>
  <c r="E711" i="24"/>
  <c r="F711" i="24"/>
  <c r="B712" i="24"/>
  <c r="C712" i="24"/>
  <c r="D712" i="24"/>
  <c r="E712" i="24"/>
  <c r="F712" i="24"/>
  <c r="B713" i="24"/>
  <c r="C713" i="24"/>
  <c r="D713" i="24"/>
  <c r="E713" i="24"/>
  <c r="F713" i="24"/>
  <c r="B714" i="24"/>
  <c r="C714" i="24"/>
  <c r="D714" i="24"/>
  <c r="E714" i="24"/>
  <c r="F714" i="24"/>
  <c r="B715" i="24"/>
  <c r="C715" i="24"/>
  <c r="D715" i="24"/>
  <c r="E715" i="24"/>
  <c r="F715" i="24"/>
  <c r="B716" i="24"/>
  <c r="C716" i="24"/>
  <c r="D716" i="24"/>
  <c r="E716" i="24"/>
  <c r="F716" i="24"/>
  <c r="B717" i="24"/>
  <c r="C717" i="24"/>
  <c r="D717" i="24"/>
  <c r="E717" i="24"/>
  <c r="F717" i="24"/>
  <c r="B718" i="24"/>
  <c r="C718" i="24"/>
  <c r="D718" i="24"/>
  <c r="E718" i="24"/>
  <c r="F718" i="24"/>
  <c r="B719" i="24"/>
  <c r="C719" i="24"/>
  <c r="D719" i="24"/>
  <c r="E719" i="24"/>
  <c r="F719" i="24"/>
  <c r="B720" i="24"/>
  <c r="C720" i="24"/>
  <c r="D720" i="24"/>
  <c r="E720" i="24"/>
  <c r="F720" i="24"/>
  <c r="B721" i="24"/>
  <c r="C721" i="24"/>
  <c r="D721" i="24"/>
  <c r="E721" i="24"/>
  <c r="F721" i="24"/>
  <c r="B722" i="24"/>
  <c r="C722" i="24"/>
  <c r="D722" i="24"/>
  <c r="E722" i="24"/>
  <c r="F722" i="24"/>
  <c r="B723" i="24"/>
  <c r="C723" i="24"/>
  <c r="D723" i="24"/>
  <c r="E723" i="24"/>
  <c r="F723" i="24"/>
  <c r="B724" i="24"/>
  <c r="C724" i="24"/>
  <c r="D724" i="24"/>
  <c r="E724" i="24"/>
  <c r="F724" i="24"/>
  <c r="B725" i="24"/>
  <c r="C725" i="24"/>
  <c r="D725" i="24"/>
  <c r="E725" i="24"/>
  <c r="F725" i="24"/>
  <c r="B726" i="24"/>
  <c r="C726" i="24"/>
  <c r="D726" i="24"/>
  <c r="E726" i="24"/>
  <c r="F726" i="24"/>
  <c r="B727" i="24"/>
  <c r="C727" i="24"/>
  <c r="D727" i="24"/>
  <c r="E727" i="24"/>
  <c r="F727" i="24"/>
  <c r="B728" i="24"/>
  <c r="C728" i="24"/>
  <c r="D728" i="24"/>
  <c r="E728" i="24"/>
  <c r="F728" i="24"/>
  <c r="B729" i="24"/>
  <c r="C729" i="24"/>
  <c r="D729" i="24"/>
  <c r="E729" i="24"/>
  <c r="F729" i="24"/>
  <c r="B730" i="24"/>
  <c r="C730" i="24"/>
  <c r="D730" i="24"/>
  <c r="E730" i="24"/>
  <c r="F730" i="24"/>
  <c r="B731" i="24"/>
  <c r="C731" i="24"/>
  <c r="D731" i="24"/>
  <c r="E731" i="24"/>
  <c r="F731" i="24"/>
  <c r="B732" i="24"/>
  <c r="C732" i="24"/>
  <c r="D732" i="24"/>
  <c r="E732" i="24"/>
  <c r="F732" i="24"/>
  <c r="B733" i="24"/>
  <c r="C733" i="24"/>
  <c r="D733" i="24"/>
  <c r="E733" i="24"/>
  <c r="F733" i="24"/>
  <c r="B734" i="24"/>
  <c r="C734" i="24"/>
  <c r="D734" i="24"/>
  <c r="E734" i="24"/>
  <c r="F734" i="24"/>
  <c r="B735" i="24"/>
  <c r="C735" i="24"/>
  <c r="D735" i="24"/>
  <c r="E735" i="24"/>
  <c r="F735" i="24"/>
  <c r="B736" i="24"/>
  <c r="C736" i="24"/>
  <c r="D736" i="24"/>
  <c r="E736" i="24"/>
  <c r="F736" i="24"/>
  <c r="B737" i="24"/>
  <c r="C737" i="24"/>
  <c r="D737" i="24"/>
  <c r="E737" i="24"/>
  <c r="F737" i="24"/>
  <c r="B738" i="24"/>
  <c r="C738" i="24"/>
  <c r="D738" i="24"/>
  <c r="E738" i="24"/>
  <c r="F738" i="24"/>
  <c r="B739" i="24"/>
  <c r="C739" i="24"/>
  <c r="D739" i="24"/>
  <c r="E739" i="24"/>
  <c r="F739" i="24"/>
  <c r="B740" i="24"/>
  <c r="C740" i="24"/>
  <c r="D740" i="24"/>
  <c r="E740" i="24"/>
  <c r="F740" i="24"/>
  <c r="B741" i="24"/>
  <c r="C741" i="24"/>
  <c r="D741" i="24"/>
  <c r="E741" i="24"/>
  <c r="F741" i="24"/>
  <c r="B742" i="24"/>
  <c r="C742" i="24"/>
  <c r="D742" i="24"/>
  <c r="E742" i="24"/>
  <c r="F742" i="24"/>
  <c r="B743" i="24"/>
  <c r="C743" i="24"/>
  <c r="D743" i="24"/>
  <c r="E743" i="24"/>
  <c r="F743" i="24"/>
  <c r="B744" i="24"/>
  <c r="C744" i="24"/>
  <c r="D744" i="24"/>
  <c r="E744" i="24"/>
  <c r="F744" i="24"/>
  <c r="B745" i="24"/>
  <c r="C745" i="24"/>
  <c r="D745" i="24"/>
  <c r="E745" i="24"/>
  <c r="F745" i="24"/>
  <c r="B746" i="24"/>
  <c r="C746" i="24"/>
  <c r="D746" i="24"/>
  <c r="E746" i="24"/>
  <c r="F746" i="24"/>
  <c r="B747" i="24"/>
  <c r="C747" i="24"/>
  <c r="D747" i="24"/>
  <c r="E747" i="24"/>
  <c r="F747" i="24"/>
  <c r="B748" i="24"/>
  <c r="C748" i="24"/>
  <c r="D748" i="24"/>
  <c r="E748" i="24"/>
  <c r="F748" i="24"/>
  <c r="B749" i="24"/>
  <c r="C749" i="24"/>
  <c r="D749" i="24"/>
  <c r="E749" i="24"/>
  <c r="F749" i="24"/>
  <c r="B750" i="24"/>
  <c r="C750" i="24"/>
  <c r="D750" i="24"/>
  <c r="E750" i="24"/>
  <c r="F750" i="24"/>
  <c r="B751" i="24"/>
  <c r="C751" i="24"/>
  <c r="D751" i="24"/>
  <c r="E751" i="24"/>
  <c r="F751" i="24"/>
  <c r="B752" i="24"/>
  <c r="C752" i="24"/>
  <c r="D752" i="24"/>
  <c r="E752" i="24"/>
  <c r="F752" i="24"/>
  <c r="B753" i="24"/>
  <c r="C753" i="24"/>
  <c r="D753" i="24"/>
  <c r="E753" i="24"/>
  <c r="F753" i="24"/>
  <c r="B754" i="24"/>
  <c r="C754" i="24"/>
  <c r="D754" i="24"/>
  <c r="E754" i="24"/>
  <c r="F754" i="24"/>
  <c r="B755" i="24"/>
  <c r="C755" i="24"/>
  <c r="D755" i="24"/>
  <c r="E755" i="24"/>
  <c r="F755" i="24"/>
  <c r="B756" i="24"/>
  <c r="C756" i="24"/>
  <c r="D756" i="24"/>
  <c r="E756" i="24"/>
  <c r="F756" i="24"/>
  <c r="B757" i="24"/>
  <c r="C757" i="24"/>
  <c r="D757" i="24"/>
  <c r="E757" i="24"/>
  <c r="F757" i="24"/>
  <c r="B758" i="24"/>
  <c r="C758" i="24"/>
  <c r="D758" i="24"/>
  <c r="E758" i="24"/>
  <c r="F758" i="24"/>
  <c r="B759" i="24"/>
  <c r="C759" i="24"/>
  <c r="D759" i="24"/>
  <c r="E759" i="24"/>
  <c r="F759" i="24"/>
  <c r="B760" i="24"/>
  <c r="C760" i="24"/>
  <c r="D760" i="24"/>
  <c r="E760" i="24"/>
  <c r="F760" i="24"/>
  <c r="B761" i="24"/>
  <c r="C761" i="24"/>
  <c r="D761" i="24"/>
  <c r="E761" i="24"/>
  <c r="F761" i="24"/>
  <c r="B762" i="24"/>
  <c r="C762" i="24"/>
  <c r="D762" i="24"/>
  <c r="E762" i="24"/>
  <c r="F762" i="24"/>
  <c r="B763" i="24"/>
  <c r="C763" i="24"/>
  <c r="D763" i="24"/>
  <c r="E763" i="24"/>
  <c r="F763" i="24"/>
  <c r="B764" i="24"/>
  <c r="C764" i="24"/>
  <c r="D764" i="24"/>
  <c r="E764" i="24"/>
  <c r="F764" i="24"/>
  <c r="B765" i="24"/>
  <c r="C765" i="24"/>
  <c r="D765" i="24"/>
  <c r="E765" i="24"/>
  <c r="F765" i="24"/>
  <c r="B766" i="24"/>
  <c r="C766" i="24"/>
  <c r="D766" i="24"/>
  <c r="E766" i="24"/>
  <c r="F766" i="24"/>
  <c r="B767" i="24"/>
  <c r="C767" i="24"/>
  <c r="D767" i="24"/>
  <c r="E767" i="24"/>
  <c r="F767" i="24"/>
  <c r="B768" i="24"/>
  <c r="C768" i="24"/>
  <c r="D768" i="24"/>
  <c r="E768" i="24"/>
  <c r="F768" i="24"/>
  <c r="B769" i="24"/>
  <c r="C769" i="24"/>
  <c r="D769" i="24"/>
  <c r="E769" i="24"/>
  <c r="F769" i="24"/>
  <c r="B770" i="24"/>
  <c r="C770" i="24"/>
  <c r="D770" i="24"/>
  <c r="E770" i="24"/>
  <c r="F770" i="24"/>
  <c r="B771" i="24"/>
  <c r="C771" i="24"/>
  <c r="D771" i="24"/>
  <c r="E771" i="24"/>
  <c r="F771" i="24"/>
  <c r="B772" i="24"/>
  <c r="C772" i="24"/>
  <c r="D772" i="24"/>
  <c r="E772" i="24"/>
  <c r="F772" i="24"/>
  <c r="B773" i="24"/>
  <c r="C773" i="24"/>
  <c r="D773" i="24"/>
  <c r="E773" i="24"/>
  <c r="F773" i="24"/>
  <c r="B774" i="24"/>
  <c r="C774" i="24"/>
  <c r="D774" i="24"/>
  <c r="E774" i="24"/>
  <c r="F774" i="24"/>
  <c r="B775" i="24"/>
  <c r="C775" i="24"/>
  <c r="D775" i="24"/>
  <c r="E775" i="24"/>
  <c r="F775" i="24"/>
  <c r="B776" i="24"/>
  <c r="C776" i="24"/>
  <c r="D776" i="24"/>
  <c r="E776" i="24"/>
  <c r="F776" i="24"/>
  <c r="B777" i="24"/>
  <c r="C777" i="24"/>
  <c r="D777" i="24"/>
  <c r="E777" i="24"/>
  <c r="F777" i="24"/>
  <c r="B778" i="24"/>
  <c r="C778" i="24"/>
  <c r="D778" i="24"/>
  <c r="E778" i="24"/>
  <c r="F778" i="24"/>
  <c r="B779" i="24"/>
  <c r="C779" i="24"/>
  <c r="D779" i="24"/>
  <c r="E779" i="24"/>
  <c r="F779" i="24"/>
  <c r="B780" i="24"/>
  <c r="C780" i="24"/>
  <c r="D780" i="24"/>
  <c r="E780" i="24"/>
  <c r="F780" i="24"/>
  <c r="B781" i="24"/>
  <c r="C781" i="24"/>
  <c r="D781" i="24"/>
  <c r="E781" i="24"/>
  <c r="F781" i="24"/>
  <c r="B782" i="24"/>
  <c r="C782" i="24"/>
  <c r="D782" i="24"/>
  <c r="E782" i="24"/>
  <c r="F782" i="24"/>
  <c r="B783" i="24"/>
  <c r="C783" i="24"/>
  <c r="D783" i="24"/>
  <c r="E783" i="24"/>
  <c r="F783" i="24"/>
  <c r="B784" i="24"/>
  <c r="C784" i="24"/>
  <c r="D784" i="24"/>
  <c r="E784" i="24"/>
  <c r="F784" i="24"/>
  <c r="B785" i="24"/>
  <c r="C785" i="24"/>
  <c r="D785" i="24"/>
  <c r="E785" i="24"/>
  <c r="F785" i="24"/>
  <c r="B786" i="24"/>
  <c r="C786" i="24"/>
  <c r="D786" i="24"/>
  <c r="E786" i="24"/>
  <c r="F786" i="24"/>
  <c r="B787" i="24"/>
  <c r="C787" i="24"/>
  <c r="D787" i="24"/>
  <c r="E787" i="24"/>
  <c r="F787" i="24"/>
  <c r="B788" i="24"/>
  <c r="C788" i="24"/>
  <c r="D788" i="24"/>
  <c r="E788" i="24"/>
  <c r="F788" i="24"/>
  <c r="B789" i="24"/>
  <c r="C789" i="24"/>
  <c r="D789" i="24"/>
  <c r="E789" i="24"/>
  <c r="F789" i="24"/>
  <c r="B790" i="24"/>
  <c r="C790" i="24"/>
  <c r="D790" i="24"/>
  <c r="E790" i="24"/>
  <c r="F790" i="24"/>
  <c r="B791" i="24"/>
  <c r="C791" i="24"/>
  <c r="D791" i="24"/>
  <c r="E791" i="24"/>
  <c r="F791" i="24"/>
  <c r="B792" i="24"/>
  <c r="C792" i="24"/>
  <c r="D792" i="24"/>
  <c r="E792" i="24"/>
  <c r="F792" i="24"/>
  <c r="B793" i="24"/>
  <c r="C793" i="24"/>
  <c r="D793" i="24"/>
  <c r="E793" i="24"/>
  <c r="F793" i="24"/>
  <c r="B794" i="24"/>
  <c r="C794" i="24"/>
  <c r="D794" i="24"/>
  <c r="E794" i="24"/>
  <c r="F794" i="24"/>
  <c r="B795" i="24"/>
  <c r="C795" i="24"/>
  <c r="D795" i="24"/>
  <c r="E795" i="24"/>
  <c r="F795" i="24"/>
  <c r="B796" i="24"/>
  <c r="C796" i="24"/>
  <c r="D796" i="24"/>
  <c r="E796" i="24"/>
  <c r="F796" i="24"/>
  <c r="B797" i="24"/>
  <c r="C797" i="24"/>
  <c r="D797" i="24"/>
  <c r="E797" i="24"/>
  <c r="F797" i="24"/>
  <c r="B798" i="24"/>
  <c r="C798" i="24"/>
  <c r="D798" i="24"/>
  <c r="E798" i="24"/>
  <c r="F798" i="24"/>
  <c r="B799" i="24"/>
  <c r="C799" i="24"/>
  <c r="D799" i="24"/>
  <c r="E799" i="24"/>
  <c r="F799" i="24"/>
  <c r="B800" i="24"/>
  <c r="C800" i="24"/>
  <c r="D800" i="24"/>
  <c r="E800" i="24"/>
  <c r="F800" i="24"/>
  <c r="B801" i="24"/>
  <c r="C801" i="24"/>
  <c r="D801" i="24"/>
  <c r="E801" i="24"/>
  <c r="F801" i="24"/>
  <c r="B802" i="24"/>
  <c r="C802" i="24"/>
  <c r="D802" i="24"/>
  <c r="E802" i="24"/>
  <c r="F802" i="24"/>
  <c r="B803" i="24"/>
  <c r="C803" i="24"/>
  <c r="D803" i="24"/>
  <c r="E803" i="24"/>
  <c r="F803" i="24"/>
  <c r="B804" i="24"/>
  <c r="C804" i="24"/>
  <c r="D804" i="24"/>
  <c r="E804" i="24"/>
  <c r="F804" i="24"/>
  <c r="B805" i="24"/>
  <c r="C805" i="24"/>
  <c r="D805" i="24"/>
  <c r="E805" i="24"/>
  <c r="F805" i="24"/>
  <c r="B806" i="24"/>
  <c r="C806" i="24"/>
  <c r="D806" i="24"/>
  <c r="E806" i="24"/>
  <c r="F806" i="24"/>
  <c r="B807" i="24"/>
  <c r="C807" i="24"/>
  <c r="D807" i="24"/>
  <c r="E807" i="24"/>
  <c r="F807" i="24"/>
  <c r="B808" i="24"/>
  <c r="C808" i="24"/>
  <c r="D808" i="24"/>
  <c r="E808" i="24"/>
  <c r="F808" i="24"/>
  <c r="B809" i="24"/>
  <c r="C809" i="24"/>
  <c r="D809" i="24"/>
  <c r="E809" i="24"/>
  <c r="F809" i="24"/>
  <c r="B810" i="24"/>
  <c r="C810" i="24"/>
  <c r="D810" i="24"/>
  <c r="E810" i="24"/>
  <c r="F810" i="24"/>
  <c r="B811" i="24"/>
  <c r="C811" i="24"/>
  <c r="D811" i="24"/>
  <c r="E811" i="24"/>
  <c r="F811" i="24"/>
  <c r="B812" i="24"/>
  <c r="C812" i="24"/>
  <c r="D812" i="24"/>
  <c r="E812" i="24"/>
  <c r="F812" i="24"/>
  <c r="B813" i="24"/>
  <c r="C813" i="24"/>
  <c r="D813" i="24"/>
  <c r="E813" i="24"/>
  <c r="F813" i="24"/>
  <c r="B814" i="24"/>
  <c r="C814" i="24"/>
  <c r="D814" i="24"/>
  <c r="E814" i="24"/>
  <c r="F814" i="24"/>
  <c r="B815" i="24"/>
  <c r="C815" i="24"/>
  <c r="D815" i="24"/>
  <c r="E815" i="24"/>
  <c r="F815" i="24"/>
  <c r="B816" i="24"/>
  <c r="C816" i="24"/>
  <c r="D816" i="24"/>
  <c r="E816" i="24"/>
  <c r="F816" i="24"/>
  <c r="B817" i="24"/>
  <c r="C817" i="24"/>
  <c r="D817" i="24"/>
  <c r="E817" i="24"/>
  <c r="F817" i="24"/>
  <c r="B818" i="24"/>
  <c r="C818" i="24"/>
  <c r="D818" i="24"/>
  <c r="E818" i="24"/>
  <c r="F818" i="24"/>
  <c r="B819" i="24"/>
  <c r="C819" i="24"/>
  <c r="D819" i="24"/>
  <c r="E819" i="24"/>
  <c r="F819" i="24"/>
  <c r="B820" i="24"/>
  <c r="C820" i="24"/>
  <c r="D820" i="24"/>
  <c r="E820" i="24"/>
  <c r="F820" i="24"/>
  <c r="B821" i="24"/>
  <c r="C821" i="24"/>
  <c r="D821" i="24"/>
  <c r="E821" i="24"/>
  <c r="F821" i="24"/>
  <c r="B822" i="24"/>
  <c r="C822" i="24"/>
  <c r="D822" i="24"/>
  <c r="E822" i="24"/>
  <c r="F822" i="24"/>
  <c r="B823" i="24"/>
  <c r="C823" i="24"/>
  <c r="D823" i="24"/>
  <c r="E823" i="24"/>
  <c r="F823" i="24"/>
  <c r="B824" i="24"/>
  <c r="C824" i="24"/>
  <c r="D824" i="24"/>
  <c r="E824" i="24"/>
  <c r="F824" i="24"/>
  <c r="B825" i="24"/>
  <c r="C825" i="24"/>
  <c r="D825" i="24"/>
  <c r="E825" i="24"/>
  <c r="F825" i="24"/>
  <c r="B826" i="24"/>
  <c r="C826" i="24"/>
  <c r="D826" i="24"/>
  <c r="E826" i="24"/>
  <c r="F826" i="24"/>
  <c r="B827" i="24"/>
  <c r="C827" i="24"/>
  <c r="D827" i="24"/>
  <c r="E827" i="24"/>
  <c r="F827" i="24"/>
  <c r="B828" i="24"/>
  <c r="C828" i="24"/>
  <c r="D828" i="24"/>
  <c r="E828" i="24"/>
  <c r="F828" i="24"/>
  <c r="B829" i="24"/>
  <c r="C829" i="24"/>
  <c r="D829" i="24"/>
  <c r="E829" i="24"/>
  <c r="F829" i="24"/>
  <c r="B830" i="24"/>
  <c r="C830" i="24"/>
  <c r="D830" i="24"/>
  <c r="E830" i="24"/>
  <c r="F830" i="24"/>
  <c r="B831" i="24"/>
  <c r="C831" i="24"/>
  <c r="D831" i="24"/>
  <c r="E831" i="24"/>
  <c r="F831" i="24"/>
  <c r="B832" i="24"/>
  <c r="C832" i="24"/>
  <c r="D832" i="24"/>
  <c r="E832" i="24"/>
  <c r="F832" i="24"/>
  <c r="B833" i="24"/>
  <c r="C833" i="24"/>
  <c r="D833" i="24"/>
  <c r="E833" i="24"/>
  <c r="F833" i="24"/>
  <c r="B834" i="24"/>
  <c r="C834" i="24"/>
  <c r="D834" i="24"/>
  <c r="E834" i="24"/>
  <c r="F834" i="24"/>
  <c r="B835" i="24"/>
  <c r="C835" i="24"/>
  <c r="D835" i="24"/>
  <c r="E835" i="24"/>
  <c r="F835" i="24"/>
  <c r="B836" i="24"/>
  <c r="C836" i="24"/>
  <c r="D836" i="24"/>
  <c r="E836" i="24"/>
  <c r="F836" i="24"/>
  <c r="B837" i="24"/>
  <c r="C837" i="24"/>
  <c r="D837" i="24"/>
  <c r="E837" i="24"/>
  <c r="F837" i="24"/>
  <c r="B838" i="24"/>
  <c r="C838" i="24"/>
  <c r="D838" i="24"/>
  <c r="E838" i="24"/>
  <c r="F838" i="24"/>
  <c r="B839" i="24"/>
  <c r="C839" i="24"/>
  <c r="D839" i="24"/>
  <c r="E839" i="24"/>
  <c r="F839" i="24"/>
  <c r="B840" i="24"/>
  <c r="C840" i="24"/>
  <c r="D840" i="24"/>
  <c r="E840" i="24"/>
  <c r="F840" i="24"/>
  <c r="B841" i="24"/>
  <c r="C841" i="24"/>
  <c r="D841" i="24"/>
  <c r="E841" i="24"/>
  <c r="F841" i="24"/>
  <c r="B842" i="24"/>
  <c r="C842" i="24"/>
  <c r="D842" i="24"/>
  <c r="E842" i="24"/>
  <c r="F842" i="24"/>
  <c r="B843" i="24"/>
  <c r="C843" i="24"/>
  <c r="D843" i="24"/>
  <c r="E843" i="24"/>
  <c r="F843" i="24"/>
  <c r="B844" i="24"/>
  <c r="C844" i="24"/>
  <c r="D844" i="24"/>
  <c r="E844" i="24"/>
  <c r="F844" i="24"/>
  <c r="B845" i="24"/>
  <c r="C845" i="24"/>
  <c r="D845" i="24"/>
  <c r="E845" i="24"/>
  <c r="F845" i="24"/>
  <c r="B846" i="24"/>
  <c r="C846" i="24"/>
  <c r="D846" i="24"/>
  <c r="E846" i="24"/>
  <c r="F846" i="24"/>
  <c r="B847" i="24"/>
  <c r="C847" i="24"/>
  <c r="D847" i="24"/>
  <c r="E847" i="24"/>
  <c r="F847" i="24"/>
  <c r="B848" i="24"/>
  <c r="C848" i="24"/>
  <c r="D848" i="24"/>
  <c r="E848" i="24"/>
  <c r="F848" i="24"/>
  <c r="B849" i="24"/>
  <c r="C849" i="24"/>
  <c r="D849" i="24"/>
  <c r="E849" i="24"/>
  <c r="F849" i="24"/>
  <c r="B850" i="24"/>
  <c r="C850" i="24"/>
  <c r="D850" i="24"/>
  <c r="E850" i="24"/>
  <c r="F850" i="24"/>
  <c r="B851" i="24"/>
  <c r="C851" i="24"/>
  <c r="D851" i="24"/>
  <c r="E851" i="24"/>
  <c r="F851" i="24"/>
  <c r="B852" i="24"/>
  <c r="C852" i="24"/>
  <c r="D852" i="24"/>
  <c r="E852" i="24"/>
  <c r="F852" i="24"/>
  <c r="B853" i="24"/>
  <c r="C853" i="24"/>
  <c r="D853" i="24"/>
  <c r="E853" i="24"/>
  <c r="F853" i="24"/>
  <c r="B854" i="24"/>
  <c r="C854" i="24"/>
  <c r="D854" i="24"/>
  <c r="E854" i="24"/>
  <c r="F854" i="24"/>
  <c r="B855" i="24"/>
  <c r="C855" i="24"/>
  <c r="D855" i="24"/>
  <c r="E855" i="24"/>
  <c r="F855" i="24"/>
  <c r="B856" i="24"/>
  <c r="C856" i="24"/>
  <c r="D856" i="24"/>
  <c r="E856" i="24"/>
  <c r="F856" i="24"/>
  <c r="B857" i="24"/>
  <c r="C857" i="24"/>
  <c r="D857" i="24"/>
  <c r="E857" i="24"/>
  <c r="F857" i="24"/>
  <c r="B858" i="24"/>
  <c r="C858" i="24"/>
  <c r="D858" i="24"/>
  <c r="E858" i="24"/>
  <c r="F858" i="24"/>
  <c r="B859" i="24"/>
  <c r="C859" i="24"/>
  <c r="D859" i="24"/>
  <c r="E859" i="24"/>
  <c r="F859" i="24"/>
  <c r="B860" i="24"/>
  <c r="C860" i="24"/>
  <c r="D860" i="24"/>
  <c r="E860" i="24"/>
  <c r="F860" i="24"/>
  <c r="B861" i="24"/>
  <c r="C861" i="24"/>
  <c r="D861" i="24"/>
  <c r="E861" i="24"/>
  <c r="F861" i="24"/>
  <c r="B862" i="24"/>
  <c r="C862" i="24"/>
  <c r="D862" i="24"/>
  <c r="E862" i="24"/>
  <c r="F862" i="24"/>
  <c r="B863" i="24"/>
  <c r="C863" i="24"/>
  <c r="D863" i="24"/>
  <c r="E863" i="24"/>
  <c r="F863" i="24"/>
  <c r="B864" i="24"/>
  <c r="C864" i="24"/>
  <c r="D864" i="24"/>
  <c r="E864" i="24"/>
  <c r="F864" i="24"/>
  <c r="B865" i="24"/>
  <c r="C865" i="24"/>
  <c r="D865" i="24"/>
  <c r="E865" i="24"/>
  <c r="F865" i="24"/>
  <c r="B866" i="24"/>
  <c r="C866" i="24"/>
  <c r="D866" i="24"/>
  <c r="E866" i="24"/>
  <c r="F866" i="24"/>
  <c r="B867" i="24"/>
  <c r="C867" i="24"/>
  <c r="D867" i="24"/>
  <c r="E867" i="24"/>
  <c r="F867" i="24"/>
  <c r="B868" i="24"/>
  <c r="C868" i="24"/>
  <c r="D868" i="24"/>
  <c r="E868" i="24"/>
  <c r="F868" i="24"/>
  <c r="B869" i="24"/>
  <c r="C869" i="24"/>
  <c r="D869" i="24"/>
  <c r="E869" i="24"/>
  <c r="F869" i="24"/>
  <c r="B870" i="24"/>
  <c r="C870" i="24"/>
  <c r="D870" i="24"/>
  <c r="E870" i="24"/>
  <c r="F870" i="24"/>
  <c r="B871" i="24"/>
  <c r="C871" i="24"/>
  <c r="D871" i="24"/>
  <c r="E871" i="24"/>
  <c r="F871" i="24"/>
  <c r="B872" i="24"/>
  <c r="C872" i="24"/>
  <c r="D872" i="24"/>
  <c r="E872" i="24"/>
  <c r="F872" i="24"/>
  <c r="B873" i="24"/>
  <c r="C873" i="24"/>
  <c r="D873" i="24"/>
  <c r="E873" i="24"/>
  <c r="F873" i="24"/>
  <c r="B874" i="24"/>
  <c r="C874" i="24"/>
  <c r="D874" i="24"/>
  <c r="E874" i="24"/>
  <c r="F874" i="24"/>
  <c r="B875" i="24"/>
  <c r="C875" i="24"/>
  <c r="D875" i="24"/>
  <c r="E875" i="24"/>
  <c r="F875" i="24"/>
  <c r="B876" i="24"/>
  <c r="C876" i="24"/>
  <c r="D876" i="24"/>
  <c r="E876" i="24"/>
  <c r="F876" i="24"/>
  <c r="B877" i="24"/>
  <c r="C877" i="24"/>
  <c r="D877" i="24"/>
  <c r="E877" i="24"/>
  <c r="F877" i="24"/>
  <c r="B878" i="24"/>
  <c r="C878" i="24"/>
  <c r="D878" i="24"/>
  <c r="E878" i="24"/>
  <c r="F878" i="24"/>
  <c r="B879" i="24"/>
  <c r="C879" i="24"/>
  <c r="D879" i="24"/>
  <c r="E879" i="24"/>
  <c r="F879" i="24"/>
  <c r="B880" i="24"/>
  <c r="C880" i="24"/>
  <c r="D880" i="24"/>
  <c r="E880" i="24"/>
  <c r="F880" i="24"/>
  <c r="B881" i="24"/>
  <c r="C881" i="24"/>
  <c r="D881" i="24"/>
  <c r="E881" i="24"/>
  <c r="F881" i="24"/>
  <c r="B882" i="24"/>
  <c r="C882" i="24"/>
  <c r="D882" i="24"/>
  <c r="E882" i="24"/>
  <c r="F882" i="24"/>
  <c r="B883" i="24"/>
  <c r="C883" i="24"/>
  <c r="D883" i="24"/>
  <c r="E883" i="24"/>
  <c r="F883" i="24"/>
  <c r="B884" i="24"/>
  <c r="C884" i="24"/>
  <c r="D884" i="24"/>
  <c r="E884" i="24"/>
  <c r="F884" i="24"/>
  <c r="B885" i="24"/>
  <c r="C885" i="24"/>
  <c r="D885" i="24"/>
  <c r="E885" i="24"/>
  <c r="F885" i="24"/>
  <c r="B886" i="24"/>
  <c r="C886" i="24"/>
  <c r="D886" i="24"/>
  <c r="E886" i="24"/>
  <c r="F886" i="24"/>
  <c r="B887" i="24"/>
  <c r="C887" i="24"/>
  <c r="D887" i="24"/>
  <c r="E887" i="24"/>
  <c r="F887" i="24"/>
  <c r="B888" i="24"/>
  <c r="C888" i="24"/>
  <c r="D888" i="24"/>
  <c r="E888" i="24"/>
  <c r="F888" i="24"/>
  <c r="B889" i="24"/>
  <c r="C889" i="24"/>
  <c r="D889" i="24"/>
  <c r="E889" i="24"/>
  <c r="F889" i="24"/>
  <c r="B890" i="24"/>
  <c r="C890" i="24"/>
  <c r="D890" i="24"/>
  <c r="E890" i="24"/>
  <c r="F890" i="24"/>
  <c r="B891" i="24"/>
  <c r="C891" i="24"/>
  <c r="D891" i="24"/>
  <c r="E891" i="24"/>
  <c r="F891" i="24"/>
  <c r="B892" i="24"/>
  <c r="C892" i="24"/>
  <c r="D892" i="24"/>
  <c r="E892" i="24"/>
  <c r="F892" i="24"/>
  <c r="B893" i="24"/>
  <c r="C893" i="24"/>
  <c r="D893" i="24"/>
  <c r="E893" i="24"/>
  <c r="F893" i="24"/>
  <c r="B894" i="24"/>
  <c r="C894" i="24"/>
  <c r="D894" i="24"/>
  <c r="E894" i="24"/>
  <c r="F894" i="24"/>
  <c r="B895" i="24"/>
  <c r="C895" i="24"/>
  <c r="D895" i="24"/>
  <c r="E895" i="24"/>
  <c r="F895" i="24"/>
  <c r="B896" i="24"/>
  <c r="C896" i="24"/>
  <c r="D896" i="24"/>
  <c r="E896" i="24"/>
  <c r="F896" i="24"/>
  <c r="B897" i="24"/>
  <c r="C897" i="24"/>
  <c r="D897" i="24"/>
  <c r="E897" i="24"/>
  <c r="F897" i="24"/>
  <c r="B898" i="24"/>
  <c r="C898" i="24"/>
  <c r="D898" i="24"/>
  <c r="E898" i="24"/>
  <c r="F898" i="24"/>
  <c r="B899" i="24"/>
  <c r="C899" i="24"/>
  <c r="D899" i="24"/>
  <c r="E899" i="24"/>
  <c r="F899" i="24"/>
  <c r="B900" i="24"/>
  <c r="C900" i="24"/>
  <c r="D900" i="24"/>
  <c r="E900" i="24"/>
  <c r="F900" i="24"/>
  <c r="B901" i="24"/>
  <c r="C901" i="24"/>
  <c r="D901" i="24"/>
  <c r="E901" i="24"/>
  <c r="F901" i="24"/>
  <c r="B902" i="24"/>
  <c r="C902" i="24"/>
  <c r="D902" i="24"/>
  <c r="E902" i="24"/>
  <c r="F902" i="24"/>
  <c r="B903" i="24"/>
  <c r="C903" i="24"/>
  <c r="D903" i="24"/>
  <c r="E903" i="24"/>
  <c r="F903" i="24"/>
  <c r="B904" i="24"/>
  <c r="C904" i="24"/>
  <c r="D904" i="24"/>
  <c r="E904" i="24"/>
  <c r="F904" i="24"/>
  <c r="B905" i="24"/>
  <c r="C905" i="24"/>
  <c r="D905" i="24"/>
  <c r="E905" i="24"/>
  <c r="F905" i="24"/>
  <c r="B906" i="24"/>
  <c r="C906" i="24"/>
  <c r="D906" i="24"/>
  <c r="E906" i="24"/>
  <c r="F906" i="24"/>
  <c r="B907" i="24"/>
  <c r="C907" i="24"/>
  <c r="D907" i="24"/>
  <c r="E907" i="24"/>
  <c r="F907" i="24"/>
  <c r="B908" i="24"/>
  <c r="C908" i="24"/>
  <c r="D908" i="24"/>
  <c r="E908" i="24"/>
  <c r="F908" i="24"/>
  <c r="B909" i="24"/>
  <c r="C909" i="24"/>
  <c r="D909" i="24"/>
  <c r="E909" i="24"/>
  <c r="F909" i="24"/>
  <c r="B910" i="24"/>
  <c r="C910" i="24"/>
  <c r="D910" i="24"/>
  <c r="E910" i="24"/>
  <c r="F910" i="24"/>
  <c r="B911" i="24"/>
  <c r="C911" i="24"/>
  <c r="D911" i="24"/>
  <c r="E911" i="24"/>
  <c r="F911" i="24"/>
  <c r="B912" i="24"/>
  <c r="C912" i="24"/>
  <c r="D912" i="24"/>
  <c r="E912" i="24"/>
  <c r="F912" i="24"/>
  <c r="B913" i="24"/>
  <c r="C913" i="24"/>
  <c r="D913" i="24"/>
  <c r="E913" i="24"/>
  <c r="F913" i="24"/>
  <c r="B914" i="24"/>
  <c r="C914" i="24"/>
  <c r="D914" i="24"/>
  <c r="E914" i="24"/>
  <c r="F914" i="24"/>
  <c r="B915" i="24"/>
  <c r="C915" i="24"/>
  <c r="D915" i="24"/>
  <c r="E915" i="24"/>
  <c r="F915" i="24"/>
  <c r="B916" i="24"/>
  <c r="C916" i="24"/>
  <c r="D916" i="24"/>
  <c r="E916" i="24"/>
  <c r="F916" i="24"/>
  <c r="B917" i="24"/>
  <c r="C917" i="24"/>
  <c r="D917" i="24"/>
  <c r="E917" i="24"/>
  <c r="F917" i="24"/>
  <c r="B918" i="24"/>
  <c r="C918" i="24"/>
  <c r="D918" i="24"/>
  <c r="E918" i="24"/>
  <c r="F918" i="24"/>
  <c r="B919" i="24"/>
  <c r="C919" i="24"/>
  <c r="D919" i="24"/>
  <c r="E919" i="24"/>
  <c r="F919" i="24"/>
  <c r="B920" i="24"/>
  <c r="C920" i="24"/>
  <c r="D920" i="24"/>
  <c r="E920" i="24"/>
  <c r="F920" i="24"/>
  <c r="B921" i="24"/>
  <c r="C921" i="24"/>
  <c r="D921" i="24"/>
  <c r="E921" i="24"/>
  <c r="F921" i="24"/>
  <c r="B922" i="24"/>
  <c r="C922" i="24"/>
  <c r="D922" i="24"/>
  <c r="E922" i="24"/>
  <c r="F922" i="24"/>
  <c r="B923" i="24"/>
  <c r="C923" i="24"/>
  <c r="D923" i="24"/>
  <c r="E923" i="24"/>
  <c r="F923" i="24"/>
  <c r="B924" i="24"/>
  <c r="C924" i="24"/>
  <c r="D924" i="24"/>
  <c r="E924" i="24"/>
  <c r="F924" i="24"/>
  <c r="B925" i="24"/>
  <c r="C925" i="24"/>
  <c r="D925" i="24"/>
  <c r="E925" i="24"/>
  <c r="F925" i="24"/>
  <c r="B926" i="24"/>
  <c r="C926" i="24"/>
  <c r="D926" i="24"/>
  <c r="E926" i="24"/>
  <c r="F926" i="24"/>
  <c r="B927" i="24"/>
  <c r="C927" i="24"/>
  <c r="D927" i="24"/>
  <c r="E927" i="24"/>
  <c r="F927" i="24"/>
  <c r="B928" i="24"/>
  <c r="C928" i="24"/>
  <c r="D928" i="24"/>
  <c r="E928" i="24"/>
  <c r="F928" i="24"/>
  <c r="B929" i="24"/>
  <c r="C929" i="24"/>
  <c r="D929" i="24"/>
  <c r="E929" i="24"/>
  <c r="F929" i="24"/>
  <c r="B930" i="24"/>
  <c r="C930" i="24"/>
  <c r="D930" i="24"/>
  <c r="E930" i="24"/>
  <c r="F930" i="24"/>
  <c r="B931" i="24"/>
  <c r="C931" i="24"/>
  <c r="D931" i="24"/>
  <c r="E931" i="24"/>
  <c r="F931" i="24"/>
  <c r="B932" i="24"/>
  <c r="C932" i="24"/>
  <c r="D932" i="24"/>
  <c r="E932" i="24"/>
  <c r="F932" i="24"/>
  <c r="B933" i="24"/>
  <c r="C933" i="24"/>
  <c r="D933" i="24"/>
  <c r="E933" i="24"/>
  <c r="F933" i="24"/>
  <c r="B934" i="24"/>
  <c r="C934" i="24"/>
  <c r="D934" i="24"/>
  <c r="E934" i="24"/>
  <c r="F934" i="24"/>
  <c r="B935" i="24"/>
  <c r="C935" i="24"/>
  <c r="D935" i="24"/>
  <c r="E935" i="24"/>
  <c r="F935" i="24"/>
  <c r="B936" i="24"/>
  <c r="C936" i="24"/>
  <c r="D936" i="24"/>
  <c r="E936" i="24"/>
  <c r="F936" i="24"/>
  <c r="B937" i="24"/>
  <c r="C937" i="24"/>
  <c r="D937" i="24"/>
  <c r="E937" i="24"/>
  <c r="F937" i="24"/>
  <c r="B938" i="24"/>
  <c r="C938" i="24"/>
  <c r="D938" i="24"/>
  <c r="E938" i="24"/>
  <c r="F938" i="24"/>
  <c r="B939" i="24"/>
  <c r="C939" i="24"/>
  <c r="D939" i="24"/>
  <c r="E939" i="24"/>
  <c r="F939" i="24"/>
  <c r="B940" i="24"/>
  <c r="C940" i="24"/>
  <c r="D940" i="24"/>
  <c r="E940" i="24"/>
  <c r="F940" i="24"/>
  <c r="B941" i="24"/>
  <c r="C941" i="24"/>
  <c r="D941" i="24"/>
  <c r="E941" i="24"/>
  <c r="F941" i="24"/>
  <c r="B942" i="24"/>
  <c r="C942" i="24"/>
  <c r="D942" i="24"/>
  <c r="E942" i="24"/>
  <c r="F942" i="24"/>
  <c r="B943" i="24"/>
  <c r="C943" i="24"/>
  <c r="D943" i="24"/>
  <c r="E943" i="24"/>
  <c r="F943" i="24"/>
  <c r="B944" i="24"/>
  <c r="C944" i="24"/>
  <c r="D944" i="24"/>
  <c r="E944" i="24"/>
  <c r="F944" i="24"/>
  <c r="B945" i="24"/>
  <c r="C945" i="24"/>
  <c r="D945" i="24"/>
  <c r="E945" i="24"/>
  <c r="F945" i="24"/>
  <c r="B946" i="24"/>
  <c r="C946" i="24"/>
  <c r="D946" i="24"/>
  <c r="E946" i="24"/>
  <c r="F946" i="24"/>
  <c r="B947" i="24"/>
  <c r="C947" i="24"/>
  <c r="D947" i="24"/>
  <c r="E947" i="24"/>
  <c r="F947" i="24"/>
  <c r="B948" i="24"/>
  <c r="C948" i="24"/>
  <c r="D948" i="24"/>
  <c r="E948" i="24"/>
  <c r="F948" i="24"/>
  <c r="B949" i="24"/>
  <c r="C949" i="24"/>
  <c r="D949" i="24"/>
  <c r="E949" i="24"/>
  <c r="F949" i="24"/>
  <c r="B950" i="24"/>
  <c r="C950" i="24"/>
  <c r="D950" i="24"/>
  <c r="E950" i="24"/>
  <c r="F950" i="24"/>
  <c r="B951" i="24"/>
  <c r="C951" i="24"/>
  <c r="D951" i="24"/>
  <c r="E951" i="24"/>
  <c r="F951" i="24"/>
  <c r="B952" i="24"/>
  <c r="C952" i="24"/>
  <c r="D952" i="24"/>
  <c r="E952" i="24"/>
  <c r="F952" i="24"/>
  <c r="B953" i="24"/>
  <c r="C953" i="24"/>
  <c r="D953" i="24"/>
  <c r="E953" i="24"/>
  <c r="F953" i="24"/>
  <c r="B954" i="24"/>
  <c r="C954" i="24"/>
  <c r="D954" i="24"/>
  <c r="E954" i="24"/>
  <c r="F954" i="24"/>
  <c r="B955" i="24"/>
  <c r="C955" i="24"/>
  <c r="D955" i="24"/>
  <c r="E955" i="24"/>
  <c r="F955" i="24"/>
  <c r="B956" i="24"/>
  <c r="C956" i="24"/>
  <c r="D956" i="24"/>
  <c r="E956" i="24"/>
  <c r="F956" i="24"/>
  <c r="B957" i="24"/>
  <c r="C957" i="24"/>
  <c r="D957" i="24"/>
  <c r="E957" i="24"/>
  <c r="F957" i="24"/>
  <c r="B958" i="24"/>
  <c r="C958" i="24"/>
  <c r="D958" i="24"/>
  <c r="E958" i="24"/>
  <c r="F958" i="24"/>
  <c r="B959" i="24"/>
  <c r="C959" i="24"/>
  <c r="D959" i="24"/>
  <c r="E959" i="24"/>
  <c r="F959" i="24"/>
  <c r="B960" i="24"/>
  <c r="C960" i="24"/>
  <c r="D960" i="24"/>
  <c r="E960" i="24"/>
  <c r="F960" i="24"/>
  <c r="B961" i="24"/>
  <c r="C961" i="24"/>
  <c r="D961" i="24"/>
  <c r="E961" i="24"/>
  <c r="F961" i="24"/>
  <c r="B962" i="24"/>
  <c r="C962" i="24"/>
  <c r="D962" i="24"/>
  <c r="E962" i="24"/>
  <c r="F962" i="24"/>
  <c r="B963" i="24"/>
  <c r="C963" i="24"/>
  <c r="D963" i="24"/>
  <c r="E963" i="24"/>
  <c r="F963" i="24"/>
  <c r="B964" i="24"/>
  <c r="C964" i="24"/>
  <c r="D964" i="24"/>
  <c r="E964" i="24"/>
  <c r="F964" i="24"/>
  <c r="B965" i="24"/>
  <c r="C965" i="24"/>
  <c r="D965" i="24"/>
  <c r="E965" i="24"/>
  <c r="F965" i="24"/>
  <c r="B966" i="24"/>
  <c r="C966" i="24"/>
  <c r="D966" i="24"/>
  <c r="E966" i="24"/>
  <c r="F966" i="24"/>
  <c r="B967" i="24"/>
  <c r="C967" i="24"/>
  <c r="D967" i="24"/>
  <c r="E967" i="24"/>
  <c r="F967" i="24"/>
  <c r="B968" i="24"/>
  <c r="C968" i="24"/>
  <c r="D968" i="24"/>
  <c r="E968" i="24"/>
  <c r="F968" i="24"/>
  <c r="B969" i="24"/>
  <c r="C969" i="24"/>
  <c r="D969" i="24"/>
  <c r="E969" i="24"/>
  <c r="F969" i="24"/>
  <c r="B970" i="24"/>
  <c r="C970" i="24"/>
  <c r="D970" i="24"/>
  <c r="E970" i="24"/>
  <c r="F970" i="24"/>
  <c r="B971" i="24"/>
  <c r="C971" i="24"/>
  <c r="D971" i="24"/>
  <c r="E971" i="24"/>
  <c r="F971" i="24"/>
  <c r="B972" i="24"/>
  <c r="C972" i="24"/>
  <c r="D972" i="24"/>
  <c r="E972" i="24"/>
  <c r="F972" i="24"/>
  <c r="B973" i="24"/>
  <c r="C973" i="24"/>
  <c r="D973" i="24"/>
  <c r="E973" i="24"/>
  <c r="F973" i="24"/>
  <c r="B974" i="24"/>
  <c r="C974" i="24"/>
  <c r="D974" i="24"/>
  <c r="E974" i="24"/>
  <c r="F974" i="24"/>
  <c r="B975" i="24"/>
  <c r="C975" i="24"/>
  <c r="D975" i="24"/>
  <c r="E975" i="24"/>
  <c r="F975" i="24"/>
  <c r="B976" i="24"/>
  <c r="C976" i="24"/>
  <c r="D976" i="24"/>
  <c r="E976" i="24"/>
  <c r="F976" i="24"/>
  <c r="B977" i="24"/>
  <c r="C977" i="24"/>
  <c r="D977" i="24"/>
  <c r="E977" i="24"/>
  <c r="F977" i="24"/>
  <c r="B978" i="24"/>
  <c r="C978" i="24"/>
  <c r="D978" i="24"/>
  <c r="E978" i="24"/>
  <c r="F978" i="24"/>
  <c r="B979" i="24"/>
  <c r="C979" i="24"/>
  <c r="D979" i="24"/>
  <c r="E979" i="24"/>
  <c r="F979" i="24"/>
  <c r="B980" i="24"/>
  <c r="C980" i="24"/>
  <c r="D980" i="24"/>
  <c r="E980" i="24"/>
  <c r="F980" i="24"/>
  <c r="B981" i="24"/>
  <c r="C981" i="24"/>
  <c r="D981" i="24"/>
  <c r="E981" i="24"/>
  <c r="F981" i="24"/>
  <c r="B982" i="24"/>
  <c r="C982" i="24"/>
  <c r="D982" i="24"/>
  <c r="E982" i="24"/>
  <c r="F982" i="24"/>
  <c r="B983" i="24"/>
  <c r="C983" i="24"/>
  <c r="D983" i="24"/>
  <c r="E983" i="24"/>
  <c r="F983" i="24"/>
  <c r="B984" i="24"/>
  <c r="C984" i="24"/>
  <c r="D984" i="24"/>
  <c r="E984" i="24"/>
  <c r="F984" i="24"/>
  <c r="B985" i="24"/>
  <c r="C985" i="24"/>
  <c r="D985" i="24"/>
  <c r="E985" i="24"/>
  <c r="F985" i="24"/>
  <c r="B986" i="24"/>
  <c r="C986" i="24"/>
  <c r="D986" i="24"/>
  <c r="E986" i="24"/>
  <c r="F986" i="24"/>
  <c r="B987" i="24"/>
  <c r="C987" i="24"/>
  <c r="D987" i="24"/>
  <c r="E987" i="24"/>
  <c r="F987" i="24"/>
  <c r="B988" i="24"/>
  <c r="C988" i="24"/>
  <c r="D988" i="24"/>
  <c r="E988" i="24"/>
  <c r="F988" i="24"/>
  <c r="B989" i="24"/>
  <c r="C989" i="24"/>
  <c r="D989" i="24"/>
  <c r="E989" i="24"/>
  <c r="F989" i="24"/>
  <c r="B990" i="24"/>
  <c r="C990" i="24"/>
  <c r="D990" i="24"/>
  <c r="E990" i="24"/>
  <c r="F990" i="24"/>
  <c r="B991" i="24"/>
  <c r="C991" i="24"/>
  <c r="D991" i="24"/>
  <c r="E991" i="24"/>
  <c r="F991" i="24"/>
  <c r="B992" i="24"/>
  <c r="C992" i="24"/>
  <c r="D992" i="24"/>
  <c r="E992" i="24"/>
  <c r="F992" i="24"/>
  <c r="B993" i="24"/>
  <c r="C993" i="24"/>
  <c r="D993" i="24"/>
  <c r="E993" i="24"/>
  <c r="F993" i="24"/>
  <c r="B994" i="24"/>
  <c r="C994" i="24"/>
  <c r="D994" i="24"/>
  <c r="E994" i="24"/>
  <c r="F994" i="24"/>
  <c r="B995" i="24"/>
  <c r="C995" i="24"/>
  <c r="D995" i="24"/>
  <c r="E995" i="24"/>
  <c r="F995" i="24"/>
  <c r="B996" i="24"/>
  <c r="C996" i="24"/>
  <c r="D996" i="24"/>
  <c r="E996" i="24"/>
  <c r="F996" i="24"/>
  <c r="B997" i="24"/>
  <c r="C997" i="24"/>
  <c r="D997" i="24"/>
  <c r="E997" i="24"/>
  <c r="F997" i="24"/>
  <c r="B998" i="24"/>
  <c r="C998" i="24"/>
  <c r="D998" i="24"/>
  <c r="E998" i="24"/>
  <c r="F998" i="24"/>
  <c r="B999" i="24"/>
  <c r="C999" i="24"/>
  <c r="D999" i="24"/>
  <c r="E999" i="24"/>
  <c r="F999" i="24"/>
  <c r="B1000" i="24"/>
  <c r="C1000" i="24"/>
  <c r="D1000" i="24"/>
  <c r="E1000" i="24"/>
  <c r="F1000" i="24"/>
  <c r="B1001" i="24"/>
  <c r="C1001" i="24"/>
  <c r="D1001" i="24"/>
  <c r="E1001" i="24"/>
  <c r="F1001" i="24"/>
  <c r="B1002" i="24"/>
  <c r="C1002" i="24"/>
  <c r="D1002" i="24"/>
  <c r="E1002" i="24"/>
  <c r="F1002" i="24"/>
  <c r="B1003" i="24"/>
  <c r="C1003" i="24"/>
  <c r="D1003" i="24"/>
  <c r="E1003" i="24"/>
  <c r="F1003" i="24"/>
  <c r="B1004" i="24"/>
  <c r="C1004" i="24"/>
  <c r="D1004" i="24"/>
  <c r="E1004" i="24"/>
  <c r="F1004" i="24"/>
  <c r="B1005" i="24"/>
  <c r="C1005" i="24"/>
  <c r="D1005" i="24"/>
  <c r="E1005" i="24"/>
  <c r="F1005" i="24"/>
  <c r="B1006" i="24"/>
  <c r="C1006" i="24"/>
  <c r="D1006" i="24"/>
  <c r="E1006" i="24"/>
  <c r="F1006" i="24"/>
  <c r="B1007" i="24"/>
  <c r="C1007" i="24"/>
  <c r="D1007" i="24"/>
  <c r="E1007" i="24"/>
  <c r="F1007" i="24"/>
  <c r="B1008" i="24"/>
  <c r="C1008" i="24"/>
  <c r="D1008" i="24"/>
  <c r="E1008" i="24"/>
  <c r="F1008" i="24"/>
  <c r="B1009" i="24"/>
  <c r="C1009" i="24"/>
  <c r="D1009" i="24"/>
  <c r="E1009" i="24"/>
  <c r="F1009" i="24"/>
  <c r="B1010" i="24"/>
  <c r="C1010" i="24"/>
  <c r="D1010" i="24"/>
  <c r="E1010" i="24"/>
  <c r="F1010" i="24"/>
  <c r="B1011" i="24"/>
  <c r="C1011" i="24"/>
  <c r="D1011" i="24"/>
  <c r="E1011" i="24"/>
  <c r="F1011" i="24"/>
  <c r="B1012" i="24"/>
  <c r="C1012" i="24"/>
  <c r="D1012" i="24"/>
  <c r="E1012" i="24"/>
  <c r="F1012" i="24"/>
  <c r="B1013" i="24"/>
  <c r="C1013" i="24"/>
  <c r="D1013" i="24"/>
  <c r="E1013" i="24"/>
  <c r="F1013" i="24"/>
  <c r="B1014" i="24"/>
  <c r="C1014" i="24"/>
  <c r="D1014" i="24"/>
  <c r="E1014" i="24"/>
  <c r="F1014" i="24"/>
  <c r="B1015" i="24"/>
  <c r="C1015" i="24"/>
  <c r="D1015" i="24"/>
  <c r="E1015" i="24"/>
  <c r="F1015" i="24"/>
  <c r="B1016" i="24"/>
  <c r="C1016" i="24"/>
  <c r="D1016" i="24"/>
  <c r="E1016" i="24"/>
  <c r="F1016" i="24"/>
  <c r="B1017" i="24"/>
  <c r="C1017" i="24"/>
  <c r="D1017" i="24"/>
  <c r="E1017" i="24"/>
  <c r="F1017" i="24"/>
  <c r="B1018" i="24"/>
  <c r="C1018" i="24"/>
  <c r="D1018" i="24"/>
  <c r="E1018" i="24"/>
  <c r="F1018" i="24"/>
  <c r="B1019" i="24"/>
  <c r="C1019" i="24"/>
  <c r="D1019" i="24"/>
  <c r="E1019" i="24"/>
  <c r="F1019" i="24"/>
  <c r="B1020" i="24"/>
  <c r="C1020" i="24"/>
  <c r="D1020" i="24"/>
  <c r="E1020" i="24"/>
  <c r="F1020" i="24"/>
  <c r="B1021" i="24"/>
  <c r="C1021" i="24"/>
  <c r="D1021" i="24"/>
  <c r="E1021" i="24"/>
  <c r="F1021" i="24"/>
  <c r="B1022" i="24"/>
  <c r="C1022" i="24"/>
  <c r="D1022" i="24"/>
  <c r="E1022" i="24"/>
  <c r="F1022" i="24"/>
  <c r="B1023" i="24"/>
  <c r="C1023" i="24"/>
  <c r="D1023" i="24"/>
  <c r="E1023" i="24"/>
  <c r="F1023" i="24"/>
  <c r="B1024" i="24"/>
  <c r="C1024" i="24"/>
  <c r="D1024" i="24"/>
  <c r="E1024" i="24"/>
  <c r="F1024" i="24"/>
  <c r="B1025" i="24"/>
  <c r="C1025" i="24"/>
  <c r="D1025" i="24"/>
  <c r="E1025" i="24"/>
  <c r="F1025" i="24"/>
  <c r="B1026" i="24"/>
  <c r="C1026" i="24"/>
  <c r="D1026" i="24"/>
  <c r="E1026" i="24"/>
  <c r="F1026" i="24"/>
  <c r="B1027" i="24"/>
  <c r="C1027" i="24"/>
  <c r="D1027" i="24"/>
  <c r="E1027" i="24"/>
  <c r="F1027" i="24"/>
  <c r="B1028" i="24"/>
  <c r="C1028" i="24"/>
  <c r="D1028" i="24"/>
  <c r="E1028" i="24"/>
  <c r="F1028" i="24"/>
  <c r="B1029" i="24"/>
  <c r="C1029" i="24"/>
  <c r="D1029" i="24"/>
  <c r="E1029" i="24"/>
  <c r="F1029" i="24"/>
  <c r="B1030" i="24"/>
  <c r="C1030" i="24"/>
  <c r="D1030" i="24"/>
  <c r="E1030" i="24"/>
  <c r="F1030" i="24"/>
  <c r="B1031" i="24"/>
  <c r="C1031" i="24"/>
  <c r="D1031" i="24"/>
  <c r="E1031" i="24"/>
  <c r="F1031" i="24"/>
  <c r="B1032" i="24"/>
  <c r="C1032" i="24"/>
  <c r="D1032" i="24"/>
  <c r="E1032" i="24"/>
  <c r="F1032" i="24"/>
  <c r="B1033" i="24"/>
  <c r="C1033" i="24"/>
  <c r="D1033" i="24"/>
  <c r="E1033" i="24"/>
  <c r="F1033" i="24"/>
  <c r="B1034" i="24"/>
  <c r="C1034" i="24"/>
  <c r="D1034" i="24"/>
  <c r="E1034" i="24"/>
  <c r="F1034" i="24"/>
  <c r="B1035" i="24"/>
  <c r="C1035" i="24"/>
  <c r="D1035" i="24"/>
  <c r="E1035" i="24"/>
  <c r="F1035" i="24"/>
  <c r="B1036" i="24"/>
  <c r="C1036" i="24"/>
  <c r="D1036" i="24"/>
  <c r="E1036" i="24"/>
  <c r="F1036" i="24"/>
  <c r="B1037" i="24"/>
  <c r="C1037" i="24"/>
  <c r="D1037" i="24"/>
  <c r="E1037" i="24"/>
  <c r="F1037" i="24"/>
  <c r="B1038" i="24"/>
  <c r="C1038" i="24"/>
  <c r="D1038" i="24"/>
  <c r="E1038" i="24"/>
  <c r="F1038" i="24"/>
  <c r="B1039" i="24"/>
  <c r="C1039" i="24"/>
  <c r="D1039" i="24"/>
  <c r="E1039" i="24"/>
  <c r="F1039" i="24"/>
  <c r="B1040" i="24"/>
  <c r="C1040" i="24"/>
  <c r="D1040" i="24"/>
  <c r="E1040" i="24"/>
  <c r="F1040" i="24"/>
  <c r="B1041" i="24"/>
  <c r="C1041" i="24"/>
  <c r="D1041" i="24"/>
  <c r="E1041" i="24"/>
  <c r="F1041" i="24"/>
  <c r="B1042" i="24"/>
  <c r="C1042" i="24"/>
  <c r="D1042" i="24"/>
  <c r="E1042" i="24"/>
  <c r="F1042" i="24"/>
  <c r="B1043" i="24"/>
  <c r="C1043" i="24"/>
  <c r="D1043" i="24"/>
  <c r="E1043" i="24"/>
  <c r="F1043" i="24"/>
  <c r="B1044" i="24"/>
  <c r="C1044" i="24"/>
  <c r="D1044" i="24"/>
  <c r="E1044" i="24"/>
  <c r="F1044" i="24"/>
  <c r="B1045" i="24"/>
  <c r="C1045" i="24"/>
  <c r="D1045" i="24"/>
  <c r="E1045" i="24"/>
  <c r="F1045" i="24"/>
  <c r="B1046" i="24"/>
  <c r="C1046" i="24"/>
  <c r="D1046" i="24"/>
  <c r="E1046" i="24"/>
  <c r="F1046" i="24"/>
  <c r="B1047" i="24"/>
  <c r="C1047" i="24"/>
  <c r="D1047" i="24"/>
  <c r="E1047" i="24"/>
  <c r="F1047" i="24"/>
  <c r="B1048" i="24"/>
  <c r="C1048" i="24"/>
  <c r="D1048" i="24"/>
  <c r="E1048" i="24"/>
  <c r="F1048" i="24"/>
  <c r="B1049" i="24"/>
  <c r="C1049" i="24"/>
  <c r="D1049" i="24"/>
  <c r="E1049" i="24"/>
  <c r="F1049" i="24"/>
  <c r="B1050" i="24"/>
  <c r="C1050" i="24"/>
  <c r="D1050" i="24"/>
  <c r="E1050" i="24"/>
  <c r="F1050" i="24"/>
  <c r="B1051" i="24"/>
  <c r="C1051" i="24"/>
  <c r="D1051" i="24"/>
  <c r="E1051" i="24"/>
  <c r="F1051" i="24"/>
  <c r="B1052" i="24"/>
  <c r="C1052" i="24"/>
  <c r="D1052" i="24"/>
  <c r="E1052" i="24"/>
  <c r="F1052" i="24"/>
  <c r="B1053" i="24"/>
  <c r="C1053" i="24"/>
  <c r="D1053" i="24"/>
  <c r="E1053" i="24"/>
  <c r="F1053" i="24"/>
  <c r="B1054" i="24"/>
  <c r="C1054" i="24"/>
  <c r="D1054" i="24"/>
  <c r="E1054" i="24"/>
  <c r="F1054" i="24"/>
  <c r="B1055" i="24"/>
  <c r="C1055" i="24"/>
  <c r="D1055" i="24"/>
  <c r="E1055" i="24"/>
  <c r="F1055" i="24"/>
  <c r="B1056" i="24"/>
  <c r="C1056" i="24"/>
  <c r="D1056" i="24"/>
  <c r="E1056" i="24"/>
  <c r="F1056" i="24"/>
  <c r="B1057" i="24"/>
  <c r="C1057" i="24"/>
  <c r="D1057" i="24"/>
  <c r="E1057" i="24"/>
  <c r="F1057" i="24"/>
  <c r="B1058" i="24"/>
  <c r="C1058" i="24"/>
  <c r="D1058" i="24"/>
  <c r="E1058" i="24"/>
  <c r="F1058" i="24"/>
  <c r="B1059" i="24"/>
  <c r="C1059" i="24"/>
  <c r="D1059" i="24"/>
  <c r="E1059" i="24"/>
  <c r="F1059" i="24"/>
  <c r="B1060" i="24"/>
  <c r="C1060" i="24"/>
  <c r="D1060" i="24"/>
  <c r="E1060" i="24"/>
  <c r="F1060" i="24"/>
  <c r="B1061" i="24"/>
  <c r="C1061" i="24"/>
  <c r="D1061" i="24"/>
  <c r="E1061" i="24"/>
  <c r="F1061" i="24"/>
  <c r="B1062" i="24"/>
  <c r="C1062" i="24"/>
  <c r="D1062" i="24"/>
  <c r="E1062" i="24"/>
  <c r="F1062" i="24"/>
  <c r="B1063" i="24"/>
  <c r="C1063" i="24"/>
  <c r="D1063" i="24"/>
  <c r="E1063" i="24"/>
  <c r="F1063" i="24"/>
  <c r="B1064" i="24"/>
  <c r="C1064" i="24"/>
  <c r="D1064" i="24"/>
  <c r="E1064" i="24"/>
  <c r="F1064" i="24"/>
  <c r="B1065" i="24"/>
  <c r="C1065" i="24"/>
  <c r="D1065" i="24"/>
  <c r="E1065" i="24"/>
  <c r="F1065" i="24"/>
  <c r="B1066" i="24"/>
  <c r="C1066" i="24"/>
  <c r="D1066" i="24"/>
  <c r="E1066" i="24"/>
  <c r="F1066" i="24"/>
  <c r="B1067" i="24"/>
  <c r="C1067" i="24"/>
  <c r="D1067" i="24"/>
  <c r="E1067" i="24"/>
  <c r="F1067" i="24"/>
  <c r="B1068" i="24"/>
  <c r="C1068" i="24"/>
  <c r="D1068" i="24"/>
  <c r="E1068" i="24"/>
  <c r="F1068" i="24"/>
  <c r="B1069" i="24"/>
  <c r="C1069" i="24"/>
  <c r="D1069" i="24"/>
  <c r="E1069" i="24"/>
  <c r="F1069" i="24"/>
  <c r="B1070" i="24"/>
  <c r="C1070" i="24"/>
  <c r="D1070" i="24"/>
  <c r="E1070" i="24"/>
  <c r="F1070" i="24"/>
  <c r="B1071" i="24"/>
  <c r="C1071" i="24"/>
  <c r="D1071" i="24"/>
  <c r="E1071" i="24"/>
  <c r="F1071" i="24"/>
  <c r="B1072" i="24"/>
  <c r="C1072" i="24"/>
  <c r="D1072" i="24"/>
  <c r="E1072" i="24"/>
  <c r="F1072" i="24"/>
  <c r="B1073" i="24"/>
  <c r="C1073" i="24"/>
  <c r="D1073" i="24"/>
  <c r="E1073" i="24"/>
  <c r="F1073" i="24"/>
  <c r="B1074" i="24"/>
  <c r="C1074" i="24"/>
  <c r="D1074" i="24"/>
  <c r="E1074" i="24"/>
  <c r="F1074" i="24"/>
  <c r="B1075" i="24"/>
  <c r="C1075" i="24"/>
  <c r="D1075" i="24"/>
  <c r="E1075" i="24"/>
  <c r="F1075" i="24"/>
  <c r="B1076" i="24"/>
  <c r="C1076" i="24"/>
  <c r="D1076" i="24"/>
  <c r="E1076" i="24"/>
  <c r="F1076" i="24"/>
  <c r="B1077" i="24"/>
  <c r="C1077" i="24"/>
  <c r="D1077" i="24"/>
  <c r="E1077" i="24"/>
  <c r="F1077" i="24"/>
  <c r="B1078" i="24"/>
  <c r="C1078" i="24"/>
  <c r="D1078" i="24"/>
  <c r="E1078" i="24"/>
  <c r="F1078" i="24"/>
  <c r="B1079" i="24"/>
  <c r="C1079" i="24"/>
  <c r="D1079" i="24"/>
  <c r="E1079" i="24"/>
  <c r="F1079" i="24"/>
  <c r="B1080" i="24"/>
  <c r="C1080" i="24"/>
  <c r="D1080" i="24"/>
  <c r="E1080" i="24"/>
  <c r="F1080" i="24"/>
  <c r="B1081" i="24"/>
  <c r="C1081" i="24"/>
  <c r="D1081" i="24"/>
  <c r="E1081" i="24"/>
  <c r="F1081" i="24"/>
  <c r="B1082" i="24"/>
  <c r="C1082" i="24"/>
  <c r="D1082" i="24"/>
  <c r="E1082" i="24"/>
  <c r="F1082" i="24"/>
  <c r="B1083" i="24"/>
  <c r="C1083" i="24"/>
  <c r="D1083" i="24"/>
  <c r="E1083" i="24"/>
  <c r="F1083" i="24"/>
  <c r="B1084" i="24"/>
  <c r="C1084" i="24"/>
  <c r="D1084" i="24"/>
  <c r="E1084" i="24"/>
  <c r="F1084" i="24"/>
  <c r="B1085" i="24"/>
  <c r="C1085" i="24"/>
  <c r="D1085" i="24"/>
  <c r="E1085" i="24"/>
  <c r="F1085" i="24"/>
  <c r="B1086" i="24"/>
  <c r="C1086" i="24"/>
  <c r="D1086" i="24"/>
  <c r="E1086" i="24"/>
  <c r="F1086" i="24"/>
  <c r="B1087" i="24"/>
  <c r="C1087" i="24"/>
  <c r="D1087" i="24"/>
  <c r="E1087" i="24"/>
  <c r="F1087" i="24"/>
  <c r="B1088" i="24"/>
  <c r="C1088" i="24"/>
  <c r="D1088" i="24"/>
  <c r="E1088" i="24"/>
  <c r="F1088" i="24"/>
  <c r="B1089" i="24"/>
  <c r="C1089" i="24"/>
  <c r="D1089" i="24"/>
  <c r="E1089" i="24"/>
  <c r="F1089" i="24"/>
  <c r="B1090" i="24"/>
  <c r="C1090" i="24"/>
  <c r="D1090" i="24"/>
  <c r="E1090" i="24"/>
  <c r="F1090" i="24"/>
  <c r="B1091" i="24"/>
  <c r="C1091" i="24"/>
  <c r="D1091" i="24"/>
  <c r="E1091" i="24"/>
  <c r="F1091" i="24"/>
  <c r="B1092" i="24"/>
  <c r="C1092" i="24"/>
  <c r="D1092" i="24"/>
  <c r="E1092" i="24"/>
  <c r="F1092" i="24"/>
  <c r="B1093" i="24"/>
  <c r="C1093" i="24"/>
  <c r="D1093" i="24"/>
  <c r="E1093" i="24"/>
  <c r="F1093" i="24"/>
  <c r="B1094" i="24"/>
  <c r="C1094" i="24"/>
  <c r="D1094" i="24"/>
  <c r="E1094" i="24"/>
  <c r="F1094" i="24"/>
  <c r="B1095" i="24"/>
  <c r="C1095" i="24"/>
  <c r="D1095" i="24"/>
  <c r="E1095" i="24"/>
  <c r="F1095" i="24"/>
  <c r="B1096" i="24"/>
  <c r="C1096" i="24"/>
  <c r="D1096" i="24"/>
  <c r="E1096" i="24"/>
  <c r="F1096" i="24"/>
  <c r="B1097" i="24"/>
  <c r="C1097" i="24"/>
  <c r="D1097" i="24"/>
  <c r="E1097" i="24"/>
  <c r="F1097" i="24"/>
  <c r="B1098" i="24"/>
  <c r="C1098" i="24"/>
  <c r="D1098" i="24"/>
  <c r="E1098" i="24"/>
  <c r="F1098" i="24"/>
  <c r="B1099" i="24"/>
  <c r="C1099" i="24"/>
  <c r="D1099" i="24"/>
  <c r="E1099" i="24"/>
  <c r="F1099" i="24"/>
  <c r="B1100" i="24"/>
  <c r="C1100" i="24"/>
  <c r="D1100" i="24"/>
  <c r="E1100" i="24"/>
  <c r="F1100" i="24"/>
  <c r="B1101" i="24"/>
  <c r="C1101" i="24"/>
  <c r="D1101" i="24"/>
  <c r="E1101" i="24"/>
  <c r="F1101" i="24"/>
  <c r="B1102" i="24"/>
  <c r="C1102" i="24"/>
  <c r="D1102" i="24"/>
  <c r="E1102" i="24"/>
  <c r="F1102" i="24"/>
  <c r="B1103" i="24"/>
  <c r="C1103" i="24"/>
  <c r="D1103" i="24"/>
  <c r="E1103" i="24"/>
  <c r="F1103" i="24"/>
  <c r="B1104" i="24"/>
  <c r="C1104" i="24"/>
  <c r="D1104" i="24"/>
  <c r="E1104" i="24"/>
  <c r="F1104" i="24"/>
  <c r="B1105" i="24"/>
  <c r="C1105" i="24"/>
  <c r="D1105" i="24"/>
  <c r="E1105" i="24"/>
  <c r="F1105" i="24"/>
  <c r="B1106" i="24"/>
  <c r="C1106" i="24"/>
  <c r="D1106" i="24"/>
  <c r="E1106" i="24"/>
  <c r="F1106" i="24"/>
  <c r="B1107" i="24"/>
  <c r="C1107" i="24"/>
  <c r="D1107" i="24"/>
  <c r="E1107" i="24"/>
  <c r="F1107" i="24"/>
  <c r="B1108" i="24"/>
  <c r="C1108" i="24"/>
  <c r="D1108" i="24"/>
  <c r="E1108" i="24"/>
  <c r="F1108" i="24"/>
  <c r="B1109" i="24"/>
  <c r="C1109" i="24"/>
  <c r="D1109" i="24"/>
  <c r="E1109" i="24"/>
  <c r="F1109" i="24"/>
  <c r="B1110" i="24"/>
  <c r="C1110" i="24"/>
  <c r="D1110" i="24"/>
  <c r="E1110" i="24"/>
  <c r="F1110" i="24"/>
  <c r="B1111" i="24"/>
  <c r="C1111" i="24"/>
  <c r="D1111" i="24"/>
  <c r="E1111" i="24"/>
  <c r="F1111" i="24"/>
  <c r="B1112" i="24"/>
  <c r="C1112" i="24"/>
  <c r="D1112" i="24"/>
  <c r="E1112" i="24"/>
  <c r="F1112" i="24"/>
  <c r="B1113" i="24"/>
  <c r="C1113" i="24"/>
  <c r="D1113" i="24"/>
  <c r="E1113" i="24"/>
  <c r="F1113" i="24"/>
  <c r="B1114" i="24"/>
  <c r="C1114" i="24"/>
  <c r="D1114" i="24"/>
  <c r="E1114" i="24"/>
  <c r="F1114" i="24"/>
  <c r="B1115" i="24"/>
  <c r="C1115" i="24"/>
  <c r="D1115" i="24"/>
  <c r="E1115" i="24"/>
  <c r="F1115" i="24"/>
  <c r="B1116" i="24"/>
  <c r="C1116" i="24"/>
  <c r="D1116" i="24"/>
  <c r="E1116" i="24"/>
  <c r="F1116" i="24"/>
  <c r="B1117" i="24"/>
  <c r="C1117" i="24"/>
  <c r="D1117" i="24"/>
  <c r="E1117" i="24"/>
  <c r="F1117" i="24"/>
  <c r="B1118" i="24"/>
  <c r="C1118" i="24"/>
  <c r="D1118" i="24"/>
  <c r="E1118" i="24"/>
  <c r="F1118" i="24"/>
  <c r="B1119" i="24"/>
  <c r="C1119" i="24"/>
  <c r="D1119" i="24"/>
  <c r="E1119" i="24"/>
  <c r="F1119" i="24"/>
  <c r="B1120" i="24"/>
  <c r="C1120" i="24"/>
  <c r="D1120" i="24"/>
  <c r="E1120" i="24"/>
  <c r="F1120" i="24"/>
  <c r="B1121" i="24"/>
  <c r="C1121" i="24"/>
  <c r="D1121" i="24"/>
  <c r="E1121" i="24"/>
  <c r="F1121" i="24"/>
  <c r="B1122" i="24"/>
  <c r="C1122" i="24"/>
  <c r="D1122" i="24"/>
  <c r="E1122" i="24"/>
  <c r="F1122" i="24"/>
  <c r="B331" i="27"/>
  <c r="C331" i="27"/>
  <c r="D331" i="27"/>
  <c r="E331" i="27"/>
  <c r="F331" i="27"/>
  <c r="B332" i="27"/>
  <c r="C332" i="27"/>
  <c r="D332" i="27"/>
  <c r="E332" i="27"/>
  <c r="F332" i="27"/>
  <c r="B333" i="27"/>
  <c r="C333" i="27"/>
  <c r="D333" i="27"/>
  <c r="E333" i="27"/>
  <c r="F333" i="27"/>
  <c r="B334" i="27"/>
  <c r="C334" i="27"/>
  <c r="D334" i="27"/>
  <c r="E334" i="27"/>
  <c r="F334" i="27"/>
  <c r="B335" i="27"/>
  <c r="C335" i="27"/>
  <c r="D335" i="27"/>
  <c r="E335" i="27"/>
  <c r="F335" i="27"/>
  <c r="B336" i="27"/>
  <c r="C336" i="27"/>
  <c r="D336" i="27"/>
  <c r="E336" i="27"/>
  <c r="F336" i="27"/>
  <c r="B337" i="27"/>
  <c r="C337" i="27"/>
  <c r="D337" i="27"/>
  <c r="E337" i="27"/>
  <c r="F337" i="27"/>
  <c r="B338" i="27"/>
  <c r="C338" i="27"/>
  <c r="D338" i="27"/>
  <c r="E338" i="27"/>
  <c r="F338" i="27"/>
  <c r="B339" i="27"/>
  <c r="C339" i="27"/>
  <c r="D339" i="27"/>
  <c r="E339" i="27"/>
  <c r="F339" i="27"/>
  <c r="B362" i="20"/>
  <c r="C362" i="20"/>
  <c r="D362" i="20"/>
  <c r="E362" i="20"/>
  <c r="F362" i="20"/>
  <c r="B363" i="20"/>
  <c r="C363" i="20"/>
  <c r="D363" i="20"/>
  <c r="E363" i="20"/>
  <c r="F363" i="20"/>
  <c r="B364" i="20"/>
  <c r="C364" i="20"/>
  <c r="D364" i="20"/>
  <c r="E364" i="20"/>
  <c r="F364" i="20"/>
  <c r="B365" i="20"/>
  <c r="C365" i="20"/>
  <c r="D365" i="20"/>
  <c r="E365" i="20"/>
  <c r="F365" i="20"/>
  <c r="B366" i="20"/>
  <c r="C366" i="20"/>
  <c r="D366" i="20"/>
  <c r="E366" i="20"/>
  <c r="F366" i="20"/>
  <c r="B367" i="20"/>
  <c r="C367" i="20"/>
  <c r="D367" i="20"/>
  <c r="E367" i="20"/>
  <c r="F367" i="20"/>
  <c r="B368" i="20"/>
  <c r="C368" i="20"/>
  <c r="D368" i="20"/>
  <c r="E368" i="20"/>
  <c r="F368" i="20"/>
  <c r="B369" i="20"/>
  <c r="C369" i="20"/>
  <c r="D369" i="20"/>
  <c r="E369" i="20"/>
  <c r="F369" i="20"/>
  <c r="B370" i="20"/>
  <c r="C370" i="20"/>
  <c r="D370" i="20"/>
  <c r="E370" i="20"/>
  <c r="F370" i="20"/>
  <c r="B371" i="20"/>
  <c r="C371" i="20"/>
  <c r="D371" i="20"/>
  <c r="E371" i="20"/>
  <c r="F371" i="20"/>
  <c r="B372" i="20"/>
  <c r="C372" i="20"/>
  <c r="D372" i="20"/>
  <c r="E372" i="20"/>
  <c r="F372" i="20"/>
  <c r="B373" i="20"/>
  <c r="C373" i="20"/>
  <c r="D373" i="20"/>
  <c r="E373" i="20"/>
  <c r="F373" i="20"/>
  <c r="B374" i="20"/>
  <c r="C374" i="20"/>
  <c r="D374" i="20"/>
  <c r="E374" i="20"/>
  <c r="F374" i="20"/>
  <c r="B375" i="20"/>
  <c r="C375" i="20"/>
  <c r="D375" i="20"/>
  <c r="E375" i="20"/>
  <c r="F375" i="20"/>
  <c r="B376" i="20"/>
  <c r="C376" i="20"/>
  <c r="D376" i="20"/>
  <c r="E376" i="20"/>
  <c r="F376" i="20"/>
  <c r="B377" i="20"/>
  <c r="C377" i="20"/>
  <c r="D377" i="20"/>
  <c r="E377" i="20"/>
  <c r="F377" i="20"/>
  <c r="B378" i="20"/>
  <c r="C378" i="20"/>
  <c r="D378" i="20"/>
  <c r="E378" i="20"/>
  <c r="F378" i="20"/>
  <c r="B379" i="20"/>
  <c r="C379" i="20"/>
  <c r="D379" i="20"/>
  <c r="E379" i="20"/>
  <c r="F379" i="20"/>
  <c r="B380" i="20"/>
  <c r="C380" i="20"/>
  <c r="D380" i="20"/>
  <c r="E380" i="20"/>
  <c r="F380" i="20"/>
  <c r="B381" i="20"/>
  <c r="C381" i="20"/>
  <c r="D381" i="20"/>
  <c r="E381" i="20"/>
  <c r="F381" i="20"/>
  <c r="B382" i="20"/>
  <c r="C382" i="20"/>
  <c r="D382" i="20"/>
  <c r="E382" i="20"/>
  <c r="F382" i="20"/>
  <c r="B383" i="20"/>
  <c r="C383" i="20"/>
  <c r="D383" i="20"/>
  <c r="E383" i="20"/>
  <c r="F383" i="20"/>
  <c r="B384" i="20"/>
  <c r="C384" i="20"/>
  <c r="D384" i="20"/>
  <c r="E384" i="20"/>
  <c r="F384" i="20"/>
  <c r="B385" i="20"/>
  <c r="C385" i="20"/>
  <c r="D385" i="20"/>
  <c r="E385" i="20"/>
  <c r="F385" i="20"/>
  <c r="B386" i="20"/>
  <c r="C386" i="20"/>
  <c r="D386" i="20"/>
  <c r="E386" i="20"/>
  <c r="F386" i="20"/>
  <c r="B387" i="20"/>
  <c r="C387" i="20"/>
  <c r="D387" i="20"/>
  <c r="E387" i="20"/>
  <c r="F387" i="20"/>
  <c r="B388" i="20"/>
  <c r="C388" i="20"/>
  <c r="D388" i="20"/>
  <c r="E388" i="20"/>
  <c r="F388" i="20"/>
  <c r="B389" i="20"/>
  <c r="C389" i="20"/>
  <c r="D389" i="20"/>
  <c r="E389" i="20"/>
  <c r="F389" i="20"/>
  <c r="B390" i="20"/>
  <c r="C390" i="20"/>
  <c r="D390" i="20"/>
  <c r="E390" i="20"/>
  <c r="F390" i="20"/>
  <c r="B391" i="20"/>
  <c r="C391" i="20"/>
  <c r="D391" i="20"/>
  <c r="E391" i="20"/>
  <c r="F391" i="20"/>
  <c r="B392" i="20"/>
  <c r="C392" i="20"/>
  <c r="D392" i="20"/>
  <c r="E392" i="20"/>
  <c r="F392" i="20"/>
  <c r="B393" i="20"/>
  <c r="C393" i="20"/>
  <c r="D393" i="20"/>
  <c r="E393" i="20"/>
  <c r="F393" i="20"/>
  <c r="B394" i="20"/>
  <c r="C394" i="20"/>
  <c r="D394" i="20"/>
  <c r="E394" i="20"/>
  <c r="F394" i="20"/>
  <c r="B395" i="20"/>
  <c r="C395" i="20"/>
  <c r="D395" i="20"/>
  <c r="E395" i="20"/>
  <c r="F395" i="20"/>
  <c r="B396" i="20"/>
  <c r="C396" i="20"/>
  <c r="D396" i="20"/>
  <c r="E396" i="20"/>
  <c r="F396" i="20"/>
  <c r="B397" i="20"/>
  <c r="C397" i="20"/>
  <c r="D397" i="20"/>
  <c r="E397" i="20"/>
  <c r="F397" i="20"/>
  <c r="B398" i="20"/>
  <c r="C398" i="20"/>
  <c r="D398" i="20"/>
  <c r="E398" i="20"/>
  <c r="F398" i="20"/>
  <c r="B399" i="20"/>
  <c r="C399" i="20"/>
  <c r="D399" i="20"/>
  <c r="E399" i="20"/>
  <c r="F399" i="20"/>
  <c r="B400" i="20"/>
  <c r="C400" i="20"/>
  <c r="D400" i="20"/>
  <c r="E400" i="20"/>
  <c r="F400" i="20"/>
  <c r="B401" i="20"/>
  <c r="C401" i="20"/>
  <c r="D401" i="20"/>
  <c r="E401" i="20"/>
  <c r="F401" i="20"/>
  <c r="B402" i="20"/>
  <c r="C402" i="20"/>
  <c r="D402" i="20"/>
  <c r="E402" i="20"/>
  <c r="F402" i="20"/>
  <c r="B403" i="20"/>
  <c r="C403" i="20"/>
  <c r="D403" i="20"/>
  <c r="E403" i="20"/>
  <c r="F403" i="20"/>
  <c r="B404" i="20"/>
  <c r="C404" i="20"/>
  <c r="D404" i="20"/>
  <c r="E404" i="20"/>
  <c r="F404" i="20"/>
  <c r="B405" i="20"/>
  <c r="C405" i="20"/>
  <c r="D405" i="20"/>
  <c r="E405" i="20"/>
  <c r="F405" i="20"/>
  <c r="B406" i="20"/>
  <c r="C406" i="20"/>
  <c r="D406" i="20"/>
  <c r="E406" i="20"/>
  <c r="F406" i="20"/>
  <c r="B407" i="20"/>
  <c r="C407" i="20"/>
  <c r="D407" i="20"/>
  <c r="E407" i="20"/>
  <c r="F407" i="20"/>
  <c r="B408" i="20"/>
  <c r="C408" i="20"/>
  <c r="D408" i="20"/>
  <c r="E408" i="20"/>
  <c r="F408" i="20"/>
  <c r="B409" i="20"/>
  <c r="C409" i="20"/>
  <c r="D409" i="20"/>
  <c r="E409" i="20"/>
  <c r="F409" i="20"/>
  <c r="B410" i="20"/>
  <c r="C410" i="20"/>
  <c r="D410" i="20"/>
  <c r="E410" i="20"/>
  <c r="F410" i="20"/>
  <c r="B411" i="20"/>
  <c r="C411" i="20"/>
  <c r="D411" i="20"/>
  <c r="E411" i="20"/>
  <c r="F411" i="20"/>
  <c r="B412" i="20"/>
  <c r="C412" i="20"/>
  <c r="D412" i="20"/>
  <c r="E412" i="20"/>
  <c r="F412" i="20"/>
  <c r="B413" i="20"/>
  <c r="C413" i="20"/>
  <c r="D413" i="20"/>
  <c r="E413" i="20"/>
  <c r="F413" i="20"/>
  <c r="B414" i="20"/>
  <c r="C414" i="20"/>
  <c r="D414" i="20"/>
  <c r="E414" i="20"/>
  <c r="F414" i="20"/>
  <c r="B415" i="20"/>
  <c r="C415" i="20"/>
  <c r="D415" i="20"/>
  <c r="E415" i="20"/>
  <c r="F415" i="20"/>
  <c r="B416" i="20"/>
  <c r="C416" i="20"/>
  <c r="D416" i="20"/>
  <c r="E416" i="20"/>
  <c r="F416" i="20"/>
  <c r="B417" i="20"/>
  <c r="C417" i="20"/>
  <c r="D417" i="20"/>
  <c r="E417" i="20"/>
  <c r="F417" i="20"/>
  <c r="B418" i="20"/>
  <c r="C418" i="20"/>
  <c r="D418" i="20"/>
  <c r="E418" i="20"/>
  <c r="F418" i="20"/>
  <c r="B419" i="20"/>
  <c r="C419" i="20"/>
  <c r="D419" i="20"/>
  <c r="E419" i="20"/>
  <c r="F419" i="20"/>
  <c r="B420" i="20"/>
  <c r="C420" i="20"/>
  <c r="D420" i="20"/>
  <c r="E420" i="20"/>
  <c r="F420" i="20"/>
  <c r="B421" i="20"/>
  <c r="C421" i="20"/>
  <c r="D421" i="20"/>
  <c r="E421" i="20"/>
  <c r="F421" i="20"/>
  <c r="B422" i="20"/>
  <c r="C422" i="20"/>
  <c r="D422" i="20"/>
  <c r="E422" i="20"/>
  <c r="F422" i="20"/>
  <c r="B423" i="20"/>
  <c r="C423" i="20"/>
  <c r="D423" i="20"/>
  <c r="E423" i="20"/>
  <c r="F423" i="20"/>
  <c r="B424" i="20"/>
  <c r="C424" i="20"/>
  <c r="D424" i="20"/>
  <c r="E424" i="20"/>
  <c r="F424" i="20"/>
  <c r="B425" i="20"/>
  <c r="C425" i="20"/>
  <c r="D425" i="20"/>
  <c r="E425" i="20"/>
  <c r="F425" i="20"/>
  <c r="B426" i="20"/>
  <c r="C426" i="20"/>
  <c r="D426" i="20"/>
  <c r="E426" i="20"/>
  <c r="F426" i="20"/>
  <c r="B427" i="20"/>
  <c r="C427" i="20"/>
  <c r="D427" i="20"/>
  <c r="E427" i="20"/>
  <c r="F427" i="20"/>
  <c r="B428" i="20"/>
  <c r="C428" i="20"/>
  <c r="D428" i="20"/>
  <c r="E428" i="20"/>
  <c r="F428" i="20"/>
  <c r="B429" i="20"/>
  <c r="C429" i="20"/>
  <c r="D429" i="20"/>
  <c r="E429" i="20"/>
  <c r="F429" i="20"/>
  <c r="B430" i="20"/>
  <c r="C430" i="20"/>
  <c r="D430" i="20"/>
  <c r="E430" i="20"/>
  <c r="F430" i="20"/>
  <c r="B431" i="20"/>
  <c r="C431" i="20"/>
  <c r="D431" i="20"/>
  <c r="E431" i="20"/>
  <c r="F431" i="20"/>
  <c r="B432" i="20"/>
  <c r="C432" i="20"/>
  <c r="D432" i="20"/>
  <c r="E432" i="20"/>
  <c r="F432" i="20"/>
  <c r="B433" i="20"/>
  <c r="C433" i="20"/>
  <c r="D433" i="20"/>
  <c r="E433" i="20"/>
  <c r="F433" i="20"/>
  <c r="B434" i="20"/>
  <c r="C434" i="20"/>
  <c r="D434" i="20"/>
  <c r="E434" i="20"/>
  <c r="F434" i="20"/>
  <c r="B435" i="20"/>
  <c r="C435" i="20"/>
  <c r="D435" i="20"/>
  <c r="E435" i="20"/>
  <c r="F435" i="20"/>
  <c r="B436" i="20"/>
  <c r="C436" i="20"/>
  <c r="D436" i="20"/>
  <c r="E436" i="20"/>
  <c r="F436" i="20"/>
  <c r="B437" i="20"/>
  <c r="C437" i="20"/>
  <c r="D437" i="20"/>
  <c r="E437" i="20"/>
  <c r="F437" i="20"/>
  <c r="B438" i="20"/>
  <c r="C438" i="20"/>
  <c r="D438" i="20"/>
  <c r="E438" i="20"/>
  <c r="F438" i="20"/>
  <c r="B439" i="20"/>
  <c r="C439" i="20"/>
  <c r="D439" i="20"/>
  <c r="E439" i="20"/>
  <c r="F439" i="20"/>
  <c r="B440" i="20"/>
  <c r="C440" i="20"/>
  <c r="D440" i="20"/>
  <c r="E440" i="20"/>
  <c r="F440" i="20"/>
  <c r="B441" i="20"/>
  <c r="C441" i="20"/>
  <c r="D441" i="20"/>
  <c r="E441" i="20"/>
  <c r="F441" i="20"/>
  <c r="B442" i="20"/>
  <c r="C442" i="20"/>
  <c r="D442" i="20"/>
  <c r="E442" i="20"/>
  <c r="F442" i="20"/>
  <c r="B443" i="20"/>
  <c r="C443" i="20"/>
  <c r="D443" i="20"/>
  <c r="E443" i="20"/>
  <c r="F443" i="20"/>
  <c r="B444" i="20"/>
  <c r="C444" i="20"/>
  <c r="D444" i="20"/>
  <c r="E444" i="20"/>
  <c r="F444" i="20"/>
  <c r="B445" i="20"/>
  <c r="C445" i="20"/>
  <c r="D445" i="20"/>
  <c r="E445" i="20"/>
  <c r="F445" i="20"/>
  <c r="B446" i="20"/>
  <c r="C446" i="20"/>
  <c r="D446" i="20"/>
  <c r="E446" i="20"/>
  <c r="F446" i="20"/>
  <c r="B447" i="20"/>
  <c r="C447" i="20"/>
  <c r="D447" i="20"/>
  <c r="E447" i="20"/>
  <c r="F447" i="20"/>
  <c r="B448" i="20"/>
  <c r="C448" i="20"/>
  <c r="D448" i="20"/>
  <c r="E448" i="20"/>
  <c r="F448" i="20"/>
  <c r="B449" i="20"/>
  <c r="C449" i="20"/>
  <c r="D449" i="20"/>
  <c r="E449" i="20"/>
  <c r="F449" i="20"/>
  <c r="B450" i="20"/>
  <c r="C450" i="20"/>
  <c r="D450" i="20"/>
  <c r="E450" i="20"/>
  <c r="F450" i="20"/>
  <c r="B451" i="20"/>
  <c r="C451" i="20"/>
  <c r="D451" i="20"/>
  <c r="E451" i="20"/>
  <c r="F451" i="20"/>
  <c r="B452" i="20"/>
  <c r="C452" i="20"/>
  <c r="D452" i="20"/>
  <c r="E452" i="20"/>
  <c r="F452" i="20"/>
  <c r="B453" i="20"/>
  <c r="C453" i="20"/>
  <c r="D453" i="20"/>
  <c r="E453" i="20"/>
  <c r="F453" i="20"/>
  <c r="B454" i="20"/>
  <c r="C454" i="20"/>
  <c r="D454" i="20"/>
  <c r="E454" i="20"/>
  <c r="F454" i="20"/>
  <c r="B455" i="20"/>
  <c r="C455" i="20"/>
  <c r="D455" i="20"/>
  <c r="E455" i="20"/>
  <c r="F455" i="20"/>
  <c r="B456" i="20"/>
  <c r="C456" i="20"/>
  <c r="D456" i="20"/>
  <c r="E456" i="20"/>
  <c r="F456" i="20"/>
  <c r="B457" i="20"/>
  <c r="C457" i="20"/>
  <c r="D457" i="20"/>
  <c r="E457" i="20"/>
  <c r="F457" i="20"/>
  <c r="B458" i="20"/>
  <c r="C458" i="20"/>
  <c r="D458" i="20"/>
  <c r="E458" i="20"/>
  <c r="F458" i="20"/>
  <c r="B459" i="20"/>
  <c r="C459" i="20"/>
  <c r="D459" i="20"/>
  <c r="E459" i="20"/>
  <c r="F459" i="20"/>
  <c r="B460" i="20"/>
  <c r="C460" i="20"/>
  <c r="D460" i="20"/>
  <c r="E460" i="20"/>
  <c r="F460" i="20"/>
  <c r="B461" i="20"/>
  <c r="C461" i="20"/>
  <c r="D461" i="20"/>
  <c r="E461" i="20"/>
  <c r="F461" i="20"/>
  <c r="B462" i="20"/>
  <c r="C462" i="20"/>
  <c r="D462" i="20"/>
  <c r="E462" i="20"/>
  <c r="F462" i="20"/>
  <c r="B463" i="20"/>
  <c r="C463" i="20"/>
  <c r="D463" i="20"/>
  <c r="E463" i="20"/>
  <c r="F463" i="20"/>
  <c r="B464" i="20"/>
  <c r="C464" i="20"/>
  <c r="D464" i="20"/>
  <c r="E464" i="20"/>
  <c r="F464" i="20"/>
  <c r="B465" i="20"/>
  <c r="C465" i="20"/>
  <c r="D465" i="20"/>
  <c r="E465" i="20"/>
  <c r="F465" i="20"/>
  <c r="B466" i="20"/>
  <c r="C466" i="20"/>
  <c r="D466" i="20"/>
  <c r="E466" i="20"/>
  <c r="F466" i="20"/>
  <c r="B467" i="20"/>
  <c r="C467" i="20"/>
  <c r="D467" i="20"/>
  <c r="E467" i="20"/>
  <c r="F467" i="20"/>
  <c r="B468" i="20"/>
  <c r="C468" i="20"/>
  <c r="D468" i="20"/>
  <c r="E468" i="20"/>
  <c r="F468" i="20"/>
  <c r="B469" i="20"/>
  <c r="C469" i="20"/>
  <c r="D469" i="20"/>
  <c r="E469" i="20"/>
  <c r="F469" i="20"/>
  <c r="B470" i="20"/>
  <c r="C470" i="20"/>
  <c r="D470" i="20"/>
  <c r="E470" i="20"/>
  <c r="F470" i="20"/>
  <c r="B471" i="20"/>
  <c r="C471" i="20"/>
  <c r="D471" i="20"/>
  <c r="E471" i="20"/>
  <c r="F471" i="20"/>
  <c r="B472" i="20"/>
  <c r="C472" i="20"/>
  <c r="D472" i="20"/>
  <c r="E472" i="20"/>
  <c r="F472" i="20"/>
  <c r="B473" i="20"/>
  <c r="C473" i="20"/>
  <c r="D473" i="20"/>
  <c r="E473" i="20"/>
  <c r="F473" i="20"/>
  <c r="B474" i="20"/>
  <c r="C474" i="20"/>
  <c r="D474" i="20"/>
  <c r="E474" i="20"/>
  <c r="F474" i="20"/>
  <c r="B475" i="20"/>
  <c r="C475" i="20"/>
  <c r="D475" i="20"/>
  <c r="E475" i="20"/>
  <c r="F475" i="20"/>
  <c r="B476" i="20"/>
  <c r="C476" i="20"/>
  <c r="D476" i="20"/>
  <c r="E476" i="20"/>
  <c r="F476" i="20"/>
  <c r="B477" i="20"/>
  <c r="C477" i="20"/>
  <c r="D477" i="20"/>
  <c r="E477" i="20"/>
  <c r="F477" i="20"/>
  <c r="B478" i="20"/>
  <c r="C478" i="20"/>
  <c r="D478" i="20"/>
  <c r="E478" i="20"/>
  <c r="F478" i="20"/>
  <c r="B479" i="20"/>
  <c r="C479" i="20"/>
  <c r="D479" i="20"/>
  <c r="E479" i="20"/>
  <c r="F479" i="20"/>
  <c r="B480" i="20"/>
  <c r="C480" i="20"/>
  <c r="D480" i="20"/>
  <c r="E480" i="20"/>
  <c r="F480" i="20"/>
  <c r="B481" i="20"/>
  <c r="C481" i="20"/>
  <c r="D481" i="20"/>
  <c r="E481" i="20"/>
  <c r="F481" i="20"/>
  <c r="B482" i="20"/>
  <c r="C482" i="20"/>
  <c r="D482" i="20"/>
  <c r="E482" i="20"/>
  <c r="F482" i="20"/>
  <c r="B483" i="20"/>
  <c r="C483" i="20"/>
  <c r="D483" i="20"/>
  <c r="E483" i="20"/>
  <c r="F483" i="20"/>
  <c r="B484" i="20"/>
  <c r="C484" i="20"/>
  <c r="D484" i="20"/>
  <c r="E484" i="20"/>
  <c r="F484" i="20"/>
  <c r="B485" i="20"/>
  <c r="C485" i="20"/>
  <c r="D485" i="20"/>
  <c r="E485" i="20"/>
  <c r="F485" i="20"/>
  <c r="B486" i="20"/>
  <c r="C486" i="20"/>
  <c r="D486" i="20"/>
  <c r="E486" i="20"/>
  <c r="F486" i="20"/>
  <c r="B487" i="20"/>
  <c r="C487" i="20"/>
  <c r="D487" i="20"/>
  <c r="E487" i="20"/>
  <c r="F487" i="20"/>
  <c r="B488" i="20"/>
  <c r="C488" i="20"/>
  <c r="D488" i="20"/>
  <c r="E488" i="20"/>
  <c r="F488" i="20"/>
  <c r="B489" i="20"/>
  <c r="C489" i="20"/>
  <c r="D489" i="20"/>
  <c r="E489" i="20"/>
  <c r="F489" i="20"/>
  <c r="B490" i="20"/>
  <c r="C490" i="20"/>
  <c r="D490" i="20"/>
  <c r="E490" i="20"/>
  <c r="F490" i="20"/>
  <c r="B491" i="20"/>
  <c r="C491" i="20"/>
  <c r="D491" i="20"/>
  <c r="E491" i="20"/>
  <c r="F491" i="20"/>
  <c r="B492" i="20"/>
  <c r="C492" i="20"/>
  <c r="D492" i="20"/>
  <c r="E492" i="20"/>
  <c r="F492" i="20"/>
  <c r="B493" i="20"/>
  <c r="C493" i="20"/>
  <c r="D493" i="20"/>
  <c r="E493" i="20"/>
  <c r="F493" i="20"/>
  <c r="B494" i="20"/>
  <c r="C494" i="20"/>
  <c r="D494" i="20"/>
  <c r="E494" i="20"/>
  <c r="F494" i="20"/>
  <c r="B495" i="20"/>
  <c r="C495" i="20"/>
  <c r="D495" i="20"/>
  <c r="E495" i="20"/>
  <c r="F495" i="20"/>
  <c r="B496" i="20"/>
  <c r="C496" i="20"/>
  <c r="D496" i="20"/>
  <c r="E496" i="20"/>
  <c r="F496" i="20"/>
  <c r="B497" i="20"/>
  <c r="C497" i="20"/>
  <c r="D497" i="20"/>
  <c r="E497" i="20"/>
  <c r="F497" i="20"/>
  <c r="B498" i="20"/>
  <c r="C498" i="20"/>
  <c r="D498" i="20"/>
  <c r="E498" i="20"/>
  <c r="F498" i="20"/>
  <c r="B499" i="20"/>
  <c r="C499" i="20"/>
  <c r="D499" i="20"/>
  <c r="E499" i="20"/>
  <c r="F499" i="20"/>
  <c r="B500" i="20"/>
  <c r="C500" i="20"/>
  <c r="D500" i="20"/>
  <c r="E500" i="20"/>
  <c r="F500" i="20"/>
  <c r="B501" i="20"/>
  <c r="C501" i="20"/>
  <c r="D501" i="20"/>
  <c r="E501" i="20"/>
  <c r="F501" i="20"/>
  <c r="B502" i="20"/>
  <c r="C502" i="20"/>
  <c r="D502" i="20"/>
  <c r="E502" i="20"/>
  <c r="F502" i="20"/>
  <c r="B503" i="20"/>
  <c r="C503" i="20"/>
  <c r="D503" i="20"/>
  <c r="E503" i="20"/>
  <c r="F503" i="20"/>
  <c r="B504" i="20"/>
  <c r="C504" i="20"/>
  <c r="D504" i="20"/>
  <c r="E504" i="20"/>
  <c r="F504" i="20"/>
  <c r="B505" i="20"/>
  <c r="C505" i="20"/>
  <c r="D505" i="20"/>
  <c r="E505" i="20"/>
  <c r="F505" i="20"/>
  <c r="B506" i="20"/>
  <c r="C506" i="20"/>
  <c r="D506" i="20"/>
  <c r="E506" i="20"/>
  <c r="F506" i="20"/>
  <c r="B507" i="20"/>
  <c r="C507" i="20"/>
  <c r="D507" i="20"/>
  <c r="E507" i="20"/>
  <c r="F507" i="20"/>
  <c r="B508" i="20"/>
  <c r="C508" i="20"/>
  <c r="D508" i="20"/>
  <c r="E508" i="20"/>
  <c r="F508" i="20"/>
  <c r="B509" i="20"/>
  <c r="C509" i="20"/>
  <c r="D509" i="20"/>
  <c r="E509" i="20"/>
  <c r="F509" i="20"/>
  <c r="B510" i="20"/>
  <c r="C510" i="20"/>
  <c r="D510" i="20"/>
  <c r="E510" i="20"/>
  <c r="F510" i="20"/>
  <c r="B511" i="20"/>
  <c r="C511" i="20"/>
  <c r="D511" i="20"/>
  <c r="E511" i="20"/>
  <c r="F511" i="20"/>
  <c r="B512" i="20"/>
  <c r="C512" i="20"/>
  <c r="D512" i="20"/>
  <c r="E512" i="20"/>
  <c r="F512" i="20"/>
  <c r="B513" i="20"/>
  <c r="C513" i="20"/>
  <c r="D513" i="20"/>
  <c r="E513" i="20"/>
  <c r="F513" i="20"/>
  <c r="B514" i="20"/>
  <c r="C514" i="20"/>
  <c r="D514" i="20"/>
  <c r="E514" i="20"/>
  <c r="F514" i="20"/>
  <c r="B362" i="19"/>
  <c r="C362" i="19"/>
  <c r="D362" i="19"/>
  <c r="E362" i="19"/>
  <c r="F362" i="19"/>
  <c r="B363" i="19"/>
  <c r="C363" i="19"/>
  <c r="D363" i="19"/>
  <c r="E363" i="19"/>
  <c r="F363" i="19"/>
  <c r="B364" i="19"/>
  <c r="C364" i="19"/>
  <c r="D364" i="19"/>
  <c r="E364" i="19"/>
  <c r="F364" i="19"/>
  <c r="B365" i="19"/>
  <c r="C365" i="19"/>
  <c r="D365" i="19"/>
  <c r="E365" i="19"/>
  <c r="F365" i="19"/>
  <c r="B366" i="19"/>
  <c r="C366" i="19"/>
  <c r="D366" i="19"/>
  <c r="E366" i="19"/>
  <c r="F366" i="19"/>
  <c r="B367" i="19"/>
  <c r="C367" i="19"/>
  <c r="D367" i="19"/>
  <c r="E367" i="19"/>
  <c r="F367" i="19"/>
  <c r="B368" i="19"/>
  <c r="C368" i="19"/>
  <c r="D368" i="19"/>
  <c r="E368" i="19"/>
  <c r="F368" i="19"/>
  <c r="B369" i="19"/>
  <c r="C369" i="19"/>
  <c r="D369" i="19"/>
  <c r="E369" i="19"/>
  <c r="F369" i="19"/>
  <c r="B370" i="19"/>
  <c r="C370" i="19"/>
  <c r="D370" i="19"/>
  <c r="E370" i="19"/>
  <c r="F370" i="19"/>
  <c r="B371" i="19"/>
  <c r="C371" i="19"/>
  <c r="D371" i="19"/>
  <c r="E371" i="19"/>
  <c r="F371" i="19"/>
  <c r="B372" i="19"/>
  <c r="C372" i="19"/>
  <c r="D372" i="19"/>
  <c r="E372" i="19"/>
  <c r="F372" i="19"/>
  <c r="B373" i="19"/>
  <c r="C373" i="19"/>
  <c r="D373" i="19"/>
  <c r="E373" i="19"/>
  <c r="F373" i="19"/>
  <c r="B374" i="19"/>
  <c r="C374" i="19"/>
  <c r="D374" i="19"/>
  <c r="E374" i="19"/>
  <c r="F374" i="19"/>
  <c r="B375" i="19"/>
  <c r="C375" i="19"/>
  <c r="D375" i="19"/>
  <c r="E375" i="19"/>
  <c r="F375" i="19"/>
  <c r="B376" i="19"/>
  <c r="C376" i="19"/>
  <c r="D376" i="19"/>
  <c r="E376" i="19"/>
  <c r="F376" i="19"/>
  <c r="B377" i="19"/>
  <c r="C377" i="19"/>
  <c r="D377" i="19"/>
  <c r="E377" i="19"/>
  <c r="F377" i="19"/>
  <c r="B378" i="19"/>
  <c r="C378" i="19"/>
  <c r="D378" i="19"/>
  <c r="E378" i="19"/>
  <c r="F378" i="19"/>
  <c r="B379" i="19"/>
  <c r="C379" i="19"/>
  <c r="D379" i="19"/>
  <c r="E379" i="19"/>
  <c r="F379" i="19"/>
  <c r="B380" i="19"/>
  <c r="C380" i="19"/>
  <c r="D380" i="19"/>
  <c r="E380" i="19"/>
  <c r="F380" i="19"/>
  <c r="B381" i="19"/>
  <c r="C381" i="19"/>
  <c r="D381" i="19"/>
  <c r="E381" i="19"/>
  <c r="F381" i="19"/>
  <c r="B382" i="19"/>
  <c r="C382" i="19"/>
  <c r="D382" i="19"/>
  <c r="E382" i="19"/>
  <c r="F382" i="19"/>
  <c r="B383" i="19"/>
  <c r="C383" i="19"/>
  <c r="D383" i="19"/>
  <c r="E383" i="19"/>
  <c r="F383" i="19"/>
  <c r="B384" i="19"/>
  <c r="C384" i="19"/>
  <c r="D384" i="19"/>
  <c r="E384" i="19"/>
  <c r="F384" i="19"/>
  <c r="B385" i="19"/>
  <c r="C385" i="19"/>
  <c r="D385" i="19"/>
  <c r="E385" i="19"/>
  <c r="F385" i="19"/>
  <c r="B386" i="19"/>
  <c r="C386" i="19"/>
  <c r="D386" i="19"/>
  <c r="E386" i="19"/>
  <c r="F386" i="19"/>
  <c r="B387" i="19"/>
  <c r="C387" i="19"/>
  <c r="D387" i="19"/>
  <c r="E387" i="19"/>
  <c r="F387" i="19"/>
  <c r="B388" i="19"/>
  <c r="C388" i="19"/>
  <c r="D388" i="19"/>
  <c r="E388" i="19"/>
  <c r="F388" i="19"/>
  <c r="B389" i="19"/>
  <c r="C389" i="19"/>
  <c r="D389" i="19"/>
  <c r="E389" i="19"/>
  <c r="F389" i="19"/>
  <c r="B390" i="19"/>
  <c r="C390" i="19"/>
  <c r="D390" i="19"/>
  <c r="E390" i="19"/>
  <c r="F390" i="19"/>
  <c r="B391" i="19"/>
  <c r="C391" i="19"/>
  <c r="D391" i="19"/>
  <c r="E391" i="19"/>
  <c r="F391" i="19"/>
  <c r="B392" i="19"/>
  <c r="C392" i="19"/>
  <c r="D392" i="19"/>
  <c r="E392" i="19"/>
  <c r="F392" i="19"/>
  <c r="B393" i="19"/>
  <c r="C393" i="19"/>
  <c r="D393" i="19"/>
  <c r="E393" i="19"/>
  <c r="F393" i="19"/>
  <c r="B394" i="19"/>
  <c r="C394" i="19"/>
  <c r="D394" i="19"/>
  <c r="E394" i="19"/>
  <c r="F394" i="19"/>
  <c r="B395" i="19"/>
  <c r="C395" i="19"/>
  <c r="D395" i="19"/>
  <c r="E395" i="19"/>
  <c r="F395" i="19"/>
  <c r="B396" i="19"/>
  <c r="C396" i="19"/>
  <c r="D396" i="19"/>
  <c r="E396" i="19"/>
  <c r="F396" i="19"/>
  <c r="B361" i="13"/>
  <c r="C361" i="13"/>
  <c r="D361" i="13"/>
  <c r="E361" i="13"/>
  <c r="F361" i="13"/>
  <c r="B362" i="13"/>
  <c r="C362" i="13"/>
  <c r="D362" i="13"/>
  <c r="E362" i="13"/>
  <c r="F362" i="13"/>
  <c r="B363" i="13"/>
  <c r="C363" i="13"/>
  <c r="D363" i="13"/>
  <c r="E363" i="13"/>
  <c r="F363" i="13"/>
  <c r="B364" i="13"/>
  <c r="C364" i="13"/>
  <c r="D364" i="13"/>
  <c r="E364" i="13"/>
  <c r="F364" i="13"/>
  <c r="B365" i="13"/>
  <c r="C365" i="13"/>
  <c r="D365" i="13"/>
  <c r="E365" i="13"/>
  <c r="F365" i="13"/>
  <c r="B366" i="13"/>
  <c r="C366" i="13"/>
  <c r="D366" i="13"/>
  <c r="E366" i="13"/>
  <c r="F366" i="13"/>
  <c r="B367" i="13"/>
  <c r="C367" i="13"/>
  <c r="D367" i="13"/>
  <c r="E367" i="13"/>
  <c r="F367" i="13"/>
  <c r="B368" i="13"/>
  <c r="C368" i="13"/>
  <c r="D368" i="13"/>
  <c r="E368" i="13"/>
  <c r="F368" i="13"/>
  <c r="B369" i="13"/>
  <c r="C369" i="13"/>
  <c r="D369" i="13"/>
  <c r="E369" i="13"/>
  <c r="F369" i="13"/>
  <c r="B370" i="13"/>
  <c r="C370" i="13"/>
  <c r="D370" i="13"/>
  <c r="E370" i="13"/>
  <c r="F370" i="13"/>
  <c r="B371" i="13"/>
  <c r="C371" i="13"/>
  <c r="D371" i="13"/>
  <c r="E371" i="13"/>
  <c r="F371" i="13"/>
  <c r="B372" i="13"/>
  <c r="C372" i="13"/>
  <c r="D372" i="13"/>
  <c r="E372" i="13"/>
  <c r="F372" i="13"/>
  <c r="B373" i="13"/>
  <c r="C373" i="13"/>
  <c r="D373" i="13"/>
  <c r="E373" i="13"/>
  <c r="F373" i="13"/>
  <c r="B374" i="13"/>
  <c r="C374" i="13"/>
  <c r="D374" i="13"/>
  <c r="E374" i="13"/>
  <c r="F374" i="13"/>
  <c r="B375" i="13"/>
  <c r="C375" i="13"/>
  <c r="D375" i="13"/>
  <c r="E375" i="13"/>
  <c r="F375" i="13"/>
  <c r="B376" i="13"/>
  <c r="C376" i="13"/>
  <c r="D376" i="13"/>
  <c r="E376" i="13"/>
  <c r="F376" i="13"/>
  <c r="B377" i="13"/>
  <c r="C377" i="13"/>
  <c r="D377" i="13"/>
  <c r="E377" i="13"/>
  <c r="F377" i="13"/>
  <c r="B378" i="13"/>
  <c r="C378" i="13"/>
  <c r="D378" i="13"/>
  <c r="E378" i="13"/>
  <c r="F378" i="13"/>
  <c r="B379" i="13"/>
  <c r="C379" i="13"/>
  <c r="D379" i="13"/>
  <c r="E379" i="13"/>
  <c r="F379" i="13"/>
  <c r="B380" i="13"/>
  <c r="C380" i="13"/>
  <c r="D380" i="13"/>
  <c r="E380" i="13"/>
  <c r="F380" i="13"/>
  <c r="B381" i="13"/>
  <c r="C381" i="13"/>
  <c r="D381" i="13"/>
  <c r="E381" i="13"/>
  <c r="F381" i="13"/>
  <c r="B382" i="13"/>
  <c r="C382" i="13"/>
  <c r="D382" i="13"/>
  <c r="E382" i="13"/>
  <c r="F382" i="13"/>
  <c r="B383" i="13"/>
  <c r="C383" i="13"/>
  <c r="D383" i="13"/>
  <c r="E383" i="13"/>
  <c r="F383" i="13"/>
  <c r="B384" i="13"/>
  <c r="C384" i="13"/>
  <c r="D384" i="13"/>
  <c r="E384" i="13"/>
  <c r="F384" i="13"/>
  <c r="B385" i="13"/>
  <c r="C385" i="13"/>
  <c r="D385" i="13"/>
  <c r="E385" i="13"/>
  <c r="F385" i="13"/>
  <c r="B386" i="13"/>
  <c r="C386" i="13"/>
  <c r="D386" i="13"/>
  <c r="E386" i="13"/>
  <c r="F386" i="13"/>
  <c r="B387" i="13"/>
  <c r="C387" i="13"/>
  <c r="D387" i="13"/>
  <c r="E387" i="13"/>
  <c r="F387" i="13"/>
  <c r="B388" i="13"/>
  <c r="C388" i="13"/>
  <c r="D388" i="13"/>
  <c r="E388" i="13"/>
  <c r="F388" i="13"/>
  <c r="B389" i="13"/>
  <c r="C389" i="13"/>
  <c r="D389" i="13"/>
  <c r="E389" i="13"/>
  <c r="F389" i="13"/>
  <c r="B390" i="13"/>
  <c r="C390" i="13"/>
  <c r="D390" i="13"/>
  <c r="E390" i="13"/>
  <c r="F390" i="13"/>
  <c r="B391" i="13"/>
  <c r="C391" i="13"/>
  <c r="D391" i="13"/>
  <c r="E391" i="13"/>
  <c r="F391" i="13"/>
  <c r="B392" i="13"/>
  <c r="C392" i="13"/>
  <c r="D392" i="13"/>
  <c r="E392" i="13"/>
  <c r="F392" i="13"/>
  <c r="B393" i="13"/>
  <c r="C393" i="13"/>
  <c r="D393" i="13"/>
  <c r="E393" i="13"/>
  <c r="F393" i="13"/>
  <c r="B394" i="13"/>
  <c r="C394" i="13"/>
  <c r="D394" i="13"/>
  <c r="E394" i="13"/>
  <c r="F394" i="13"/>
  <c r="B395" i="13"/>
  <c r="C395" i="13"/>
  <c r="D395" i="13"/>
  <c r="E395" i="13"/>
  <c r="F395" i="13"/>
  <c r="B396" i="13"/>
  <c r="C396" i="13"/>
  <c r="D396" i="13"/>
  <c r="E396" i="13"/>
  <c r="F396" i="13"/>
  <c r="B397" i="13"/>
  <c r="C397" i="13"/>
  <c r="D397" i="13"/>
  <c r="E397" i="13"/>
  <c r="F397" i="13"/>
  <c r="B398" i="13"/>
  <c r="C398" i="13"/>
  <c r="D398" i="13"/>
  <c r="E398" i="13"/>
  <c r="F398" i="13"/>
  <c r="B399" i="13"/>
  <c r="C399" i="13"/>
  <c r="D399" i="13"/>
  <c r="E399" i="13"/>
  <c r="F399" i="13"/>
  <c r="B400" i="13"/>
  <c r="C400" i="13"/>
  <c r="D400" i="13"/>
  <c r="E400" i="13"/>
  <c r="F400" i="13"/>
  <c r="B401" i="13"/>
  <c r="C401" i="13"/>
  <c r="D401" i="13"/>
  <c r="E401" i="13"/>
  <c r="F401" i="13"/>
  <c r="B402" i="13"/>
  <c r="C402" i="13"/>
  <c r="D402" i="13"/>
  <c r="E402" i="13"/>
  <c r="F402" i="13"/>
  <c r="B403" i="13"/>
  <c r="C403" i="13"/>
  <c r="D403" i="13"/>
  <c r="E403" i="13"/>
  <c r="F403" i="13"/>
  <c r="B404" i="13"/>
  <c r="C404" i="13"/>
  <c r="D404" i="13"/>
  <c r="E404" i="13"/>
  <c r="F404" i="13"/>
  <c r="B405" i="13"/>
  <c r="C405" i="13"/>
  <c r="D405" i="13"/>
  <c r="E405" i="13"/>
  <c r="F405" i="13"/>
  <c r="B406" i="13"/>
  <c r="C406" i="13"/>
  <c r="D406" i="13"/>
  <c r="E406" i="13"/>
  <c r="F406" i="13"/>
  <c r="B407" i="13"/>
  <c r="C407" i="13"/>
  <c r="D407" i="13"/>
  <c r="E407" i="13"/>
  <c r="F407" i="13"/>
  <c r="B408" i="13"/>
  <c r="C408" i="13"/>
  <c r="D408" i="13"/>
  <c r="E408" i="13"/>
  <c r="F408" i="13"/>
  <c r="B409" i="13"/>
  <c r="C409" i="13"/>
  <c r="D409" i="13"/>
  <c r="E409" i="13"/>
  <c r="F409" i="13"/>
  <c r="B410" i="13"/>
  <c r="C410" i="13"/>
  <c r="D410" i="13"/>
  <c r="E410" i="13"/>
  <c r="F410" i="13"/>
  <c r="B411" i="13"/>
  <c r="C411" i="13"/>
  <c r="D411" i="13"/>
  <c r="E411" i="13"/>
  <c r="F411" i="13"/>
  <c r="B412" i="13"/>
  <c r="C412" i="13"/>
  <c r="D412" i="13"/>
  <c r="E412" i="13"/>
  <c r="F412" i="13"/>
  <c r="B413" i="13"/>
  <c r="C413" i="13"/>
  <c r="D413" i="13"/>
  <c r="E413" i="13"/>
  <c r="F413" i="13"/>
  <c r="B414" i="13"/>
  <c r="C414" i="13"/>
  <c r="D414" i="13"/>
  <c r="E414" i="13"/>
  <c r="F414" i="13"/>
  <c r="B415" i="13"/>
  <c r="C415" i="13"/>
  <c r="D415" i="13"/>
  <c r="E415" i="13"/>
  <c r="F415" i="13"/>
  <c r="B416" i="13"/>
  <c r="C416" i="13"/>
  <c r="D416" i="13"/>
  <c r="E416" i="13"/>
  <c r="F416" i="13"/>
  <c r="B417" i="13"/>
  <c r="C417" i="13"/>
  <c r="D417" i="13"/>
  <c r="E417" i="13"/>
  <c r="F417" i="13"/>
  <c r="B418" i="13"/>
  <c r="C418" i="13"/>
  <c r="D418" i="13"/>
  <c r="E418" i="13"/>
  <c r="F418" i="13"/>
  <c r="B419" i="13"/>
  <c r="C419" i="13"/>
  <c r="D419" i="13"/>
  <c r="E419" i="13"/>
  <c r="F419" i="13"/>
  <c r="B420" i="13"/>
  <c r="C420" i="13"/>
  <c r="D420" i="13"/>
  <c r="E420" i="13"/>
  <c r="F420" i="13"/>
  <c r="B421" i="13"/>
  <c r="C421" i="13"/>
  <c r="D421" i="13"/>
  <c r="E421" i="13"/>
  <c r="F421" i="13"/>
  <c r="B422" i="13"/>
  <c r="C422" i="13"/>
  <c r="D422" i="13"/>
  <c r="E422" i="13"/>
  <c r="F422" i="13"/>
  <c r="B423" i="13"/>
  <c r="C423" i="13"/>
  <c r="D423" i="13"/>
  <c r="E423" i="13"/>
  <c r="F423" i="13"/>
  <c r="B424" i="13"/>
  <c r="C424" i="13"/>
  <c r="D424" i="13"/>
  <c r="E424" i="13"/>
  <c r="F424" i="13"/>
  <c r="B425" i="13"/>
  <c r="C425" i="13"/>
  <c r="D425" i="13"/>
  <c r="E425" i="13"/>
  <c r="F425" i="13"/>
  <c r="B426" i="13"/>
  <c r="C426" i="13"/>
  <c r="D426" i="13"/>
  <c r="E426" i="13"/>
  <c r="F426" i="13"/>
  <c r="B427" i="13"/>
  <c r="C427" i="13"/>
  <c r="D427" i="13"/>
  <c r="E427" i="13"/>
  <c r="F427" i="13"/>
  <c r="B428" i="13"/>
  <c r="C428" i="13"/>
  <c r="D428" i="13"/>
  <c r="E428" i="13"/>
  <c r="F428" i="13"/>
  <c r="B429" i="13"/>
  <c r="C429" i="13"/>
  <c r="D429" i="13"/>
  <c r="E429" i="13"/>
  <c r="F429" i="13"/>
  <c r="B430" i="13"/>
  <c r="C430" i="13"/>
  <c r="D430" i="13"/>
  <c r="E430" i="13"/>
  <c r="F430" i="13"/>
  <c r="B431" i="13"/>
  <c r="C431" i="13"/>
  <c r="D431" i="13"/>
  <c r="E431" i="13"/>
  <c r="F431" i="13"/>
  <c r="B432" i="13"/>
  <c r="C432" i="13"/>
  <c r="D432" i="13"/>
  <c r="E432" i="13"/>
  <c r="F432" i="13"/>
  <c r="B433" i="13"/>
  <c r="C433" i="13"/>
  <c r="D433" i="13"/>
  <c r="E433" i="13"/>
  <c r="F433" i="13"/>
  <c r="B434" i="13"/>
  <c r="C434" i="13"/>
  <c r="D434" i="13"/>
  <c r="E434" i="13"/>
  <c r="F434" i="13"/>
  <c r="B435" i="13"/>
  <c r="C435" i="13"/>
  <c r="D435" i="13"/>
  <c r="E435" i="13"/>
  <c r="F435" i="13"/>
  <c r="B436" i="13"/>
  <c r="C436" i="13"/>
  <c r="D436" i="13"/>
  <c r="E436" i="13"/>
  <c r="F436" i="13"/>
  <c r="B437" i="13"/>
  <c r="C437" i="13"/>
  <c r="D437" i="13"/>
  <c r="E437" i="13"/>
  <c r="F437" i="13"/>
  <c r="B438" i="13"/>
  <c r="C438" i="13"/>
  <c r="D438" i="13"/>
  <c r="E438" i="13"/>
  <c r="F438" i="13"/>
  <c r="B439" i="13"/>
  <c r="C439" i="13"/>
  <c r="D439" i="13"/>
  <c r="E439" i="13"/>
  <c r="F439" i="13"/>
  <c r="B440" i="13"/>
  <c r="C440" i="13"/>
  <c r="D440" i="13"/>
  <c r="E440" i="13"/>
  <c r="F440" i="13"/>
  <c r="B441" i="13"/>
  <c r="C441" i="13"/>
  <c r="D441" i="13"/>
  <c r="E441" i="13"/>
  <c r="F441" i="13"/>
  <c r="B442" i="13"/>
  <c r="C442" i="13"/>
  <c r="D442" i="13"/>
  <c r="E442" i="13"/>
  <c r="F442" i="13"/>
  <c r="B443" i="13"/>
  <c r="C443" i="13"/>
  <c r="D443" i="13"/>
  <c r="E443" i="13"/>
  <c r="F443" i="13"/>
  <c r="B444" i="13"/>
  <c r="C444" i="13"/>
  <c r="D444" i="13"/>
  <c r="E444" i="13"/>
  <c r="F444" i="13"/>
  <c r="B445" i="13"/>
  <c r="C445" i="13"/>
  <c r="D445" i="13"/>
  <c r="E445" i="13"/>
  <c r="F445" i="13"/>
  <c r="B446" i="13"/>
  <c r="C446" i="13"/>
  <c r="D446" i="13"/>
  <c r="E446" i="13"/>
  <c r="F446" i="13"/>
  <c r="B447" i="13"/>
  <c r="C447" i="13"/>
  <c r="D447" i="13"/>
  <c r="E447" i="13"/>
  <c r="F447" i="13"/>
  <c r="B448" i="13"/>
  <c r="C448" i="13"/>
  <c r="D448" i="13"/>
  <c r="E448" i="13"/>
  <c r="F448" i="13"/>
  <c r="B449" i="13"/>
  <c r="C449" i="13"/>
  <c r="D449" i="13"/>
  <c r="E449" i="13"/>
  <c r="F449" i="13"/>
  <c r="B450" i="13"/>
  <c r="C450" i="13"/>
  <c r="D450" i="13"/>
  <c r="E450" i="13"/>
  <c r="F450" i="13"/>
  <c r="B451" i="13"/>
  <c r="C451" i="13"/>
  <c r="D451" i="13"/>
  <c r="E451" i="13"/>
  <c r="F451" i="13"/>
  <c r="B452" i="13"/>
  <c r="C452" i="13"/>
  <c r="D452" i="13"/>
  <c r="E452" i="13"/>
  <c r="F452" i="13"/>
  <c r="B453" i="13"/>
  <c r="C453" i="13"/>
  <c r="D453" i="13"/>
  <c r="E453" i="13"/>
  <c r="F453" i="13"/>
  <c r="B454" i="13"/>
  <c r="C454" i="13"/>
  <c r="D454" i="13"/>
  <c r="E454" i="13"/>
  <c r="F454" i="13"/>
  <c r="B455" i="13"/>
  <c r="C455" i="13"/>
  <c r="D455" i="13"/>
  <c r="E455" i="13"/>
  <c r="F455" i="13"/>
  <c r="B456" i="13"/>
  <c r="C456" i="13"/>
  <c r="D456" i="13"/>
  <c r="E456" i="13"/>
  <c r="F456" i="13"/>
  <c r="B457" i="13"/>
  <c r="C457" i="13"/>
  <c r="D457" i="13"/>
  <c r="E457" i="13"/>
  <c r="F457" i="13"/>
  <c r="B458" i="13"/>
  <c r="C458" i="13"/>
  <c r="D458" i="13"/>
  <c r="E458" i="13"/>
  <c r="F458" i="13"/>
  <c r="B459" i="13"/>
  <c r="C459" i="13"/>
  <c r="D459" i="13"/>
  <c r="E459" i="13"/>
  <c r="F459" i="13"/>
  <c r="B460" i="13"/>
  <c r="C460" i="13"/>
  <c r="D460" i="13"/>
  <c r="E460" i="13"/>
  <c r="F460" i="13"/>
  <c r="B461" i="13"/>
  <c r="C461" i="13"/>
  <c r="D461" i="13"/>
  <c r="E461" i="13"/>
  <c r="F461" i="13"/>
  <c r="B462" i="13"/>
  <c r="C462" i="13"/>
  <c r="D462" i="13"/>
  <c r="E462" i="13"/>
  <c r="F462" i="13"/>
  <c r="B463" i="13"/>
  <c r="C463" i="13"/>
  <c r="D463" i="13"/>
  <c r="E463" i="13"/>
  <c r="F463" i="13"/>
  <c r="B464" i="13"/>
  <c r="C464" i="13"/>
  <c r="D464" i="13"/>
  <c r="E464" i="13"/>
  <c r="F464" i="13"/>
  <c r="B465" i="13"/>
  <c r="C465" i="13"/>
  <c r="D465" i="13"/>
  <c r="E465" i="13"/>
  <c r="F465" i="13"/>
  <c r="B466" i="13"/>
  <c r="C466" i="13"/>
  <c r="D466" i="13"/>
  <c r="E466" i="13"/>
  <c r="F466" i="13"/>
  <c r="B467" i="13"/>
  <c r="C467" i="13"/>
  <c r="D467" i="13"/>
  <c r="E467" i="13"/>
  <c r="F467" i="13"/>
  <c r="B468" i="13"/>
  <c r="C468" i="13"/>
  <c r="D468" i="13"/>
  <c r="E468" i="13"/>
  <c r="F468" i="13"/>
  <c r="B469" i="13"/>
  <c r="C469" i="13"/>
  <c r="D469" i="13"/>
  <c r="E469" i="13"/>
  <c r="F469" i="13"/>
  <c r="B470" i="13"/>
  <c r="C470" i="13"/>
  <c r="D470" i="13"/>
  <c r="E470" i="13"/>
  <c r="F470" i="13"/>
  <c r="B471" i="13"/>
  <c r="C471" i="13"/>
  <c r="D471" i="13"/>
  <c r="E471" i="13"/>
  <c r="F471" i="13"/>
  <c r="B472" i="13"/>
  <c r="C472" i="13"/>
  <c r="D472" i="13"/>
  <c r="E472" i="13"/>
  <c r="F472" i="13"/>
  <c r="B473" i="13"/>
  <c r="C473" i="13"/>
  <c r="D473" i="13"/>
  <c r="E473" i="13"/>
  <c r="F473" i="13"/>
  <c r="B474" i="13"/>
  <c r="C474" i="13"/>
  <c r="D474" i="13"/>
  <c r="E474" i="13"/>
  <c r="F474" i="13"/>
  <c r="B475" i="13"/>
  <c r="C475" i="13"/>
  <c r="D475" i="13"/>
  <c r="E475" i="13"/>
  <c r="F475" i="13"/>
  <c r="B476" i="13"/>
  <c r="C476" i="13"/>
  <c r="D476" i="13"/>
  <c r="E476" i="13"/>
  <c r="F476" i="13"/>
  <c r="B477" i="13"/>
  <c r="C477" i="13"/>
  <c r="D477" i="13"/>
  <c r="E477" i="13"/>
  <c r="F477" i="13"/>
  <c r="B478" i="13"/>
  <c r="C478" i="13"/>
  <c r="D478" i="13"/>
  <c r="E478" i="13"/>
  <c r="F478" i="13"/>
  <c r="B479" i="13"/>
  <c r="C479" i="13"/>
  <c r="D479" i="13"/>
  <c r="E479" i="13"/>
  <c r="F479" i="13"/>
  <c r="B480" i="13"/>
  <c r="C480" i="13"/>
  <c r="D480" i="13"/>
  <c r="E480" i="13"/>
  <c r="F480" i="13"/>
  <c r="B481" i="13"/>
  <c r="C481" i="13"/>
  <c r="D481" i="13"/>
  <c r="E481" i="13"/>
  <c r="F481" i="13"/>
  <c r="B482" i="13"/>
  <c r="C482" i="13"/>
  <c r="D482" i="13"/>
  <c r="E482" i="13"/>
  <c r="F482" i="13"/>
  <c r="B483" i="13"/>
  <c r="C483" i="13"/>
  <c r="D483" i="13"/>
  <c r="E483" i="13"/>
  <c r="F483" i="13"/>
  <c r="B484" i="13"/>
  <c r="C484" i="13"/>
  <c r="D484" i="13"/>
  <c r="E484" i="13"/>
  <c r="F484" i="13"/>
  <c r="B485" i="13"/>
  <c r="C485" i="13"/>
  <c r="D485" i="13"/>
  <c r="E485" i="13"/>
  <c r="F485" i="13"/>
  <c r="B486" i="13"/>
  <c r="C486" i="13"/>
  <c r="D486" i="13"/>
  <c r="E486" i="13"/>
  <c r="F486" i="13"/>
  <c r="B487" i="13"/>
  <c r="C487" i="13"/>
  <c r="D487" i="13"/>
  <c r="E487" i="13"/>
  <c r="F487" i="13"/>
  <c r="B488" i="13"/>
  <c r="C488" i="13"/>
  <c r="D488" i="13"/>
  <c r="E488" i="13"/>
  <c r="F488" i="13"/>
  <c r="B489" i="13"/>
  <c r="C489" i="13"/>
  <c r="D489" i="13"/>
  <c r="E489" i="13"/>
  <c r="F489" i="13"/>
  <c r="B490" i="13"/>
  <c r="C490" i="13"/>
  <c r="D490" i="13"/>
  <c r="E490" i="13"/>
  <c r="F490" i="13"/>
  <c r="B491" i="13"/>
  <c r="C491" i="13"/>
  <c r="D491" i="13"/>
  <c r="E491" i="13"/>
  <c r="F491" i="13"/>
  <c r="B492" i="13"/>
  <c r="C492" i="13"/>
  <c r="D492" i="13"/>
  <c r="E492" i="13"/>
  <c r="F492" i="13"/>
  <c r="B493" i="13"/>
  <c r="C493" i="13"/>
  <c r="D493" i="13"/>
  <c r="E493" i="13"/>
  <c r="F493" i="13"/>
  <c r="B494" i="13"/>
  <c r="C494" i="13"/>
  <c r="D494" i="13"/>
  <c r="E494" i="13"/>
  <c r="F494" i="13"/>
  <c r="B495" i="13"/>
  <c r="C495" i="13"/>
  <c r="D495" i="13"/>
  <c r="E495" i="13"/>
  <c r="F495" i="13"/>
  <c r="B496" i="13"/>
  <c r="C496" i="13"/>
  <c r="D496" i="13"/>
  <c r="E496" i="13"/>
  <c r="F496" i="13"/>
  <c r="B497" i="13"/>
  <c r="C497" i="13"/>
  <c r="D497" i="13"/>
  <c r="E497" i="13"/>
  <c r="F497" i="13"/>
  <c r="B498" i="13"/>
  <c r="C498" i="13"/>
  <c r="D498" i="13"/>
  <c r="E498" i="13"/>
  <c r="F498" i="13"/>
  <c r="B499" i="13"/>
  <c r="C499" i="13"/>
  <c r="D499" i="13"/>
  <c r="E499" i="13"/>
  <c r="F499" i="13"/>
  <c r="B500" i="13"/>
  <c r="C500" i="13"/>
  <c r="D500" i="13"/>
  <c r="E500" i="13"/>
  <c r="F500" i="13"/>
  <c r="B501" i="13"/>
  <c r="C501" i="13"/>
  <c r="D501" i="13"/>
  <c r="E501" i="13"/>
  <c r="F501" i="13"/>
  <c r="B502" i="13"/>
  <c r="C502" i="13"/>
  <c r="D502" i="13"/>
  <c r="E502" i="13"/>
  <c r="F502" i="13"/>
  <c r="B503" i="13"/>
  <c r="C503" i="13"/>
  <c r="D503" i="13"/>
  <c r="E503" i="13"/>
  <c r="F503" i="13"/>
  <c r="B504" i="13"/>
  <c r="C504" i="13"/>
  <c r="D504" i="13"/>
  <c r="E504" i="13"/>
  <c r="F504" i="13"/>
  <c r="B505" i="13"/>
  <c r="C505" i="13"/>
  <c r="D505" i="13"/>
  <c r="E505" i="13"/>
  <c r="F505" i="13"/>
  <c r="B506" i="13"/>
  <c r="C506" i="13"/>
  <c r="D506" i="13"/>
  <c r="E506" i="13"/>
  <c r="F506" i="13"/>
  <c r="B507" i="13"/>
  <c r="C507" i="13"/>
  <c r="D507" i="13"/>
  <c r="E507" i="13"/>
  <c r="F507" i="13"/>
  <c r="B508" i="13"/>
  <c r="C508" i="13"/>
  <c r="D508" i="13"/>
  <c r="E508" i="13"/>
  <c r="F508" i="13"/>
  <c r="B509" i="13"/>
  <c r="C509" i="13"/>
  <c r="D509" i="13"/>
  <c r="E509" i="13"/>
  <c r="F509" i="13"/>
  <c r="B510" i="13"/>
  <c r="C510" i="13"/>
  <c r="D510" i="13"/>
  <c r="E510" i="13"/>
  <c r="F510" i="13"/>
  <c r="B511" i="13"/>
  <c r="C511" i="13"/>
  <c r="D511" i="13"/>
  <c r="E511" i="13"/>
  <c r="F511" i="13"/>
  <c r="B512" i="13"/>
  <c r="C512" i="13"/>
  <c r="D512" i="13"/>
  <c r="E512" i="13"/>
  <c r="F512" i="13"/>
  <c r="B513" i="13"/>
  <c r="C513" i="13"/>
  <c r="D513" i="13"/>
  <c r="E513" i="13"/>
  <c r="F513" i="13"/>
  <c r="B514" i="13"/>
  <c r="C514" i="13"/>
  <c r="D514" i="13"/>
  <c r="E514" i="13"/>
  <c r="F514" i="13"/>
  <c r="B515" i="13"/>
  <c r="C515" i="13"/>
  <c r="D515" i="13"/>
  <c r="E515" i="13"/>
  <c r="F515" i="13"/>
  <c r="B516" i="13"/>
  <c r="C516" i="13"/>
  <c r="D516" i="13"/>
  <c r="E516" i="13"/>
  <c r="F516" i="13"/>
  <c r="B517" i="13"/>
  <c r="C517" i="13"/>
  <c r="D517" i="13"/>
  <c r="E517" i="13"/>
  <c r="F517" i="13"/>
  <c r="B518" i="13"/>
  <c r="C518" i="13"/>
  <c r="D518" i="13"/>
  <c r="E518" i="13"/>
  <c r="F518" i="13"/>
  <c r="B519" i="13"/>
  <c r="C519" i="13"/>
  <c r="D519" i="13"/>
  <c r="E519" i="13"/>
  <c r="F519" i="13"/>
  <c r="B520" i="13"/>
  <c r="C520" i="13"/>
  <c r="D520" i="13"/>
  <c r="E520" i="13"/>
  <c r="F520" i="13"/>
  <c r="B521" i="13"/>
  <c r="C521" i="13"/>
  <c r="D521" i="13"/>
  <c r="E521" i="13"/>
  <c r="F521" i="13"/>
  <c r="B522" i="13"/>
  <c r="C522" i="13"/>
  <c r="D522" i="13"/>
  <c r="E522" i="13"/>
  <c r="F522" i="13"/>
  <c r="B523" i="13"/>
  <c r="C523" i="13"/>
  <c r="D523" i="13"/>
  <c r="E523" i="13"/>
  <c r="F523" i="13"/>
  <c r="B524" i="13"/>
  <c r="C524" i="13"/>
  <c r="D524" i="13"/>
  <c r="E524" i="13"/>
  <c r="F524" i="13"/>
  <c r="B525" i="13"/>
  <c r="C525" i="13"/>
  <c r="D525" i="13"/>
  <c r="E525" i="13"/>
  <c r="F525" i="13"/>
  <c r="B526" i="13"/>
  <c r="C526" i="13"/>
  <c r="D526" i="13"/>
  <c r="E526" i="13"/>
  <c r="F526" i="13"/>
  <c r="B527" i="13"/>
  <c r="C527" i="13"/>
  <c r="D527" i="13"/>
  <c r="E527" i="13"/>
  <c r="F527" i="13"/>
  <c r="B528" i="13"/>
  <c r="C528" i="13"/>
  <c r="D528" i="13"/>
  <c r="E528" i="13"/>
  <c r="F528" i="13"/>
  <c r="B529" i="13"/>
  <c r="C529" i="13"/>
  <c r="D529" i="13"/>
  <c r="E529" i="13"/>
  <c r="F529" i="13"/>
  <c r="B530" i="13"/>
  <c r="C530" i="13"/>
  <c r="D530" i="13"/>
  <c r="E530" i="13"/>
  <c r="F530" i="13"/>
  <c r="B531" i="13"/>
  <c r="C531" i="13"/>
  <c r="D531" i="13"/>
  <c r="E531" i="13"/>
  <c r="F531" i="13"/>
  <c r="B532" i="13"/>
  <c r="C532" i="13"/>
  <c r="D532" i="13"/>
  <c r="E532" i="13"/>
  <c r="F532" i="13"/>
  <c r="B533" i="13"/>
  <c r="C533" i="13"/>
  <c r="D533" i="13"/>
  <c r="E533" i="13"/>
  <c r="F533" i="13"/>
  <c r="B534" i="13"/>
  <c r="C534" i="13"/>
  <c r="D534" i="13"/>
  <c r="E534" i="13"/>
  <c r="F534" i="13"/>
  <c r="B535" i="13"/>
  <c r="C535" i="13"/>
  <c r="D535" i="13"/>
  <c r="E535" i="13"/>
  <c r="F535" i="13"/>
  <c r="B536" i="13"/>
  <c r="C536" i="13"/>
  <c r="D536" i="13"/>
  <c r="E536" i="13"/>
  <c r="F536" i="13"/>
  <c r="B537" i="13"/>
  <c r="C537" i="13"/>
  <c r="D537" i="13"/>
  <c r="E537" i="13"/>
  <c r="F537" i="13"/>
  <c r="B538" i="13"/>
  <c r="C538" i="13"/>
  <c r="D538" i="13"/>
  <c r="E538" i="13"/>
  <c r="F538" i="13"/>
  <c r="B539" i="13"/>
  <c r="C539" i="13"/>
  <c r="D539" i="13"/>
  <c r="E539" i="13"/>
  <c r="F539" i="13"/>
  <c r="B540" i="13"/>
  <c r="C540" i="13"/>
  <c r="D540" i="13"/>
  <c r="E540" i="13"/>
  <c r="F540" i="13"/>
  <c r="B541" i="13"/>
  <c r="C541" i="13"/>
  <c r="D541" i="13"/>
  <c r="E541" i="13"/>
  <c r="F541" i="13"/>
  <c r="B542" i="13"/>
  <c r="C542" i="13"/>
  <c r="D542" i="13"/>
  <c r="E542" i="13"/>
  <c r="F542" i="13"/>
  <c r="B543" i="13"/>
  <c r="C543" i="13"/>
  <c r="D543" i="13"/>
  <c r="E543" i="13"/>
  <c r="F543" i="13"/>
  <c r="B544" i="13"/>
  <c r="C544" i="13"/>
  <c r="D544" i="13"/>
  <c r="E544" i="13"/>
  <c r="F544" i="13"/>
  <c r="B545" i="13"/>
  <c r="C545" i="13"/>
  <c r="D545" i="13"/>
  <c r="E545" i="13"/>
  <c r="F545" i="13"/>
  <c r="B546" i="13"/>
  <c r="C546" i="13"/>
  <c r="D546" i="13"/>
  <c r="E546" i="13"/>
  <c r="F546" i="13"/>
  <c r="B547" i="13"/>
  <c r="C547" i="13"/>
  <c r="D547" i="13"/>
  <c r="E547" i="13"/>
  <c r="F547" i="13"/>
  <c r="B548" i="13"/>
  <c r="C548" i="13"/>
  <c r="D548" i="13"/>
  <c r="E548" i="13"/>
  <c r="F548" i="13"/>
  <c r="B549" i="13"/>
  <c r="C549" i="13"/>
  <c r="D549" i="13"/>
  <c r="E549" i="13"/>
  <c r="F549" i="13"/>
  <c r="B550" i="13"/>
  <c r="C550" i="13"/>
  <c r="D550" i="13"/>
  <c r="E550" i="13"/>
  <c r="F550" i="13"/>
  <c r="B551" i="13"/>
  <c r="C551" i="13"/>
  <c r="D551" i="13"/>
  <c r="E551" i="13"/>
  <c r="F551" i="13"/>
  <c r="B552" i="13"/>
  <c r="C552" i="13"/>
  <c r="D552" i="13"/>
  <c r="E552" i="13"/>
  <c r="F552" i="13"/>
  <c r="B553" i="13"/>
  <c r="C553" i="13"/>
  <c r="D553" i="13"/>
  <c r="E553" i="13"/>
  <c r="F553" i="13"/>
  <c r="B554" i="13"/>
  <c r="C554" i="13"/>
  <c r="D554" i="13"/>
  <c r="E554" i="13"/>
  <c r="F554" i="13"/>
  <c r="B555" i="13"/>
  <c r="C555" i="13"/>
  <c r="D555" i="13"/>
  <c r="E555" i="13"/>
  <c r="F555" i="13"/>
  <c r="B556" i="13"/>
  <c r="C556" i="13"/>
  <c r="D556" i="13"/>
  <c r="E556" i="13"/>
  <c r="F556" i="13"/>
  <c r="B557" i="13"/>
  <c r="C557" i="13"/>
  <c r="D557" i="13"/>
  <c r="E557" i="13"/>
  <c r="F557" i="13"/>
  <c r="B558" i="13"/>
  <c r="C558" i="13"/>
  <c r="D558" i="13"/>
  <c r="E558" i="13"/>
  <c r="F558" i="13"/>
  <c r="B559" i="13"/>
  <c r="C559" i="13"/>
  <c r="D559" i="13"/>
  <c r="E559" i="13"/>
  <c r="F559" i="13"/>
  <c r="B560" i="13"/>
  <c r="C560" i="13"/>
  <c r="D560" i="13"/>
  <c r="E560" i="13"/>
  <c r="F560" i="13"/>
  <c r="B561" i="13"/>
  <c r="C561" i="13"/>
  <c r="D561" i="13"/>
  <c r="E561" i="13"/>
  <c r="F561" i="13"/>
  <c r="B562" i="13"/>
  <c r="C562" i="13"/>
  <c r="D562" i="13"/>
  <c r="E562" i="13"/>
  <c r="F562" i="13"/>
  <c r="B563" i="13"/>
  <c r="C563" i="13"/>
  <c r="D563" i="13"/>
  <c r="E563" i="13"/>
  <c r="F563" i="13"/>
  <c r="B564" i="13"/>
  <c r="C564" i="13"/>
  <c r="D564" i="13"/>
  <c r="E564" i="13"/>
  <c r="F564" i="13"/>
  <c r="B565" i="13"/>
  <c r="C565" i="13"/>
  <c r="D565" i="13"/>
  <c r="E565" i="13"/>
  <c r="F565" i="13"/>
  <c r="B566" i="13"/>
  <c r="C566" i="13"/>
  <c r="D566" i="13"/>
  <c r="E566" i="13"/>
  <c r="F566" i="13"/>
  <c r="B567" i="13"/>
  <c r="C567" i="13"/>
  <c r="D567" i="13"/>
  <c r="E567" i="13"/>
  <c r="F567" i="13"/>
  <c r="B568" i="13"/>
  <c r="C568" i="13"/>
  <c r="D568" i="13"/>
  <c r="E568" i="13"/>
  <c r="F568" i="13"/>
  <c r="B569" i="13"/>
  <c r="C569" i="13"/>
  <c r="D569" i="13"/>
  <c r="E569" i="13"/>
  <c r="F569" i="13"/>
  <c r="B570" i="13"/>
  <c r="C570" i="13"/>
  <c r="D570" i="13"/>
  <c r="E570" i="13"/>
  <c r="F570" i="13"/>
  <c r="B571" i="13"/>
  <c r="C571" i="13"/>
  <c r="D571" i="13"/>
  <c r="E571" i="13"/>
  <c r="F571" i="13"/>
  <c r="B572" i="13"/>
  <c r="C572" i="13"/>
  <c r="D572" i="13"/>
  <c r="E572" i="13"/>
  <c r="F572" i="13"/>
  <c r="B573" i="13"/>
  <c r="C573" i="13"/>
  <c r="D573" i="13"/>
  <c r="E573" i="13"/>
  <c r="F573" i="13"/>
  <c r="B574" i="13"/>
  <c r="C574" i="13"/>
  <c r="D574" i="13"/>
  <c r="E574" i="13"/>
  <c r="F574" i="13"/>
  <c r="B575" i="13"/>
  <c r="C575" i="13"/>
  <c r="D575" i="13"/>
  <c r="E575" i="13"/>
  <c r="F575" i="13"/>
  <c r="B576" i="13"/>
  <c r="C576" i="13"/>
  <c r="D576" i="13"/>
  <c r="E576" i="13"/>
  <c r="F576" i="13"/>
  <c r="B577" i="13"/>
  <c r="C577" i="13"/>
  <c r="D577" i="13"/>
  <c r="E577" i="13"/>
  <c r="F577" i="13"/>
  <c r="B578" i="13"/>
  <c r="C578" i="13"/>
  <c r="D578" i="13"/>
  <c r="E578" i="13"/>
  <c r="F578" i="13"/>
  <c r="B579" i="13"/>
  <c r="C579" i="13"/>
  <c r="D579" i="13"/>
  <c r="E579" i="13"/>
  <c r="F579" i="13"/>
  <c r="B580" i="13"/>
  <c r="C580" i="13"/>
  <c r="D580" i="13"/>
  <c r="E580" i="13"/>
  <c r="F580" i="13"/>
  <c r="B581" i="13"/>
  <c r="C581" i="13"/>
  <c r="D581" i="13"/>
  <c r="E581" i="13"/>
  <c r="F581" i="13"/>
  <c r="B582" i="13"/>
  <c r="C582" i="13"/>
  <c r="D582" i="13"/>
  <c r="E582" i="13"/>
  <c r="F582" i="13"/>
  <c r="B583" i="13"/>
  <c r="C583" i="13"/>
  <c r="D583" i="13"/>
  <c r="E583" i="13"/>
  <c r="F583" i="13"/>
  <c r="B584" i="13"/>
  <c r="C584" i="13"/>
  <c r="D584" i="13"/>
  <c r="E584" i="13"/>
  <c r="F584" i="13"/>
  <c r="B585" i="13"/>
  <c r="C585" i="13"/>
  <c r="D585" i="13"/>
  <c r="E585" i="13"/>
  <c r="F585" i="13"/>
  <c r="B586" i="13"/>
  <c r="C586" i="13"/>
  <c r="D586" i="13"/>
  <c r="E586" i="13"/>
  <c r="F586" i="13"/>
  <c r="B587" i="13"/>
  <c r="C587" i="13"/>
  <c r="D587" i="13"/>
  <c r="E587" i="13"/>
  <c r="F587" i="13"/>
  <c r="B588" i="13"/>
  <c r="C588" i="13"/>
  <c r="D588" i="13"/>
  <c r="E588" i="13"/>
  <c r="F588" i="13"/>
  <c r="B589" i="13"/>
  <c r="C589" i="13"/>
  <c r="D589" i="13"/>
  <c r="E589" i="13"/>
  <c r="F589" i="13"/>
  <c r="B590" i="13"/>
  <c r="C590" i="13"/>
  <c r="D590" i="13"/>
  <c r="E590" i="13"/>
  <c r="F590" i="13"/>
  <c r="B591" i="13"/>
  <c r="C591" i="13"/>
  <c r="D591" i="13"/>
  <c r="E591" i="13"/>
  <c r="F591" i="13"/>
  <c r="B592" i="13"/>
  <c r="C592" i="13"/>
  <c r="D592" i="13"/>
  <c r="E592" i="13"/>
  <c r="F592" i="13"/>
  <c r="B593" i="13"/>
  <c r="C593" i="13"/>
  <c r="D593" i="13"/>
  <c r="E593" i="13"/>
  <c r="F593" i="13"/>
  <c r="B594" i="13"/>
  <c r="C594" i="13"/>
  <c r="D594" i="13"/>
  <c r="E594" i="13"/>
  <c r="F594" i="13"/>
  <c r="B595" i="13"/>
  <c r="C595" i="13"/>
  <c r="D595" i="13"/>
  <c r="E595" i="13"/>
  <c r="F595" i="13"/>
  <c r="B596" i="13"/>
  <c r="C596" i="13"/>
  <c r="D596" i="13"/>
  <c r="E596" i="13"/>
  <c r="F596" i="13"/>
  <c r="B597" i="13"/>
  <c r="C597" i="13"/>
  <c r="D597" i="13"/>
  <c r="E597" i="13"/>
  <c r="F597" i="13"/>
  <c r="B598" i="13"/>
  <c r="C598" i="13"/>
  <c r="D598" i="13"/>
  <c r="E598" i="13"/>
  <c r="F598" i="13"/>
  <c r="B599" i="13"/>
  <c r="C599" i="13"/>
  <c r="D599" i="13"/>
  <c r="E599" i="13"/>
  <c r="F599" i="13"/>
  <c r="B600" i="13"/>
  <c r="C600" i="13"/>
  <c r="D600" i="13"/>
  <c r="E600" i="13"/>
  <c r="F600" i="13"/>
  <c r="B601" i="13"/>
  <c r="C601" i="13"/>
  <c r="D601" i="13"/>
  <c r="E601" i="13"/>
  <c r="F601" i="13"/>
  <c r="B602" i="13"/>
  <c r="C602" i="13"/>
  <c r="D602" i="13"/>
  <c r="E602" i="13"/>
  <c r="F602" i="13"/>
  <c r="B603" i="13"/>
  <c r="C603" i="13"/>
  <c r="D603" i="13"/>
  <c r="E603" i="13"/>
  <c r="F603" i="13"/>
  <c r="B604" i="13"/>
  <c r="C604" i="13"/>
  <c r="D604" i="13"/>
  <c r="E604" i="13"/>
  <c r="F604" i="13"/>
  <c r="B605" i="13"/>
  <c r="C605" i="13"/>
  <c r="D605" i="13"/>
  <c r="E605" i="13"/>
  <c r="F605" i="13"/>
  <c r="B606" i="13"/>
  <c r="C606" i="13"/>
  <c r="D606" i="13"/>
  <c r="E606" i="13"/>
  <c r="F606" i="13"/>
  <c r="B607" i="13"/>
  <c r="C607" i="13"/>
  <c r="D607" i="13"/>
  <c r="E607" i="13"/>
  <c r="F607" i="13"/>
  <c r="B608" i="13"/>
  <c r="C608" i="13"/>
  <c r="D608" i="13"/>
  <c r="E608" i="13"/>
  <c r="F608" i="13"/>
  <c r="B609" i="13"/>
  <c r="C609" i="13"/>
  <c r="D609" i="13"/>
  <c r="E609" i="13"/>
  <c r="F609" i="13"/>
  <c r="B610" i="13"/>
  <c r="C610" i="13"/>
  <c r="D610" i="13"/>
  <c r="E610" i="13"/>
  <c r="F610" i="13"/>
  <c r="B611" i="13"/>
  <c r="C611" i="13"/>
  <c r="D611" i="13"/>
  <c r="E611" i="13"/>
  <c r="F611" i="13"/>
  <c r="B612" i="13"/>
  <c r="C612" i="13"/>
  <c r="D612" i="13"/>
  <c r="E612" i="13"/>
  <c r="F612" i="13"/>
  <c r="B613" i="13"/>
  <c r="C613" i="13"/>
  <c r="D613" i="13"/>
  <c r="E613" i="13"/>
  <c r="F613" i="13"/>
  <c r="B614" i="13"/>
  <c r="C614" i="13"/>
  <c r="D614" i="13"/>
  <c r="E614" i="13"/>
  <c r="F614" i="13"/>
  <c r="B615" i="13"/>
  <c r="C615" i="13"/>
  <c r="D615" i="13"/>
  <c r="E615" i="13"/>
  <c r="F615" i="13"/>
  <c r="B616" i="13"/>
  <c r="C616" i="13"/>
  <c r="D616" i="13"/>
  <c r="E616" i="13"/>
  <c r="F616" i="13"/>
  <c r="B617" i="13"/>
  <c r="C617" i="13"/>
  <c r="D617" i="13"/>
  <c r="E617" i="13"/>
  <c r="F617" i="13"/>
  <c r="B618" i="13"/>
  <c r="C618" i="13"/>
  <c r="D618" i="13"/>
  <c r="E618" i="13"/>
  <c r="F618" i="13"/>
  <c r="B619" i="13"/>
  <c r="C619" i="13"/>
  <c r="D619" i="13"/>
  <c r="E619" i="13"/>
  <c r="F619" i="13"/>
  <c r="B620" i="13"/>
  <c r="C620" i="13"/>
  <c r="D620" i="13"/>
  <c r="E620" i="13"/>
  <c r="F620" i="13"/>
  <c r="B621" i="13"/>
  <c r="C621" i="13"/>
  <c r="D621" i="13"/>
  <c r="E621" i="13"/>
  <c r="F621" i="13"/>
  <c r="B622" i="13"/>
  <c r="C622" i="13"/>
  <c r="D622" i="13"/>
  <c r="E622" i="13"/>
  <c r="F622" i="13"/>
  <c r="B623" i="13"/>
  <c r="C623" i="13"/>
  <c r="D623" i="13"/>
  <c r="E623" i="13"/>
  <c r="F623" i="13"/>
  <c r="B624" i="13"/>
  <c r="C624" i="13"/>
  <c r="D624" i="13"/>
  <c r="E624" i="13"/>
  <c r="F624" i="13"/>
  <c r="B625" i="13"/>
  <c r="C625" i="13"/>
  <c r="D625" i="13"/>
  <c r="E625" i="13"/>
  <c r="F625" i="13"/>
  <c r="B626" i="13"/>
  <c r="C626" i="13"/>
  <c r="D626" i="13"/>
  <c r="E626" i="13"/>
  <c r="F626" i="13"/>
  <c r="B627" i="13"/>
  <c r="C627" i="13"/>
  <c r="D627" i="13"/>
  <c r="E627" i="13"/>
  <c r="F627" i="13"/>
  <c r="B628" i="13"/>
  <c r="C628" i="13"/>
  <c r="D628" i="13"/>
  <c r="E628" i="13"/>
  <c r="F628" i="13"/>
  <c r="B629" i="13"/>
  <c r="C629" i="13"/>
  <c r="D629" i="13"/>
  <c r="E629" i="13"/>
  <c r="F629" i="13"/>
  <c r="B630" i="13"/>
  <c r="C630" i="13"/>
  <c r="D630" i="13"/>
  <c r="E630" i="13"/>
  <c r="F630" i="13"/>
  <c r="B631" i="13"/>
  <c r="C631" i="13"/>
  <c r="D631" i="13"/>
  <c r="E631" i="13"/>
  <c r="F631" i="13"/>
  <c r="B632" i="13"/>
  <c r="C632" i="13"/>
  <c r="D632" i="13"/>
  <c r="E632" i="13"/>
  <c r="F632" i="13"/>
  <c r="B633" i="13"/>
  <c r="C633" i="13"/>
  <c r="D633" i="13"/>
  <c r="E633" i="13"/>
  <c r="F633" i="13"/>
  <c r="B634" i="13"/>
  <c r="C634" i="13"/>
  <c r="D634" i="13"/>
  <c r="E634" i="13"/>
  <c r="F634" i="13"/>
  <c r="B635" i="13"/>
  <c r="C635" i="13"/>
  <c r="D635" i="13"/>
  <c r="E635" i="13"/>
  <c r="F635" i="13"/>
  <c r="B636" i="13"/>
  <c r="C636" i="13"/>
  <c r="D636" i="13"/>
  <c r="E636" i="13"/>
  <c r="F636" i="13"/>
  <c r="B637" i="13"/>
  <c r="C637" i="13"/>
  <c r="D637" i="13"/>
  <c r="E637" i="13"/>
  <c r="F637" i="13"/>
  <c r="B638" i="13"/>
  <c r="C638" i="13"/>
  <c r="D638" i="13"/>
  <c r="E638" i="13"/>
  <c r="F638" i="13"/>
  <c r="B639" i="13"/>
  <c r="C639" i="13"/>
  <c r="D639" i="13"/>
  <c r="E639" i="13"/>
  <c r="F639" i="13"/>
  <c r="B640" i="13"/>
  <c r="C640" i="13"/>
  <c r="D640" i="13"/>
  <c r="E640" i="13"/>
  <c r="F640" i="13"/>
  <c r="B641" i="13"/>
  <c r="C641" i="13"/>
  <c r="D641" i="13"/>
  <c r="E641" i="13"/>
  <c r="F641" i="13"/>
  <c r="B642" i="13"/>
  <c r="C642" i="13"/>
  <c r="D642" i="13"/>
  <c r="E642" i="13"/>
  <c r="F642" i="13"/>
  <c r="B643" i="13"/>
  <c r="C643" i="13"/>
  <c r="D643" i="13"/>
  <c r="E643" i="13"/>
  <c r="F643" i="13"/>
  <c r="B644" i="13"/>
  <c r="C644" i="13"/>
  <c r="D644" i="13"/>
  <c r="E644" i="13"/>
  <c r="F644" i="13"/>
  <c r="B645" i="13"/>
  <c r="C645" i="13"/>
  <c r="D645" i="13"/>
  <c r="E645" i="13"/>
  <c r="F645" i="13"/>
  <c r="B646" i="13"/>
  <c r="C646" i="13"/>
  <c r="D646" i="13"/>
  <c r="E646" i="13"/>
  <c r="F646" i="13"/>
  <c r="B647" i="13"/>
  <c r="C647" i="13"/>
  <c r="D647" i="13"/>
  <c r="E647" i="13"/>
  <c r="F647" i="13"/>
  <c r="B648" i="13"/>
  <c r="C648" i="13"/>
  <c r="D648" i="13"/>
  <c r="E648" i="13"/>
  <c r="F648" i="13"/>
  <c r="B649" i="13"/>
  <c r="C649" i="13"/>
  <c r="D649" i="13"/>
  <c r="E649" i="13"/>
  <c r="F649" i="13"/>
  <c r="B650" i="13"/>
  <c r="C650" i="13"/>
  <c r="D650" i="13"/>
  <c r="E650" i="13"/>
  <c r="F650" i="13"/>
  <c r="B651" i="13"/>
  <c r="C651" i="13"/>
  <c r="D651" i="13"/>
  <c r="E651" i="13"/>
  <c r="F651" i="13"/>
  <c r="B652" i="13"/>
  <c r="C652" i="13"/>
  <c r="D652" i="13"/>
  <c r="E652" i="13"/>
  <c r="F652" i="13"/>
  <c r="B653" i="13"/>
  <c r="C653" i="13"/>
  <c r="D653" i="13"/>
  <c r="E653" i="13"/>
  <c r="F653" i="13"/>
  <c r="B654" i="13"/>
  <c r="C654" i="13"/>
  <c r="D654" i="13"/>
  <c r="E654" i="13"/>
  <c r="F654" i="13"/>
  <c r="B655" i="13"/>
  <c r="C655" i="13"/>
  <c r="D655" i="13"/>
  <c r="E655" i="13"/>
  <c r="F655" i="13"/>
  <c r="B656" i="13"/>
  <c r="C656" i="13"/>
  <c r="D656" i="13"/>
  <c r="E656" i="13"/>
  <c r="F656" i="13"/>
  <c r="B657" i="13"/>
  <c r="C657" i="13"/>
  <c r="D657" i="13"/>
  <c r="E657" i="13"/>
  <c r="F657" i="13"/>
  <c r="B658" i="13"/>
  <c r="C658" i="13"/>
  <c r="D658" i="13"/>
  <c r="E658" i="13"/>
  <c r="F658" i="13"/>
  <c r="B659" i="13"/>
  <c r="C659" i="13"/>
  <c r="D659" i="13"/>
  <c r="E659" i="13"/>
  <c r="F659" i="13"/>
  <c r="B660" i="13"/>
  <c r="C660" i="13"/>
  <c r="D660" i="13"/>
  <c r="E660" i="13"/>
  <c r="F660" i="13"/>
  <c r="B661" i="13"/>
  <c r="C661" i="13"/>
  <c r="D661" i="13"/>
  <c r="E661" i="13"/>
  <c r="F661" i="13"/>
  <c r="B662" i="13"/>
  <c r="C662" i="13"/>
  <c r="D662" i="13"/>
  <c r="E662" i="13"/>
  <c r="F662" i="13"/>
  <c r="B663" i="13"/>
  <c r="C663" i="13"/>
  <c r="D663" i="13"/>
  <c r="E663" i="13"/>
  <c r="F663" i="13"/>
  <c r="B664" i="13"/>
  <c r="C664" i="13"/>
  <c r="D664" i="13"/>
  <c r="E664" i="13"/>
  <c r="F664" i="13"/>
  <c r="B665" i="13"/>
  <c r="C665" i="13"/>
  <c r="D665" i="13"/>
  <c r="E665" i="13"/>
  <c r="F665" i="13"/>
  <c r="B666" i="13"/>
  <c r="C666" i="13"/>
  <c r="D666" i="13"/>
  <c r="E666" i="13"/>
  <c r="F666" i="13"/>
  <c r="B667" i="13"/>
  <c r="C667" i="13"/>
  <c r="D667" i="13"/>
  <c r="E667" i="13"/>
  <c r="F667" i="13"/>
  <c r="B361" i="2"/>
  <c r="C361" i="2"/>
  <c r="D361" i="2"/>
  <c r="E361" i="2"/>
  <c r="F361" i="2"/>
  <c r="B362" i="2"/>
  <c r="C362" i="2"/>
  <c r="D362" i="2"/>
  <c r="E362" i="2"/>
  <c r="F362" i="2"/>
  <c r="B363" i="2"/>
  <c r="C363" i="2"/>
  <c r="D363" i="2"/>
  <c r="E363" i="2"/>
  <c r="F363" i="2"/>
  <c r="B364" i="2"/>
  <c r="C364" i="2"/>
  <c r="D364" i="2"/>
  <c r="E364" i="2"/>
  <c r="F364" i="2"/>
  <c r="B365" i="2"/>
  <c r="C365" i="2"/>
  <c r="D365" i="2"/>
  <c r="E365" i="2"/>
  <c r="F365" i="2"/>
  <c r="B366" i="2"/>
  <c r="C366" i="2"/>
  <c r="D366" i="2"/>
  <c r="E366" i="2"/>
  <c r="F366" i="2"/>
  <c r="B367" i="2"/>
  <c r="C367" i="2"/>
  <c r="D367" i="2"/>
  <c r="E367" i="2"/>
  <c r="F367" i="2"/>
  <c r="B368" i="2"/>
  <c r="C368" i="2"/>
  <c r="D368" i="2"/>
  <c r="E368" i="2"/>
  <c r="F368" i="2"/>
  <c r="B369" i="2"/>
  <c r="C369" i="2"/>
  <c r="D369" i="2"/>
  <c r="E369" i="2"/>
  <c r="F369" i="2"/>
  <c r="B370" i="2"/>
  <c r="C370" i="2"/>
  <c r="D370" i="2"/>
  <c r="E370" i="2"/>
  <c r="F370" i="2"/>
  <c r="B371" i="2"/>
  <c r="C371" i="2"/>
  <c r="D371" i="2"/>
  <c r="E371" i="2"/>
  <c r="F371" i="2"/>
  <c r="B372" i="2"/>
  <c r="C372" i="2"/>
  <c r="D372" i="2"/>
  <c r="E372" i="2"/>
  <c r="F372" i="2"/>
  <c r="B373" i="2"/>
  <c r="C373" i="2"/>
  <c r="D373" i="2"/>
  <c r="E373" i="2"/>
  <c r="F373" i="2"/>
  <c r="B374" i="2"/>
  <c r="C374" i="2"/>
  <c r="D374" i="2"/>
  <c r="E374" i="2"/>
  <c r="F374" i="2"/>
  <c r="B375" i="2"/>
  <c r="C375" i="2"/>
  <c r="D375" i="2"/>
  <c r="E375" i="2"/>
  <c r="F375" i="2"/>
  <c r="B376" i="2"/>
  <c r="C376" i="2"/>
  <c r="D376" i="2"/>
  <c r="E376" i="2"/>
  <c r="F376" i="2"/>
  <c r="B377" i="2"/>
  <c r="C377" i="2"/>
  <c r="D377" i="2"/>
  <c r="E377" i="2"/>
  <c r="F377" i="2"/>
  <c r="B378" i="2"/>
  <c r="C378" i="2"/>
  <c r="D378" i="2"/>
  <c r="E378" i="2"/>
  <c r="F378" i="2"/>
  <c r="B379" i="2"/>
  <c r="C379" i="2"/>
  <c r="D379" i="2"/>
  <c r="E379" i="2"/>
  <c r="F379" i="2"/>
  <c r="B380" i="2"/>
  <c r="C380" i="2"/>
  <c r="D380" i="2"/>
  <c r="E380" i="2"/>
  <c r="F380" i="2"/>
  <c r="B381" i="2"/>
  <c r="C381" i="2"/>
  <c r="D381" i="2"/>
  <c r="E381" i="2"/>
  <c r="F381" i="2"/>
  <c r="B382" i="2"/>
  <c r="C382" i="2"/>
  <c r="D382" i="2"/>
  <c r="E382" i="2"/>
  <c r="F382" i="2"/>
  <c r="B383" i="2"/>
  <c r="C383" i="2"/>
  <c r="D383" i="2"/>
  <c r="E383" i="2"/>
  <c r="F383" i="2"/>
  <c r="B384" i="2"/>
  <c r="C384" i="2"/>
  <c r="D384" i="2"/>
  <c r="E384" i="2"/>
  <c r="F384" i="2"/>
  <c r="B385" i="2"/>
  <c r="C385" i="2"/>
  <c r="D385" i="2"/>
  <c r="E385" i="2"/>
  <c r="F385" i="2"/>
  <c r="B386" i="2"/>
  <c r="C386" i="2"/>
  <c r="D386" i="2"/>
  <c r="E386" i="2"/>
  <c r="F386" i="2"/>
  <c r="B387" i="2"/>
  <c r="C387" i="2"/>
  <c r="D387" i="2"/>
  <c r="E387" i="2"/>
  <c r="F387" i="2"/>
  <c r="B388" i="2"/>
  <c r="C388" i="2"/>
  <c r="D388" i="2"/>
  <c r="E388" i="2"/>
  <c r="F388" i="2"/>
  <c r="B389" i="2"/>
  <c r="C389" i="2"/>
  <c r="D389" i="2"/>
  <c r="E389" i="2"/>
  <c r="F389" i="2"/>
  <c r="B390" i="2"/>
  <c r="C390" i="2"/>
  <c r="D390" i="2"/>
  <c r="E390" i="2"/>
  <c r="F390" i="2"/>
  <c r="B391" i="2"/>
  <c r="C391" i="2"/>
  <c r="D391" i="2"/>
  <c r="E391" i="2"/>
  <c r="F391" i="2"/>
  <c r="B392" i="2"/>
  <c r="C392" i="2"/>
  <c r="D392" i="2"/>
  <c r="E392" i="2"/>
  <c r="F392" i="2"/>
  <c r="B393" i="2"/>
  <c r="C393" i="2"/>
  <c r="D393" i="2"/>
  <c r="E393" i="2"/>
  <c r="F393" i="2"/>
  <c r="B394" i="2"/>
  <c r="C394" i="2"/>
  <c r="D394" i="2"/>
  <c r="E394" i="2"/>
  <c r="F394" i="2"/>
  <c r="B395" i="2"/>
  <c r="C395" i="2"/>
  <c r="D395" i="2"/>
  <c r="E395" i="2"/>
  <c r="F395" i="2"/>
  <c r="B396" i="2"/>
  <c r="C396" i="2"/>
  <c r="D396" i="2"/>
  <c r="E396" i="2"/>
  <c r="F396" i="2"/>
  <c r="B397" i="2"/>
  <c r="C397" i="2"/>
  <c r="D397" i="2"/>
  <c r="E397" i="2"/>
  <c r="F397" i="2"/>
  <c r="B398" i="2"/>
  <c r="C398" i="2"/>
  <c r="D398" i="2"/>
  <c r="E398" i="2"/>
  <c r="F398" i="2"/>
  <c r="B399" i="2"/>
  <c r="C399" i="2"/>
  <c r="D399" i="2"/>
  <c r="E399" i="2"/>
  <c r="F399" i="2"/>
  <c r="B400" i="2"/>
  <c r="C400" i="2"/>
  <c r="D400" i="2"/>
  <c r="E400" i="2"/>
  <c r="F400" i="2"/>
  <c r="B401" i="2"/>
  <c r="C401" i="2"/>
  <c r="D401" i="2"/>
  <c r="E401" i="2"/>
  <c r="F401" i="2"/>
  <c r="B402" i="2"/>
  <c r="C402" i="2"/>
  <c r="D402" i="2"/>
  <c r="E402" i="2"/>
  <c r="F402" i="2"/>
  <c r="B403" i="2"/>
  <c r="C403" i="2"/>
  <c r="D403" i="2"/>
  <c r="E403" i="2"/>
  <c r="F403" i="2"/>
  <c r="B404" i="2"/>
  <c r="C404" i="2"/>
  <c r="D404" i="2"/>
  <c r="E404" i="2"/>
  <c r="F404" i="2"/>
  <c r="AE835" i="1"/>
  <c r="AE836" i="1" s="1"/>
  <c r="AA790" i="1"/>
  <c r="F284" i="13" s="1"/>
  <c r="AA800" i="1"/>
  <c r="D3" i="14" l="1"/>
  <c r="J76" i="13"/>
  <c r="J72" i="13"/>
  <c r="J68" i="13"/>
  <c r="J64" i="13"/>
  <c r="J73" i="13"/>
  <c r="J69" i="13"/>
  <c r="J65" i="13"/>
  <c r="J61" i="13"/>
  <c r="J103" i="14"/>
  <c r="J99" i="14"/>
  <c r="J95" i="14"/>
  <c r="J91" i="14"/>
  <c r="J87" i="14"/>
  <c r="J83" i="14"/>
  <c r="J79" i="14"/>
  <c r="J75" i="14"/>
  <c r="J71" i="14"/>
  <c r="J74" i="13"/>
  <c r="J70" i="13"/>
  <c r="J66" i="13"/>
  <c r="J62" i="13"/>
  <c r="J106" i="14"/>
  <c r="J102" i="14"/>
  <c r="J98" i="14"/>
  <c r="J94" i="14"/>
  <c r="J90" i="14"/>
  <c r="J86" i="14"/>
  <c r="J82" i="14"/>
  <c r="J78" i="14"/>
  <c r="J74" i="14"/>
  <c r="J70" i="14"/>
  <c r="J75" i="13"/>
  <c r="J71" i="13"/>
  <c r="J67" i="13"/>
  <c r="J63" i="13"/>
  <c r="J105" i="14"/>
  <c r="J101" i="14"/>
  <c r="J97" i="14"/>
  <c r="J93" i="14"/>
  <c r="J89" i="14"/>
  <c r="J85" i="14"/>
  <c r="J81" i="14"/>
  <c r="J77" i="14"/>
  <c r="J73" i="14"/>
  <c r="J69" i="14"/>
  <c r="J104" i="14"/>
  <c r="J100" i="14"/>
  <c r="J96" i="14"/>
  <c r="J92" i="14"/>
  <c r="J88" i="14"/>
  <c r="J84" i="14"/>
  <c r="J80" i="14"/>
  <c r="J76" i="14"/>
  <c r="J72" i="14"/>
  <c r="T7" i="4"/>
  <c r="Q8" i="4"/>
  <c r="Q9" i="4"/>
  <c r="B8" i="4"/>
  <c r="B9" i="4"/>
  <c r="Q7" i="4"/>
  <c r="F271" i="26"/>
  <c r="F271" i="25"/>
  <c r="F271" i="24"/>
  <c r="F284" i="2"/>
  <c r="W800" i="1"/>
  <c r="E3" i="14" l="1"/>
  <c r="D63" i="14"/>
  <c r="D61" i="14"/>
  <c r="B271" i="26"/>
  <c r="B271" i="24"/>
  <c r="B271" i="25"/>
  <c r="B271" i="27"/>
  <c r="B271" i="23"/>
  <c r="B271" i="28"/>
  <c r="W28" i="1"/>
  <c r="X28" i="1"/>
  <c r="Y28" i="1"/>
  <c r="Z28" i="1"/>
  <c r="AA28" i="1"/>
  <c r="AB28" i="1"/>
  <c r="W29" i="1"/>
  <c r="X29" i="1"/>
  <c r="Y29" i="1"/>
  <c r="Z29" i="1"/>
  <c r="AA29" i="1"/>
  <c r="AB29" i="1"/>
  <c r="W30" i="1"/>
  <c r="X30" i="1"/>
  <c r="Y30" i="1"/>
  <c r="Z30" i="1"/>
  <c r="AA30" i="1"/>
  <c r="AB30" i="1"/>
  <c r="W31" i="1"/>
  <c r="X31" i="1"/>
  <c r="Y31" i="1"/>
  <c r="Z31" i="1"/>
  <c r="AA31" i="1"/>
  <c r="AB31" i="1"/>
  <c r="W32" i="1"/>
  <c r="X32" i="1"/>
  <c r="Y32" i="1"/>
  <c r="Z32" i="1"/>
  <c r="AA32" i="1"/>
  <c r="AB32" i="1"/>
  <c r="W33" i="1"/>
  <c r="X33" i="1"/>
  <c r="Y33" i="1"/>
  <c r="Z33" i="1"/>
  <c r="AA33" i="1"/>
  <c r="AB33" i="1"/>
  <c r="W34" i="1"/>
  <c r="X34" i="1"/>
  <c r="Y34" i="1"/>
  <c r="Z34" i="1"/>
  <c r="AA34" i="1"/>
  <c r="AB34" i="1"/>
  <c r="W35" i="1"/>
  <c r="X35" i="1"/>
  <c r="Y35" i="1"/>
  <c r="Z35" i="1"/>
  <c r="AA35" i="1"/>
  <c r="AB35" i="1"/>
  <c r="W36" i="1"/>
  <c r="X36" i="1"/>
  <c r="Y36" i="1"/>
  <c r="Z36" i="1"/>
  <c r="AA36" i="1"/>
  <c r="AB36" i="1"/>
  <c r="W37" i="1"/>
  <c r="X37" i="1"/>
  <c r="Y37" i="1"/>
  <c r="Z37" i="1"/>
  <c r="AA37" i="1"/>
  <c r="AB37" i="1"/>
  <c r="W38" i="1"/>
  <c r="X38" i="1"/>
  <c r="Y38" i="1"/>
  <c r="Z38" i="1"/>
  <c r="AA38" i="1"/>
  <c r="AB38" i="1"/>
  <c r="W39" i="1"/>
  <c r="X39" i="1"/>
  <c r="Y39" i="1"/>
  <c r="Z39" i="1"/>
  <c r="AA39" i="1"/>
  <c r="AB39" i="1"/>
  <c r="W40" i="1"/>
  <c r="X40" i="1"/>
  <c r="Y40" i="1"/>
  <c r="Z40" i="1"/>
  <c r="AA40" i="1"/>
  <c r="AB40" i="1"/>
  <c r="W41" i="1"/>
  <c r="X41" i="1"/>
  <c r="Y41" i="1"/>
  <c r="Z41" i="1"/>
  <c r="AA41" i="1"/>
  <c r="AB41" i="1"/>
  <c r="W42" i="1"/>
  <c r="X42" i="1"/>
  <c r="Y42" i="1"/>
  <c r="Z42" i="1"/>
  <c r="AA42" i="1"/>
  <c r="AB42" i="1"/>
  <c r="W43" i="1"/>
  <c r="X43" i="1"/>
  <c r="Y43" i="1"/>
  <c r="Z43" i="1"/>
  <c r="AA43" i="1"/>
  <c r="AB43" i="1"/>
  <c r="W70" i="1"/>
  <c r="X70" i="1"/>
  <c r="Y70" i="1"/>
  <c r="Z70" i="1"/>
  <c r="AA70" i="1"/>
  <c r="AB70" i="1"/>
  <c r="W71" i="1"/>
  <c r="X71" i="1"/>
  <c r="Y71" i="1"/>
  <c r="Z71" i="1"/>
  <c r="AA71" i="1"/>
  <c r="AB71" i="1"/>
  <c r="W72" i="1"/>
  <c r="X72" i="1"/>
  <c r="Y72" i="1"/>
  <c r="Z72" i="1"/>
  <c r="AA72" i="1"/>
  <c r="AB72" i="1"/>
  <c r="W73" i="1"/>
  <c r="X73" i="1"/>
  <c r="Y73" i="1"/>
  <c r="Z73" i="1"/>
  <c r="AA73" i="1"/>
  <c r="AB73" i="1"/>
  <c r="W74" i="1"/>
  <c r="X74" i="1"/>
  <c r="Y74" i="1"/>
  <c r="D44" i="18" s="1"/>
  <c r="Z74" i="1"/>
  <c r="E44" i="18" s="1"/>
  <c r="AA74" i="1"/>
  <c r="F44" i="18" s="1"/>
  <c r="AB74" i="1"/>
  <c r="W75" i="1"/>
  <c r="B57" i="14" s="1"/>
  <c r="X75" i="1"/>
  <c r="C57" i="14" s="1"/>
  <c r="Y75" i="1"/>
  <c r="D57" i="14" s="1"/>
  <c r="Z75" i="1"/>
  <c r="AA75" i="1"/>
  <c r="AB75" i="1"/>
  <c r="W76" i="1"/>
  <c r="X76" i="1"/>
  <c r="Y76" i="1"/>
  <c r="Z76" i="1"/>
  <c r="AA76" i="1"/>
  <c r="AB76" i="1"/>
  <c r="W77" i="1"/>
  <c r="X77" i="1"/>
  <c r="Y77" i="1"/>
  <c r="Z77" i="1"/>
  <c r="AA77" i="1"/>
  <c r="AB77" i="1"/>
  <c r="W78" i="1"/>
  <c r="X78" i="1"/>
  <c r="Y78" i="1"/>
  <c r="Z78" i="1"/>
  <c r="AA78" i="1"/>
  <c r="AB78" i="1"/>
  <c r="W79" i="1"/>
  <c r="B27" i="18" s="1"/>
  <c r="X79" i="1"/>
  <c r="C27" i="18" s="1"/>
  <c r="Y79" i="1"/>
  <c r="D27" i="18" s="1"/>
  <c r="Z79" i="1"/>
  <c r="E27" i="18" s="1"/>
  <c r="AA79" i="1"/>
  <c r="F27" i="18" s="1"/>
  <c r="AB79" i="1"/>
  <c r="W80" i="1"/>
  <c r="X80" i="1"/>
  <c r="Y80" i="1"/>
  <c r="D34" i="18" s="1"/>
  <c r="Z80" i="1"/>
  <c r="E34" i="18" s="1"/>
  <c r="AA80" i="1"/>
  <c r="F34" i="18" s="1"/>
  <c r="AB80" i="1"/>
  <c r="W81" i="1"/>
  <c r="X81" i="1"/>
  <c r="Y81" i="1"/>
  <c r="Z81" i="1"/>
  <c r="AA81" i="1"/>
  <c r="AB81" i="1"/>
  <c r="W82" i="1"/>
  <c r="X82" i="1"/>
  <c r="Y82" i="1"/>
  <c r="Z82" i="1"/>
  <c r="AA82" i="1"/>
  <c r="AB82" i="1"/>
  <c r="W83" i="1"/>
  <c r="B14" i="18" s="1"/>
  <c r="X83" i="1"/>
  <c r="C14" i="18" s="1"/>
  <c r="Y83" i="1"/>
  <c r="D14" i="18" s="1"/>
  <c r="Z83" i="1"/>
  <c r="E14" i="18" s="1"/>
  <c r="AA83" i="1"/>
  <c r="F14" i="18" s="1"/>
  <c r="AB83" i="1"/>
  <c r="W84" i="1"/>
  <c r="X84" i="1"/>
  <c r="Y84" i="1"/>
  <c r="Z84" i="1"/>
  <c r="AA84" i="1"/>
  <c r="AB84" i="1"/>
  <c r="W85" i="1"/>
  <c r="X85" i="1"/>
  <c r="Y85" i="1"/>
  <c r="Z85" i="1"/>
  <c r="AA85" i="1"/>
  <c r="AB85" i="1"/>
  <c r="W86" i="1"/>
  <c r="X86" i="1"/>
  <c r="C12" i="14" s="1"/>
  <c r="Y86" i="1"/>
  <c r="Z86" i="1"/>
  <c r="AA86" i="1"/>
  <c r="AB86" i="1"/>
  <c r="W87" i="1"/>
  <c r="X87" i="1"/>
  <c r="Y87" i="1"/>
  <c r="Z87" i="1"/>
  <c r="AA87" i="1"/>
  <c r="AB87" i="1"/>
  <c r="W88" i="1"/>
  <c r="B8" i="18" s="1"/>
  <c r="X88" i="1"/>
  <c r="C8" i="18" s="1"/>
  <c r="Y88" i="1"/>
  <c r="Z88" i="1"/>
  <c r="E8" i="18" s="1"/>
  <c r="AA88" i="1"/>
  <c r="AB88" i="1"/>
  <c r="W89" i="1"/>
  <c r="X89" i="1"/>
  <c r="Y89" i="1"/>
  <c r="Z89" i="1"/>
  <c r="AA89" i="1"/>
  <c r="AB89" i="1"/>
  <c r="W90" i="1"/>
  <c r="X90" i="1"/>
  <c r="Y90" i="1"/>
  <c r="Z90" i="1"/>
  <c r="AA90" i="1"/>
  <c r="AB90" i="1"/>
  <c r="W91" i="1"/>
  <c r="X91" i="1"/>
  <c r="Y91" i="1"/>
  <c r="Z91" i="1"/>
  <c r="AA91" i="1"/>
  <c r="AB91" i="1"/>
  <c r="W92" i="1"/>
  <c r="X92" i="1"/>
  <c r="Y92" i="1"/>
  <c r="Z92" i="1"/>
  <c r="AA92" i="1"/>
  <c r="AB92" i="1"/>
  <c r="W93" i="1"/>
  <c r="X93" i="1"/>
  <c r="Y93" i="1"/>
  <c r="Z93" i="1"/>
  <c r="AA93" i="1"/>
  <c r="AB93" i="1"/>
  <c r="W94" i="1"/>
  <c r="B66" i="14" s="1"/>
  <c r="X94" i="1"/>
  <c r="C66" i="14" s="1"/>
  <c r="Y94" i="1"/>
  <c r="D66" i="14" s="1"/>
  <c r="Z94" i="1"/>
  <c r="AA94" i="1"/>
  <c r="AB94" i="1"/>
  <c r="W95" i="1"/>
  <c r="X95" i="1"/>
  <c r="Y95" i="1"/>
  <c r="Z95" i="1"/>
  <c r="AA95" i="1"/>
  <c r="AB95" i="1"/>
  <c r="W96" i="1"/>
  <c r="X96" i="1"/>
  <c r="Y96" i="1"/>
  <c r="Z96" i="1"/>
  <c r="AA96" i="1"/>
  <c r="AB96" i="1"/>
  <c r="W97" i="1"/>
  <c r="X97" i="1"/>
  <c r="Y97" i="1"/>
  <c r="Z97" i="1"/>
  <c r="AA97" i="1"/>
  <c r="AB97" i="1"/>
  <c r="W98" i="1"/>
  <c r="X98" i="1"/>
  <c r="C38" i="14" s="1"/>
  <c r="Y98" i="1"/>
  <c r="Z98" i="1"/>
  <c r="AA98" i="1"/>
  <c r="AB98" i="1"/>
  <c r="W99" i="1"/>
  <c r="X99" i="1"/>
  <c r="Y99" i="1"/>
  <c r="Z99" i="1"/>
  <c r="AA99" i="1"/>
  <c r="AB99" i="1"/>
  <c r="W100" i="1"/>
  <c r="X100" i="1"/>
  <c r="Y100" i="1"/>
  <c r="D40" i="18" s="1"/>
  <c r="Z100" i="1"/>
  <c r="AA100" i="1"/>
  <c r="F40" i="18" s="1"/>
  <c r="AB100" i="1"/>
  <c r="W101" i="1"/>
  <c r="B17" i="18" s="1"/>
  <c r="J17" i="18" s="1"/>
  <c r="X101" i="1"/>
  <c r="C17" i="18" s="1"/>
  <c r="Y101" i="1"/>
  <c r="D17" i="18" s="1"/>
  <c r="Z101" i="1"/>
  <c r="E17" i="18" s="1"/>
  <c r="AA101" i="1"/>
  <c r="F17" i="18" s="1"/>
  <c r="AB101" i="1"/>
  <c r="W102" i="1"/>
  <c r="X102" i="1"/>
  <c r="Y102" i="1"/>
  <c r="Z102" i="1"/>
  <c r="AA102" i="1"/>
  <c r="AB102" i="1"/>
  <c r="W103" i="1"/>
  <c r="X103" i="1"/>
  <c r="Y103" i="1"/>
  <c r="Z103" i="1"/>
  <c r="AA103" i="1"/>
  <c r="AB103" i="1"/>
  <c r="W104" i="1"/>
  <c r="X104" i="1"/>
  <c r="Y104" i="1"/>
  <c r="Z104" i="1"/>
  <c r="AA104" i="1"/>
  <c r="AB104" i="1"/>
  <c r="W105" i="1"/>
  <c r="X105" i="1"/>
  <c r="Y105" i="1"/>
  <c r="Z105" i="1"/>
  <c r="AA105" i="1"/>
  <c r="AB105" i="1"/>
  <c r="W106" i="1"/>
  <c r="X106" i="1"/>
  <c r="C43" i="14" s="1"/>
  <c r="Y106" i="1"/>
  <c r="Z106" i="1"/>
  <c r="AA106" i="1"/>
  <c r="AB106" i="1"/>
  <c r="W107" i="1"/>
  <c r="X107" i="1"/>
  <c r="C47" i="14" s="1"/>
  <c r="Y107" i="1"/>
  <c r="D47" i="14" s="1"/>
  <c r="Z107" i="1"/>
  <c r="E47" i="14" s="1"/>
  <c r="AA107" i="1"/>
  <c r="AB107" i="1"/>
  <c r="W108" i="1"/>
  <c r="X108" i="1"/>
  <c r="Y108" i="1"/>
  <c r="Z108" i="1"/>
  <c r="AA108" i="1"/>
  <c r="AB108" i="1"/>
  <c r="W109" i="1"/>
  <c r="X109" i="1"/>
  <c r="Y109" i="1"/>
  <c r="Z109" i="1"/>
  <c r="AA109" i="1"/>
  <c r="AB109" i="1"/>
  <c r="W110" i="1"/>
  <c r="X110" i="1"/>
  <c r="Y110" i="1"/>
  <c r="Z110" i="1"/>
  <c r="AA110" i="1"/>
  <c r="AB110" i="1"/>
  <c r="W111" i="1"/>
  <c r="X111" i="1"/>
  <c r="Y111" i="1"/>
  <c r="Z111" i="1"/>
  <c r="AA111" i="1"/>
  <c r="AB111" i="1"/>
  <c r="W112" i="1"/>
  <c r="X112" i="1"/>
  <c r="Y112" i="1"/>
  <c r="Z112" i="1"/>
  <c r="AA112" i="1"/>
  <c r="AB112" i="1"/>
  <c r="W113" i="1"/>
  <c r="X113" i="1"/>
  <c r="Y113" i="1"/>
  <c r="Z113" i="1"/>
  <c r="AA113" i="1"/>
  <c r="AB113" i="1"/>
  <c r="W114" i="1"/>
  <c r="X114" i="1"/>
  <c r="Y114" i="1"/>
  <c r="Z114" i="1"/>
  <c r="AA114" i="1"/>
  <c r="AB114" i="1"/>
  <c r="W115" i="1"/>
  <c r="X115" i="1"/>
  <c r="Y115" i="1"/>
  <c r="Z115" i="1"/>
  <c r="AA115" i="1"/>
  <c r="AB115" i="1"/>
  <c r="W116" i="1"/>
  <c r="X116" i="1"/>
  <c r="Y116" i="1"/>
  <c r="Z116" i="1"/>
  <c r="AA116" i="1"/>
  <c r="AB116" i="1"/>
  <c r="W117" i="1"/>
  <c r="X117" i="1"/>
  <c r="Y117" i="1"/>
  <c r="Z117" i="1"/>
  <c r="AA117" i="1"/>
  <c r="AB117" i="1"/>
  <c r="W118" i="1"/>
  <c r="X118" i="1"/>
  <c r="Y118" i="1"/>
  <c r="Z118" i="1"/>
  <c r="AA118" i="1"/>
  <c r="AB118" i="1"/>
  <c r="W119" i="1"/>
  <c r="X119" i="1"/>
  <c r="Y119" i="1"/>
  <c r="Z119" i="1"/>
  <c r="AA119" i="1"/>
  <c r="AB119" i="1"/>
  <c r="W120" i="1"/>
  <c r="X120" i="1"/>
  <c r="Y120" i="1"/>
  <c r="Z120" i="1"/>
  <c r="AA120" i="1"/>
  <c r="AB120" i="1"/>
  <c r="W121" i="1"/>
  <c r="X121" i="1"/>
  <c r="Y121" i="1"/>
  <c r="Z121" i="1"/>
  <c r="AA121" i="1"/>
  <c r="AB121" i="1"/>
  <c r="W122" i="1"/>
  <c r="B53" i="20" s="1"/>
  <c r="X122" i="1"/>
  <c r="Y122" i="1"/>
  <c r="Z122" i="1"/>
  <c r="AA122" i="1"/>
  <c r="AB122" i="1"/>
  <c r="W123" i="1"/>
  <c r="B54" i="20" s="1"/>
  <c r="X123" i="1"/>
  <c r="Y123" i="1"/>
  <c r="Z123" i="1"/>
  <c r="AA123" i="1"/>
  <c r="AB123" i="1"/>
  <c r="W124" i="1"/>
  <c r="B55" i="20" s="1"/>
  <c r="X124" i="1"/>
  <c r="Y124" i="1"/>
  <c r="Z124" i="1"/>
  <c r="AA124" i="1"/>
  <c r="AB124" i="1"/>
  <c r="W125" i="1"/>
  <c r="B56" i="20" s="1"/>
  <c r="X125" i="1"/>
  <c r="Y125" i="1"/>
  <c r="Z125" i="1"/>
  <c r="AA125" i="1"/>
  <c r="AB125" i="1"/>
  <c r="W126" i="1"/>
  <c r="B57" i="20" s="1"/>
  <c r="X126" i="1"/>
  <c r="Y126" i="1"/>
  <c r="Z126" i="1"/>
  <c r="AA126" i="1"/>
  <c r="AB126" i="1"/>
  <c r="W127" i="1"/>
  <c r="B58" i="20" s="1"/>
  <c r="X127" i="1"/>
  <c r="Y127" i="1"/>
  <c r="Z127" i="1"/>
  <c r="AA127" i="1"/>
  <c r="AB127" i="1"/>
  <c r="W128" i="1"/>
  <c r="B59" i="20" s="1"/>
  <c r="X128" i="1"/>
  <c r="Y128" i="1"/>
  <c r="Z128" i="1"/>
  <c r="AA128" i="1"/>
  <c r="AB128" i="1"/>
  <c r="W129" i="1"/>
  <c r="B60" i="20" s="1"/>
  <c r="X129" i="1"/>
  <c r="Y129" i="1"/>
  <c r="Z129" i="1"/>
  <c r="AA129" i="1"/>
  <c r="AB129" i="1"/>
  <c r="W130" i="1"/>
  <c r="B61" i="20" s="1"/>
  <c r="X130" i="1"/>
  <c r="Y130" i="1"/>
  <c r="Z130" i="1"/>
  <c r="AA130" i="1"/>
  <c r="AB130" i="1"/>
  <c r="W131" i="1"/>
  <c r="B62" i="20" s="1"/>
  <c r="X131" i="1"/>
  <c r="Y131" i="1"/>
  <c r="Z131" i="1"/>
  <c r="AA131" i="1"/>
  <c r="AB131" i="1"/>
  <c r="W132" i="1"/>
  <c r="B63" i="20" s="1"/>
  <c r="X132" i="1"/>
  <c r="Y132" i="1"/>
  <c r="Z132" i="1"/>
  <c r="AA132" i="1"/>
  <c r="AB132" i="1"/>
  <c r="W133" i="1"/>
  <c r="X133" i="1"/>
  <c r="Y133" i="1"/>
  <c r="Z133" i="1"/>
  <c r="AA133" i="1"/>
  <c r="AB133" i="1"/>
  <c r="W134" i="1"/>
  <c r="X134" i="1"/>
  <c r="Y134" i="1"/>
  <c r="Z134" i="1"/>
  <c r="AA134" i="1"/>
  <c r="AB134" i="1"/>
  <c r="W135" i="1"/>
  <c r="X135" i="1"/>
  <c r="Y135" i="1"/>
  <c r="Z135" i="1"/>
  <c r="AA135" i="1"/>
  <c r="AB135" i="1"/>
  <c r="W136" i="1"/>
  <c r="X136" i="1"/>
  <c r="Y136" i="1"/>
  <c r="Z136" i="1"/>
  <c r="AA136" i="1"/>
  <c r="AB136" i="1"/>
  <c r="W137" i="1"/>
  <c r="X137" i="1"/>
  <c r="Y137" i="1"/>
  <c r="Z137" i="1"/>
  <c r="AA137" i="1"/>
  <c r="AB137" i="1"/>
  <c r="W138" i="1"/>
  <c r="X138" i="1"/>
  <c r="Y138" i="1"/>
  <c r="Z138" i="1"/>
  <c r="AA138" i="1"/>
  <c r="AB138" i="1"/>
  <c r="W139" i="1"/>
  <c r="X139" i="1"/>
  <c r="Y139" i="1"/>
  <c r="Z139" i="1"/>
  <c r="AA139" i="1"/>
  <c r="AB139" i="1"/>
  <c r="W140" i="1"/>
  <c r="X140" i="1"/>
  <c r="Y140" i="1"/>
  <c r="Z140" i="1"/>
  <c r="AA140" i="1"/>
  <c r="AB140" i="1"/>
  <c r="W141" i="1"/>
  <c r="X141" i="1"/>
  <c r="Y141" i="1"/>
  <c r="Z141" i="1"/>
  <c r="AA141" i="1"/>
  <c r="AB141" i="1"/>
  <c r="W142" i="1"/>
  <c r="X142" i="1"/>
  <c r="Y142" i="1"/>
  <c r="Z142" i="1"/>
  <c r="AA142" i="1"/>
  <c r="AB142" i="1"/>
  <c r="W143" i="1"/>
  <c r="X143" i="1"/>
  <c r="Y143" i="1"/>
  <c r="Z143" i="1"/>
  <c r="AA143" i="1"/>
  <c r="AB143" i="1"/>
  <c r="W144" i="1"/>
  <c r="X144" i="1"/>
  <c r="Y144" i="1"/>
  <c r="Z144" i="1"/>
  <c r="AA144" i="1"/>
  <c r="AB144" i="1"/>
  <c r="W145" i="1"/>
  <c r="X145" i="1"/>
  <c r="Y145" i="1"/>
  <c r="Z145" i="1"/>
  <c r="AA145" i="1"/>
  <c r="AB145" i="1"/>
  <c r="W146" i="1"/>
  <c r="X146" i="1"/>
  <c r="Y146" i="1"/>
  <c r="Z146" i="1"/>
  <c r="AA146" i="1"/>
  <c r="AB146" i="1"/>
  <c r="W147" i="1"/>
  <c r="X147" i="1"/>
  <c r="Y147" i="1"/>
  <c r="Z147" i="1"/>
  <c r="AA147" i="1"/>
  <c r="AB147" i="1"/>
  <c r="W148" i="1"/>
  <c r="X148" i="1"/>
  <c r="Y148" i="1"/>
  <c r="Z148" i="1"/>
  <c r="AA148" i="1"/>
  <c r="AB148" i="1"/>
  <c r="W149" i="1"/>
  <c r="X149" i="1"/>
  <c r="Y149" i="1"/>
  <c r="Z149" i="1"/>
  <c r="AA149" i="1"/>
  <c r="AB149" i="1"/>
  <c r="W150" i="1"/>
  <c r="X150" i="1"/>
  <c r="Y150" i="1"/>
  <c r="Z150" i="1"/>
  <c r="AA150" i="1"/>
  <c r="AB150" i="1"/>
  <c r="W151" i="1"/>
  <c r="X151" i="1"/>
  <c r="Y151" i="1"/>
  <c r="Z151" i="1"/>
  <c r="AA151" i="1"/>
  <c r="AB151" i="1"/>
  <c r="W152" i="1"/>
  <c r="X152" i="1"/>
  <c r="Y152" i="1"/>
  <c r="Z152" i="1"/>
  <c r="AA152" i="1"/>
  <c r="AB152" i="1"/>
  <c r="W153" i="1"/>
  <c r="X153" i="1"/>
  <c r="Y153" i="1"/>
  <c r="Z153" i="1"/>
  <c r="AA153" i="1"/>
  <c r="AB153" i="1"/>
  <c r="W154" i="1"/>
  <c r="X154" i="1"/>
  <c r="Y154" i="1"/>
  <c r="Z154" i="1"/>
  <c r="AA154" i="1"/>
  <c r="AB154" i="1"/>
  <c r="W155" i="1"/>
  <c r="X155" i="1"/>
  <c r="Y155" i="1"/>
  <c r="Z155" i="1"/>
  <c r="AA155" i="1"/>
  <c r="AB155" i="1"/>
  <c r="W156" i="1"/>
  <c r="X156" i="1"/>
  <c r="Y156" i="1"/>
  <c r="Z156" i="1"/>
  <c r="AA156" i="1"/>
  <c r="AB156" i="1"/>
  <c r="W157" i="1"/>
  <c r="X157" i="1"/>
  <c r="Y157" i="1"/>
  <c r="Z157" i="1"/>
  <c r="AA157" i="1"/>
  <c r="AB157" i="1"/>
  <c r="W158" i="1"/>
  <c r="X158" i="1"/>
  <c r="Y158" i="1"/>
  <c r="Z158" i="1"/>
  <c r="AA158" i="1"/>
  <c r="AB158" i="1"/>
  <c r="W159" i="1"/>
  <c r="X159" i="1"/>
  <c r="Y159" i="1"/>
  <c r="Z159" i="1"/>
  <c r="AA159" i="1"/>
  <c r="AB159" i="1"/>
  <c r="W160" i="1"/>
  <c r="X160" i="1"/>
  <c r="Y160" i="1"/>
  <c r="Z160" i="1"/>
  <c r="AA160" i="1"/>
  <c r="AB160" i="1"/>
  <c r="W161" i="1"/>
  <c r="X161" i="1"/>
  <c r="Y161" i="1"/>
  <c r="Z161" i="1"/>
  <c r="AA161" i="1"/>
  <c r="AB161" i="1"/>
  <c r="W162" i="1"/>
  <c r="X162" i="1"/>
  <c r="Y162" i="1"/>
  <c r="Z162" i="1"/>
  <c r="AA162" i="1"/>
  <c r="AB162" i="1"/>
  <c r="W163" i="1"/>
  <c r="X163" i="1"/>
  <c r="Y163" i="1"/>
  <c r="Z163" i="1"/>
  <c r="AA163" i="1"/>
  <c r="AB163" i="1"/>
  <c r="W164" i="1"/>
  <c r="X164" i="1"/>
  <c r="Y164" i="1"/>
  <c r="Z164" i="1"/>
  <c r="AA164" i="1"/>
  <c r="AB164" i="1"/>
  <c r="W165" i="1"/>
  <c r="X165" i="1"/>
  <c r="Y165" i="1"/>
  <c r="Z165" i="1"/>
  <c r="AA165" i="1"/>
  <c r="AB165" i="1"/>
  <c r="W166" i="1"/>
  <c r="X166" i="1"/>
  <c r="Y166" i="1"/>
  <c r="Z166" i="1"/>
  <c r="AA166" i="1"/>
  <c r="AB166" i="1"/>
  <c r="W167" i="1"/>
  <c r="X167" i="1"/>
  <c r="Y167" i="1"/>
  <c r="Z167" i="1"/>
  <c r="AA167" i="1"/>
  <c r="AB167" i="1"/>
  <c r="W168" i="1"/>
  <c r="X168" i="1"/>
  <c r="Y168" i="1"/>
  <c r="Z168" i="1"/>
  <c r="AA168" i="1"/>
  <c r="AB168" i="1"/>
  <c r="W169" i="1"/>
  <c r="X169" i="1"/>
  <c r="Y169" i="1"/>
  <c r="Z169" i="1"/>
  <c r="AA169" i="1"/>
  <c r="AB169" i="1"/>
  <c r="W170" i="1"/>
  <c r="X170" i="1"/>
  <c r="Y170" i="1"/>
  <c r="Z170" i="1"/>
  <c r="AA170" i="1"/>
  <c r="AB170" i="1"/>
  <c r="W171" i="1"/>
  <c r="X171" i="1"/>
  <c r="Y171" i="1"/>
  <c r="Z171" i="1"/>
  <c r="AA171" i="1"/>
  <c r="AB171" i="1"/>
  <c r="W172" i="1"/>
  <c r="X172" i="1"/>
  <c r="Y172" i="1"/>
  <c r="Z172" i="1"/>
  <c r="AA172" i="1"/>
  <c r="AB172" i="1"/>
  <c r="W173" i="1"/>
  <c r="X173" i="1"/>
  <c r="Y173" i="1"/>
  <c r="Z173" i="1"/>
  <c r="AA173" i="1"/>
  <c r="AB173" i="1"/>
  <c r="W174" i="1"/>
  <c r="X174" i="1"/>
  <c r="Y174" i="1"/>
  <c r="Z174" i="1"/>
  <c r="AA174" i="1"/>
  <c r="AB174" i="1"/>
  <c r="W190" i="1"/>
  <c r="X190" i="1"/>
  <c r="Y190" i="1"/>
  <c r="Z190" i="1"/>
  <c r="AA190" i="1"/>
  <c r="AB190" i="1"/>
  <c r="W191" i="1"/>
  <c r="X191" i="1"/>
  <c r="Y191" i="1"/>
  <c r="Z191" i="1"/>
  <c r="AA191" i="1"/>
  <c r="AB191" i="1"/>
  <c r="W192" i="1"/>
  <c r="X192" i="1"/>
  <c r="Y192" i="1"/>
  <c r="Z192" i="1"/>
  <c r="AA192" i="1"/>
  <c r="AB192" i="1"/>
  <c r="W193" i="1"/>
  <c r="X193" i="1"/>
  <c r="Y193" i="1"/>
  <c r="Z193" i="1"/>
  <c r="AA193" i="1"/>
  <c r="AB193" i="1"/>
  <c r="W194" i="1"/>
  <c r="X194" i="1"/>
  <c r="Y194" i="1"/>
  <c r="Z194" i="1"/>
  <c r="AA194" i="1"/>
  <c r="AB194" i="1"/>
  <c r="W195" i="1"/>
  <c r="X195" i="1"/>
  <c r="Y195" i="1"/>
  <c r="Z195" i="1"/>
  <c r="AA195" i="1"/>
  <c r="AB195" i="1"/>
  <c r="W196" i="1"/>
  <c r="X196" i="1"/>
  <c r="Y196" i="1"/>
  <c r="Z196" i="1"/>
  <c r="AA196" i="1"/>
  <c r="AB196" i="1"/>
  <c r="W197" i="1"/>
  <c r="X197" i="1"/>
  <c r="Y197" i="1"/>
  <c r="Z197" i="1"/>
  <c r="AA197" i="1"/>
  <c r="AB197" i="1"/>
  <c r="W198" i="1"/>
  <c r="X198" i="1"/>
  <c r="Y198" i="1"/>
  <c r="Z198" i="1"/>
  <c r="AA198" i="1"/>
  <c r="AB198" i="1"/>
  <c r="W199" i="1"/>
  <c r="X199" i="1"/>
  <c r="Y199" i="1"/>
  <c r="Z199" i="1"/>
  <c r="AA199" i="1"/>
  <c r="AB199" i="1"/>
  <c r="W200" i="1"/>
  <c r="B64" i="20" s="1"/>
  <c r="X200" i="1"/>
  <c r="Y200" i="1"/>
  <c r="Z200" i="1"/>
  <c r="AA200" i="1"/>
  <c r="AB200" i="1"/>
  <c r="W201" i="1"/>
  <c r="X201" i="1"/>
  <c r="C15" i="18" s="1"/>
  <c r="Y201" i="1"/>
  <c r="D15" i="18" s="1"/>
  <c r="Z201" i="1"/>
  <c r="E15" i="18" s="1"/>
  <c r="AA201" i="1"/>
  <c r="F15" i="18" s="1"/>
  <c r="AB201" i="1"/>
  <c r="W202" i="1"/>
  <c r="X202" i="1"/>
  <c r="Y202" i="1"/>
  <c r="Z202" i="1"/>
  <c r="AA202" i="1"/>
  <c r="AB202" i="1"/>
  <c r="W203" i="1"/>
  <c r="X203" i="1"/>
  <c r="Y203" i="1"/>
  <c r="Z203" i="1"/>
  <c r="AA203" i="1"/>
  <c r="AB203" i="1"/>
  <c r="W204" i="1"/>
  <c r="X204" i="1"/>
  <c r="Y204" i="1"/>
  <c r="Z204" i="1"/>
  <c r="AA204" i="1"/>
  <c r="AB204" i="1"/>
  <c r="W205" i="1"/>
  <c r="X205" i="1"/>
  <c r="Y205" i="1"/>
  <c r="Z205" i="1"/>
  <c r="AA205" i="1"/>
  <c r="AB205" i="1"/>
  <c r="W206" i="1"/>
  <c r="B10" i="18" s="1"/>
  <c r="X206" i="1"/>
  <c r="C10" i="18" s="1"/>
  <c r="Y206" i="1"/>
  <c r="D10" i="18" s="1"/>
  <c r="Z206" i="1"/>
  <c r="E10" i="18" s="1"/>
  <c r="AA206" i="1"/>
  <c r="F10" i="18" s="1"/>
  <c r="AB206" i="1"/>
  <c r="W207" i="1"/>
  <c r="X207" i="1"/>
  <c r="Y207" i="1"/>
  <c r="Z207" i="1"/>
  <c r="AA207" i="1"/>
  <c r="AB207" i="1"/>
  <c r="W208" i="1"/>
  <c r="X208" i="1"/>
  <c r="Y208" i="1"/>
  <c r="Z208" i="1"/>
  <c r="AA208" i="1"/>
  <c r="AB208" i="1"/>
  <c r="W209" i="1"/>
  <c r="B16" i="18" s="1"/>
  <c r="X209" i="1"/>
  <c r="C16" i="18" s="1"/>
  <c r="Y209" i="1"/>
  <c r="D16" i="18" s="1"/>
  <c r="Z209" i="1"/>
  <c r="E16" i="18" s="1"/>
  <c r="AA209" i="1"/>
  <c r="F16" i="18" s="1"/>
  <c r="AB209" i="1"/>
  <c r="W210" i="1"/>
  <c r="X210" i="1"/>
  <c r="Y210" i="1"/>
  <c r="Z210" i="1"/>
  <c r="AA210" i="1"/>
  <c r="AB210" i="1"/>
  <c r="W211" i="1"/>
  <c r="B6" i="14" s="1"/>
  <c r="X211" i="1"/>
  <c r="Y211" i="1"/>
  <c r="D6" i="14" s="1"/>
  <c r="Z211" i="1"/>
  <c r="E6" i="14" s="1"/>
  <c r="AA211" i="1"/>
  <c r="AB211" i="1"/>
  <c r="W212" i="1"/>
  <c r="B30" i="18" s="1"/>
  <c r="J30" i="18" s="1"/>
  <c r="X212" i="1"/>
  <c r="C30" i="18" s="1"/>
  <c r="Y212" i="1"/>
  <c r="D30" i="18" s="1"/>
  <c r="Z212" i="1"/>
  <c r="E30" i="18" s="1"/>
  <c r="AA212" i="1"/>
  <c r="F30" i="18" s="1"/>
  <c r="AB212" i="1"/>
  <c r="W213" i="1"/>
  <c r="X213" i="1"/>
  <c r="Y213" i="1"/>
  <c r="Z213" i="1"/>
  <c r="AA213" i="1"/>
  <c r="AB213" i="1"/>
  <c r="W214" i="1"/>
  <c r="B20" i="18" s="1"/>
  <c r="X214" i="1"/>
  <c r="C20" i="18" s="1"/>
  <c r="Y214" i="1"/>
  <c r="D20" i="18" s="1"/>
  <c r="Z214" i="1"/>
  <c r="E20" i="18" s="1"/>
  <c r="AA214" i="1"/>
  <c r="F20" i="18" s="1"/>
  <c r="AB214" i="1"/>
  <c r="W215" i="1"/>
  <c r="X215" i="1"/>
  <c r="Y215" i="1"/>
  <c r="Z215" i="1"/>
  <c r="AA215" i="1"/>
  <c r="AB215" i="1"/>
  <c r="W216" i="1"/>
  <c r="X216" i="1"/>
  <c r="Y216" i="1"/>
  <c r="Z216" i="1"/>
  <c r="AA216" i="1"/>
  <c r="AB216" i="1"/>
  <c r="W217" i="1"/>
  <c r="B23" i="18" s="1"/>
  <c r="X217" i="1"/>
  <c r="C23" i="18" s="1"/>
  <c r="Y217" i="1"/>
  <c r="D23" i="18" s="1"/>
  <c r="Z217" i="1"/>
  <c r="E23" i="18" s="1"/>
  <c r="AA217" i="1"/>
  <c r="F23" i="18" s="1"/>
  <c r="AB217" i="1"/>
  <c r="W218" i="1"/>
  <c r="X218" i="1"/>
  <c r="Y218" i="1"/>
  <c r="Z218" i="1"/>
  <c r="AA218" i="1"/>
  <c r="AB218" i="1"/>
  <c r="W219" i="1"/>
  <c r="B56" i="14" s="1"/>
  <c r="X219" i="1"/>
  <c r="C56" i="14" s="1"/>
  <c r="Y219" i="1"/>
  <c r="D56" i="14" s="1"/>
  <c r="Z219" i="1"/>
  <c r="AA219" i="1"/>
  <c r="AB219" i="1"/>
  <c r="W220" i="1"/>
  <c r="B25" i="18" s="1"/>
  <c r="J25" i="18" s="1"/>
  <c r="X220" i="1"/>
  <c r="C25" i="18" s="1"/>
  <c r="Y220" i="1"/>
  <c r="D25" i="18" s="1"/>
  <c r="Z220" i="1"/>
  <c r="E25" i="18" s="1"/>
  <c r="AA220" i="1"/>
  <c r="F25" i="18" s="1"/>
  <c r="AB220" i="1"/>
  <c r="W221" i="1"/>
  <c r="X221" i="1"/>
  <c r="Y221" i="1"/>
  <c r="Z221" i="1"/>
  <c r="AA221" i="1"/>
  <c r="AB221" i="1"/>
  <c r="W222" i="1"/>
  <c r="X222" i="1"/>
  <c r="Y222" i="1"/>
  <c r="Z222" i="1"/>
  <c r="AA222" i="1"/>
  <c r="AB222" i="1"/>
  <c r="W223" i="1"/>
  <c r="X223" i="1"/>
  <c r="Y223" i="1"/>
  <c r="D38" i="18" s="1"/>
  <c r="Z223" i="1"/>
  <c r="E38" i="18" s="1"/>
  <c r="AA223" i="1"/>
  <c r="F38" i="18" s="1"/>
  <c r="AB223" i="1"/>
  <c r="W224" i="1"/>
  <c r="B60" i="13" s="1"/>
  <c r="X224" i="1"/>
  <c r="C60" i="13" s="1"/>
  <c r="Y224" i="1"/>
  <c r="D60" i="13" s="1"/>
  <c r="Z224" i="1"/>
  <c r="E60" i="13" s="1"/>
  <c r="AA224" i="1"/>
  <c r="F60" i="13" s="1"/>
  <c r="AB224" i="1"/>
  <c r="W225" i="1"/>
  <c r="X225" i="1"/>
  <c r="Y225" i="1"/>
  <c r="D17" i="14" s="1"/>
  <c r="Z225" i="1"/>
  <c r="E17" i="14" s="1"/>
  <c r="AA225" i="1"/>
  <c r="AB225" i="1"/>
  <c r="W226" i="1"/>
  <c r="X226" i="1"/>
  <c r="Y226" i="1"/>
  <c r="Z226" i="1"/>
  <c r="AA226" i="1"/>
  <c r="AB226" i="1"/>
  <c r="W227" i="1"/>
  <c r="X227" i="1"/>
  <c r="Y227" i="1"/>
  <c r="Z227" i="1"/>
  <c r="AA227" i="1"/>
  <c r="AB227" i="1"/>
  <c r="W228" i="1"/>
  <c r="B91" i="13" s="1"/>
  <c r="X228" i="1"/>
  <c r="C91" i="13" s="1"/>
  <c r="Y228" i="1"/>
  <c r="D91" i="13" s="1"/>
  <c r="Z228" i="1"/>
  <c r="E91" i="13" s="1"/>
  <c r="AA228" i="1"/>
  <c r="F91" i="13" s="1"/>
  <c r="AB228" i="1"/>
  <c r="W229" i="1"/>
  <c r="X229" i="1"/>
  <c r="Y229" i="1"/>
  <c r="Z229" i="1"/>
  <c r="AA229" i="1"/>
  <c r="AB229" i="1"/>
  <c r="W230" i="1"/>
  <c r="X230" i="1"/>
  <c r="Y230" i="1"/>
  <c r="Z230" i="1"/>
  <c r="AA230" i="1"/>
  <c r="AB230" i="1"/>
  <c r="W231" i="1"/>
  <c r="B54" i="13" s="1"/>
  <c r="X231" i="1"/>
  <c r="C54" i="13" s="1"/>
  <c r="Y231" i="1"/>
  <c r="D54" i="13" s="1"/>
  <c r="Z231" i="1"/>
  <c r="E54" i="13" s="1"/>
  <c r="AA231" i="1"/>
  <c r="F54" i="13" s="1"/>
  <c r="AB231" i="1"/>
  <c r="W232" i="1"/>
  <c r="X232" i="1"/>
  <c r="Y232" i="1"/>
  <c r="Z232" i="1"/>
  <c r="AA232" i="1"/>
  <c r="AB232" i="1"/>
  <c r="W233" i="1"/>
  <c r="X233" i="1"/>
  <c r="Y233" i="1"/>
  <c r="Z233" i="1"/>
  <c r="AA233" i="1"/>
  <c r="AB233" i="1"/>
  <c r="W234" i="1"/>
  <c r="X234" i="1"/>
  <c r="Y234" i="1"/>
  <c r="Z234" i="1"/>
  <c r="AA234" i="1"/>
  <c r="AB234" i="1"/>
  <c r="W235" i="1"/>
  <c r="X235" i="1"/>
  <c r="Y235" i="1"/>
  <c r="Z235" i="1"/>
  <c r="AA235" i="1"/>
  <c r="AB235" i="1"/>
  <c r="W236" i="1"/>
  <c r="X236" i="1"/>
  <c r="Y236" i="1"/>
  <c r="Z236" i="1"/>
  <c r="AA236" i="1"/>
  <c r="AB236" i="1"/>
  <c r="W237" i="1"/>
  <c r="X237" i="1"/>
  <c r="Y237" i="1"/>
  <c r="Z237" i="1"/>
  <c r="AA237" i="1"/>
  <c r="AB237" i="1"/>
  <c r="W238" i="1"/>
  <c r="X238" i="1"/>
  <c r="Y238" i="1"/>
  <c r="Z238" i="1"/>
  <c r="AA238" i="1"/>
  <c r="AB238" i="1"/>
  <c r="W239" i="1"/>
  <c r="X239" i="1"/>
  <c r="Y239" i="1"/>
  <c r="Z239" i="1"/>
  <c r="AA239" i="1"/>
  <c r="AB239" i="1"/>
  <c r="W240" i="1"/>
  <c r="X240" i="1"/>
  <c r="Y240" i="1"/>
  <c r="Z240" i="1"/>
  <c r="AA240" i="1"/>
  <c r="AB240" i="1"/>
  <c r="W245" i="1"/>
  <c r="X245" i="1"/>
  <c r="Y245" i="1"/>
  <c r="Z245" i="1"/>
  <c r="AA245" i="1"/>
  <c r="AB245" i="1"/>
  <c r="W246" i="1"/>
  <c r="X246" i="1"/>
  <c r="Y246" i="1"/>
  <c r="Z246" i="1"/>
  <c r="AA246" i="1"/>
  <c r="AB246" i="1"/>
  <c r="W247" i="1"/>
  <c r="X247" i="1"/>
  <c r="Y247" i="1"/>
  <c r="Z247" i="1"/>
  <c r="AA247" i="1"/>
  <c r="AB247" i="1"/>
  <c r="W248" i="1"/>
  <c r="X248" i="1"/>
  <c r="Y248" i="1"/>
  <c r="Z248" i="1"/>
  <c r="AA248" i="1"/>
  <c r="AB248" i="1"/>
  <c r="W249" i="1"/>
  <c r="X249" i="1"/>
  <c r="Y249" i="1"/>
  <c r="Z249" i="1"/>
  <c r="AA249" i="1"/>
  <c r="AB249" i="1"/>
  <c r="W250" i="1"/>
  <c r="X250" i="1"/>
  <c r="Y250" i="1"/>
  <c r="Z250" i="1"/>
  <c r="AA250" i="1"/>
  <c r="AB250" i="1"/>
  <c r="W251" i="1"/>
  <c r="X251" i="1"/>
  <c r="Y251" i="1"/>
  <c r="Z251" i="1"/>
  <c r="AA251" i="1"/>
  <c r="AB251" i="1"/>
  <c r="W252" i="1"/>
  <c r="X252" i="1"/>
  <c r="Y252" i="1"/>
  <c r="Z252" i="1"/>
  <c r="AA252" i="1"/>
  <c r="AB252" i="1"/>
  <c r="W253" i="1"/>
  <c r="X253" i="1"/>
  <c r="Y253" i="1"/>
  <c r="D66" i="28" s="1"/>
  <c r="Z253" i="1"/>
  <c r="E65" i="23" s="1"/>
  <c r="AA253" i="1"/>
  <c r="F65" i="23" s="1"/>
  <c r="AB253" i="1"/>
  <c r="W254" i="1"/>
  <c r="X254" i="1"/>
  <c r="Y254" i="1"/>
  <c r="Z254" i="1"/>
  <c r="AA254" i="1"/>
  <c r="AB254" i="1"/>
  <c r="W255" i="1"/>
  <c r="X255" i="1"/>
  <c r="Y255" i="1"/>
  <c r="Z255" i="1"/>
  <c r="AA255" i="1"/>
  <c r="AB255" i="1"/>
  <c r="W256" i="1"/>
  <c r="X256" i="1"/>
  <c r="Y256" i="1"/>
  <c r="Z256" i="1"/>
  <c r="AA256" i="1"/>
  <c r="AB256" i="1"/>
  <c r="W257" i="1"/>
  <c r="X257" i="1"/>
  <c r="Y257" i="1"/>
  <c r="Z257" i="1"/>
  <c r="AA257" i="1"/>
  <c r="AB257" i="1"/>
  <c r="W258" i="1"/>
  <c r="X258" i="1"/>
  <c r="Y258" i="1"/>
  <c r="Z258" i="1"/>
  <c r="AA258" i="1"/>
  <c r="AB258" i="1"/>
  <c r="W259" i="1"/>
  <c r="X259" i="1"/>
  <c r="Y259" i="1"/>
  <c r="Z259" i="1"/>
  <c r="AA259" i="1"/>
  <c r="AB259" i="1"/>
  <c r="W260" i="1"/>
  <c r="X260" i="1"/>
  <c r="Y260" i="1"/>
  <c r="Z260" i="1"/>
  <c r="AA260" i="1"/>
  <c r="AB260" i="1"/>
  <c r="W261" i="1"/>
  <c r="X261" i="1"/>
  <c r="Y261" i="1"/>
  <c r="Z261" i="1"/>
  <c r="AA261" i="1"/>
  <c r="AB261" i="1"/>
  <c r="W262" i="1"/>
  <c r="X262" i="1"/>
  <c r="Y262" i="1"/>
  <c r="Z262" i="1"/>
  <c r="AA262" i="1"/>
  <c r="AB262" i="1"/>
  <c r="W263" i="1"/>
  <c r="X263" i="1"/>
  <c r="Y263" i="1"/>
  <c r="Z263" i="1"/>
  <c r="AA263" i="1"/>
  <c r="AB263" i="1"/>
  <c r="W264" i="1"/>
  <c r="X264" i="1"/>
  <c r="Y264" i="1"/>
  <c r="Z264" i="1"/>
  <c r="AA264" i="1"/>
  <c r="AB264" i="1"/>
  <c r="W265" i="1"/>
  <c r="X265" i="1"/>
  <c r="Y265" i="1"/>
  <c r="Z265" i="1"/>
  <c r="AA265" i="1"/>
  <c r="AB265" i="1"/>
  <c r="W266" i="1"/>
  <c r="X266" i="1"/>
  <c r="Y266" i="1"/>
  <c r="Z266" i="1"/>
  <c r="AA266" i="1"/>
  <c r="AB266" i="1"/>
  <c r="W274" i="1"/>
  <c r="X274" i="1"/>
  <c r="Y274" i="1"/>
  <c r="Z274" i="1"/>
  <c r="AA274" i="1"/>
  <c r="AB274" i="1"/>
  <c r="W275" i="1"/>
  <c r="X275" i="1"/>
  <c r="Y275" i="1"/>
  <c r="Z275" i="1"/>
  <c r="AA275" i="1"/>
  <c r="AB275" i="1"/>
  <c r="W276" i="1"/>
  <c r="X276" i="1"/>
  <c r="Y276" i="1"/>
  <c r="Z276" i="1"/>
  <c r="AA276" i="1"/>
  <c r="AB276" i="1"/>
  <c r="W277" i="1"/>
  <c r="X277" i="1"/>
  <c r="Y277" i="1"/>
  <c r="Z277" i="1"/>
  <c r="AA277" i="1"/>
  <c r="AB277" i="1"/>
  <c r="W278" i="1"/>
  <c r="X278" i="1"/>
  <c r="Y278" i="1"/>
  <c r="Z278" i="1"/>
  <c r="AA278" i="1"/>
  <c r="AB278" i="1"/>
  <c r="W279" i="1"/>
  <c r="X279" i="1"/>
  <c r="Y279" i="1"/>
  <c r="Z279" i="1"/>
  <c r="AA279" i="1"/>
  <c r="AB279" i="1"/>
  <c r="W280" i="1"/>
  <c r="X280" i="1"/>
  <c r="Y280" i="1"/>
  <c r="Z280" i="1"/>
  <c r="AA280" i="1"/>
  <c r="AB280" i="1"/>
  <c r="W281" i="1"/>
  <c r="X281" i="1"/>
  <c r="Y281" i="1"/>
  <c r="Z281" i="1"/>
  <c r="AA281" i="1"/>
  <c r="AB281" i="1"/>
  <c r="W282" i="1"/>
  <c r="X282" i="1"/>
  <c r="Y282" i="1"/>
  <c r="Z282" i="1"/>
  <c r="AA282" i="1"/>
  <c r="AB282" i="1"/>
  <c r="W283" i="1"/>
  <c r="X283" i="1"/>
  <c r="Y283" i="1"/>
  <c r="D28" i="18" s="1"/>
  <c r="Z283" i="1"/>
  <c r="AA283" i="1"/>
  <c r="F28" i="18" s="1"/>
  <c r="AB283" i="1"/>
  <c r="W284" i="1"/>
  <c r="X284" i="1"/>
  <c r="Y284" i="1"/>
  <c r="Z284" i="1"/>
  <c r="AA284" i="1"/>
  <c r="AB284" i="1"/>
  <c r="W285" i="1"/>
  <c r="X285" i="1"/>
  <c r="Y285" i="1"/>
  <c r="Z285" i="1"/>
  <c r="AA285" i="1"/>
  <c r="AB285" i="1"/>
  <c r="W286" i="1"/>
  <c r="X286" i="1"/>
  <c r="Y286" i="1"/>
  <c r="Z286" i="1"/>
  <c r="AA286" i="1"/>
  <c r="AB286" i="1"/>
  <c r="W287" i="1"/>
  <c r="X287" i="1"/>
  <c r="Y287" i="1"/>
  <c r="Z287" i="1"/>
  <c r="AA287" i="1"/>
  <c r="AB287" i="1"/>
  <c r="W288" i="1"/>
  <c r="X288" i="1"/>
  <c r="Y288" i="1"/>
  <c r="Z288" i="1"/>
  <c r="AA288" i="1"/>
  <c r="AB288" i="1"/>
  <c r="W289" i="1"/>
  <c r="X289" i="1"/>
  <c r="Y289" i="1"/>
  <c r="Z289" i="1"/>
  <c r="AA289" i="1"/>
  <c r="AB289" i="1"/>
  <c r="W290" i="1"/>
  <c r="X290" i="1"/>
  <c r="Y290" i="1"/>
  <c r="Z290" i="1"/>
  <c r="AA290" i="1"/>
  <c r="AB290" i="1"/>
  <c r="W291" i="1"/>
  <c r="X291" i="1"/>
  <c r="Y291" i="1"/>
  <c r="Z291" i="1"/>
  <c r="AA291" i="1"/>
  <c r="AB291" i="1"/>
  <c r="W292" i="1"/>
  <c r="X292" i="1"/>
  <c r="Y292" i="1"/>
  <c r="Z292" i="1"/>
  <c r="AA292" i="1"/>
  <c r="AB292" i="1"/>
  <c r="W293" i="1"/>
  <c r="X293" i="1"/>
  <c r="Y293" i="1"/>
  <c r="Z293" i="1"/>
  <c r="AA293" i="1"/>
  <c r="AB293" i="1"/>
  <c r="W302" i="1"/>
  <c r="X302" i="1"/>
  <c r="Y302" i="1"/>
  <c r="Z302" i="1"/>
  <c r="AA302" i="1"/>
  <c r="AB302" i="1"/>
  <c r="W303" i="1"/>
  <c r="X303" i="1"/>
  <c r="Y303" i="1"/>
  <c r="Z303" i="1"/>
  <c r="AA303" i="1"/>
  <c r="AB303" i="1"/>
  <c r="W304" i="1"/>
  <c r="X304" i="1"/>
  <c r="Y304" i="1"/>
  <c r="Z304" i="1"/>
  <c r="AA304" i="1"/>
  <c r="AB304" i="1"/>
  <c r="W305" i="1"/>
  <c r="X305" i="1"/>
  <c r="Y305" i="1"/>
  <c r="Z305" i="1"/>
  <c r="AA305" i="1"/>
  <c r="AB305" i="1"/>
  <c r="W306" i="1"/>
  <c r="X306" i="1"/>
  <c r="Y306" i="1"/>
  <c r="Z306" i="1"/>
  <c r="AA306" i="1"/>
  <c r="AB306" i="1"/>
  <c r="W307" i="1"/>
  <c r="X307" i="1"/>
  <c r="Y307" i="1"/>
  <c r="Z307" i="1"/>
  <c r="AA307" i="1"/>
  <c r="AB307" i="1"/>
  <c r="W308" i="1"/>
  <c r="X308" i="1"/>
  <c r="Y308" i="1"/>
  <c r="Z308" i="1"/>
  <c r="AA308" i="1"/>
  <c r="AB308" i="1"/>
  <c r="W309" i="1"/>
  <c r="X309" i="1"/>
  <c r="Y309" i="1"/>
  <c r="Z309" i="1"/>
  <c r="AA309" i="1"/>
  <c r="AB309" i="1"/>
  <c r="W310" i="1"/>
  <c r="X310" i="1"/>
  <c r="Y310" i="1"/>
  <c r="Z310" i="1"/>
  <c r="AA310" i="1"/>
  <c r="AB310" i="1"/>
  <c r="W311" i="1"/>
  <c r="X311" i="1"/>
  <c r="Y311" i="1"/>
  <c r="Z311" i="1"/>
  <c r="AA311" i="1"/>
  <c r="AB311" i="1"/>
  <c r="W312" i="1"/>
  <c r="X312" i="1"/>
  <c r="Y312" i="1"/>
  <c r="Z312" i="1"/>
  <c r="AA312" i="1"/>
  <c r="AB312" i="1"/>
  <c r="W313" i="1"/>
  <c r="X313" i="1"/>
  <c r="Y313" i="1"/>
  <c r="Z313" i="1"/>
  <c r="AA313" i="1"/>
  <c r="AB313" i="1"/>
  <c r="W314" i="1"/>
  <c r="X314" i="1"/>
  <c r="Y314" i="1"/>
  <c r="Z314" i="1"/>
  <c r="AA314" i="1"/>
  <c r="AB314" i="1"/>
  <c r="W315" i="1"/>
  <c r="X315" i="1"/>
  <c r="Y315" i="1"/>
  <c r="Z315" i="1"/>
  <c r="AA315" i="1"/>
  <c r="AB315" i="1"/>
  <c r="W316" i="1"/>
  <c r="X316" i="1"/>
  <c r="Y316" i="1"/>
  <c r="Z316" i="1"/>
  <c r="AA316" i="1"/>
  <c r="AB316" i="1"/>
  <c r="W317" i="1"/>
  <c r="X317" i="1"/>
  <c r="Y317" i="1"/>
  <c r="Z317" i="1"/>
  <c r="AA317" i="1"/>
  <c r="AB317" i="1"/>
  <c r="W318" i="1"/>
  <c r="X318" i="1"/>
  <c r="Y318" i="1"/>
  <c r="Z318" i="1"/>
  <c r="AA318" i="1"/>
  <c r="AB318" i="1"/>
  <c r="W319" i="1"/>
  <c r="X319" i="1"/>
  <c r="Y319" i="1"/>
  <c r="Z319" i="1"/>
  <c r="AA319" i="1"/>
  <c r="AB319" i="1"/>
  <c r="W320" i="1"/>
  <c r="X320" i="1"/>
  <c r="Y320" i="1"/>
  <c r="Z320" i="1"/>
  <c r="AA320" i="1"/>
  <c r="AB320" i="1"/>
  <c r="W321" i="1"/>
  <c r="X321" i="1"/>
  <c r="Y321" i="1"/>
  <c r="Z321" i="1"/>
  <c r="AA321" i="1"/>
  <c r="AB321" i="1"/>
  <c r="W322" i="1"/>
  <c r="X322" i="1"/>
  <c r="Y322" i="1"/>
  <c r="Z322" i="1"/>
  <c r="AA322" i="1"/>
  <c r="AB322" i="1"/>
  <c r="W323" i="1"/>
  <c r="X323" i="1"/>
  <c r="Y323" i="1"/>
  <c r="Z323" i="1"/>
  <c r="AA323" i="1"/>
  <c r="AB323" i="1"/>
  <c r="W324" i="1"/>
  <c r="X324" i="1"/>
  <c r="Y324" i="1"/>
  <c r="Z324" i="1"/>
  <c r="AA324" i="1"/>
  <c r="AB324" i="1"/>
  <c r="W325" i="1"/>
  <c r="X325" i="1"/>
  <c r="Y325" i="1"/>
  <c r="Z325" i="1"/>
  <c r="AA325" i="1"/>
  <c r="AB325" i="1"/>
  <c r="W326" i="1"/>
  <c r="X326" i="1"/>
  <c r="Y326" i="1"/>
  <c r="Z326" i="1"/>
  <c r="AA326" i="1"/>
  <c r="AB326" i="1"/>
  <c r="W327" i="1"/>
  <c r="X327" i="1"/>
  <c r="Y327" i="1"/>
  <c r="Z327" i="1"/>
  <c r="AA327" i="1"/>
  <c r="AB327" i="1"/>
  <c r="W328" i="1"/>
  <c r="X328" i="1"/>
  <c r="Y328" i="1"/>
  <c r="Z328" i="1"/>
  <c r="AA328" i="1"/>
  <c r="AB328" i="1"/>
  <c r="W329" i="1"/>
  <c r="X329" i="1"/>
  <c r="Y329" i="1"/>
  <c r="Z329" i="1"/>
  <c r="AA329" i="1"/>
  <c r="AB329" i="1"/>
  <c r="W330" i="1"/>
  <c r="X330" i="1"/>
  <c r="Y330" i="1"/>
  <c r="Z330" i="1"/>
  <c r="AA330" i="1"/>
  <c r="AB330" i="1"/>
  <c r="W331" i="1"/>
  <c r="X331" i="1"/>
  <c r="Y331" i="1"/>
  <c r="Z331" i="1"/>
  <c r="AA331" i="1"/>
  <c r="AB331" i="1"/>
  <c r="W332" i="1"/>
  <c r="X332" i="1"/>
  <c r="Y332" i="1"/>
  <c r="Z332" i="1"/>
  <c r="AA332" i="1"/>
  <c r="AB332" i="1"/>
  <c r="W333" i="1"/>
  <c r="X333" i="1"/>
  <c r="Y333" i="1"/>
  <c r="Z333" i="1"/>
  <c r="AA333" i="1"/>
  <c r="AB333" i="1"/>
  <c r="W334" i="1"/>
  <c r="X334" i="1"/>
  <c r="Y334" i="1"/>
  <c r="Z334" i="1"/>
  <c r="AA334" i="1"/>
  <c r="AB334" i="1"/>
  <c r="W335" i="1"/>
  <c r="X335" i="1"/>
  <c r="Y335" i="1"/>
  <c r="Z335" i="1"/>
  <c r="AA335" i="1"/>
  <c r="AB335" i="1"/>
  <c r="W336" i="1"/>
  <c r="X336" i="1"/>
  <c r="Y336" i="1"/>
  <c r="Z336" i="1"/>
  <c r="AA336" i="1"/>
  <c r="AB336" i="1"/>
  <c r="W337" i="1"/>
  <c r="X337" i="1"/>
  <c r="Y337" i="1"/>
  <c r="Z337" i="1"/>
  <c r="AA337" i="1"/>
  <c r="AB337" i="1"/>
  <c r="W338" i="1"/>
  <c r="X338" i="1"/>
  <c r="Y338" i="1"/>
  <c r="Z338" i="1"/>
  <c r="AA338" i="1"/>
  <c r="AB338" i="1"/>
  <c r="W339" i="1"/>
  <c r="X339" i="1"/>
  <c r="Y339" i="1"/>
  <c r="Z339" i="1"/>
  <c r="AA339" i="1"/>
  <c r="AB339" i="1"/>
  <c r="W340" i="1"/>
  <c r="X340" i="1"/>
  <c r="Y340" i="1"/>
  <c r="Z340" i="1"/>
  <c r="AA340" i="1"/>
  <c r="AB340" i="1"/>
  <c r="W341" i="1"/>
  <c r="X341" i="1"/>
  <c r="Y341" i="1"/>
  <c r="Z341" i="1"/>
  <c r="AA341" i="1"/>
  <c r="AB341" i="1"/>
  <c r="W342" i="1"/>
  <c r="X342" i="1"/>
  <c r="Y342" i="1"/>
  <c r="Z342" i="1"/>
  <c r="AA342" i="1"/>
  <c r="AB342" i="1"/>
  <c r="W343" i="1"/>
  <c r="X343" i="1"/>
  <c r="Y343" i="1"/>
  <c r="Z343" i="1"/>
  <c r="AA343" i="1"/>
  <c r="AB343" i="1"/>
  <c r="W344" i="1"/>
  <c r="X344" i="1"/>
  <c r="Y344" i="1"/>
  <c r="Z344" i="1"/>
  <c r="AA344" i="1"/>
  <c r="AB344" i="1"/>
  <c r="W345" i="1"/>
  <c r="X345" i="1"/>
  <c r="Y345" i="1"/>
  <c r="Z345" i="1"/>
  <c r="AA345" i="1"/>
  <c r="AB345" i="1"/>
  <c r="W346" i="1"/>
  <c r="X346" i="1"/>
  <c r="Y346" i="1"/>
  <c r="Z346" i="1"/>
  <c r="AA346" i="1"/>
  <c r="AB346" i="1"/>
  <c r="W347" i="1"/>
  <c r="X347" i="1"/>
  <c r="Y347" i="1"/>
  <c r="Z347" i="1"/>
  <c r="AA347" i="1"/>
  <c r="AB347" i="1"/>
  <c r="W348" i="1"/>
  <c r="X348" i="1"/>
  <c r="Y348" i="1"/>
  <c r="Z348" i="1"/>
  <c r="AA348" i="1"/>
  <c r="AB348" i="1"/>
  <c r="W349" i="1"/>
  <c r="X349" i="1"/>
  <c r="Y349" i="1"/>
  <c r="Z349" i="1"/>
  <c r="AA349" i="1"/>
  <c r="AB349" i="1"/>
  <c r="W350" i="1"/>
  <c r="X350" i="1"/>
  <c r="Y350" i="1"/>
  <c r="Z350" i="1"/>
  <c r="AA350" i="1"/>
  <c r="AB350" i="1"/>
  <c r="W351" i="1"/>
  <c r="X351" i="1"/>
  <c r="Y351" i="1"/>
  <c r="Z351" i="1"/>
  <c r="AA351" i="1"/>
  <c r="AB351" i="1"/>
  <c r="W352" i="1"/>
  <c r="B16" i="14" s="1"/>
  <c r="X352" i="1"/>
  <c r="C16" i="14" s="1"/>
  <c r="Y352" i="1"/>
  <c r="D16" i="14" s="1"/>
  <c r="Z352" i="1"/>
  <c r="AA352" i="1"/>
  <c r="AB352" i="1"/>
  <c r="W353" i="1"/>
  <c r="B32" i="18" s="1"/>
  <c r="X353" i="1"/>
  <c r="C32" i="18" s="1"/>
  <c r="Y353" i="1"/>
  <c r="D32" i="18" s="1"/>
  <c r="Z353" i="1"/>
  <c r="E32" i="18" s="1"/>
  <c r="AA353" i="1"/>
  <c r="F32" i="18" s="1"/>
  <c r="AB353" i="1"/>
  <c r="W354" i="1"/>
  <c r="B36" i="18" s="1"/>
  <c r="X354" i="1"/>
  <c r="C36" i="18" s="1"/>
  <c r="Y354" i="1"/>
  <c r="D36" i="18" s="1"/>
  <c r="Z354" i="1"/>
  <c r="E36" i="18" s="1"/>
  <c r="AA354" i="1"/>
  <c r="F36" i="18" s="1"/>
  <c r="AB354" i="1"/>
  <c r="W355" i="1"/>
  <c r="B49" i="18" s="1"/>
  <c r="J49" i="18" s="1"/>
  <c r="X355" i="1"/>
  <c r="C49" i="18" s="1"/>
  <c r="Y355" i="1"/>
  <c r="D49" i="18" s="1"/>
  <c r="Z355" i="1"/>
  <c r="E49" i="18" s="1"/>
  <c r="AA355" i="1"/>
  <c r="F49" i="18" s="1"/>
  <c r="AB355" i="1"/>
  <c r="W356" i="1"/>
  <c r="X356" i="1"/>
  <c r="Y356" i="1"/>
  <c r="Z356" i="1"/>
  <c r="AA356" i="1"/>
  <c r="AB356" i="1"/>
  <c r="W357" i="1"/>
  <c r="X357" i="1"/>
  <c r="Y357" i="1"/>
  <c r="Z357" i="1"/>
  <c r="AA357" i="1"/>
  <c r="AB357" i="1"/>
  <c r="W358" i="1"/>
  <c r="X358" i="1"/>
  <c r="Y358" i="1"/>
  <c r="D46" i="18" s="1"/>
  <c r="Z358" i="1"/>
  <c r="AA358" i="1"/>
  <c r="AB358" i="1"/>
  <c r="W359" i="1"/>
  <c r="B37" i="18" s="1"/>
  <c r="J37" i="18" s="1"/>
  <c r="X359" i="1"/>
  <c r="C37" i="18" s="1"/>
  <c r="Y359" i="1"/>
  <c r="D37" i="18" s="1"/>
  <c r="Z359" i="1"/>
  <c r="E37" i="18" s="1"/>
  <c r="AA359" i="1"/>
  <c r="F37" i="18" s="1"/>
  <c r="AB359" i="1"/>
  <c r="W360" i="1"/>
  <c r="X360" i="1"/>
  <c r="Y360" i="1"/>
  <c r="Z360" i="1"/>
  <c r="AA360" i="1"/>
  <c r="AB360" i="1"/>
  <c r="W361" i="1"/>
  <c r="B33" i="18" s="1"/>
  <c r="J33" i="18" s="1"/>
  <c r="X361" i="1"/>
  <c r="C33" i="18" s="1"/>
  <c r="Y361" i="1"/>
  <c r="D33" i="18" s="1"/>
  <c r="Z361" i="1"/>
  <c r="E33" i="18" s="1"/>
  <c r="AA361" i="1"/>
  <c r="F33" i="18" s="1"/>
  <c r="AB361" i="1"/>
  <c r="W362" i="1"/>
  <c r="X362" i="1"/>
  <c r="Y362" i="1"/>
  <c r="Z362" i="1"/>
  <c r="AA362" i="1"/>
  <c r="AB362" i="1"/>
  <c r="W363" i="1"/>
  <c r="B31" i="18" s="1"/>
  <c r="J31" i="18" s="1"/>
  <c r="X363" i="1"/>
  <c r="C31" i="18" s="1"/>
  <c r="Y363" i="1"/>
  <c r="D31" i="18" s="1"/>
  <c r="Z363" i="1"/>
  <c r="E31" i="18" s="1"/>
  <c r="AA363" i="1"/>
  <c r="F31" i="18" s="1"/>
  <c r="AB363" i="1"/>
  <c r="W364" i="1"/>
  <c r="X364" i="1"/>
  <c r="Y364" i="1"/>
  <c r="D52" i="18" s="1"/>
  <c r="Z364" i="1"/>
  <c r="AA364" i="1"/>
  <c r="F52" i="18" s="1"/>
  <c r="AB364" i="1"/>
  <c r="W365" i="1"/>
  <c r="B39" i="18" s="1"/>
  <c r="X365" i="1"/>
  <c r="C39" i="18" s="1"/>
  <c r="Y365" i="1"/>
  <c r="D39" i="18" s="1"/>
  <c r="Z365" i="1"/>
  <c r="E39" i="18" s="1"/>
  <c r="AA365" i="1"/>
  <c r="F39" i="18" s="1"/>
  <c r="AB365" i="1"/>
  <c r="W366" i="1"/>
  <c r="X366" i="1"/>
  <c r="Y366" i="1"/>
  <c r="Z366" i="1"/>
  <c r="AA366" i="1"/>
  <c r="AB366" i="1"/>
  <c r="W367" i="1"/>
  <c r="B36" i="14" s="1"/>
  <c r="X367" i="1"/>
  <c r="C36" i="14" s="1"/>
  <c r="Y367" i="1"/>
  <c r="D36" i="14" s="1"/>
  <c r="Z367" i="1"/>
  <c r="AA367" i="1"/>
  <c r="AB367" i="1"/>
  <c r="W368" i="1"/>
  <c r="X368" i="1"/>
  <c r="Y368" i="1"/>
  <c r="Z368" i="1"/>
  <c r="AA368" i="1"/>
  <c r="AB368" i="1"/>
  <c r="W369" i="1"/>
  <c r="X369" i="1"/>
  <c r="Y369" i="1"/>
  <c r="Z369" i="1"/>
  <c r="AA369" i="1"/>
  <c r="AB369" i="1"/>
  <c r="W391" i="1"/>
  <c r="X391" i="1"/>
  <c r="Y391" i="1"/>
  <c r="Z391" i="1"/>
  <c r="AA391" i="1"/>
  <c r="AB391" i="1"/>
  <c r="W392" i="1"/>
  <c r="X392" i="1"/>
  <c r="Y392" i="1"/>
  <c r="Z392" i="1"/>
  <c r="AA392" i="1"/>
  <c r="AB392" i="1"/>
  <c r="W393" i="1"/>
  <c r="X393" i="1"/>
  <c r="Y393" i="1"/>
  <c r="Z393" i="1"/>
  <c r="AA393" i="1"/>
  <c r="AB393" i="1"/>
  <c r="W394" i="1"/>
  <c r="X394" i="1"/>
  <c r="Y394" i="1"/>
  <c r="Z394" i="1"/>
  <c r="AA394" i="1"/>
  <c r="AB394" i="1"/>
  <c r="W395" i="1"/>
  <c r="X395" i="1"/>
  <c r="Y395" i="1"/>
  <c r="Z395" i="1"/>
  <c r="AA395" i="1"/>
  <c r="AB395" i="1"/>
  <c r="W396" i="1"/>
  <c r="X396" i="1"/>
  <c r="Y396" i="1"/>
  <c r="Z396" i="1"/>
  <c r="AA396" i="1"/>
  <c r="AB396" i="1"/>
  <c r="W397" i="1"/>
  <c r="X397" i="1"/>
  <c r="Y397" i="1"/>
  <c r="Z397" i="1"/>
  <c r="AA397" i="1"/>
  <c r="AB397" i="1"/>
  <c r="W398" i="1"/>
  <c r="X398" i="1"/>
  <c r="Y398" i="1"/>
  <c r="Z398" i="1"/>
  <c r="AA398" i="1"/>
  <c r="AB398" i="1"/>
  <c r="W399" i="1"/>
  <c r="X399" i="1"/>
  <c r="Y399" i="1"/>
  <c r="Z399" i="1"/>
  <c r="AA399" i="1"/>
  <c r="AB399" i="1"/>
  <c r="W400" i="1"/>
  <c r="X400" i="1"/>
  <c r="Y400" i="1"/>
  <c r="Z400" i="1"/>
  <c r="AA400" i="1"/>
  <c r="AB400" i="1"/>
  <c r="W401" i="1"/>
  <c r="X401" i="1"/>
  <c r="Y401" i="1"/>
  <c r="Z401" i="1"/>
  <c r="AA401" i="1"/>
  <c r="AB401" i="1"/>
  <c r="W402" i="1"/>
  <c r="X402" i="1"/>
  <c r="Y402" i="1"/>
  <c r="Z402" i="1"/>
  <c r="AA402" i="1"/>
  <c r="AB402" i="1"/>
  <c r="W403" i="1"/>
  <c r="X403" i="1"/>
  <c r="Y403" i="1"/>
  <c r="Z403" i="1"/>
  <c r="AA403" i="1"/>
  <c r="AB403" i="1"/>
  <c r="W404" i="1"/>
  <c r="X404" i="1"/>
  <c r="Y404" i="1"/>
  <c r="Z404" i="1"/>
  <c r="AA404" i="1"/>
  <c r="AB404" i="1"/>
  <c r="W405" i="1"/>
  <c r="X405" i="1"/>
  <c r="Y405" i="1"/>
  <c r="Z405" i="1"/>
  <c r="AA405" i="1"/>
  <c r="AB405" i="1"/>
  <c r="W406" i="1"/>
  <c r="X406" i="1"/>
  <c r="Y406" i="1"/>
  <c r="Z406" i="1"/>
  <c r="AA406" i="1"/>
  <c r="AB406" i="1"/>
  <c r="W407" i="1"/>
  <c r="X407" i="1"/>
  <c r="Y407" i="1"/>
  <c r="Z407" i="1"/>
  <c r="AA407" i="1"/>
  <c r="AB407" i="1"/>
  <c r="W408" i="1"/>
  <c r="X408" i="1"/>
  <c r="Y408" i="1"/>
  <c r="Z408" i="1"/>
  <c r="AA408" i="1"/>
  <c r="AB408" i="1"/>
  <c r="W409" i="1"/>
  <c r="X409" i="1"/>
  <c r="Y409" i="1"/>
  <c r="Z409" i="1"/>
  <c r="AA409" i="1"/>
  <c r="AB409" i="1"/>
  <c r="W410" i="1"/>
  <c r="X410" i="1"/>
  <c r="Y410" i="1"/>
  <c r="Z410" i="1"/>
  <c r="AA410" i="1"/>
  <c r="AB410" i="1"/>
  <c r="W411" i="1"/>
  <c r="X411" i="1"/>
  <c r="Y411" i="1"/>
  <c r="Z411" i="1"/>
  <c r="E64" i="23" s="1"/>
  <c r="AA411" i="1"/>
  <c r="F64" i="23" s="1"/>
  <c r="AB411" i="1"/>
  <c r="W412" i="1"/>
  <c r="X412" i="1"/>
  <c r="Y412" i="1"/>
  <c r="Z412" i="1"/>
  <c r="AA412" i="1"/>
  <c r="AB412" i="1"/>
  <c r="W413" i="1"/>
  <c r="X413" i="1"/>
  <c r="Y413" i="1"/>
  <c r="Z413" i="1"/>
  <c r="AA413" i="1"/>
  <c r="AB413" i="1"/>
  <c r="W414" i="1"/>
  <c r="X414" i="1"/>
  <c r="Y414" i="1"/>
  <c r="Z414" i="1"/>
  <c r="AA414" i="1"/>
  <c r="AB414" i="1"/>
  <c r="W415" i="1"/>
  <c r="X415" i="1"/>
  <c r="Y415" i="1"/>
  <c r="Z415" i="1"/>
  <c r="AA415" i="1"/>
  <c r="AB415" i="1"/>
  <c r="W416" i="1"/>
  <c r="X416" i="1"/>
  <c r="Y416" i="1"/>
  <c r="Z416" i="1"/>
  <c r="AA416" i="1"/>
  <c r="AB416" i="1"/>
  <c r="W417" i="1"/>
  <c r="X417" i="1"/>
  <c r="Y417" i="1"/>
  <c r="Z417" i="1"/>
  <c r="AA417" i="1"/>
  <c r="AB417" i="1"/>
  <c r="W418" i="1"/>
  <c r="X418" i="1"/>
  <c r="Y418" i="1"/>
  <c r="Z418" i="1"/>
  <c r="AA418" i="1"/>
  <c r="AB418" i="1"/>
  <c r="W419" i="1"/>
  <c r="X419" i="1"/>
  <c r="Y419" i="1"/>
  <c r="Z419" i="1"/>
  <c r="AA419" i="1"/>
  <c r="AB419" i="1"/>
  <c r="W420" i="1"/>
  <c r="X420" i="1"/>
  <c r="Y420" i="1"/>
  <c r="Z420" i="1"/>
  <c r="AA420" i="1"/>
  <c r="AB420" i="1"/>
  <c r="W421" i="1"/>
  <c r="X421" i="1"/>
  <c r="Y421" i="1"/>
  <c r="Z421" i="1"/>
  <c r="AA421" i="1"/>
  <c r="AB421" i="1"/>
  <c r="W422" i="1"/>
  <c r="X422" i="1"/>
  <c r="Y422" i="1"/>
  <c r="Z422" i="1"/>
  <c r="AA422" i="1"/>
  <c r="AB422" i="1"/>
  <c r="W423" i="1"/>
  <c r="X423" i="1"/>
  <c r="Y423" i="1"/>
  <c r="Z423" i="1"/>
  <c r="AA423" i="1"/>
  <c r="AB423" i="1"/>
  <c r="W440" i="1"/>
  <c r="B24" i="14" s="1"/>
  <c r="X440" i="1"/>
  <c r="C24" i="14" s="1"/>
  <c r="Y440" i="1"/>
  <c r="Z440" i="1"/>
  <c r="E24" i="14" s="1"/>
  <c r="AA440" i="1"/>
  <c r="AB440" i="1"/>
  <c r="W441" i="1"/>
  <c r="B9" i="14" s="1"/>
  <c r="X441" i="1"/>
  <c r="C9" i="14" s="1"/>
  <c r="Y441" i="1"/>
  <c r="D9" i="14" s="1"/>
  <c r="Z441" i="1"/>
  <c r="AA441" i="1"/>
  <c r="AB441" i="1"/>
  <c r="W442" i="1"/>
  <c r="X442" i="1"/>
  <c r="Y442" i="1"/>
  <c r="Z442" i="1"/>
  <c r="AA442" i="1"/>
  <c r="AB442" i="1"/>
  <c r="W443" i="1"/>
  <c r="X443" i="1"/>
  <c r="Y443" i="1"/>
  <c r="D55" i="13" s="1"/>
  <c r="Z443" i="1"/>
  <c r="AA443" i="1"/>
  <c r="F55" i="13" s="1"/>
  <c r="AB443" i="1"/>
  <c r="W444" i="1"/>
  <c r="X444" i="1"/>
  <c r="Y444" i="1"/>
  <c r="Z444" i="1"/>
  <c r="AA444" i="1"/>
  <c r="AB444" i="1"/>
  <c r="W445" i="1"/>
  <c r="B51" i="14" s="1"/>
  <c r="X445" i="1"/>
  <c r="C51" i="14" s="1"/>
  <c r="Y445" i="1"/>
  <c r="Z445" i="1"/>
  <c r="E51" i="14" s="1"/>
  <c r="AA445" i="1"/>
  <c r="AB445" i="1"/>
  <c r="W446" i="1"/>
  <c r="X446" i="1"/>
  <c r="Y446" i="1"/>
  <c r="Z446" i="1"/>
  <c r="AA446" i="1"/>
  <c r="AB446" i="1"/>
  <c r="W447" i="1"/>
  <c r="X447" i="1"/>
  <c r="Y447" i="1"/>
  <c r="Z447" i="1"/>
  <c r="AA447" i="1"/>
  <c r="AB447" i="1"/>
  <c r="W448" i="1"/>
  <c r="X448" i="1"/>
  <c r="Y448" i="1"/>
  <c r="Z448" i="1"/>
  <c r="AA448" i="1"/>
  <c r="AB448" i="1"/>
  <c r="W449" i="1"/>
  <c r="X449" i="1"/>
  <c r="C53" i="13" s="1"/>
  <c r="Y449" i="1"/>
  <c r="D53" i="13" s="1"/>
  <c r="Z449" i="1"/>
  <c r="AA449" i="1"/>
  <c r="AB449" i="1"/>
  <c r="W450" i="1"/>
  <c r="B58" i="13" s="1"/>
  <c r="X450" i="1"/>
  <c r="Y450" i="1"/>
  <c r="Z450" i="1"/>
  <c r="E58" i="13" s="1"/>
  <c r="AA450" i="1"/>
  <c r="F58" i="13" s="1"/>
  <c r="AB450" i="1"/>
  <c r="W451" i="1"/>
  <c r="X451" i="1"/>
  <c r="Y451" i="1"/>
  <c r="D43" i="18" s="1"/>
  <c r="Z451" i="1"/>
  <c r="E43" i="18" s="1"/>
  <c r="AA451" i="1"/>
  <c r="F43" i="18" s="1"/>
  <c r="AB451" i="1"/>
  <c r="W452" i="1"/>
  <c r="X452" i="1"/>
  <c r="Y452" i="1"/>
  <c r="Z452" i="1"/>
  <c r="AA452" i="1"/>
  <c r="AB452" i="1"/>
  <c r="W453" i="1"/>
  <c r="X453" i="1"/>
  <c r="Y453" i="1"/>
  <c r="Z453" i="1"/>
  <c r="AA453" i="1"/>
  <c r="AB453" i="1"/>
  <c r="W454" i="1"/>
  <c r="X454" i="1"/>
  <c r="Y454" i="1"/>
  <c r="Z454" i="1"/>
  <c r="AA454" i="1"/>
  <c r="AB454" i="1"/>
  <c r="W455" i="1"/>
  <c r="B59" i="13" s="1"/>
  <c r="X455" i="1"/>
  <c r="C59" i="13" s="1"/>
  <c r="Y455" i="1"/>
  <c r="D59" i="13" s="1"/>
  <c r="Z455" i="1"/>
  <c r="E59" i="13" s="1"/>
  <c r="AA455" i="1"/>
  <c r="F59" i="13" s="1"/>
  <c r="AB455" i="1"/>
  <c r="W456" i="1"/>
  <c r="X456" i="1"/>
  <c r="Y456" i="1"/>
  <c r="Z456" i="1"/>
  <c r="AA456" i="1"/>
  <c r="AB456" i="1"/>
  <c r="W457" i="1"/>
  <c r="X457" i="1"/>
  <c r="Y457" i="1"/>
  <c r="D41" i="18" s="1"/>
  <c r="Z457" i="1"/>
  <c r="E41" i="18" s="1"/>
  <c r="AA457" i="1"/>
  <c r="F41" i="18" s="1"/>
  <c r="AB457" i="1"/>
  <c r="W458" i="1"/>
  <c r="B67" i="14" s="1"/>
  <c r="X458" i="1"/>
  <c r="C67" i="14" s="1"/>
  <c r="Y458" i="1"/>
  <c r="D67" i="14" s="1"/>
  <c r="Z458" i="1"/>
  <c r="AA458" i="1"/>
  <c r="AB458" i="1"/>
  <c r="W459" i="1"/>
  <c r="X459" i="1"/>
  <c r="Y459" i="1"/>
  <c r="D50" i="18" s="1"/>
  <c r="Z459" i="1"/>
  <c r="AA459" i="1"/>
  <c r="AB459" i="1"/>
  <c r="W476" i="1"/>
  <c r="X476" i="1"/>
  <c r="Y476" i="1"/>
  <c r="Z476" i="1"/>
  <c r="AA476" i="1"/>
  <c r="AB476" i="1"/>
  <c r="W477" i="1"/>
  <c r="X477" i="1"/>
  <c r="Y477" i="1"/>
  <c r="Z477" i="1"/>
  <c r="AA477" i="1"/>
  <c r="AB477" i="1"/>
  <c r="W478" i="1"/>
  <c r="X478" i="1"/>
  <c r="Y478" i="1"/>
  <c r="Z478" i="1"/>
  <c r="AA478" i="1"/>
  <c r="AB478" i="1"/>
  <c r="W479" i="1"/>
  <c r="X479" i="1"/>
  <c r="Y479" i="1"/>
  <c r="Z479" i="1"/>
  <c r="AA479" i="1"/>
  <c r="AB479" i="1"/>
  <c r="W480" i="1"/>
  <c r="X480" i="1"/>
  <c r="Y480" i="1"/>
  <c r="Z480" i="1"/>
  <c r="AA480" i="1"/>
  <c r="AB480" i="1"/>
  <c r="W481" i="1"/>
  <c r="X481" i="1"/>
  <c r="Y481" i="1"/>
  <c r="Z481" i="1"/>
  <c r="AA481" i="1"/>
  <c r="AB481" i="1"/>
  <c r="W482" i="1"/>
  <c r="X482" i="1"/>
  <c r="Y482" i="1"/>
  <c r="Z482" i="1"/>
  <c r="AA482" i="1"/>
  <c r="AB482" i="1"/>
  <c r="W483" i="1"/>
  <c r="X483" i="1"/>
  <c r="Y483" i="1"/>
  <c r="D65" i="28" s="1"/>
  <c r="Z483" i="1"/>
  <c r="E62" i="23" s="1"/>
  <c r="AA483" i="1"/>
  <c r="F62" i="23" s="1"/>
  <c r="AB483" i="1"/>
  <c r="W484" i="1"/>
  <c r="X484" i="1"/>
  <c r="Y484" i="1"/>
  <c r="Z484" i="1"/>
  <c r="AA484" i="1"/>
  <c r="AB484" i="1"/>
  <c r="W485" i="1"/>
  <c r="X485" i="1"/>
  <c r="Y485" i="1"/>
  <c r="Z485" i="1"/>
  <c r="AA485" i="1"/>
  <c r="AB485" i="1"/>
  <c r="W486" i="1"/>
  <c r="X486" i="1"/>
  <c r="Y486" i="1"/>
  <c r="Z486" i="1"/>
  <c r="AA486" i="1"/>
  <c r="AB486" i="1"/>
  <c r="W487" i="1"/>
  <c r="X487" i="1"/>
  <c r="Y487" i="1"/>
  <c r="Z487" i="1"/>
  <c r="AA487" i="1"/>
  <c r="AB487" i="1"/>
  <c r="W488" i="1"/>
  <c r="B44" i="23" s="1"/>
  <c r="X488" i="1"/>
  <c r="Y488" i="1"/>
  <c r="Z488" i="1"/>
  <c r="AA488" i="1"/>
  <c r="AB488" i="1"/>
  <c r="W489" i="1"/>
  <c r="X489" i="1"/>
  <c r="Y489" i="1"/>
  <c r="Z489" i="1"/>
  <c r="AA489" i="1"/>
  <c r="AB489" i="1"/>
  <c r="W499" i="1"/>
  <c r="B31" i="14" s="1"/>
  <c r="X499" i="1"/>
  <c r="C31" i="14" s="1"/>
  <c r="Y499" i="1"/>
  <c r="Z499" i="1"/>
  <c r="E31" i="14" s="1"/>
  <c r="AA499" i="1"/>
  <c r="AB499" i="1"/>
  <c r="W500" i="1"/>
  <c r="X500" i="1"/>
  <c r="Y500" i="1"/>
  <c r="D44" i="13" s="1"/>
  <c r="Z500" i="1"/>
  <c r="AA500" i="1"/>
  <c r="F44" i="13" s="1"/>
  <c r="AB500" i="1"/>
  <c r="W501" i="1"/>
  <c r="B35" i="18" s="1"/>
  <c r="X501" i="1"/>
  <c r="C35" i="18" s="1"/>
  <c r="Y501" i="1"/>
  <c r="Z501" i="1"/>
  <c r="E35" i="18" s="1"/>
  <c r="AA501" i="1"/>
  <c r="AB501" i="1"/>
  <c r="W502" i="1"/>
  <c r="X502" i="1"/>
  <c r="Y502" i="1"/>
  <c r="D60" i="14" s="1"/>
  <c r="Z502" i="1"/>
  <c r="E39" i="14" s="1"/>
  <c r="AA502" i="1"/>
  <c r="AB502" i="1"/>
  <c r="W503" i="1"/>
  <c r="X503" i="1"/>
  <c r="Y503" i="1"/>
  <c r="Z503" i="1"/>
  <c r="AA503" i="1"/>
  <c r="AB503" i="1"/>
  <c r="W504" i="1"/>
  <c r="X504" i="1"/>
  <c r="Y504" i="1"/>
  <c r="Z504" i="1"/>
  <c r="AA504" i="1"/>
  <c r="AB504" i="1"/>
  <c r="W505" i="1"/>
  <c r="X505" i="1"/>
  <c r="Y505" i="1"/>
  <c r="Z505" i="1"/>
  <c r="AA505" i="1"/>
  <c r="AB505" i="1"/>
  <c r="W506" i="1"/>
  <c r="X506" i="1"/>
  <c r="Y506" i="1"/>
  <c r="Z506" i="1"/>
  <c r="AA506" i="1"/>
  <c r="AB506" i="1"/>
  <c r="W507" i="1"/>
  <c r="X507" i="1"/>
  <c r="Y507" i="1"/>
  <c r="Z507" i="1"/>
  <c r="AA507" i="1"/>
  <c r="AB507" i="1"/>
  <c r="W508" i="1"/>
  <c r="X508" i="1"/>
  <c r="Y508" i="1"/>
  <c r="Z508" i="1"/>
  <c r="AA508" i="1"/>
  <c r="AB508" i="1"/>
  <c r="W509" i="1"/>
  <c r="X509" i="1"/>
  <c r="Y509" i="1"/>
  <c r="Z509" i="1"/>
  <c r="AA509" i="1"/>
  <c r="AB509" i="1"/>
  <c r="W510" i="1"/>
  <c r="X510" i="1"/>
  <c r="Y510" i="1"/>
  <c r="Z510" i="1"/>
  <c r="AA510" i="1"/>
  <c r="AB510" i="1"/>
  <c r="W528" i="1"/>
  <c r="X528" i="1"/>
  <c r="Y528" i="1"/>
  <c r="Z528" i="1"/>
  <c r="AA528" i="1"/>
  <c r="AB528" i="1"/>
  <c r="W529" i="1"/>
  <c r="X529" i="1"/>
  <c r="Y529" i="1"/>
  <c r="Z529" i="1"/>
  <c r="AA529" i="1"/>
  <c r="AB529" i="1"/>
  <c r="W530" i="1"/>
  <c r="B25" i="27" s="1"/>
  <c r="X530" i="1"/>
  <c r="Y530" i="1"/>
  <c r="Z530" i="1"/>
  <c r="AA530" i="1"/>
  <c r="AB530" i="1"/>
  <c r="W531" i="1"/>
  <c r="X531" i="1"/>
  <c r="Y531" i="1"/>
  <c r="Z531" i="1"/>
  <c r="AA531" i="1"/>
  <c r="AB531" i="1"/>
  <c r="W532" i="1"/>
  <c r="X532" i="1"/>
  <c r="Y532" i="1"/>
  <c r="Z532" i="1"/>
  <c r="AA532" i="1"/>
  <c r="AB532" i="1"/>
  <c r="W533" i="1"/>
  <c r="X533" i="1"/>
  <c r="Y533" i="1"/>
  <c r="Z533" i="1"/>
  <c r="AA533" i="1"/>
  <c r="AB533" i="1"/>
  <c r="W534" i="1"/>
  <c r="X534" i="1"/>
  <c r="Y534" i="1"/>
  <c r="Z534" i="1"/>
  <c r="AA534" i="1"/>
  <c r="AB534" i="1"/>
  <c r="W535" i="1"/>
  <c r="X535" i="1"/>
  <c r="Y535" i="1"/>
  <c r="Z535" i="1"/>
  <c r="AA535" i="1"/>
  <c r="AB535" i="1"/>
  <c r="W536" i="1"/>
  <c r="X536" i="1"/>
  <c r="Y536" i="1"/>
  <c r="Z536" i="1"/>
  <c r="AA536" i="1"/>
  <c r="AB536" i="1"/>
  <c r="W537" i="1"/>
  <c r="X537" i="1"/>
  <c r="Y537" i="1"/>
  <c r="Z537" i="1"/>
  <c r="AA537" i="1"/>
  <c r="AB537" i="1"/>
  <c r="W538" i="1"/>
  <c r="X538" i="1"/>
  <c r="Y538" i="1"/>
  <c r="Z538" i="1"/>
  <c r="AA538" i="1"/>
  <c r="AB538" i="1"/>
  <c r="W539" i="1"/>
  <c r="X539" i="1"/>
  <c r="Y539" i="1"/>
  <c r="Z539" i="1"/>
  <c r="AA539" i="1"/>
  <c r="AB539" i="1"/>
  <c r="W540" i="1"/>
  <c r="X540" i="1"/>
  <c r="Y540" i="1"/>
  <c r="Z540" i="1"/>
  <c r="AA540" i="1"/>
  <c r="AB540" i="1"/>
  <c r="W541" i="1"/>
  <c r="X541" i="1"/>
  <c r="Y541" i="1"/>
  <c r="Z541" i="1"/>
  <c r="AA541" i="1"/>
  <c r="AB541" i="1"/>
  <c r="W542" i="1"/>
  <c r="X542" i="1"/>
  <c r="Y542" i="1"/>
  <c r="Z542" i="1"/>
  <c r="AA542" i="1"/>
  <c r="AB542" i="1"/>
  <c r="W543" i="1"/>
  <c r="X543" i="1"/>
  <c r="Y543" i="1"/>
  <c r="Z543" i="1"/>
  <c r="AA543" i="1"/>
  <c r="AB543" i="1"/>
  <c r="W544" i="1"/>
  <c r="X544" i="1"/>
  <c r="Y544" i="1"/>
  <c r="Z544" i="1"/>
  <c r="AA544" i="1"/>
  <c r="AB544" i="1"/>
  <c r="W545" i="1"/>
  <c r="X545" i="1"/>
  <c r="Y545" i="1"/>
  <c r="Z545" i="1"/>
  <c r="AA545" i="1"/>
  <c r="AB545" i="1"/>
  <c r="W546" i="1"/>
  <c r="X546" i="1"/>
  <c r="Y546" i="1"/>
  <c r="Z546" i="1"/>
  <c r="AA546" i="1"/>
  <c r="AB546" i="1"/>
  <c r="W547" i="1"/>
  <c r="X547" i="1"/>
  <c r="Y547" i="1"/>
  <c r="Z547" i="1"/>
  <c r="AA547" i="1"/>
  <c r="AB547" i="1"/>
  <c r="W548" i="1"/>
  <c r="X548" i="1"/>
  <c r="Y548" i="1"/>
  <c r="Z548" i="1"/>
  <c r="AA548" i="1"/>
  <c r="AB548" i="1"/>
  <c r="W549" i="1"/>
  <c r="X549" i="1"/>
  <c r="Y549" i="1"/>
  <c r="Z549" i="1"/>
  <c r="AA549" i="1"/>
  <c r="AB549" i="1"/>
  <c r="W550" i="1"/>
  <c r="X550" i="1"/>
  <c r="Y550" i="1"/>
  <c r="Z550" i="1"/>
  <c r="AA550" i="1"/>
  <c r="AB550" i="1"/>
  <c r="W551" i="1"/>
  <c r="X551" i="1"/>
  <c r="Y551" i="1"/>
  <c r="Z551" i="1"/>
  <c r="AA551" i="1"/>
  <c r="AB551" i="1"/>
  <c r="W552" i="1"/>
  <c r="X552" i="1"/>
  <c r="Y552" i="1"/>
  <c r="Z552" i="1"/>
  <c r="AA552" i="1"/>
  <c r="AB552" i="1"/>
  <c r="W553" i="1"/>
  <c r="X553" i="1"/>
  <c r="Y553" i="1"/>
  <c r="Z553" i="1"/>
  <c r="AA553" i="1"/>
  <c r="AB553" i="1"/>
  <c r="W554" i="1"/>
  <c r="X554" i="1"/>
  <c r="Y554" i="1"/>
  <c r="Z554" i="1"/>
  <c r="AA554" i="1"/>
  <c r="AB554" i="1"/>
  <c r="W555" i="1"/>
  <c r="X555" i="1"/>
  <c r="Y555" i="1"/>
  <c r="Z555" i="1"/>
  <c r="AA555" i="1"/>
  <c r="AB555" i="1"/>
  <c r="W556" i="1"/>
  <c r="X556" i="1"/>
  <c r="Y556" i="1"/>
  <c r="Z556" i="1"/>
  <c r="AA556" i="1"/>
  <c r="AB556" i="1"/>
  <c r="W557" i="1"/>
  <c r="X557" i="1"/>
  <c r="Y557" i="1"/>
  <c r="Z557" i="1"/>
  <c r="AA557" i="1"/>
  <c r="AB557" i="1"/>
  <c r="W558" i="1"/>
  <c r="X558" i="1"/>
  <c r="Y558" i="1"/>
  <c r="Z558" i="1"/>
  <c r="AA558" i="1"/>
  <c r="AB558" i="1"/>
  <c r="W559" i="1"/>
  <c r="X559" i="1"/>
  <c r="Y559" i="1"/>
  <c r="Z559" i="1"/>
  <c r="AA559" i="1"/>
  <c r="AB559" i="1"/>
  <c r="W560" i="1"/>
  <c r="X560" i="1"/>
  <c r="Y560" i="1"/>
  <c r="Z560" i="1"/>
  <c r="AA560" i="1"/>
  <c r="AB560" i="1"/>
  <c r="W561" i="1"/>
  <c r="X561" i="1"/>
  <c r="Y561" i="1"/>
  <c r="Z561" i="1"/>
  <c r="AA561" i="1"/>
  <c r="AB561" i="1"/>
  <c r="W562" i="1"/>
  <c r="X562" i="1"/>
  <c r="Y562" i="1"/>
  <c r="Z562" i="1"/>
  <c r="AA562" i="1"/>
  <c r="AB562" i="1"/>
  <c r="W563" i="1"/>
  <c r="X563" i="1"/>
  <c r="Y563" i="1"/>
  <c r="Z563" i="1"/>
  <c r="AA563" i="1"/>
  <c r="AB563" i="1"/>
  <c r="W564" i="1"/>
  <c r="X564" i="1"/>
  <c r="Y564" i="1"/>
  <c r="Z564" i="1"/>
  <c r="AA564" i="1"/>
  <c r="AB564" i="1"/>
  <c r="W565" i="1"/>
  <c r="X565" i="1"/>
  <c r="Y565" i="1"/>
  <c r="Z565" i="1"/>
  <c r="AA565" i="1"/>
  <c r="AB565" i="1"/>
  <c r="W566" i="1"/>
  <c r="X566" i="1"/>
  <c r="Y566" i="1"/>
  <c r="Z566" i="1"/>
  <c r="AA566" i="1"/>
  <c r="AB566" i="1"/>
  <c r="W567" i="1"/>
  <c r="X567" i="1"/>
  <c r="Y567" i="1"/>
  <c r="Z567" i="1"/>
  <c r="AA567" i="1"/>
  <c r="AB567" i="1"/>
  <c r="W568" i="1"/>
  <c r="X568" i="1"/>
  <c r="Y568" i="1"/>
  <c r="Z568" i="1"/>
  <c r="AA568" i="1"/>
  <c r="AB568" i="1"/>
  <c r="W569" i="1"/>
  <c r="X569" i="1"/>
  <c r="Y569" i="1"/>
  <c r="Z569" i="1"/>
  <c r="AA569" i="1"/>
  <c r="AB569" i="1"/>
  <c r="W570" i="1"/>
  <c r="X570" i="1"/>
  <c r="Y570" i="1"/>
  <c r="Z570" i="1"/>
  <c r="AA570" i="1"/>
  <c r="AB570" i="1"/>
  <c r="W571" i="1"/>
  <c r="X571" i="1"/>
  <c r="Y571" i="1"/>
  <c r="Z571" i="1"/>
  <c r="AA571" i="1"/>
  <c r="AB571" i="1"/>
  <c r="W572" i="1"/>
  <c r="X572" i="1"/>
  <c r="Y572" i="1"/>
  <c r="Z572" i="1"/>
  <c r="AA572" i="1"/>
  <c r="AB572" i="1"/>
  <c r="W573" i="1"/>
  <c r="X573" i="1"/>
  <c r="Y573" i="1"/>
  <c r="Z573" i="1"/>
  <c r="AA573" i="1"/>
  <c r="AB573" i="1"/>
  <c r="W574" i="1"/>
  <c r="X574" i="1"/>
  <c r="Y574" i="1"/>
  <c r="Z574" i="1"/>
  <c r="AA574" i="1"/>
  <c r="AB574" i="1"/>
  <c r="W575" i="1"/>
  <c r="X575" i="1"/>
  <c r="Y575" i="1"/>
  <c r="Z575" i="1"/>
  <c r="AA575" i="1"/>
  <c r="AB575" i="1"/>
  <c r="W576" i="1"/>
  <c r="X576" i="1"/>
  <c r="Y576" i="1"/>
  <c r="Z576" i="1"/>
  <c r="AA576" i="1"/>
  <c r="AB576" i="1"/>
  <c r="W577" i="1"/>
  <c r="X577" i="1"/>
  <c r="Y577" i="1"/>
  <c r="Z577" i="1"/>
  <c r="AA577" i="1"/>
  <c r="AB577" i="1"/>
  <c r="W578" i="1"/>
  <c r="X578" i="1"/>
  <c r="Y578" i="1"/>
  <c r="Z578" i="1"/>
  <c r="AA578" i="1"/>
  <c r="AB578" i="1"/>
  <c r="W579" i="1"/>
  <c r="X579" i="1"/>
  <c r="Y579" i="1"/>
  <c r="Z579" i="1"/>
  <c r="AA579" i="1"/>
  <c r="AB579" i="1"/>
  <c r="W580" i="1"/>
  <c r="X580" i="1"/>
  <c r="Y580" i="1"/>
  <c r="Z580" i="1"/>
  <c r="AA580" i="1"/>
  <c r="AB580" i="1"/>
  <c r="W581" i="1"/>
  <c r="X581" i="1"/>
  <c r="Y581" i="1"/>
  <c r="Z581" i="1"/>
  <c r="AA581" i="1"/>
  <c r="AB581" i="1"/>
  <c r="W582" i="1"/>
  <c r="X582" i="1"/>
  <c r="Y582" i="1"/>
  <c r="Z582" i="1"/>
  <c r="AA582" i="1"/>
  <c r="AB582" i="1"/>
  <c r="W583" i="1"/>
  <c r="X583" i="1"/>
  <c r="Y583" i="1"/>
  <c r="Z583" i="1"/>
  <c r="AA583" i="1"/>
  <c r="AB583" i="1"/>
  <c r="W584" i="1"/>
  <c r="X584" i="1"/>
  <c r="Y584" i="1"/>
  <c r="Z584" i="1"/>
  <c r="AA584" i="1"/>
  <c r="AB584" i="1"/>
  <c r="W585" i="1"/>
  <c r="X585" i="1"/>
  <c r="Y585" i="1"/>
  <c r="Z585" i="1"/>
  <c r="AA585" i="1"/>
  <c r="AB585" i="1"/>
  <c r="W586" i="1"/>
  <c r="X586" i="1"/>
  <c r="Y586" i="1"/>
  <c r="Z586" i="1"/>
  <c r="AA586" i="1"/>
  <c r="AB586" i="1"/>
  <c r="W587" i="1"/>
  <c r="X587" i="1"/>
  <c r="Y587" i="1"/>
  <c r="Z587" i="1"/>
  <c r="AA587" i="1"/>
  <c r="AB587" i="1"/>
  <c r="W588" i="1"/>
  <c r="X588" i="1"/>
  <c r="Y588" i="1"/>
  <c r="Z588" i="1"/>
  <c r="AA588" i="1"/>
  <c r="AB588" i="1"/>
  <c r="W589" i="1"/>
  <c r="X589" i="1"/>
  <c r="Y589" i="1"/>
  <c r="Z589" i="1"/>
  <c r="AA589" i="1"/>
  <c r="AB589" i="1"/>
  <c r="W590" i="1"/>
  <c r="X590" i="1"/>
  <c r="Y590" i="1"/>
  <c r="Z590" i="1"/>
  <c r="AA590" i="1"/>
  <c r="AB590" i="1"/>
  <c r="W641" i="1"/>
  <c r="X641" i="1"/>
  <c r="Y641" i="1"/>
  <c r="Z641" i="1"/>
  <c r="AA641" i="1"/>
  <c r="AB641" i="1"/>
  <c r="W642" i="1"/>
  <c r="X642" i="1"/>
  <c r="Y642" i="1"/>
  <c r="Z642" i="1"/>
  <c r="AA642" i="1"/>
  <c r="AB642" i="1"/>
  <c r="W643" i="1"/>
  <c r="X643" i="1"/>
  <c r="Y643" i="1"/>
  <c r="Z643" i="1"/>
  <c r="E11" i="14" s="1"/>
  <c r="AA643" i="1"/>
  <c r="AB643" i="1"/>
  <c r="W644" i="1"/>
  <c r="X644" i="1"/>
  <c r="Y644" i="1"/>
  <c r="Z644" i="1"/>
  <c r="AA644" i="1"/>
  <c r="AB644" i="1"/>
  <c r="W645" i="1"/>
  <c r="B20" i="14" s="1"/>
  <c r="X645" i="1"/>
  <c r="C20" i="14" s="1"/>
  <c r="Y645" i="1"/>
  <c r="D20" i="14" s="1"/>
  <c r="Z645" i="1"/>
  <c r="AA645" i="1"/>
  <c r="AB645" i="1"/>
  <c r="W646" i="1"/>
  <c r="X646" i="1"/>
  <c r="Y646" i="1"/>
  <c r="Z646" i="1"/>
  <c r="AA646" i="1"/>
  <c r="AB646" i="1"/>
  <c r="W647" i="1"/>
  <c r="X647" i="1"/>
  <c r="Y647" i="1"/>
  <c r="Z647" i="1"/>
  <c r="AA647" i="1"/>
  <c r="AB647" i="1"/>
  <c r="W648" i="1"/>
  <c r="B22" i="18" s="1"/>
  <c r="J22" i="18" s="1"/>
  <c r="X648" i="1"/>
  <c r="C22" i="18" s="1"/>
  <c r="Y648" i="1"/>
  <c r="D22" i="18" s="1"/>
  <c r="Z648" i="1"/>
  <c r="E22" i="18" s="1"/>
  <c r="AA648" i="1"/>
  <c r="F22" i="18" s="1"/>
  <c r="AB648" i="1"/>
  <c r="W649" i="1"/>
  <c r="X649" i="1"/>
  <c r="Y649" i="1"/>
  <c r="Z649" i="1"/>
  <c r="AA649" i="1"/>
  <c r="AB649" i="1"/>
  <c r="W650" i="1"/>
  <c r="X650" i="1"/>
  <c r="Y650" i="1"/>
  <c r="Z650" i="1"/>
  <c r="AA650" i="1"/>
  <c r="AB650" i="1"/>
  <c r="W651" i="1"/>
  <c r="X651" i="1"/>
  <c r="Y651" i="1"/>
  <c r="Z651" i="1"/>
  <c r="AA651" i="1"/>
  <c r="AB651" i="1"/>
  <c r="W652" i="1"/>
  <c r="X652" i="1"/>
  <c r="Y652" i="1"/>
  <c r="Z652" i="1"/>
  <c r="AA652" i="1"/>
  <c r="AB652" i="1"/>
  <c r="W653" i="1"/>
  <c r="X653" i="1"/>
  <c r="Y653" i="1"/>
  <c r="Z653" i="1"/>
  <c r="AA653" i="1"/>
  <c r="AB653" i="1"/>
  <c r="W654" i="1"/>
  <c r="X654" i="1"/>
  <c r="Y654" i="1"/>
  <c r="Z654" i="1"/>
  <c r="AA654" i="1"/>
  <c r="AB654" i="1"/>
  <c r="W655" i="1"/>
  <c r="B26" i="18" s="1"/>
  <c r="X655" i="1"/>
  <c r="C26" i="18" s="1"/>
  <c r="Y655" i="1"/>
  <c r="D26" i="18" s="1"/>
  <c r="Z655" i="1"/>
  <c r="E26" i="18" s="1"/>
  <c r="AA655" i="1"/>
  <c r="F26" i="18" s="1"/>
  <c r="AB655" i="1"/>
  <c r="W656" i="1"/>
  <c r="B19" i="14" s="1"/>
  <c r="X656" i="1"/>
  <c r="C19" i="14" s="1"/>
  <c r="Y656" i="1"/>
  <c r="D19" i="14" s="1"/>
  <c r="Z656" i="1"/>
  <c r="AA656" i="1"/>
  <c r="AB656" i="1"/>
  <c r="W657" i="1"/>
  <c r="X657" i="1"/>
  <c r="Y657" i="1"/>
  <c r="Z657" i="1"/>
  <c r="AA657" i="1"/>
  <c r="AB657" i="1"/>
  <c r="W658" i="1"/>
  <c r="B18" i="14" s="1"/>
  <c r="X658" i="1"/>
  <c r="C18" i="14" s="1"/>
  <c r="Y658" i="1"/>
  <c r="D18" i="14" s="1"/>
  <c r="Z658" i="1"/>
  <c r="E18" i="14" s="1"/>
  <c r="AA658" i="1"/>
  <c r="AB658" i="1"/>
  <c r="W659" i="1"/>
  <c r="X659" i="1"/>
  <c r="Y659" i="1"/>
  <c r="Z659" i="1"/>
  <c r="AA659" i="1"/>
  <c r="AB659" i="1"/>
  <c r="W660" i="1"/>
  <c r="B48" i="18" s="1"/>
  <c r="J48" i="18" s="1"/>
  <c r="X660" i="1"/>
  <c r="C48" i="18" s="1"/>
  <c r="Y660" i="1"/>
  <c r="D48" i="18" s="1"/>
  <c r="Z660" i="1"/>
  <c r="E48" i="18" s="1"/>
  <c r="AA660" i="1"/>
  <c r="F48" i="18" s="1"/>
  <c r="AB660" i="1"/>
  <c r="W661" i="1"/>
  <c r="B11" i="18" s="1"/>
  <c r="X661" i="1"/>
  <c r="C11" i="18" s="1"/>
  <c r="Y661" i="1"/>
  <c r="D11" i="18" s="1"/>
  <c r="Z661" i="1"/>
  <c r="E11" i="18" s="1"/>
  <c r="AA661" i="1"/>
  <c r="F11" i="18" s="1"/>
  <c r="AB661" i="1"/>
  <c r="W662" i="1"/>
  <c r="X662" i="1"/>
  <c r="Y662" i="1"/>
  <c r="Z662" i="1"/>
  <c r="AA662" i="1"/>
  <c r="AB662" i="1"/>
  <c r="W663" i="1"/>
  <c r="X663" i="1"/>
  <c r="Y663" i="1"/>
  <c r="Z663" i="1"/>
  <c r="AA663" i="1"/>
  <c r="AB663" i="1"/>
  <c r="W664" i="1"/>
  <c r="X664" i="1"/>
  <c r="Y664" i="1"/>
  <c r="Z664" i="1"/>
  <c r="AA664" i="1"/>
  <c r="AB664" i="1"/>
  <c r="W665" i="1"/>
  <c r="X665" i="1"/>
  <c r="Y665" i="1"/>
  <c r="Z665" i="1"/>
  <c r="AA665" i="1"/>
  <c r="AB665" i="1"/>
  <c r="W666" i="1"/>
  <c r="X666" i="1"/>
  <c r="Y666" i="1"/>
  <c r="D38" i="13" s="1"/>
  <c r="Z666" i="1"/>
  <c r="AA666" i="1"/>
  <c r="F38" i="13" s="1"/>
  <c r="AB666" i="1"/>
  <c r="W667" i="1"/>
  <c r="X667" i="1"/>
  <c r="Y667" i="1"/>
  <c r="Z667" i="1"/>
  <c r="AA667" i="1"/>
  <c r="AB667" i="1"/>
  <c r="W668" i="1"/>
  <c r="B21" i="18" s="1"/>
  <c r="J21" i="18" s="1"/>
  <c r="X668" i="1"/>
  <c r="C21" i="18" s="1"/>
  <c r="Y668" i="1"/>
  <c r="D21" i="18" s="1"/>
  <c r="Z668" i="1"/>
  <c r="E21" i="18" s="1"/>
  <c r="AA668" i="1"/>
  <c r="F21" i="18" s="1"/>
  <c r="AB668" i="1"/>
  <c r="W669" i="1"/>
  <c r="B57" i="13" s="1"/>
  <c r="X669" i="1"/>
  <c r="C57" i="13" s="1"/>
  <c r="Y669" i="1"/>
  <c r="D57" i="13" s="1"/>
  <c r="Z669" i="1"/>
  <c r="AA669" i="1"/>
  <c r="AB669" i="1"/>
  <c r="W670" i="1"/>
  <c r="X670" i="1"/>
  <c r="Y670" i="1"/>
  <c r="Z670" i="1"/>
  <c r="AA670" i="1"/>
  <c r="AB670" i="1"/>
  <c r="W671" i="1"/>
  <c r="X671" i="1"/>
  <c r="Y671" i="1"/>
  <c r="Z671" i="1"/>
  <c r="AA671" i="1"/>
  <c r="AB671" i="1"/>
  <c r="W672" i="1"/>
  <c r="X672" i="1"/>
  <c r="Y672" i="1"/>
  <c r="Z672" i="1"/>
  <c r="AA672" i="1"/>
  <c r="AB672" i="1"/>
  <c r="W673" i="1"/>
  <c r="B45" i="18" s="1"/>
  <c r="X673" i="1"/>
  <c r="C45" i="18" s="1"/>
  <c r="Y673" i="1"/>
  <c r="D45" i="18" s="1"/>
  <c r="Z673" i="1"/>
  <c r="E45" i="18" s="1"/>
  <c r="AA673" i="1"/>
  <c r="F45" i="18" s="1"/>
  <c r="AB673" i="1"/>
  <c r="W674" i="1"/>
  <c r="X674" i="1"/>
  <c r="Y674" i="1"/>
  <c r="D36" i="13" s="1"/>
  <c r="Z674" i="1"/>
  <c r="AA674" i="1"/>
  <c r="F36" i="13" s="1"/>
  <c r="AB674" i="1"/>
  <c r="W675" i="1"/>
  <c r="X675" i="1"/>
  <c r="Y675" i="1"/>
  <c r="Z675" i="1"/>
  <c r="AA675" i="1"/>
  <c r="AB675" i="1"/>
  <c r="W676" i="1"/>
  <c r="X676" i="1"/>
  <c r="Y676" i="1"/>
  <c r="D47" i="18" s="1"/>
  <c r="Z676" i="1"/>
  <c r="E47" i="18" s="1"/>
  <c r="AA676" i="1"/>
  <c r="F47" i="18" s="1"/>
  <c r="AB676" i="1"/>
  <c r="W677" i="1"/>
  <c r="X677" i="1"/>
  <c r="Y677" i="1"/>
  <c r="Z677" i="1"/>
  <c r="AA677" i="1"/>
  <c r="AB677" i="1"/>
  <c r="W678" i="1"/>
  <c r="X678" i="1"/>
  <c r="Y678" i="1"/>
  <c r="Z678" i="1"/>
  <c r="AA678" i="1"/>
  <c r="AB678" i="1"/>
  <c r="W679" i="1"/>
  <c r="B45" i="14" s="1"/>
  <c r="X679" i="1"/>
  <c r="C45" i="14" s="1"/>
  <c r="Y679" i="1"/>
  <c r="Z679" i="1"/>
  <c r="E45" i="14" s="1"/>
  <c r="AA679" i="1"/>
  <c r="AB679" i="1"/>
  <c r="W680" i="1"/>
  <c r="X680" i="1"/>
  <c r="Y680" i="1"/>
  <c r="Z680" i="1"/>
  <c r="AA680" i="1"/>
  <c r="AB680" i="1"/>
  <c r="W681" i="1"/>
  <c r="B51" i="18" s="1"/>
  <c r="X681" i="1"/>
  <c r="C51" i="18" s="1"/>
  <c r="Y681" i="1"/>
  <c r="D51" i="18" s="1"/>
  <c r="Z681" i="1"/>
  <c r="E51" i="18" s="1"/>
  <c r="AA681" i="1"/>
  <c r="F51" i="18" s="1"/>
  <c r="AB681" i="1"/>
  <c r="W682" i="1"/>
  <c r="X682" i="1"/>
  <c r="Y682" i="1"/>
  <c r="Z682" i="1"/>
  <c r="AA682" i="1"/>
  <c r="AB682" i="1"/>
  <c r="W683" i="1"/>
  <c r="X683" i="1"/>
  <c r="Y683" i="1"/>
  <c r="Z683" i="1"/>
  <c r="AA683" i="1"/>
  <c r="AB683" i="1"/>
  <c r="W684" i="1"/>
  <c r="B13" i="18" s="1"/>
  <c r="J13" i="18" s="1"/>
  <c r="X684" i="1"/>
  <c r="C13" i="18" s="1"/>
  <c r="Y684" i="1"/>
  <c r="D13" i="18" s="1"/>
  <c r="Z684" i="1"/>
  <c r="E13" i="18" s="1"/>
  <c r="AA684" i="1"/>
  <c r="F13" i="18" s="1"/>
  <c r="AB684" i="1"/>
  <c r="W685" i="1"/>
  <c r="X685" i="1"/>
  <c r="Y685" i="1"/>
  <c r="Z685" i="1"/>
  <c r="AA685" i="1"/>
  <c r="AB685" i="1"/>
  <c r="W686" i="1"/>
  <c r="X686" i="1"/>
  <c r="Y686" i="1"/>
  <c r="Z686" i="1"/>
  <c r="AA686" i="1"/>
  <c r="AB686" i="1"/>
  <c r="W687" i="1"/>
  <c r="X687" i="1"/>
  <c r="Y687" i="1"/>
  <c r="Z687" i="1"/>
  <c r="AA687" i="1"/>
  <c r="AB687" i="1"/>
  <c r="W688" i="1"/>
  <c r="X688" i="1"/>
  <c r="Y688" i="1"/>
  <c r="Z688" i="1"/>
  <c r="AA688" i="1"/>
  <c r="AB688" i="1"/>
  <c r="W689" i="1"/>
  <c r="X689" i="1"/>
  <c r="Y689" i="1"/>
  <c r="Z689" i="1"/>
  <c r="AA689" i="1"/>
  <c r="AB689" i="1"/>
  <c r="W690" i="1"/>
  <c r="X690" i="1"/>
  <c r="Y690" i="1"/>
  <c r="Z690" i="1"/>
  <c r="AA690" i="1"/>
  <c r="AB690" i="1"/>
  <c r="W691" i="1"/>
  <c r="X691" i="1"/>
  <c r="Y691" i="1"/>
  <c r="Z691" i="1"/>
  <c r="AA691" i="1"/>
  <c r="AB691" i="1"/>
  <c r="W692" i="1"/>
  <c r="X692" i="1"/>
  <c r="Y692" i="1"/>
  <c r="Z692" i="1"/>
  <c r="AA692" i="1"/>
  <c r="AB692" i="1"/>
  <c r="W693" i="1"/>
  <c r="X693" i="1"/>
  <c r="Y693" i="1"/>
  <c r="Z693" i="1"/>
  <c r="AA693" i="1"/>
  <c r="AB693" i="1"/>
  <c r="W694" i="1"/>
  <c r="X694" i="1"/>
  <c r="Y694" i="1"/>
  <c r="Z694" i="1"/>
  <c r="AA694" i="1"/>
  <c r="AB694" i="1"/>
  <c r="W695" i="1"/>
  <c r="X695" i="1"/>
  <c r="Y695" i="1"/>
  <c r="Z695" i="1"/>
  <c r="AA695" i="1"/>
  <c r="AB695" i="1"/>
  <c r="W696" i="1"/>
  <c r="X696" i="1"/>
  <c r="Y696" i="1"/>
  <c r="Z696" i="1"/>
  <c r="AA696" i="1"/>
  <c r="AB696" i="1"/>
  <c r="W697" i="1"/>
  <c r="X697" i="1"/>
  <c r="Y697" i="1"/>
  <c r="Z697" i="1"/>
  <c r="AA697" i="1"/>
  <c r="AB697" i="1"/>
  <c r="W698" i="1"/>
  <c r="X698" i="1"/>
  <c r="Y698" i="1"/>
  <c r="Z698" i="1"/>
  <c r="AA698" i="1"/>
  <c r="AB698" i="1"/>
  <c r="W699" i="1"/>
  <c r="X699" i="1"/>
  <c r="Y699" i="1"/>
  <c r="Z699" i="1"/>
  <c r="AA699" i="1"/>
  <c r="AB699" i="1"/>
  <c r="W700" i="1"/>
  <c r="X700" i="1"/>
  <c r="Y700" i="1"/>
  <c r="Z700" i="1"/>
  <c r="AA700" i="1"/>
  <c r="AB700" i="1"/>
  <c r="W701" i="1"/>
  <c r="X701" i="1"/>
  <c r="Y701" i="1"/>
  <c r="Z701" i="1"/>
  <c r="AA701" i="1"/>
  <c r="AB701" i="1"/>
  <c r="W702" i="1"/>
  <c r="X702" i="1"/>
  <c r="Y702" i="1"/>
  <c r="Z702" i="1"/>
  <c r="AA702" i="1"/>
  <c r="AB702" i="1"/>
  <c r="W703" i="1"/>
  <c r="X703" i="1"/>
  <c r="Y703" i="1"/>
  <c r="Z703" i="1"/>
  <c r="AA703" i="1"/>
  <c r="AB703" i="1"/>
  <c r="W704" i="1"/>
  <c r="X704" i="1"/>
  <c r="Y704" i="1"/>
  <c r="Z704" i="1"/>
  <c r="AA704" i="1"/>
  <c r="AB704" i="1"/>
  <c r="W705" i="1"/>
  <c r="X705" i="1"/>
  <c r="Y705" i="1"/>
  <c r="Z705" i="1"/>
  <c r="AA705" i="1"/>
  <c r="AB705" i="1"/>
  <c r="W706" i="1"/>
  <c r="X706" i="1"/>
  <c r="Y706" i="1"/>
  <c r="Z706" i="1"/>
  <c r="AA706" i="1"/>
  <c r="AB706" i="1"/>
  <c r="W707" i="1"/>
  <c r="X707" i="1"/>
  <c r="Y707" i="1"/>
  <c r="Z707" i="1"/>
  <c r="AA707" i="1"/>
  <c r="AB707" i="1"/>
  <c r="W708" i="1"/>
  <c r="X708" i="1"/>
  <c r="Y708" i="1"/>
  <c r="Z708" i="1"/>
  <c r="AA708" i="1"/>
  <c r="AB708" i="1"/>
  <c r="W709" i="1"/>
  <c r="X709" i="1"/>
  <c r="Y709" i="1"/>
  <c r="Z709" i="1"/>
  <c r="AA709" i="1"/>
  <c r="AB709" i="1"/>
  <c r="W710" i="1"/>
  <c r="X710" i="1"/>
  <c r="Y710" i="1"/>
  <c r="Z710" i="1"/>
  <c r="AA710" i="1"/>
  <c r="AB710" i="1"/>
  <c r="W711" i="1"/>
  <c r="X711" i="1"/>
  <c r="Y711" i="1"/>
  <c r="Z711" i="1"/>
  <c r="AA711" i="1"/>
  <c r="AB711" i="1"/>
  <c r="W712" i="1"/>
  <c r="X712" i="1"/>
  <c r="Y712" i="1"/>
  <c r="Z712" i="1"/>
  <c r="AA712" i="1"/>
  <c r="AB712" i="1"/>
  <c r="W713" i="1"/>
  <c r="X713" i="1"/>
  <c r="Y713" i="1"/>
  <c r="Z713" i="1"/>
  <c r="AA713" i="1"/>
  <c r="AB713" i="1"/>
  <c r="W714" i="1"/>
  <c r="X714" i="1"/>
  <c r="Y714" i="1"/>
  <c r="Z714" i="1"/>
  <c r="AA714" i="1"/>
  <c r="AB714" i="1"/>
  <c r="W715" i="1"/>
  <c r="X715" i="1"/>
  <c r="Y715" i="1"/>
  <c r="Z715" i="1"/>
  <c r="AA715" i="1"/>
  <c r="AB715" i="1"/>
  <c r="W716" i="1"/>
  <c r="X716" i="1"/>
  <c r="Y716" i="1"/>
  <c r="Z716" i="1"/>
  <c r="AA716" i="1"/>
  <c r="AB716" i="1"/>
  <c r="W717" i="1"/>
  <c r="X717" i="1"/>
  <c r="Y717" i="1"/>
  <c r="Z717" i="1"/>
  <c r="AA717" i="1"/>
  <c r="AB717" i="1"/>
  <c r="W718" i="1"/>
  <c r="X718" i="1"/>
  <c r="Y718" i="1"/>
  <c r="Z718" i="1"/>
  <c r="AA718" i="1"/>
  <c r="AB718" i="1"/>
  <c r="W719" i="1"/>
  <c r="X719" i="1"/>
  <c r="Y719" i="1"/>
  <c r="Z719" i="1"/>
  <c r="AA719" i="1"/>
  <c r="AB719" i="1"/>
  <c r="W720" i="1"/>
  <c r="X720" i="1"/>
  <c r="Y720" i="1"/>
  <c r="Z720" i="1"/>
  <c r="AA720" i="1"/>
  <c r="AB720" i="1"/>
  <c r="W721" i="1"/>
  <c r="X721" i="1"/>
  <c r="Y721" i="1"/>
  <c r="Z721" i="1"/>
  <c r="AA721" i="1"/>
  <c r="AB721" i="1"/>
  <c r="W722" i="1"/>
  <c r="X722" i="1"/>
  <c r="Y722" i="1"/>
  <c r="Z722" i="1"/>
  <c r="AA722" i="1"/>
  <c r="AB722" i="1"/>
  <c r="W723" i="1"/>
  <c r="X723" i="1"/>
  <c r="Y723" i="1"/>
  <c r="Z723" i="1"/>
  <c r="AA723" i="1"/>
  <c r="AB723" i="1"/>
  <c r="W724" i="1"/>
  <c r="X724" i="1"/>
  <c r="Y724" i="1"/>
  <c r="Z724" i="1"/>
  <c r="AA724" i="1"/>
  <c r="AB724" i="1"/>
  <c r="W725" i="1"/>
  <c r="X725" i="1"/>
  <c r="Y725" i="1"/>
  <c r="Z725" i="1"/>
  <c r="AA725" i="1"/>
  <c r="AB725" i="1"/>
  <c r="W726" i="1"/>
  <c r="X726" i="1"/>
  <c r="Y726" i="1"/>
  <c r="Z726" i="1"/>
  <c r="AA726" i="1"/>
  <c r="AB726" i="1"/>
  <c r="W777" i="1"/>
  <c r="X777" i="1"/>
  <c r="Y777" i="1"/>
  <c r="Z777" i="1"/>
  <c r="AA777" i="1"/>
  <c r="AB777" i="1"/>
  <c r="W778" i="1"/>
  <c r="X778" i="1"/>
  <c r="Y778" i="1"/>
  <c r="Z778" i="1"/>
  <c r="AA778" i="1"/>
  <c r="AB778" i="1"/>
  <c r="W779" i="1"/>
  <c r="X779" i="1"/>
  <c r="Y779" i="1"/>
  <c r="Z779" i="1"/>
  <c r="AA779" i="1"/>
  <c r="AB779" i="1"/>
  <c r="W780" i="1"/>
  <c r="X780" i="1"/>
  <c r="Y780" i="1"/>
  <c r="Z780" i="1"/>
  <c r="AA780" i="1"/>
  <c r="AB780" i="1"/>
  <c r="W781" i="1"/>
  <c r="X781" i="1"/>
  <c r="Y781" i="1"/>
  <c r="Z781" i="1"/>
  <c r="AA781" i="1"/>
  <c r="AB781" i="1"/>
  <c r="W782" i="1"/>
  <c r="X782" i="1"/>
  <c r="Y782" i="1"/>
  <c r="Z782" i="1"/>
  <c r="AA782" i="1"/>
  <c r="AB782" i="1"/>
  <c r="W783" i="1"/>
  <c r="X783" i="1"/>
  <c r="Y783" i="1"/>
  <c r="Z783" i="1"/>
  <c r="AA783" i="1"/>
  <c r="AB783" i="1"/>
  <c r="W784" i="1"/>
  <c r="X784" i="1"/>
  <c r="Y784" i="1"/>
  <c r="Z784" i="1"/>
  <c r="AA784" i="1"/>
  <c r="AB784" i="1"/>
  <c r="W785" i="1"/>
  <c r="X785" i="1"/>
  <c r="Y785" i="1"/>
  <c r="Z785" i="1"/>
  <c r="AA785" i="1"/>
  <c r="AB785" i="1"/>
  <c r="W786" i="1"/>
  <c r="X786" i="1"/>
  <c r="Y786" i="1"/>
  <c r="Z786" i="1"/>
  <c r="AA786" i="1"/>
  <c r="AB786" i="1"/>
  <c r="W787" i="1"/>
  <c r="X787" i="1"/>
  <c r="Y787" i="1"/>
  <c r="Z787" i="1"/>
  <c r="AA787" i="1"/>
  <c r="AB787" i="1"/>
  <c r="W788" i="1"/>
  <c r="X788" i="1"/>
  <c r="Y788" i="1"/>
  <c r="Z788" i="1"/>
  <c r="AA788" i="1"/>
  <c r="AB788" i="1"/>
  <c r="W789" i="1"/>
  <c r="X789" i="1"/>
  <c r="Y789" i="1"/>
  <c r="Z789" i="1"/>
  <c r="AA789" i="1"/>
  <c r="AB789" i="1"/>
  <c r="W790" i="1"/>
  <c r="X790" i="1"/>
  <c r="Y790" i="1"/>
  <c r="Z790" i="1"/>
  <c r="AB790" i="1"/>
  <c r="W791" i="1"/>
  <c r="X791" i="1"/>
  <c r="Y791" i="1"/>
  <c r="Z791" i="1"/>
  <c r="AA791" i="1"/>
  <c r="AB791" i="1"/>
  <c r="W792" i="1"/>
  <c r="X792" i="1"/>
  <c r="Y792" i="1"/>
  <c r="Z792" i="1"/>
  <c r="AA792" i="1"/>
  <c r="AB792" i="1"/>
  <c r="W793" i="1"/>
  <c r="X793" i="1"/>
  <c r="Y793" i="1"/>
  <c r="Z793" i="1"/>
  <c r="AA793" i="1"/>
  <c r="AB793" i="1"/>
  <c r="W794" i="1"/>
  <c r="X794" i="1"/>
  <c r="Y794" i="1"/>
  <c r="Z794" i="1"/>
  <c r="AA794" i="1"/>
  <c r="AB794" i="1"/>
  <c r="W795" i="1"/>
  <c r="X795" i="1"/>
  <c r="Y795" i="1"/>
  <c r="Z795" i="1"/>
  <c r="AA795" i="1"/>
  <c r="AB795" i="1"/>
  <c r="W796" i="1"/>
  <c r="X796" i="1"/>
  <c r="Y796" i="1"/>
  <c r="Z796" i="1"/>
  <c r="AA796" i="1"/>
  <c r="AB796" i="1"/>
  <c r="W797" i="1"/>
  <c r="X797" i="1"/>
  <c r="Y797" i="1"/>
  <c r="Z797" i="1"/>
  <c r="AA797" i="1"/>
  <c r="AB797" i="1"/>
  <c r="W798" i="1"/>
  <c r="X798" i="1"/>
  <c r="Y798" i="1"/>
  <c r="Z798" i="1"/>
  <c r="AA798" i="1"/>
  <c r="AB798" i="1"/>
  <c r="W799" i="1"/>
  <c r="X799" i="1"/>
  <c r="Y799" i="1"/>
  <c r="Z799" i="1"/>
  <c r="AA799" i="1"/>
  <c r="AB799" i="1"/>
  <c r="B72" i="28"/>
  <c r="X800" i="1"/>
  <c r="Y800" i="1"/>
  <c r="Z800" i="1"/>
  <c r="AB800" i="1"/>
  <c r="W801" i="1"/>
  <c r="X801" i="1"/>
  <c r="Y801" i="1"/>
  <c r="Z801" i="1"/>
  <c r="AA801" i="1"/>
  <c r="AB801" i="1"/>
  <c r="W802" i="1"/>
  <c r="X802" i="1"/>
  <c r="Y802" i="1"/>
  <c r="Z802" i="1"/>
  <c r="AA802" i="1"/>
  <c r="AB802" i="1"/>
  <c r="W803" i="1"/>
  <c r="X803" i="1"/>
  <c r="Y803" i="1"/>
  <c r="Z803" i="1"/>
  <c r="AA803" i="1"/>
  <c r="AB803" i="1"/>
  <c r="W804" i="1"/>
  <c r="X804" i="1"/>
  <c r="Y804" i="1"/>
  <c r="Z804" i="1"/>
  <c r="AA804" i="1"/>
  <c r="AB804" i="1"/>
  <c r="W805" i="1"/>
  <c r="X805" i="1"/>
  <c r="Y805" i="1"/>
  <c r="Z805" i="1"/>
  <c r="AA805" i="1"/>
  <c r="AB805" i="1"/>
  <c r="W806" i="1"/>
  <c r="X806" i="1"/>
  <c r="Y806" i="1"/>
  <c r="Z806" i="1"/>
  <c r="AA806" i="1"/>
  <c r="AB806" i="1"/>
  <c r="W807" i="1"/>
  <c r="X807" i="1"/>
  <c r="Y807" i="1"/>
  <c r="Z807" i="1"/>
  <c r="AA807" i="1"/>
  <c r="AB807" i="1"/>
  <c r="W808" i="1"/>
  <c r="X808" i="1"/>
  <c r="Y808" i="1"/>
  <c r="Z808" i="1"/>
  <c r="AA808" i="1"/>
  <c r="AB808" i="1"/>
  <c r="W809" i="1"/>
  <c r="X809" i="1"/>
  <c r="Y809" i="1"/>
  <c r="Z809" i="1"/>
  <c r="AA809" i="1"/>
  <c r="AB809" i="1"/>
  <c r="W810" i="1"/>
  <c r="X810" i="1"/>
  <c r="Y810" i="1"/>
  <c r="Z810" i="1"/>
  <c r="AA810" i="1"/>
  <c r="AB810" i="1"/>
  <c r="W811" i="1"/>
  <c r="X811" i="1"/>
  <c r="Y811" i="1"/>
  <c r="Z811" i="1"/>
  <c r="AA811" i="1"/>
  <c r="AB811" i="1"/>
  <c r="W812" i="1"/>
  <c r="X812" i="1"/>
  <c r="Y812" i="1"/>
  <c r="Z812" i="1"/>
  <c r="AA812" i="1"/>
  <c r="AB812" i="1"/>
  <c r="W813" i="1"/>
  <c r="X813" i="1"/>
  <c r="Y813" i="1"/>
  <c r="Z813" i="1"/>
  <c r="AA813" i="1"/>
  <c r="AB813" i="1"/>
  <c r="W814" i="1"/>
  <c r="X814" i="1"/>
  <c r="Y814" i="1"/>
  <c r="Z814" i="1"/>
  <c r="AA814" i="1"/>
  <c r="AB814" i="1"/>
  <c r="W815" i="1"/>
  <c r="X815" i="1"/>
  <c r="Y815" i="1"/>
  <c r="Z815" i="1"/>
  <c r="AA815" i="1"/>
  <c r="AB815" i="1"/>
  <c r="W816" i="1"/>
  <c r="X816" i="1"/>
  <c r="Y816" i="1"/>
  <c r="Z816" i="1"/>
  <c r="AA816" i="1"/>
  <c r="AB816" i="1"/>
  <c r="W817" i="1"/>
  <c r="X817" i="1"/>
  <c r="Y817" i="1"/>
  <c r="Z817" i="1"/>
  <c r="AA817" i="1"/>
  <c r="AB817" i="1"/>
  <c r="W818" i="1"/>
  <c r="X818" i="1"/>
  <c r="Y818" i="1"/>
  <c r="Z818" i="1"/>
  <c r="AA818" i="1"/>
  <c r="AB818" i="1"/>
  <c r="W819" i="1"/>
  <c r="X819" i="1"/>
  <c r="Y819" i="1"/>
  <c r="Z819" i="1"/>
  <c r="AA819" i="1"/>
  <c r="AB819" i="1"/>
  <c r="W820" i="1"/>
  <c r="X820" i="1"/>
  <c r="Y820" i="1"/>
  <c r="Z820" i="1"/>
  <c r="AA820" i="1"/>
  <c r="AB820" i="1"/>
  <c r="W821" i="1"/>
  <c r="X821" i="1"/>
  <c r="Y821" i="1"/>
  <c r="Z821" i="1"/>
  <c r="AA821" i="1"/>
  <c r="AB821" i="1"/>
  <c r="W822" i="1"/>
  <c r="X822" i="1"/>
  <c r="Y822" i="1"/>
  <c r="Z822" i="1"/>
  <c r="AA822" i="1"/>
  <c r="AB822" i="1"/>
  <c r="W823" i="1"/>
  <c r="X823" i="1"/>
  <c r="Y823" i="1"/>
  <c r="Z823" i="1"/>
  <c r="AA823" i="1"/>
  <c r="AB823" i="1"/>
  <c r="W824" i="1"/>
  <c r="X824" i="1"/>
  <c r="Y824" i="1"/>
  <c r="Z824" i="1"/>
  <c r="AA824" i="1"/>
  <c r="AB824" i="1"/>
  <c r="W825" i="1"/>
  <c r="X825" i="1"/>
  <c r="Y825" i="1"/>
  <c r="Z825" i="1"/>
  <c r="AA825" i="1"/>
  <c r="AB825" i="1"/>
  <c r="W826" i="1"/>
  <c r="X826" i="1"/>
  <c r="Y826" i="1"/>
  <c r="Z826" i="1"/>
  <c r="AA826" i="1"/>
  <c r="AB826" i="1"/>
  <c r="W827" i="1"/>
  <c r="X827" i="1"/>
  <c r="Y827" i="1"/>
  <c r="Z827" i="1"/>
  <c r="AA827" i="1"/>
  <c r="AB827" i="1"/>
  <c r="W828" i="1"/>
  <c r="X828" i="1"/>
  <c r="Y828" i="1"/>
  <c r="Z828" i="1"/>
  <c r="AA828" i="1"/>
  <c r="AB828" i="1"/>
  <c r="W829" i="1"/>
  <c r="X829" i="1"/>
  <c r="Y829" i="1"/>
  <c r="Z829" i="1"/>
  <c r="AA829" i="1"/>
  <c r="AB829" i="1"/>
  <c r="W830" i="1"/>
  <c r="X830" i="1"/>
  <c r="Y830" i="1"/>
  <c r="Z830" i="1"/>
  <c r="AA830" i="1"/>
  <c r="AB830" i="1"/>
  <c r="W831" i="1"/>
  <c r="X831" i="1"/>
  <c r="Y831" i="1"/>
  <c r="Z831" i="1"/>
  <c r="AA831" i="1"/>
  <c r="AB831" i="1"/>
  <c r="W832" i="1"/>
  <c r="X832" i="1"/>
  <c r="Y832" i="1"/>
  <c r="Z832" i="1"/>
  <c r="AA832" i="1"/>
  <c r="AB832" i="1"/>
  <c r="W833" i="1"/>
  <c r="X833" i="1"/>
  <c r="Y833" i="1"/>
  <c r="Z833" i="1"/>
  <c r="AA833" i="1"/>
  <c r="AB833" i="1"/>
  <c r="W834" i="1"/>
  <c r="X834" i="1"/>
  <c r="Y834" i="1"/>
  <c r="Z834" i="1"/>
  <c r="AA834" i="1"/>
  <c r="AB834" i="1"/>
  <c r="W835" i="1"/>
  <c r="X835" i="1"/>
  <c r="Y835" i="1"/>
  <c r="Z835" i="1"/>
  <c r="AA835" i="1"/>
  <c r="AB835" i="1"/>
  <c r="W836" i="1"/>
  <c r="X836" i="1"/>
  <c r="Y836" i="1"/>
  <c r="Z836" i="1"/>
  <c r="AA836" i="1"/>
  <c r="AB836" i="1"/>
  <c r="W837" i="1"/>
  <c r="B52" i="14" s="1"/>
  <c r="X837" i="1"/>
  <c r="C52" i="14" s="1"/>
  <c r="Y837" i="1"/>
  <c r="Z837" i="1"/>
  <c r="AA837" i="1"/>
  <c r="AB837" i="1"/>
  <c r="W838" i="1"/>
  <c r="X838" i="1"/>
  <c r="Y838" i="1"/>
  <c r="Z838" i="1"/>
  <c r="AA838" i="1"/>
  <c r="AB838" i="1"/>
  <c r="W839" i="1"/>
  <c r="X839" i="1"/>
  <c r="Y839" i="1"/>
  <c r="Z839" i="1"/>
  <c r="AA839" i="1"/>
  <c r="AB839" i="1"/>
  <c r="W840" i="1"/>
  <c r="X840" i="1"/>
  <c r="Y840" i="1"/>
  <c r="Z840" i="1"/>
  <c r="AA840" i="1"/>
  <c r="AB840" i="1"/>
  <c r="W841" i="1"/>
  <c r="X841" i="1"/>
  <c r="Y841" i="1"/>
  <c r="Z841" i="1"/>
  <c r="AA841" i="1"/>
  <c r="AB841" i="1"/>
  <c r="W842" i="1"/>
  <c r="X842" i="1"/>
  <c r="Y842" i="1"/>
  <c r="Z842" i="1"/>
  <c r="AA842" i="1"/>
  <c r="AB842" i="1"/>
  <c r="W843" i="1"/>
  <c r="X843" i="1"/>
  <c r="Y843" i="1"/>
  <c r="Z843" i="1"/>
  <c r="AA843" i="1"/>
  <c r="AB843" i="1"/>
  <c r="W844" i="1"/>
  <c r="X844" i="1"/>
  <c r="Y844" i="1"/>
  <c r="Z844" i="1"/>
  <c r="AA844" i="1"/>
  <c r="AB844" i="1"/>
  <c r="W845" i="1"/>
  <c r="X845" i="1"/>
  <c r="Y845" i="1"/>
  <c r="Z845" i="1"/>
  <c r="AA845" i="1"/>
  <c r="AB845" i="1"/>
  <c r="W846" i="1"/>
  <c r="X846" i="1"/>
  <c r="Y846" i="1"/>
  <c r="Z846" i="1"/>
  <c r="AA846" i="1"/>
  <c r="AB846" i="1"/>
  <c r="W847" i="1"/>
  <c r="X847" i="1"/>
  <c r="Y847" i="1"/>
  <c r="Z847" i="1"/>
  <c r="AA847" i="1"/>
  <c r="AB847" i="1"/>
  <c r="W848" i="1"/>
  <c r="X848" i="1"/>
  <c r="Y848" i="1"/>
  <c r="Z848" i="1"/>
  <c r="AA848" i="1"/>
  <c r="AB848" i="1"/>
  <c r="W849" i="1"/>
  <c r="X849" i="1"/>
  <c r="Y849" i="1"/>
  <c r="Z849" i="1"/>
  <c r="AA849" i="1"/>
  <c r="AB849" i="1"/>
  <c r="W850" i="1"/>
  <c r="X850" i="1"/>
  <c r="Y850" i="1"/>
  <c r="Z850" i="1"/>
  <c r="AA850" i="1"/>
  <c r="AB850" i="1"/>
  <c r="W851" i="1"/>
  <c r="X851" i="1"/>
  <c r="Y851" i="1"/>
  <c r="Z851" i="1"/>
  <c r="AA851" i="1"/>
  <c r="AB851" i="1"/>
  <c r="W852" i="1"/>
  <c r="X852" i="1"/>
  <c r="Y852" i="1"/>
  <c r="Z852" i="1"/>
  <c r="AA852" i="1"/>
  <c r="AB852" i="1"/>
  <c r="W853" i="1"/>
  <c r="X853" i="1"/>
  <c r="Y853" i="1"/>
  <c r="Z853" i="1"/>
  <c r="AA853" i="1"/>
  <c r="AB853" i="1"/>
  <c r="W854" i="1"/>
  <c r="X854" i="1"/>
  <c r="Y854" i="1"/>
  <c r="Z854" i="1"/>
  <c r="AA854" i="1"/>
  <c r="AB854" i="1"/>
  <c r="W855" i="1"/>
  <c r="X855" i="1"/>
  <c r="Y855" i="1"/>
  <c r="Z855" i="1"/>
  <c r="AA855" i="1"/>
  <c r="AB855" i="1"/>
  <c r="W856" i="1"/>
  <c r="X856" i="1"/>
  <c r="Y856" i="1"/>
  <c r="Z856" i="1"/>
  <c r="AA856" i="1"/>
  <c r="AB856" i="1"/>
  <c r="W857" i="1"/>
  <c r="X857" i="1"/>
  <c r="Y857" i="1"/>
  <c r="Z857" i="1"/>
  <c r="AA857" i="1"/>
  <c r="AB857" i="1"/>
  <c r="W858" i="1"/>
  <c r="X858" i="1"/>
  <c r="Y858" i="1"/>
  <c r="Z858" i="1"/>
  <c r="AA858" i="1"/>
  <c r="AB858" i="1"/>
  <c r="W859" i="1"/>
  <c r="X859" i="1"/>
  <c r="Y859" i="1"/>
  <c r="Z859" i="1"/>
  <c r="AA859" i="1"/>
  <c r="AB859" i="1"/>
  <c r="W860" i="1"/>
  <c r="X860" i="1"/>
  <c r="Y860" i="1"/>
  <c r="Z860" i="1"/>
  <c r="AA860" i="1"/>
  <c r="AB860" i="1"/>
  <c r="W861" i="1"/>
  <c r="X861" i="1"/>
  <c r="Y861" i="1"/>
  <c r="Z861" i="1"/>
  <c r="AA861" i="1"/>
  <c r="AB861" i="1"/>
  <c r="W862" i="1"/>
  <c r="X862" i="1"/>
  <c r="Y862" i="1"/>
  <c r="Z862" i="1"/>
  <c r="AA862" i="1"/>
  <c r="AB862" i="1"/>
  <c r="W863" i="1"/>
  <c r="X863" i="1"/>
  <c r="Y863" i="1"/>
  <c r="Z863" i="1"/>
  <c r="AA863" i="1"/>
  <c r="AB863" i="1"/>
  <c r="W864" i="1"/>
  <c r="X864" i="1"/>
  <c r="Y864" i="1"/>
  <c r="Z864" i="1"/>
  <c r="AA864" i="1"/>
  <c r="AB864" i="1"/>
  <c r="W865" i="1"/>
  <c r="X865" i="1"/>
  <c r="Y865" i="1"/>
  <c r="Z865" i="1"/>
  <c r="AA865" i="1"/>
  <c r="AB865" i="1"/>
  <c r="W866" i="1"/>
  <c r="X866" i="1"/>
  <c r="Y866" i="1"/>
  <c r="Z866" i="1"/>
  <c r="AA866" i="1"/>
  <c r="AB866" i="1"/>
  <c r="W867" i="1"/>
  <c r="X867" i="1"/>
  <c r="Y867" i="1"/>
  <c r="Z867" i="1"/>
  <c r="AA867" i="1"/>
  <c r="AB867" i="1"/>
  <c r="W868" i="1"/>
  <c r="X868" i="1"/>
  <c r="Y868" i="1"/>
  <c r="Z868" i="1"/>
  <c r="AA868" i="1"/>
  <c r="AB868" i="1"/>
  <c r="W869" i="1"/>
  <c r="X869" i="1"/>
  <c r="Y869" i="1"/>
  <c r="Z869" i="1"/>
  <c r="AA869" i="1"/>
  <c r="AB869" i="1"/>
  <c r="W870" i="1"/>
  <c r="X870" i="1"/>
  <c r="Y870" i="1"/>
  <c r="Z870" i="1"/>
  <c r="AA870" i="1"/>
  <c r="AB870" i="1"/>
  <c r="W871" i="1"/>
  <c r="X871" i="1"/>
  <c r="Y871" i="1"/>
  <c r="Z871" i="1"/>
  <c r="AA871" i="1"/>
  <c r="AB871" i="1"/>
  <c r="W872" i="1"/>
  <c r="X872" i="1"/>
  <c r="Y872" i="1"/>
  <c r="Z872" i="1"/>
  <c r="AA872" i="1"/>
  <c r="AB872" i="1"/>
  <c r="W873" i="1"/>
  <c r="X873" i="1"/>
  <c r="Y873" i="1"/>
  <c r="Z873" i="1"/>
  <c r="AA873" i="1"/>
  <c r="AB873" i="1"/>
  <c r="W874" i="1"/>
  <c r="X874" i="1"/>
  <c r="Y874" i="1"/>
  <c r="Z874" i="1"/>
  <c r="AA874" i="1"/>
  <c r="AB874" i="1"/>
  <c r="W875" i="1"/>
  <c r="X875" i="1"/>
  <c r="Y875" i="1"/>
  <c r="Z875" i="1"/>
  <c r="AA875" i="1"/>
  <c r="AB875" i="1"/>
  <c r="W876" i="1"/>
  <c r="X876" i="1"/>
  <c r="Y876" i="1"/>
  <c r="Z876" i="1"/>
  <c r="AA876" i="1"/>
  <c r="AB876" i="1"/>
  <c r="W877" i="1"/>
  <c r="X877" i="1"/>
  <c r="Y877" i="1"/>
  <c r="Z877" i="1"/>
  <c r="AA877" i="1"/>
  <c r="AB877" i="1"/>
  <c r="W878" i="1"/>
  <c r="X878" i="1"/>
  <c r="Y878" i="1"/>
  <c r="Z878" i="1"/>
  <c r="AA878" i="1"/>
  <c r="AB878" i="1"/>
  <c r="W879" i="1"/>
  <c r="X879" i="1"/>
  <c r="Y879" i="1"/>
  <c r="Z879" i="1"/>
  <c r="AA879" i="1"/>
  <c r="AB879" i="1"/>
  <c r="W880" i="1"/>
  <c r="X880" i="1"/>
  <c r="Y880" i="1"/>
  <c r="Z880" i="1"/>
  <c r="AA880" i="1"/>
  <c r="AB880" i="1"/>
  <c r="W881" i="1"/>
  <c r="X881" i="1"/>
  <c r="Y881" i="1"/>
  <c r="Z881" i="1"/>
  <c r="AA881" i="1"/>
  <c r="AB881" i="1"/>
  <c r="W882" i="1"/>
  <c r="X882" i="1"/>
  <c r="Y882" i="1"/>
  <c r="Z882" i="1"/>
  <c r="AA882" i="1"/>
  <c r="AB882" i="1"/>
  <c r="W883" i="1"/>
  <c r="X883" i="1"/>
  <c r="Y883" i="1"/>
  <c r="Z883" i="1"/>
  <c r="AA883" i="1"/>
  <c r="AB883" i="1"/>
  <c r="W884" i="1"/>
  <c r="X884" i="1"/>
  <c r="Y884" i="1"/>
  <c r="Z884" i="1"/>
  <c r="AA884" i="1"/>
  <c r="AB884" i="1"/>
  <c r="W885" i="1"/>
  <c r="X885" i="1"/>
  <c r="Y885" i="1"/>
  <c r="Z885" i="1"/>
  <c r="AA885" i="1"/>
  <c r="AB885" i="1"/>
  <c r="W886" i="1"/>
  <c r="X886" i="1"/>
  <c r="Y886" i="1"/>
  <c r="Z886" i="1"/>
  <c r="AA886" i="1"/>
  <c r="AB886" i="1"/>
  <c r="W887" i="1"/>
  <c r="X887" i="1"/>
  <c r="Y887" i="1"/>
  <c r="Z887" i="1"/>
  <c r="AA887" i="1"/>
  <c r="AB887" i="1"/>
  <c r="W888" i="1"/>
  <c r="X888" i="1"/>
  <c r="Y888" i="1"/>
  <c r="Z888" i="1"/>
  <c r="AA888" i="1"/>
  <c r="AB888" i="1"/>
  <c r="W889" i="1"/>
  <c r="B35" i="14" s="1"/>
  <c r="X889" i="1"/>
  <c r="C35" i="14" s="1"/>
  <c r="Y889" i="1"/>
  <c r="Z889" i="1"/>
  <c r="AA889" i="1"/>
  <c r="AB889" i="1"/>
  <c r="W890" i="1"/>
  <c r="X890" i="1"/>
  <c r="Y890" i="1"/>
  <c r="Z890" i="1"/>
  <c r="AA890" i="1"/>
  <c r="AB890" i="1"/>
  <c r="W891" i="1"/>
  <c r="X891" i="1"/>
  <c r="Y891" i="1"/>
  <c r="Z891" i="1"/>
  <c r="AA891" i="1"/>
  <c r="AB891" i="1"/>
  <c r="W892" i="1"/>
  <c r="X892" i="1"/>
  <c r="Y892" i="1"/>
  <c r="D42" i="18" s="1"/>
  <c r="Z892" i="1"/>
  <c r="AA892" i="1"/>
  <c r="F42" i="18" s="1"/>
  <c r="AB892" i="1"/>
  <c r="W893" i="1"/>
  <c r="B21" i="14" s="1"/>
  <c r="X893" i="1"/>
  <c r="C21" i="14" s="1"/>
  <c r="Y893" i="1"/>
  <c r="Z893" i="1"/>
  <c r="E21" i="14" s="1"/>
  <c r="AA893" i="1"/>
  <c r="AB893" i="1"/>
  <c r="W894" i="1"/>
  <c r="B29" i="14" s="1"/>
  <c r="X894" i="1"/>
  <c r="C29" i="14" s="1"/>
  <c r="Y894" i="1"/>
  <c r="D29" i="14" s="1"/>
  <c r="Z894" i="1"/>
  <c r="E29" i="14" s="1"/>
  <c r="AA894" i="1"/>
  <c r="AB894" i="1"/>
  <c r="W895" i="1"/>
  <c r="X895" i="1"/>
  <c r="Y895" i="1"/>
  <c r="Z895" i="1"/>
  <c r="AA895" i="1"/>
  <c r="AB895" i="1"/>
  <c r="W896" i="1"/>
  <c r="X896" i="1"/>
  <c r="Y896" i="1"/>
  <c r="Z896" i="1"/>
  <c r="AA896" i="1"/>
  <c r="AB896" i="1"/>
  <c r="W897" i="1"/>
  <c r="X897" i="1"/>
  <c r="Y897" i="1"/>
  <c r="Z897" i="1"/>
  <c r="AA897" i="1"/>
  <c r="AB897" i="1"/>
  <c r="W898" i="1"/>
  <c r="X898" i="1"/>
  <c r="Y898" i="1"/>
  <c r="Z898" i="1"/>
  <c r="AA898" i="1"/>
  <c r="AB898" i="1"/>
  <c r="W899" i="1"/>
  <c r="X899" i="1"/>
  <c r="Y899" i="1"/>
  <c r="Z899" i="1"/>
  <c r="AA899" i="1"/>
  <c r="AB899" i="1"/>
  <c r="W900" i="1"/>
  <c r="X900" i="1"/>
  <c r="Y900" i="1"/>
  <c r="Z900" i="1"/>
  <c r="AA900" i="1"/>
  <c r="AB900" i="1"/>
  <c r="W901" i="1"/>
  <c r="X901" i="1"/>
  <c r="Y901" i="1"/>
  <c r="Z901" i="1"/>
  <c r="AA901" i="1"/>
  <c r="AB901" i="1"/>
  <c r="W902" i="1"/>
  <c r="X902" i="1"/>
  <c r="Y902" i="1"/>
  <c r="Z902" i="1"/>
  <c r="AA902" i="1"/>
  <c r="AB902" i="1"/>
  <c r="W903" i="1"/>
  <c r="X903" i="1"/>
  <c r="Y903" i="1"/>
  <c r="Z903" i="1"/>
  <c r="AA903" i="1"/>
  <c r="AB903" i="1"/>
  <c r="W904" i="1"/>
  <c r="X904" i="1"/>
  <c r="Y904" i="1"/>
  <c r="Z904" i="1"/>
  <c r="AA904" i="1"/>
  <c r="AB904" i="1"/>
  <c r="W905" i="1"/>
  <c r="X905" i="1"/>
  <c r="Y905" i="1"/>
  <c r="Z905" i="1"/>
  <c r="AA905" i="1"/>
  <c r="AB905" i="1"/>
  <c r="W906" i="1"/>
  <c r="X906" i="1"/>
  <c r="Y906" i="1"/>
  <c r="Z906" i="1"/>
  <c r="AA906" i="1"/>
  <c r="AB906" i="1"/>
  <c r="W907" i="1"/>
  <c r="X907" i="1"/>
  <c r="Y907" i="1"/>
  <c r="Z907" i="1"/>
  <c r="AA907" i="1"/>
  <c r="AB907" i="1"/>
  <c r="W908" i="1"/>
  <c r="X908" i="1"/>
  <c r="Y908" i="1"/>
  <c r="Z908" i="1"/>
  <c r="AA908" i="1"/>
  <c r="AB908" i="1"/>
  <c r="W909" i="1"/>
  <c r="X909" i="1"/>
  <c r="Y909" i="1"/>
  <c r="Z909" i="1"/>
  <c r="AA909" i="1"/>
  <c r="AB909" i="1"/>
  <c r="W910" i="1"/>
  <c r="X910" i="1"/>
  <c r="Y910" i="1"/>
  <c r="Z910" i="1"/>
  <c r="AA910" i="1"/>
  <c r="AB910" i="1"/>
  <c r="W911" i="1"/>
  <c r="X911" i="1"/>
  <c r="Y911" i="1"/>
  <c r="Z911" i="1"/>
  <c r="AA911" i="1"/>
  <c r="AB911" i="1"/>
  <c r="W912" i="1"/>
  <c r="X912" i="1"/>
  <c r="Y912" i="1"/>
  <c r="Z912" i="1"/>
  <c r="AA912" i="1"/>
  <c r="AB912" i="1"/>
  <c r="W913" i="1"/>
  <c r="X913" i="1"/>
  <c r="Y913" i="1"/>
  <c r="Z913" i="1"/>
  <c r="AA913" i="1"/>
  <c r="AB913" i="1"/>
  <c r="W914" i="1"/>
  <c r="X914" i="1"/>
  <c r="Y914" i="1"/>
  <c r="Z914" i="1"/>
  <c r="AA914" i="1"/>
  <c r="AB914" i="1"/>
  <c r="W915" i="1"/>
  <c r="X915" i="1"/>
  <c r="Y915" i="1"/>
  <c r="Z915" i="1"/>
  <c r="AA915" i="1"/>
  <c r="AB915" i="1"/>
  <c r="W916" i="1"/>
  <c r="X916" i="1"/>
  <c r="Y916" i="1"/>
  <c r="Z916" i="1"/>
  <c r="AA916" i="1"/>
  <c r="AB916" i="1"/>
  <c r="W917" i="1"/>
  <c r="X917" i="1"/>
  <c r="Y917" i="1"/>
  <c r="Z917" i="1"/>
  <c r="AA917" i="1"/>
  <c r="AB917" i="1"/>
  <c r="W918" i="1"/>
  <c r="X918" i="1"/>
  <c r="Y918" i="1"/>
  <c r="Z918" i="1"/>
  <c r="AA918" i="1"/>
  <c r="AB918" i="1"/>
  <c r="W919" i="1"/>
  <c r="X919" i="1"/>
  <c r="Y919" i="1"/>
  <c r="Z919" i="1"/>
  <c r="AA919" i="1"/>
  <c r="AB919" i="1"/>
  <c r="W920" i="1"/>
  <c r="X920" i="1"/>
  <c r="Y920" i="1"/>
  <c r="Z920" i="1"/>
  <c r="AA920" i="1"/>
  <c r="AB920" i="1"/>
  <c r="W921" i="1"/>
  <c r="X921" i="1"/>
  <c r="Y921" i="1"/>
  <c r="Z921" i="1"/>
  <c r="AA921" i="1"/>
  <c r="AB921" i="1"/>
  <c r="W922" i="1"/>
  <c r="X922" i="1"/>
  <c r="Y922" i="1"/>
  <c r="Z922" i="1"/>
  <c r="AA922" i="1"/>
  <c r="AB922" i="1"/>
  <c r="W923" i="1"/>
  <c r="X923" i="1"/>
  <c r="Y923" i="1"/>
  <c r="Z923" i="1"/>
  <c r="AA923" i="1"/>
  <c r="AB923" i="1"/>
  <c r="W924" i="1"/>
  <c r="X924" i="1"/>
  <c r="Y924" i="1"/>
  <c r="Z924" i="1"/>
  <c r="AA924" i="1"/>
  <c r="AB924" i="1"/>
  <c r="W925" i="1"/>
  <c r="X925" i="1"/>
  <c r="Y925" i="1"/>
  <c r="Z925" i="1"/>
  <c r="AA925" i="1"/>
  <c r="AB925" i="1"/>
  <c r="W926" i="1"/>
  <c r="X926" i="1"/>
  <c r="Y926" i="1"/>
  <c r="Z926" i="1"/>
  <c r="AA926" i="1"/>
  <c r="AB926" i="1"/>
  <c r="W927" i="1"/>
  <c r="X927" i="1"/>
  <c r="Y927" i="1"/>
  <c r="Z927" i="1"/>
  <c r="AA927" i="1"/>
  <c r="AB927" i="1"/>
  <c r="W928" i="1"/>
  <c r="X928" i="1"/>
  <c r="Y928" i="1"/>
  <c r="Z928" i="1"/>
  <c r="AA928" i="1"/>
  <c r="AB928" i="1"/>
  <c r="W929" i="1"/>
  <c r="X929" i="1"/>
  <c r="Y929" i="1"/>
  <c r="Z929" i="1"/>
  <c r="AA929" i="1"/>
  <c r="AB929" i="1"/>
  <c r="W930" i="1"/>
  <c r="X930" i="1"/>
  <c r="Y930" i="1"/>
  <c r="Z930" i="1"/>
  <c r="AA930" i="1"/>
  <c r="AB930" i="1"/>
  <c r="W931" i="1"/>
  <c r="X931" i="1"/>
  <c r="Y931" i="1"/>
  <c r="Z931" i="1"/>
  <c r="AA931" i="1"/>
  <c r="AB931" i="1"/>
  <c r="W932" i="1"/>
  <c r="X932" i="1"/>
  <c r="Y932" i="1"/>
  <c r="Z932" i="1"/>
  <c r="AA932" i="1"/>
  <c r="AB932" i="1"/>
  <c r="W933" i="1"/>
  <c r="X933" i="1"/>
  <c r="Y933" i="1"/>
  <c r="Z933" i="1"/>
  <c r="AA933" i="1"/>
  <c r="AB933" i="1"/>
  <c r="W934" i="1"/>
  <c r="X934" i="1"/>
  <c r="Y934" i="1"/>
  <c r="Z934" i="1"/>
  <c r="AA934" i="1"/>
  <c r="AB934" i="1"/>
  <c r="W935" i="1"/>
  <c r="X935" i="1"/>
  <c r="Y935" i="1"/>
  <c r="Z935" i="1"/>
  <c r="AA935" i="1"/>
  <c r="AB935" i="1"/>
  <c r="W936" i="1"/>
  <c r="X936" i="1"/>
  <c r="Y936" i="1"/>
  <c r="Z936" i="1"/>
  <c r="AA936" i="1"/>
  <c r="AB936" i="1"/>
  <c r="W937" i="1"/>
  <c r="X937" i="1"/>
  <c r="Y937" i="1"/>
  <c r="Z937" i="1"/>
  <c r="AA937" i="1"/>
  <c r="AB937" i="1"/>
  <c r="W938" i="1"/>
  <c r="X938" i="1"/>
  <c r="Y938" i="1"/>
  <c r="Z938" i="1"/>
  <c r="AA938" i="1"/>
  <c r="AB938" i="1"/>
  <c r="W939" i="1"/>
  <c r="X939" i="1"/>
  <c r="Y939" i="1"/>
  <c r="Z939" i="1"/>
  <c r="AA939" i="1"/>
  <c r="AB939" i="1"/>
  <c r="W940" i="1"/>
  <c r="X940" i="1"/>
  <c r="Y940" i="1"/>
  <c r="Z940" i="1"/>
  <c r="AA940" i="1"/>
  <c r="AB940" i="1"/>
  <c r="W941" i="1"/>
  <c r="X941" i="1"/>
  <c r="Y941" i="1"/>
  <c r="Z941" i="1"/>
  <c r="AA941" i="1"/>
  <c r="AB941" i="1"/>
  <c r="W942" i="1"/>
  <c r="X942" i="1"/>
  <c r="Y942" i="1"/>
  <c r="Z942" i="1"/>
  <c r="AA942" i="1"/>
  <c r="AB942" i="1"/>
  <c r="W943" i="1"/>
  <c r="X943" i="1"/>
  <c r="Y943" i="1"/>
  <c r="Z943" i="1"/>
  <c r="AA943" i="1"/>
  <c r="AB943" i="1"/>
  <c r="W944" i="1"/>
  <c r="X944" i="1"/>
  <c r="Y944" i="1"/>
  <c r="Z944" i="1"/>
  <c r="AA944" i="1"/>
  <c r="AB944" i="1"/>
  <c r="W945" i="1"/>
  <c r="X945" i="1"/>
  <c r="Y945" i="1"/>
  <c r="Z945" i="1"/>
  <c r="AA945" i="1"/>
  <c r="AB945" i="1"/>
  <c r="W946" i="1"/>
  <c r="X946" i="1"/>
  <c r="Y946" i="1"/>
  <c r="Z946" i="1"/>
  <c r="AA946" i="1"/>
  <c r="AB946" i="1"/>
  <c r="W947" i="1"/>
  <c r="X947" i="1"/>
  <c r="Y947" i="1"/>
  <c r="Z947" i="1"/>
  <c r="AA947" i="1"/>
  <c r="AB947" i="1"/>
  <c r="W948" i="1"/>
  <c r="X948" i="1"/>
  <c r="Y948" i="1"/>
  <c r="Z948" i="1"/>
  <c r="AA948" i="1"/>
  <c r="AB948" i="1"/>
  <c r="W949" i="1"/>
  <c r="X949" i="1"/>
  <c r="Y949" i="1"/>
  <c r="Z949" i="1"/>
  <c r="AA949" i="1"/>
  <c r="AB949" i="1"/>
  <c r="W950" i="1"/>
  <c r="X950" i="1"/>
  <c r="Y950" i="1"/>
  <c r="Z950" i="1"/>
  <c r="AA950" i="1"/>
  <c r="AB950" i="1"/>
  <c r="W951" i="1"/>
  <c r="X951" i="1"/>
  <c r="Y951" i="1"/>
  <c r="Z951" i="1"/>
  <c r="AA951" i="1"/>
  <c r="AB951" i="1"/>
  <c r="W952" i="1"/>
  <c r="X952" i="1"/>
  <c r="Y952" i="1"/>
  <c r="Z952" i="1"/>
  <c r="AA952" i="1"/>
  <c r="AB952" i="1"/>
  <c r="W953" i="1"/>
  <c r="X953" i="1"/>
  <c r="Y953" i="1"/>
  <c r="Z953" i="1"/>
  <c r="AA953" i="1"/>
  <c r="AB953" i="1"/>
  <c r="W954" i="1"/>
  <c r="X954" i="1"/>
  <c r="Y954" i="1"/>
  <c r="Z954" i="1"/>
  <c r="AA954" i="1"/>
  <c r="AB954" i="1"/>
  <c r="W955" i="1"/>
  <c r="X955" i="1"/>
  <c r="Y955" i="1"/>
  <c r="Z955" i="1"/>
  <c r="AA955" i="1"/>
  <c r="AB955" i="1"/>
  <c r="W956" i="1"/>
  <c r="X956" i="1"/>
  <c r="Y956" i="1"/>
  <c r="Z956" i="1"/>
  <c r="AA956" i="1"/>
  <c r="AB956" i="1"/>
  <c r="W957" i="1"/>
  <c r="X957" i="1"/>
  <c r="Y957" i="1"/>
  <c r="Z957" i="1"/>
  <c r="AA957" i="1"/>
  <c r="AB957" i="1"/>
  <c r="W958" i="1"/>
  <c r="X958" i="1"/>
  <c r="Y958" i="1"/>
  <c r="Z958" i="1"/>
  <c r="AA958" i="1"/>
  <c r="AB958" i="1"/>
  <c r="W959" i="1"/>
  <c r="X959" i="1"/>
  <c r="Y959" i="1"/>
  <c r="Z959" i="1"/>
  <c r="AA959" i="1"/>
  <c r="AB959" i="1"/>
  <c r="W960" i="1"/>
  <c r="X960" i="1"/>
  <c r="Y960" i="1"/>
  <c r="Z960" i="1"/>
  <c r="AA960" i="1"/>
  <c r="AB960" i="1"/>
  <c r="W961" i="1"/>
  <c r="X961" i="1"/>
  <c r="Y961" i="1"/>
  <c r="Z961" i="1"/>
  <c r="AA961" i="1"/>
  <c r="AB961" i="1"/>
  <c r="W962" i="1"/>
  <c r="X962" i="1"/>
  <c r="Y962" i="1"/>
  <c r="Z962" i="1"/>
  <c r="AA962" i="1"/>
  <c r="AB962" i="1"/>
  <c r="W963" i="1"/>
  <c r="X963" i="1"/>
  <c r="Y963" i="1"/>
  <c r="Z963" i="1"/>
  <c r="AA963" i="1"/>
  <c r="AB963" i="1"/>
  <c r="W964" i="1"/>
  <c r="X964" i="1"/>
  <c r="Y964" i="1"/>
  <c r="Z964" i="1"/>
  <c r="AA964" i="1"/>
  <c r="AB964" i="1"/>
  <c r="W965" i="1"/>
  <c r="X965" i="1"/>
  <c r="Y965" i="1"/>
  <c r="Z965" i="1"/>
  <c r="AA965" i="1"/>
  <c r="AB965" i="1"/>
  <c r="W966" i="1"/>
  <c r="X966" i="1"/>
  <c r="Y966" i="1"/>
  <c r="Z966" i="1"/>
  <c r="AA966" i="1"/>
  <c r="AB966" i="1"/>
  <c r="W967" i="1"/>
  <c r="X967" i="1"/>
  <c r="Y967" i="1"/>
  <c r="Z967" i="1"/>
  <c r="AA967" i="1"/>
  <c r="AB967" i="1"/>
  <c r="W968" i="1"/>
  <c r="X968" i="1"/>
  <c r="Y968" i="1"/>
  <c r="Z968" i="1"/>
  <c r="AA968" i="1"/>
  <c r="AB968" i="1"/>
  <c r="W969" i="1"/>
  <c r="X969" i="1"/>
  <c r="Y969" i="1"/>
  <c r="Z969" i="1"/>
  <c r="AA969" i="1"/>
  <c r="AB969" i="1"/>
  <c r="W970" i="1"/>
  <c r="X970" i="1"/>
  <c r="Y970" i="1"/>
  <c r="Z970" i="1"/>
  <c r="AA970" i="1"/>
  <c r="AB970" i="1"/>
  <c r="W971" i="1"/>
  <c r="X971" i="1"/>
  <c r="Y971" i="1"/>
  <c r="Z971" i="1"/>
  <c r="AA971" i="1"/>
  <c r="AB971" i="1"/>
  <c r="W972" i="1"/>
  <c r="X972" i="1"/>
  <c r="Y972" i="1"/>
  <c r="Z972" i="1"/>
  <c r="AA972" i="1"/>
  <c r="AB972" i="1"/>
  <c r="W973" i="1"/>
  <c r="X973" i="1"/>
  <c r="Y973" i="1"/>
  <c r="Z973" i="1"/>
  <c r="AA973" i="1"/>
  <c r="AB973" i="1"/>
  <c r="W974" i="1"/>
  <c r="X974" i="1"/>
  <c r="Y974" i="1"/>
  <c r="Z974" i="1"/>
  <c r="AA974" i="1"/>
  <c r="AB974" i="1"/>
  <c r="W975" i="1"/>
  <c r="X975" i="1"/>
  <c r="Y975" i="1"/>
  <c r="Z975" i="1"/>
  <c r="AA975" i="1"/>
  <c r="AB975" i="1"/>
  <c r="W976" i="1"/>
  <c r="X976" i="1"/>
  <c r="Y976" i="1"/>
  <c r="Z976" i="1"/>
  <c r="AA976" i="1"/>
  <c r="AB976" i="1"/>
  <c r="W977" i="1"/>
  <c r="X977" i="1"/>
  <c r="Y977" i="1"/>
  <c r="Z977" i="1"/>
  <c r="AA977" i="1"/>
  <c r="AB977" i="1"/>
  <c r="W978" i="1"/>
  <c r="X978" i="1"/>
  <c r="Y978" i="1"/>
  <c r="Z978" i="1"/>
  <c r="AA978" i="1"/>
  <c r="AB978" i="1"/>
  <c r="W979" i="1"/>
  <c r="X979" i="1"/>
  <c r="Y979" i="1"/>
  <c r="Z979" i="1"/>
  <c r="AA979" i="1"/>
  <c r="AB979" i="1"/>
  <c r="W980" i="1"/>
  <c r="X980" i="1"/>
  <c r="Y980" i="1"/>
  <c r="Z980" i="1"/>
  <c r="AA980" i="1"/>
  <c r="AB980" i="1"/>
  <c r="W981" i="1"/>
  <c r="X981" i="1"/>
  <c r="Y981" i="1"/>
  <c r="Z981" i="1"/>
  <c r="AA981" i="1"/>
  <c r="AB981" i="1"/>
  <c r="W982" i="1"/>
  <c r="X982" i="1"/>
  <c r="Y982" i="1"/>
  <c r="Z982" i="1"/>
  <c r="AA982" i="1"/>
  <c r="AB982" i="1"/>
  <c r="W983" i="1"/>
  <c r="X983" i="1"/>
  <c r="Y983" i="1"/>
  <c r="Z983" i="1"/>
  <c r="AA983" i="1"/>
  <c r="AB983" i="1"/>
  <c r="W984" i="1"/>
  <c r="X984" i="1"/>
  <c r="Y984" i="1"/>
  <c r="Z984" i="1"/>
  <c r="AA984" i="1"/>
  <c r="AB984" i="1"/>
  <c r="W985" i="1"/>
  <c r="X985" i="1"/>
  <c r="Y985" i="1"/>
  <c r="Z985" i="1"/>
  <c r="AA985" i="1"/>
  <c r="AB985" i="1"/>
  <c r="W986" i="1"/>
  <c r="X986" i="1"/>
  <c r="Y986" i="1"/>
  <c r="Z986" i="1"/>
  <c r="AA986" i="1"/>
  <c r="AB986" i="1"/>
  <c r="W987" i="1"/>
  <c r="X987" i="1"/>
  <c r="Y987" i="1"/>
  <c r="Z987" i="1"/>
  <c r="AA987" i="1"/>
  <c r="AB987" i="1"/>
  <c r="W988" i="1"/>
  <c r="X988" i="1"/>
  <c r="Y988" i="1"/>
  <c r="Z988" i="1"/>
  <c r="AA988" i="1"/>
  <c r="AB988" i="1"/>
  <c r="W989" i="1"/>
  <c r="X989" i="1"/>
  <c r="Y989" i="1"/>
  <c r="Z989" i="1"/>
  <c r="AA989" i="1"/>
  <c r="AB989" i="1"/>
  <c r="W990" i="1"/>
  <c r="X990" i="1"/>
  <c r="Y990" i="1"/>
  <c r="Z990" i="1"/>
  <c r="AA990" i="1"/>
  <c r="AB990" i="1"/>
  <c r="W991" i="1"/>
  <c r="X991" i="1"/>
  <c r="Y991" i="1"/>
  <c r="Z991" i="1"/>
  <c r="AA991" i="1"/>
  <c r="AB991" i="1"/>
  <c r="W992" i="1"/>
  <c r="X992" i="1"/>
  <c r="Y992" i="1"/>
  <c r="Z992" i="1"/>
  <c r="AA992" i="1"/>
  <c r="AB992" i="1"/>
  <c r="W993" i="1"/>
  <c r="X993" i="1"/>
  <c r="Y993" i="1"/>
  <c r="Z993" i="1"/>
  <c r="AA993" i="1"/>
  <c r="AB993" i="1"/>
  <c r="W994" i="1"/>
  <c r="X994" i="1"/>
  <c r="Y994" i="1"/>
  <c r="Z994" i="1"/>
  <c r="AA994" i="1"/>
  <c r="AB994" i="1"/>
  <c r="W995" i="1"/>
  <c r="X995" i="1"/>
  <c r="Y995" i="1"/>
  <c r="Z995" i="1"/>
  <c r="AA995" i="1"/>
  <c r="AB995" i="1"/>
  <c r="W996" i="1"/>
  <c r="X996" i="1"/>
  <c r="Y996" i="1"/>
  <c r="Z996" i="1"/>
  <c r="AA996" i="1"/>
  <c r="AB996" i="1"/>
  <c r="W997" i="1"/>
  <c r="X997" i="1"/>
  <c r="Y997" i="1"/>
  <c r="Z997" i="1"/>
  <c r="AA997" i="1"/>
  <c r="AB997" i="1"/>
  <c r="W998" i="1"/>
  <c r="X998" i="1"/>
  <c r="Y998" i="1"/>
  <c r="Z998" i="1"/>
  <c r="AA998" i="1"/>
  <c r="AB998" i="1"/>
  <c r="W999" i="1"/>
  <c r="X999" i="1"/>
  <c r="Y999" i="1"/>
  <c r="Z999" i="1"/>
  <c r="AA999" i="1"/>
  <c r="AB999" i="1"/>
  <c r="W1000" i="1"/>
  <c r="X1000" i="1"/>
  <c r="Y1000" i="1"/>
  <c r="Z1000" i="1"/>
  <c r="AA1000" i="1"/>
  <c r="AB1000" i="1"/>
  <c r="W1001" i="1"/>
  <c r="X1001" i="1"/>
  <c r="Y1001" i="1"/>
  <c r="Z1001" i="1"/>
  <c r="AA1001" i="1"/>
  <c r="AB1001" i="1"/>
  <c r="W1002" i="1"/>
  <c r="X1002" i="1"/>
  <c r="Y1002" i="1"/>
  <c r="Z1002" i="1"/>
  <c r="AA1002" i="1"/>
  <c r="AB1002" i="1"/>
  <c r="W1003" i="1"/>
  <c r="X1003" i="1"/>
  <c r="Y1003" i="1"/>
  <c r="Z1003" i="1"/>
  <c r="AA1003" i="1"/>
  <c r="AB1003" i="1"/>
  <c r="W1004" i="1"/>
  <c r="X1004" i="1"/>
  <c r="Y1004" i="1"/>
  <c r="Z1004" i="1"/>
  <c r="AA1004" i="1"/>
  <c r="AB1004" i="1"/>
  <c r="W1005" i="1"/>
  <c r="X1005" i="1"/>
  <c r="Y1005" i="1"/>
  <c r="Z1005" i="1"/>
  <c r="AA1005" i="1"/>
  <c r="AB1005" i="1"/>
  <c r="W1006" i="1"/>
  <c r="X1006" i="1"/>
  <c r="Y1006" i="1"/>
  <c r="Z1006" i="1"/>
  <c r="AA1006" i="1"/>
  <c r="AB1006" i="1"/>
  <c r="W1007" i="1"/>
  <c r="X1007" i="1"/>
  <c r="Y1007" i="1"/>
  <c r="Z1007" i="1"/>
  <c r="AA1007" i="1"/>
  <c r="AB1007" i="1"/>
  <c r="W1008" i="1"/>
  <c r="X1008" i="1"/>
  <c r="Y1008" i="1"/>
  <c r="Z1008" i="1"/>
  <c r="AA1008" i="1"/>
  <c r="AB1008" i="1"/>
  <c r="W1009" i="1"/>
  <c r="X1009" i="1"/>
  <c r="Y1009" i="1"/>
  <c r="Z1009" i="1"/>
  <c r="AA1009" i="1"/>
  <c r="AB1009" i="1"/>
  <c r="W1010" i="1"/>
  <c r="X1010" i="1"/>
  <c r="Y1010" i="1"/>
  <c r="Z1010" i="1"/>
  <c r="AA1010" i="1"/>
  <c r="AB1010" i="1"/>
  <c r="W1011" i="1"/>
  <c r="X1011" i="1"/>
  <c r="Y1011" i="1"/>
  <c r="Z1011" i="1"/>
  <c r="AA1011" i="1"/>
  <c r="AB1011" i="1"/>
  <c r="W1012" i="1"/>
  <c r="X1012" i="1"/>
  <c r="Y1012" i="1"/>
  <c r="Z1012" i="1"/>
  <c r="AA1012" i="1"/>
  <c r="AB1012" i="1"/>
  <c r="W1013" i="1"/>
  <c r="X1013" i="1"/>
  <c r="Y1013" i="1"/>
  <c r="Z1013" i="1"/>
  <c r="AA1013" i="1"/>
  <c r="AB1013" i="1"/>
  <c r="W1014" i="1"/>
  <c r="X1014" i="1"/>
  <c r="Y1014" i="1"/>
  <c r="Z1014" i="1"/>
  <c r="AA1014" i="1"/>
  <c r="AB1014" i="1"/>
  <c r="W1015" i="1"/>
  <c r="X1015" i="1"/>
  <c r="Y1015" i="1"/>
  <c r="Z1015" i="1"/>
  <c r="AA1015" i="1"/>
  <c r="AB1015" i="1"/>
  <c r="W1016" i="1"/>
  <c r="X1016" i="1"/>
  <c r="Y1016" i="1"/>
  <c r="Z1016" i="1"/>
  <c r="AA1016" i="1"/>
  <c r="AB1016" i="1"/>
  <c r="W1017" i="1"/>
  <c r="X1017" i="1"/>
  <c r="Y1017" i="1"/>
  <c r="Z1017" i="1"/>
  <c r="AA1017" i="1"/>
  <c r="AB1017" i="1"/>
  <c r="W1018" i="1"/>
  <c r="X1018" i="1"/>
  <c r="Y1018" i="1"/>
  <c r="Z1018" i="1"/>
  <c r="AA1018" i="1"/>
  <c r="AB1018" i="1"/>
  <c r="W1019" i="1"/>
  <c r="X1019" i="1"/>
  <c r="Y1019" i="1"/>
  <c r="Z1019" i="1"/>
  <c r="AA1019" i="1"/>
  <c r="AB1019" i="1"/>
  <c r="W1020" i="1"/>
  <c r="X1020" i="1"/>
  <c r="Y1020" i="1"/>
  <c r="Z1020" i="1"/>
  <c r="AA1020" i="1"/>
  <c r="AB1020" i="1"/>
  <c r="W1021" i="1"/>
  <c r="X1021" i="1"/>
  <c r="Y1021" i="1"/>
  <c r="Z1021" i="1"/>
  <c r="AA1021" i="1"/>
  <c r="AB1021" i="1"/>
  <c r="W1022" i="1"/>
  <c r="X1022" i="1"/>
  <c r="Y1022" i="1"/>
  <c r="Z1022" i="1"/>
  <c r="AA1022" i="1"/>
  <c r="AB1022" i="1"/>
  <c r="W1023" i="1"/>
  <c r="X1023" i="1"/>
  <c r="Y1023" i="1"/>
  <c r="Z1023" i="1"/>
  <c r="AA1023" i="1"/>
  <c r="AB1023" i="1"/>
  <c r="W1024" i="1"/>
  <c r="X1024" i="1"/>
  <c r="Y1024" i="1"/>
  <c r="Z1024" i="1"/>
  <c r="AA1024" i="1"/>
  <c r="AB1024" i="1"/>
  <c r="W1025" i="1"/>
  <c r="X1025" i="1"/>
  <c r="Y1025" i="1"/>
  <c r="Z1025" i="1"/>
  <c r="AA1025" i="1"/>
  <c r="AB1025" i="1"/>
  <c r="W1026" i="1"/>
  <c r="X1026" i="1"/>
  <c r="Y1026" i="1"/>
  <c r="Z1026" i="1"/>
  <c r="AA1026" i="1"/>
  <c r="AB1026" i="1"/>
  <c r="W1027" i="1"/>
  <c r="X1027" i="1"/>
  <c r="Y1027" i="1"/>
  <c r="Z1027" i="1"/>
  <c r="AA1027" i="1"/>
  <c r="AB1027" i="1"/>
  <c r="W1028" i="1"/>
  <c r="X1028" i="1"/>
  <c r="Y1028" i="1"/>
  <c r="Z1028" i="1"/>
  <c r="AA1028" i="1"/>
  <c r="AB1028" i="1"/>
  <c r="W1029" i="1"/>
  <c r="X1029" i="1"/>
  <c r="Y1029" i="1"/>
  <c r="Z1029" i="1"/>
  <c r="AA1029" i="1"/>
  <c r="AB1029" i="1"/>
  <c r="W1030" i="1"/>
  <c r="X1030" i="1"/>
  <c r="Y1030" i="1"/>
  <c r="Z1030" i="1"/>
  <c r="AA1030" i="1"/>
  <c r="AB1030" i="1"/>
  <c r="W1031" i="1"/>
  <c r="X1031" i="1"/>
  <c r="Y1031" i="1"/>
  <c r="Z1031" i="1"/>
  <c r="AA1031" i="1"/>
  <c r="AB1031" i="1"/>
  <c r="W1032" i="1"/>
  <c r="X1032" i="1"/>
  <c r="Y1032" i="1"/>
  <c r="Z1032" i="1"/>
  <c r="AA1032" i="1"/>
  <c r="AB1032" i="1"/>
  <c r="W1033" i="1"/>
  <c r="X1033" i="1"/>
  <c r="Y1033" i="1"/>
  <c r="Z1033" i="1"/>
  <c r="AA1033" i="1"/>
  <c r="AB1033" i="1"/>
  <c r="W1034" i="1"/>
  <c r="X1034" i="1"/>
  <c r="Y1034" i="1"/>
  <c r="Z1034" i="1"/>
  <c r="AA1034" i="1"/>
  <c r="AB1034" i="1"/>
  <c r="W1035" i="1"/>
  <c r="X1035" i="1"/>
  <c r="Y1035" i="1"/>
  <c r="Z1035" i="1"/>
  <c r="AA1035" i="1"/>
  <c r="AB1035" i="1"/>
  <c r="W1036" i="1"/>
  <c r="X1036" i="1"/>
  <c r="Y1036" i="1"/>
  <c r="Z1036" i="1"/>
  <c r="AA1036" i="1"/>
  <c r="AB1036" i="1"/>
  <c r="W1037" i="1"/>
  <c r="X1037" i="1"/>
  <c r="Y1037" i="1"/>
  <c r="Z1037" i="1"/>
  <c r="AA1037" i="1"/>
  <c r="AB1037" i="1"/>
  <c r="W1038" i="1"/>
  <c r="X1038" i="1"/>
  <c r="Y1038" i="1"/>
  <c r="Z1038" i="1"/>
  <c r="AA1038" i="1"/>
  <c r="AB1038" i="1"/>
  <c r="W1039" i="1"/>
  <c r="X1039" i="1"/>
  <c r="Y1039" i="1"/>
  <c r="Z1039" i="1"/>
  <c r="AA1039" i="1"/>
  <c r="AB1039" i="1"/>
  <c r="W1040" i="1"/>
  <c r="X1040" i="1"/>
  <c r="Y1040" i="1"/>
  <c r="Z1040" i="1"/>
  <c r="AA1040" i="1"/>
  <c r="AB1040" i="1"/>
  <c r="W1041" i="1"/>
  <c r="X1041" i="1"/>
  <c r="Y1041" i="1"/>
  <c r="Z1041" i="1"/>
  <c r="AA1041" i="1"/>
  <c r="AB1041" i="1"/>
  <c r="W1042" i="1"/>
  <c r="X1042" i="1"/>
  <c r="Y1042" i="1"/>
  <c r="Z1042" i="1"/>
  <c r="AA1042" i="1"/>
  <c r="AB1042" i="1"/>
  <c r="W1043" i="1"/>
  <c r="X1043" i="1"/>
  <c r="Y1043" i="1"/>
  <c r="Z1043" i="1"/>
  <c r="AA1043" i="1"/>
  <c r="AB1043" i="1"/>
  <c r="W1044" i="1"/>
  <c r="X1044" i="1"/>
  <c r="Y1044" i="1"/>
  <c r="Z1044" i="1"/>
  <c r="AA1044" i="1"/>
  <c r="AB1044" i="1"/>
  <c r="W1045" i="1"/>
  <c r="X1045" i="1"/>
  <c r="Y1045" i="1"/>
  <c r="Z1045" i="1"/>
  <c r="AA1045" i="1"/>
  <c r="AB1045" i="1"/>
  <c r="W1046" i="1"/>
  <c r="X1046" i="1"/>
  <c r="Y1046" i="1"/>
  <c r="Z1046" i="1"/>
  <c r="AA1046" i="1"/>
  <c r="AB1046" i="1"/>
  <c r="W1047" i="1"/>
  <c r="X1047" i="1"/>
  <c r="Y1047" i="1"/>
  <c r="Z1047" i="1"/>
  <c r="AA1047" i="1"/>
  <c r="AB1047" i="1"/>
  <c r="W1048" i="1"/>
  <c r="X1048" i="1"/>
  <c r="Y1048" i="1"/>
  <c r="Z1048" i="1"/>
  <c r="AA1048" i="1"/>
  <c r="AB1048" i="1"/>
  <c r="W1049" i="1"/>
  <c r="X1049" i="1"/>
  <c r="Y1049" i="1"/>
  <c r="Z1049" i="1"/>
  <c r="AA1049" i="1"/>
  <c r="AB1049" i="1"/>
  <c r="W1050" i="1"/>
  <c r="X1050" i="1"/>
  <c r="Y1050" i="1"/>
  <c r="Z1050" i="1"/>
  <c r="AA1050" i="1"/>
  <c r="AB1050" i="1"/>
  <c r="W1051" i="1"/>
  <c r="X1051" i="1"/>
  <c r="Y1051" i="1"/>
  <c r="Z1051" i="1"/>
  <c r="AA1051" i="1"/>
  <c r="AB1051" i="1"/>
  <c r="W1052" i="1"/>
  <c r="X1052" i="1"/>
  <c r="Y1052" i="1"/>
  <c r="Z1052" i="1"/>
  <c r="AA1052" i="1"/>
  <c r="AB1052" i="1"/>
  <c r="W1053" i="1"/>
  <c r="X1053" i="1"/>
  <c r="Y1053" i="1"/>
  <c r="Z1053" i="1"/>
  <c r="AA1053" i="1"/>
  <c r="AB1053" i="1"/>
  <c r="W1054" i="1"/>
  <c r="X1054" i="1"/>
  <c r="Y1054" i="1"/>
  <c r="Z1054" i="1"/>
  <c r="AA1054" i="1"/>
  <c r="AB1054" i="1"/>
  <c r="W1055" i="1"/>
  <c r="X1055" i="1"/>
  <c r="Y1055" i="1"/>
  <c r="Z1055" i="1"/>
  <c r="AA1055" i="1"/>
  <c r="AB1055" i="1"/>
  <c r="W1056" i="1"/>
  <c r="X1056" i="1"/>
  <c r="Y1056" i="1"/>
  <c r="Z1056" i="1"/>
  <c r="AA1056" i="1"/>
  <c r="AB1056" i="1"/>
  <c r="W1057" i="1"/>
  <c r="X1057" i="1"/>
  <c r="Y1057" i="1"/>
  <c r="Z1057" i="1"/>
  <c r="AA1057" i="1"/>
  <c r="AB1057" i="1"/>
  <c r="W1058" i="1"/>
  <c r="X1058" i="1"/>
  <c r="Y1058" i="1"/>
  <c r="Z1058" i="1"/>
  <c r="AA1058" i="1"/>
  <c r="AB1058" i="1"/>
  <c r="W1059" i="1"/>
  <c r="X1059" i="1"/>
  <c r="Y1059" i="1"/>
  <c r="Z1059" i="1"/>
  <c r="AA1059" i="1"/>
  <c r="AB1059" i="1"/>
  <c r="W1060" i="1"/>
  <c r="X1060" i="1"/>
  <c r="Y1060" i="1"/>
  <c r="Z1060" i="1"/>
  <c r="AA1060" i="1"/>
  <c r="AB1060" i="1"/>
  <c r="W1061" i="1"/>
  <c r="X1061" i="1"/>
  <c r="Y1061" i="1"/>
  <c r="Z1061" i="1"/>
  <c r="AA1061" i="1"/>
  <c r="AB1061" i="1"/>
  <c r="W1062" i="1"/>
  <c r="X1062" i="1"/>
  <c r="Y1062" i="1"/>
  <c r="Z1062" i="1"/>
  <c r="AA1062" i="1"/>
  <c r="AB1062" i="1"/>
  <c r="W1063" i="1"/>
  <c r="X1063" i="1"/>
  <c r="Y1063" i="1"/>
  <c r="Z1063" i="1"/>
  <c r="AA1063" i="1"/>
  <c r="AB1063" i="1"/>
  <c r="W1064" i="1"/>
  <c r="X1064" i="1"/>
  <c r="Y1064" i="1"/>
  <c r="Z1064" i="1"/>
  <c r="AA1064" i="1"/>
  <c r="AB1064" i="1"/>
  <c r="W1065" i="1"/>
  <c r="X1065" i="1"/>
  <c r="Y1065" i="1"/>
  <c r="Z1065" i="1"/>
  <c r="AA1065" i="1"/>
  <c r="AB1065" i="1"/>
  <c r="W1066" i="1"/>
  <c r="X1066" i="1"/>
  <c r="Y1066" i="1"/>
  <c r="Z1066" i="1"/>
  <c r="AA1066" i="1"/>
  <c r="AB1066" i="1"/>
  <c r="W1067" i="1"/>
  <c r="X1067" i="1"/>
  <c r="Y1067" i="1"/>
  <c r="Z1067" i="1"/>
  <c r="AA1067" i="1"/>
  <c r="AB1067" i="1"/>
  <c r="W1068" i="1"/>
  <c r="X1068" i="1"/>
  <c r="Y1068" i="1"/>
  <c r="Z1068" i="1"/>
  <c r="AA1068" i="1"/>
  <c r="AB1068" i="1"/>
  <c r="W1069" i="1"/>
  <c r="X1069" i="1"/>
  <c r="Y1069" i="1"/>
  <c r="Z1069" i="1"/>
  <c r="AA1069" i="1"/>
  <c r="AB1069" i="1"/>
  <c r="W1070" i="1"/>
  <c r="X1070" i="1"/>
  <c r="Y1070" i="1"/>
  <c r="Z1070" i="1"/>
  <c r="AA1070" i="1"/>
  <c r="AB1070" i="1"/>
  <c r="W1071" i="1"/>
  <c r="X1071" i="1"/>
  <c r="Y1071" i="1"/>
  <c r="Z1071" i="1"/>
  <c r="AA1071" i="1"/>
  <c r="AB1071" i="1"/>
  <c r="W1072" i="1"/>
  <c r="X1072" i="1"/>
  <c r="Y1072" i="1"/>
  <c r="Z1072" i="1"/>
  <c r="AA1072" i="1"/>
  <c r="AB1072" i="1"/>
  <c r="W1073" i="1"/>
  <c r="X1073" i="1"/>
  <c r="Y1073" i="1"/>
  <c r="Z1073" i="1"/>
  <c r="AA1073" i="1"/>
  <c r="AB1073" i="1"/>
  <c r="W1074" i="1"/>
  <c r="X1074" i="1"/>
  <c r="Y1074" i="1"/>
  <c r="Z1074" i="1"/>
  <c r="AA1074" i="1"/>
  <c r="AB1074" i="1"/>
  <c r="W1075" i="1"/>
  <c r="X1075" i="1"/>
  <c r="Y1075" i="1"/>
  <c r="Z1075" i="1"/>
  <c r="AA1075" i="1"/>
  <c r="AB1075" i="1"/>
  <c r="W1076" i="1"/>
  <c r="X1076" i="1"/>
  <c r="Y1076" i="1"/>
  <c r="Z1076" i="1"/>
  <c r="AA1076" i="1"/>
  <c r="AB1076" i="1"/>
  <c r="W1077" i="1"/>
  <c r="X1077" i="1"/>
  <c r="Y1077" i="1"/>
  <c r="Z1077" i="1"/>
  <c r="AA1077" i="1"/>
  <c r="AB1077" i="1"/>
  <c r="W1078" i="1"/>
  <c r="X1078" i="1"/>
  <c r="Y1078" i="1"/>
  <c r="Z1078" i="1"/>
  <c r="AA1078" i="1"/>
  <c r="AB1078" i="1"/>
  <c r="W1079" i="1"/>
  <c r="X1079" i="1"/>
  <c r="Y1079" i="1"/>
  <c r="Z1079" i="1"/>
  <c r="AA1079" i="1"/>
  <c r="AB1079" i="1"/>
  <c r="W1080" i="1"/>
  <c r="X1080" i="1"/>
  <c r="Y1080" i="1"/>
  <c r="Z1080" i="1"/>
  <c r="AA1080" i="1"/>
  <c r="AB1080" i="1"/>
  <c r="W1081" i="1"/>
  <c r="X1081" i="1"/>
  <c r="Y1081" i="1"/>
  <c r="Z1081" i="1"/>
  <c r="AA1081" i="1"/>
  <c r="AB1081" i="1"/>
  <c r="W1082" i="1"/>
  <c r="X1082" i="1"/>
  <c r="Y1082" i="1"/>
  <c r="Z1082" i="1"/>
  <c r="AA1082" i="1"/>
  <c r="AB1082" i="1"/>
  <c r="W1083" i="1"/>
  <c r="X1083" i="1"/>
  <c r="Y1083" i="1"/>
  <c r="Z1083" i="1"/>
  <c r="AA1083" i="1"/>
  <c r="AB1083" i="1"/>
  <c r="W1084" i="1"/>
  <c r="X1084" i="1"/>
  <c r="Y1084" i="1"/>
  <c r="Z1084" i="1"/>
  <c r="AA1084" i="1"/>
  <c r="AB1084" i="1"/>
  <c r="W1085" i="1"/>
  <c r="X1085" i="1"/>
  <c r="Y1085" i="1"/>
  <c r="Z1085" i="1"/>
  <c r="AA1085" i="1"/>
  <c r="AB1085" i="1"/>
  <c r="W1086" i="1"/>
  <c r="X1086" i="1"/>
  <c r="Y1086" i="1"/>
  <c r="Z1086" i="1"/>
  <c r="AA1086" i="1"/>
  <c r="AB1086" i="1"/>
  <c r="W1087" i="1"/>
  <c r="X1087" i="1"/>
  <c r="Y1087" i="1"/>
  <c r="Z1087" i="1"/>
  <c r="AA1087" i="1"/>
  <c r="AB1087" i="1"/>
  <c r="W1088" i="1"/>
  <c r="X1088" i="1"/>
  <c r="Y1088" i="1"/>
  <c r="Z1088" i="1"/>
  <c r="AA1088" i="1"/>
  <c r="AB1088" i="1"/>
  <c r="W1089" i="1"/>
  <c r="X1089" i="1"/>
  <c r="Y1089" i="1"/>
  <c r="Z1089" i="1"/>
  <c r="AA1089" i="1"/>
  <c r="AB1089" i="1"/>
  <c r="W1090" i="1"/>
  <c r="X1090" i="1"/>
  <c r="Y1090" i="1"/>
  <c r="Z1090" i="1"/>
  <c r="AA1090" i="1"/>
  <c r="AB1090" i="1"/>
  <c r="W1091" i="1"/>
  <c r="X1091" i="1"/>
  <c r="Y1091" i="1"/>
  <c r="Z1091" i="1"/>
  <c r="AA1091" i="1"/>
  <c r="AB1091" i="1"/>
  <c r="W1092" i="1"/>
  <c r="X1092" i="1"/>
  <c r="Y1092" i="1"/>
  <c r="Z1092" i="1"/>
  <c r="AA1092" i="1"/>
  <c r="AB1092" i="1"/>
  <c r="W1093" i="1"/>
  <c r="X1093" i="1"/>
  <c r="Y1093" i="1"/>
  <c r="Z1093" i="1"/>
  <c r="AA1093" i="1"/>
  <c r="AB1093" i="1"/>
  <c r="W1094" i="1"/>
  <c r="X1094" i="1"/>
  <c r="Y1094" i="1"/>
  <c r="Z1094" i="1"/>
  <c r="AA1094" i="1"/>
  <c r="AB1094" i="1"/>
  <c r="W1095" i="1"/>
  <c r="X1095" i="1"/>
  <c r="Y1095" i="1"/>
  <c r="Z1095" i="1"/>
  <c r="AA1095" i="1"/>
  <c r="AB1095" i="1"/>
  <c r="W1096" i="1"/>
  <c r="X1096" i="1"/>
  <c r="Y1096" i="1"/>
  <c r="Z1096" i="1"/>
  <c r="AA1096" i="1"/>
  <c r="AB1096" i="1"/>
  <c r="W1097" i="1"/>
  <c r="X1097" i="1"/>
  <c r="Y1097" i="1"/>
  <c r="Z1097" i="1"/>
  <c r="AA1097" i="1"/>
  <c r="AB1097" i="1"/>
  <c r="W1098" i="1"/>
  <c r="X1098" i="1"/>
  <c r="Y1098" i="1"/>
  <c r="Z1098" i="1"/>
  <c r="AA1098" i="1"/>
  <c r="AB1098" i="1"/>
  <c r="W1099" i="1"/>
  <c r="X1099" i="1"/>
  <c r="Y1099" i="1"/>
  <c r="Z1099" i="1"/>
  <c r="AA1099" i="1"/>
  <c r="AB1099" i="1"/>
  <c r="W1100" i="1"/>
  <c r="X1100" i="1"/>
  <c r="Y1100" i="1"/>
  <c r="Z1100" i="1"/>
  <c r="AA1100" i="1"/>
  <c r="AB1100" i="1"/>
  <c r="W1101" i="1"/>
  <c r="X1101" i="1"/>
  <c r="Y1101" i="1"/>
  <c r="Z1101" i="1"/>
  <c r="AA1101" i="1"/>
  <c r="AB1101" i="1"/>
  <c r="W1102" i="1"/>
  <c r="X1102" i="1"/>
  <c r="Y1102" i="1"/>
  <c r="Z1102" i="1"/>
  <c r="AA1102" i="1"/>
  <c r="AB1102" i="1"/>
  <c r="W1103" i="1"/>
  <c r="X1103" i="1"/>
  <c r="Y1103" i="1"/>
  <c r="Z1103" i="1"/>
  <c r="AA1103" i="1"/>
  <c r="AB1103" i="1"/>
  <c r="W1104" i="1"/>
  <c r="X1104" i="1"/>
  <c r="Y1104" i="1"/>
  <c r="Z1104" i="1"/>
  <c r="AA1104" i="1"/>
  <c r="AB1104" i="1"/>
  <c r="W1105" i="1"/>
  <c r="X1105" i="1"/>
  <c r="Y1105" i="1"/>
  <c r="Z1105" i="1"/>
  <c r="AA1105" i="1"/>
  <c r="AB1105" i="1"/>
  <c r="W1106" i="1"/>
  <c r="X1106" i="1"/>
  <c r="Y1106" i="1"/>
  <c r="Z1106" i="1"/>
  <c r="AA1106" i="1"/>
  <c r="AB1106" i="1"/>
  <c r="W1107" i="1"/>
  <c r="X1107" i="1"/>
  <c r="Y1107" i="1"/>
  <c r="Z1107" i="1"/>
  <c r="AA1107" i="1"/>
  <c r="AB1107" i="1"/>
  <c r="W1108" i="1"/>
  <c r="X1108" i="1"/>
  <c r="Y1108" i="1"/>
  <c r="Z1108" i="1"/>
  <c r="AA1108" i="1"/>
  <c r="AB1108" i="1"/>
  <c r="W1109" i="1"/>
  <c r="X1109" i="1"/>
  <c r="Y1109" i="1"/>
  <c r="Z1109" i="1"/>
  <c r="AA1109" i="1"/>
  <c r="AB1109" i="1"/>
  <c r="W1110" i="1"/>
  <c r="X1110" i="1"/>
  <c r="Y1110" i="1"/>
  <c r="Z1110" i="1"/>
  <c r="AA1110" i="1"/>
  <c r="AB1110" i="1"/>
  <c r="W1111" i="1"/>
  <c r="X1111" i="1"/>
  <c r="Y1111" i="1"/>
  <c r="Z1111" i="1"/>
  <c r="AA1111" i="1"/>
  <c r="AB1111" i="1"/>
  <c r="C47" i="18" l="1"/>
  <c r="C65" i="14"/>
  <c r="E57" i="13"/>
  <c r="E20" i="14"/>
  <c r="E53" i="13"/>
  <c r="E9" i="14"/>
  <c r="E16" i="14"/>
  <c r="C28" i="14"/>
  <c r="C19" i="18"/>
  <c r="C33" i="14"/>
  <c r="C28" i="18"/>
  <c r="E13" i="14"/>
  <c r="E5" i="18"/>
  <c r="C15" i="14"/>
  <c r="C12" i="18"/>
  <c r="E43" i="14"/>
  <c r="E38" i="14"/>
  <c r="C42" i="14"/>
  <c r="E7" i="14"/>
  <c r="E12" i="14"/>
  <c r="F56" i="13"/>
  <c r="B47" i="18"/>
  <c r="J47" i="18" s="1"/>
  <c r="B65" i="14"/>
  <c r="F9" i="18"/>
  <c r="B28" i="14"/>
  <c r="B19" i="18"/>
  <c r="B33" i="14"/>
  <c r="B28" i="18"/>
  <c r="J28" i="18" s="1"/>
  <c r="D13" i="14"/>
  <c r="D5" i="18"/>
  <c r="B15" i="14"/>
  <c r="B12" i="18"/>
  <c r="D43" i="14"/>
  <c r="B42" i="14"/>
  <c r="D7" i="14"/>
  <c r="F29" i="18"/>
  <c r="D12" i="14"/>
  <c r="D65" i="14"/>
  <c r="C17" i="14"/>
  <c r="C10" i="14"/>
  <c r="C7" i="14"/>
  <c r="E5" i="14"/>
  <c r="E29" i="18"/>
  <c r="D56" i="13"/>
  <c r="J51" i="18"/>
  <c r="J45" i="18"/>
  <c r="F24" i="18"/>
  <c r="J11" i="18"/>
  <c r="D49" i="14"/>
  <c r="D9" i="18"/>
  <c r="F11" i="14"/>
  <c r="B39" i="14"/>
  <c r="B60" i="14"/>
  <c r="J60" i="14" s="1"/>
  <c r="F50" i="18"/>
  <c r="B41" i="18"/>
  <c r="B61" i="14"/>
  <c r="D58" i="13"/>
  <c r="B53" i="13"/>
  <c r="F46" i="18"/>
  <c r="F18" i="18"/>
  <c r="B17" i="14"/>
  <c r="B10" i="14"/>
  <c r="J23" i="18"/>
  <c r="J16" i="18"/>
  <c r="B13" i="14"/>
  <c r="B5" i="18"/>
  <c r="F6" i="18"/>
  <c r="B65" i="20"/>
  <c r="B15" i="18"/>
  <c r="J15" i="18" s="1"/>
  <c r="B26" i="27"/>
  <c r="B43" i="14"/>
  <c r="B38" i="14"/>
  <c r="F7" i="18"/>
  <c r="J66" i="14"/>
  <c r="B7" i="14"/>
  <c r="F49" i="13"/>
  <c r="F8" i="18"/>
  <c r="G8" i="18" s="1"/>
  <c r="L8" i="18" s="1"/>
  <c r="D5" i="14"/>
  <c r="D29" i="18"/>
  <c r="B12" i="14"/>
  <c r="B44" i="18"/>
  <c r="J44" i="18" s="1"/>
  <c r="B63" i="14"/>
  <c r="D58" i="14"/>
  <c r="C41" i="18"/>
  <c r="C61" i="14"/>
  <c r="C44" i="18"/>
  <c r="C63" i="14"/>
  <c r="C56" i="13"/>
  <c r="E26" i="14"/>
  <c r="E24" i="18"/>
  <c r="C49" i="14"/>
  <c r="C9" i="18"/>
  <c r="E30" i="14"/>
  <c r="E68" i="14"/>
  <c r="E50" i="18"/>
  <c r="C58" i="13"/>
  <c r="J58" i="13" s="1"/>
  <c r="E34" i="14"/>
  <c r="E46" i="18"/>
  <c r="E22" i="14"/>
  <c r="E18" i="18"/>
  <c r="E55" i="14"/>
  <c r="E25" i="14"/>
  <c r="E8" i="14"/>
  <c r="E6" i="18"/>
  <c r="E37" i="14"/>
  <c r="E40" i="14"/>
  <c r="E40" i="18"/>
  <c r="E23" i="14"/>
  <c r="E7" i="18"/>
  <c r="C5" i="14"/>
  <c r="C29" i="18"/>
  <c r="E14" i="14"/>
  <c r="D64" i="14"/>
  <c r="D68" i="14"/>
  <c r="C13" i="14"/>
  <c r="C5" i="18"/>
  <c r="B56" i="13"/>
  <c r="D26" i="14"/>
  <c r="D24" i="18"/>
  <c r="B49" i="14"/>
  <c r="B9" i="18"/>
  <c r="J9" i="18" s="1"/>
  <c r="D11" i="14"/>
  <c r="J11" i="14" s="1"/>
  <c r="B21" i="27"/>
  <c r="D30" i="14"/>
  <c r="F48" i="13"/>
  <c r="F35" i="18"/>
  <c r="J67" i="14"/>
  <c r="F45" i="13"/>
  <c r="D41" i="14"/>
  <c r="D53" i="18"/>
  <c r="J32" i="18"/>
  <c r="F28" i="14"/>
  <c r="F19" i="18"/>
  <c r="D22" i="14"/>
  <c r="D18" i="18"/>
  <c r="F47" i="13"/>
  <c r="J20" i="18"/>
  <c r="D25" i="14"/>
  <c r="J10" i="18"/>
  <c r="F12" i="18"/>
  <c r="D8" i="14"/>
  <c r="D6" i="18"/>
  <c r="F34" i="13"/>
  <c r="D23" i="14"/>
  <c r="D7" i="18"/>
  <c r="D49" i="13"/>
  <c r="D8" i="18"/>
  <c r="B5" i="14"/>
  <c r="B29" i="18"/>
  <c r="J29" i="18" s="1"/>
  <c r="D14" i="14"/>
  <c r="J14" i="18"/>
  <c r="J27" i="18"/>
  <c r="J57" i="14"/>
  <c r="D59" i="14"/>
  <c r="E56" i="13"/>
  <c r="E49" i="14"/>
  <c r="E9" i="18"/>
  <c r="E35" i="14"/>
  <c r="E52" i="14"/>
  <c r="C26" i="14"/>
  <c r="C24" i="18"/>
  <c r="E19" i="14"/>
  <c r="C11" i="14"/>
  <c r="C30" i="14"/>
  <c r="C68" i="14"/>
  <c r="C50" i="18"/>
  <c r="C43" i="18"/>
  <c r="C64" i="14"/>
  <c r="E50" i="13"/>
  <c r="E36" i="14"/>
  <c r="C34" i="14"/>
  <c r="C46" i="18"/>
  <c r="E28" i="14"/>
  <c r="E19" i="18"/>
  <c r="C22" i="14"/>
  <c r="C18" i="18"/>
  <c r="C55" i="14"/>
  <c r="E33" i="14"/>
  <c r="E28" i="18"/>
  <c r="C38" i="18"/>
  <c r="C58" i="14"/>
  <c r="C6" i="14"/>
  <c r="C25" i="14"/>
  <c r="E15" i="14"/>
  <c r="E12" i="18"/>
  <c r="C8" i="14"/>
  <c r="C6" i="18"/>
  <c r="C37" i="14"/>
  <c r="C40" i="14"/>
  <c r="C40" i="18"/>
  <c r="C62" i="14"/>
  <c r="C23" i="14"/>
  <c r="C7" i="18"/>
  <c r="C14" i="14"/>
  <c r="C34" i="18"/>
  <c r="C59" i="14"/>
  <c r="D10" i="14"/>
  <c r="C39" i="14"/>
  <c r="C60" i="14"/>
  <c r="B26" i="14"/>
  <c r="B24" i="18"/>
  <c r="J24" i="18" s="1"/>
  <c r="F57" i="13"/>
  <c r="J26" i="18"/>
  <c r="B11" i="14"/>
  <c r="B30" i="14"/>
  <c r="D48" i="13"/>
  <c r="D35" i="18"/>
  <c r="J35" i="18" s="1"/>
  <c r="B68" i="14"/>
  <c r="B50" i="18"/>
  <c r="J59" i="13"/>
  <c r="B43" i="18"/>
  <c r="J43" i="18" s="1"/>
  <c r="B64" i="14"/>
  <c r="J64" i="14" s="1"/>
  <c r="F53" i="13"/>
  <c r="D45" i="13"/>
  <c r="B34" i="14"/>
  <c r="B46" i="18"/>
  <c r="J46" i="18" s="1"/>
  <c r="J36" i="18"/>
  <c r="D28" i="14"/>
  <c r="D19" i="18"/>
  <c r="B22" i="14"/>
  <c r="B18" i="18"/>
  <c r="J18" i="18" s="1"/>
  <c r="B55" i="14"/>
  <c r="D47" i="13"/>
  <c r="B38" i="18"/>
  <c r="J38" i="18" s="1"/>
  <c r="B58" i="14"/>
  <c r="J56" i="14"/>
  <c r="B25" i="14"/>
  <c r="J25" i="14" s="1"/>
  <c r="F5" i="18"/>
  <c r="G5" i="18" s="1"/>
  <c r="L5" i="18" s="1"/>
  <c r="D15" i="14"/>
  <c r="D12" i="18"/>
  <c r="B8" i="14"/>
  <c r="B6" i="18"/>
  <c r="J6" i="18" s="1"/>
  <c r="F43" i="14"/>
  <c r="B37" i="14"/>
  <c r="B40" i="14"/>
  <c r="B40" i="18"/>
  <c r="J40" i="18" s="1"/>
  <c r="B62" i="14"/>
  <c r="B23" i="14"/>
  <c r="B7" i="18"/>
  <c r="J8" i="18"/>
  <c r="B14" i="14"/>
  <c r="J14" i="14" s="1"/>
  <c r="B34" i="18"/>
  <c r="J34" i="18" s="1"/>
  <c r="B59" i="14"/>
  <c r="D62" i="14"/>
  <c r="F3" i="14"/>
  <c r="F6" i="14" s="1"/>
  <c r="E10" i="14"/>
  <c r="E56" i="14"/>
  <c r="E61" i="14"/>
  <c r="E66" i="14"/>
  <c r="E58" i="14"/>
  <c r="E63" i="14"/>
  <c r="E60" i="14"/>
  <c r="E65" i="14"/>
  <c r="E57" i="14"/>
  <c r="E62" i="14"/>
  <c r="E67" i="14"/>
  <c r="E59" i="14"/>
  <c r="E64" i="14"/>
  <c r="G30" i="18"/>
  <c r="L30" i="18" s="1"/>
  <c r="G15" i="18"/>
  <c r="L15" i="18" s="1"/>
  <c r="G16" i="18"/>
  <c r="L16" i="18" s="1"/>
  <c r="G21" i="18"/>
  <c r="L21" i="18" s="1"/>
  <c r="G33" i="18"/>
  <c r="L33" i="18" s="1"/>
  <c r="G29" i="18"/>
  <c r="L29" i="18" s="1"/>
  <c r="G14" i="18"/>
  <c r="L14" i="18" s="1"/>
  <c r="C27" i="14"/>
  <c r="C42" i="18"/>
  <c r="B27" i="14"/>
  <c r="J27" i="14" s="1"/>
  <c r="B42" i="18"/>
  <c r="E27" i="14"/>
  <c r="E42" i="18"/>
  <c r="B41" i="14"/>
  <c r="B53" i="18"/>
  <c r="J39" i="18"/>
  <c r="C41" i="14"/>
  <c r="C53" i="18"/>
  <c r="C32" i="14"/>
  <c r="C52" i="18"/>
  <c r="B32" i="14"/>
  <c r="B52" i="18"/>
  <c r="F41" i="14"/>
  <c r="F53" i="18"/>
  <c r="G45" i="18"/>
  <c r="L45" i="18" s="1"/>
  <c r="G39" i="18"/>
  <c r="L39" i="18" s="1"/>
  <c r="G46" i="18"/>
  <c r="L46" i="18" s="1"/>
  <c r="G47" i="18"/>
  <c r="L47" i="18" s="1"/>
  <c r="G48" i="18"/>
  <c r="L48" i="18" s="1"/>
  <c r="G50" i="18"/>
  <c r="L50" i="18" s="1"/>
  <c r="G52" i="18"/>
  <c r="L52" i="18" s="1"/>
  <c r="G66" i="18"/>
  <c r="L66" i="18" s="1"/>
  <c r="G89" i="18"/>
  <c r="L89" i="18" s="1"/>
  <c r="G91" i="18"/>
  <c r="L91" i="18" s="1"/>
  <c r="G75" i="18"/>
  <c r="L75" i="18" s="1"/>
  <c r="G59" i="18"/>
  <c r="L59" i="18" s="1"/>
  <c r="G93" i="18"/>
  <c r="L93" i="18" s="1"/>
  <c r="G78" i="18"/>
  <c r="L78" i="18" s="1"/>
  <c r="G100" i="18"/>
  <c r="L100" i="18" s="1"/>
  <c r="G71" i="18"/>
  <c r="L71" i="18" s="1"/>
  <c r="G55" i="18"/>
  <c r="L55" i="18" s="1"/>
  <c r="E41" i="14"/>
  <c r="E53" i="18"/>
  <c r="E32" i="14"/>
  <c r="E52" i="18"/>
  <c r="D50" i="13"/>
  <c r="D34" i="14"/>
  <c r="J34" i="14" s="1"/>
  <c r="B47" i="14"/>
  <c r="J47" i="14" s="1"/>
  <c r="J68" i="14"/>
  <c r="C50" i="13"/>
  <c r="B50" i="13"/>
  <c r="F50" i="13"/>
  <c r="J60" i="13"/>
  <c r="E63" i="23"/>
  <c r="F63" i="23"/>
  <c r="D52" i="14"/>
  <c r="J52" i="14" s="1"/>
  <c r="E44" i="14"/>
  <c r="D44" i="14"/>
  <c r="C44" i="14"/>
  <c r="F44" i="14"/>
  <c r="B44" i="14"/>
  <c r="E46" i="14"/>
  <c r="C50" i="14"/>
  <c r="F52" i="13"/>
  <c r="F55" i="14"/>
  <c r="D46" i="14"/>
  <c r="B50" i="14"/>
  <c r="C46" i="14"/>
  <c r="C48" i="14"/>
  <c r="E50" i="14"/>
  <c r="D52" i="13"/>
  <c r="D55" i="14"/>
  <c r="J55" i="14" s="1"/>
  <c r="F46" i="14"/>
  <c r="B46" i="14"/>
  <c r="B48" i="14"/>
  <c r="J12" i="14"/>
  <c r="J56" i="13"/>
  <c r="J18" i="14"/>
  <c r="J19" i="14"/>
  <c r="J49" i="14"/>
  <c r="J16" i="14"/>
  <c r="J22" i="14"/>
  <c r="J54" i="13"/>
  <c r="J17" i="14"/>
  <c r="J6" i="14"/>
  <c r="J13" i="14"/>
  <c r="J8" i="14"/>
  <c r="J43" i="14"/>
  <c r="J23" i="14"/>
  <c r="J7" i="14"/>
  <c r="J29" i="14"/>
  <c r="D21" i="14"/>
  <c r="D28" i="13"/>
  <c r="F27" i="14"/>
  <c r="F30" i="13"/>
  <c r="J57" i="13"/>
  <c r="J10" i="14"/>
  <c r="J21" i="14"/>
  <c r="D27" i="14"/>
  <c r="D30" i="13"/>
  <c r="F35" i="14"/>
  <c r="F33" i="13"/>
  <c r="D51" i="14"/>
  <c r="J51" i="14" s="1"/>
  <c r="D46" i="13"/>
  <c r="F24" i="14"/>
  <c r="F29" i="13"/>
  <c r="F32" i="14"/>
  <c r="F37" i="13"/>
  <c r="D33" i="14"/>
  <c r="J33" i="14" s="1"/>
  <c r="D40" i="13"/>
  <c r="F37" i="14"/>
  <c r="F39" i="13"/>
  <c r="D48" i="14"/>
  <c r="D51" i="13"/>
  <c r="F50" i="14"/>
  <c r="F43" i="13"/>
  <c r="F40" i="14"/>
  <c r="F31" i="13"/>
  <c r="F38" i="14"/>
  <c r="F32" i="13"/>
  <c r="D42" i="14"/>
  <c r="J42" i="14" s="1"/>
  <c r="D34" i="13"/>
  <c r="F21" i="14"/>
  <c r="F28" i="13"/>
  <c r="D45" i="14"/>
  <c r="J45" i="14" s="1"/>
  <c r="D42" i="13"/>
  <c r="D39" i="14"/>
  <c r="J39" i="14" s="1"/>
  <c r="D41" i="13"/>
  <c r="F31" i="14"/>
  <c r="F35" i="13"/>
  <c r="D35" i="14"/>
  <c r="J35" i="14" s="1"/>
  <c r="D33" i="13"/>
  <c r="F45" i="14"/>
  <c r="F42" i="13"/>
  <c r="J26" i="14"/>
  <c r="J20" i="14"/>
  <c r="J30" i="14"/>
  <c r="F39" i="14"/>
  <c r="F41" i="13"/>
  <c r="D31" i="14"/>
  <c r="J31" i="14" s="1"/>
  <c r="D35" i="13"/>
  <c r="J53" i="13"/>
  <c r="F51" i="14"/>
  <c r="F46" i="13"/>
  <c r="J9" i="14"/>
  <c r="D24" i="14"/>
  <c r="J24" i="14" s="1"/>
  <c r="D29" i="13"/>
  <c r="J36" i="14"/>
  <c r="D32" i="14"/>
  <c r="D37" i="13"/>
  <c r="J28" i="14"/>
  <c r="F33" i="14"/>
  <c r="F40" i="13"/>
  <c r="J91" i="13"/>
  <c r="J15" i="14"/>
  <c r="D37" i="14"/>
  <c r="J37" i="14" s="1"/>
  <c r="D39" i="13"/>
  <c r="F48" i="14"/>
  <c r="F51" i="13"/>
  <c r="D50" i="14"/>
  <c r="D43" i="13"/>
  <c r="D40" i="14"/>
  <c r="D31" i="13"/>
  <c r="D38" i="14"/>
  <c r="J38" i="14" s="1"/>
  <c r="D32" i="13"/>
  <c r="J5" i="14"/>
  <c r="F54" i="14"/>
  <c r="B52" i="13"/>
  <c r="B54" i="14"/>
  <c r="C52" i="13"/>
  <c r="C54" i="14"/>
  <c r="E52" i="13"/>
  <c r="E54" i="14"/>
  <c r="D54" i="14"/>
  <c r="E51" i="13"/>
  <c r="E48" i="14"/>
  <c r="D53" i="14"/>
  <c r="B24" i="27"/>
  <c r="E49" i="13"/>
  <c r="E42" i="14"/>
  <c r="C55" i="13"/>
  <c r="C53" i="14"/>
  <c r="E55" i="13"/>
  <c r="E53" i="14"/>
  <c r="F53" i="14"/>
  <c r="B55" i="13"/>
  <c r="B53" i="14"/>
  <c r="B22" i="27"/>
  <c r="F42" i="14"/>
  <c r="C51" i="13"/>
  <c r="B51" i="13"/>
  <c r="B27" i="27"/>
  <c r="E45" i="13"/>
  <c r="C49" i="13"/>
  <c r="B49" i="13"/>
  <c r="F5" i="2"/>
  <c r="G5" i="2" s="1"/>
  <c r="L5" i="2" s="1"/>
  <c r="C45" i="13"/>
  <c r="B45" i="13"/>
  <c r="C330" i="26"/>
  <c r="C330" i="25"/>
  <c r="C330" i="24"/>
  <c r="E329" i="26"/>
  <c r="E329" i="25"/>
  <c r="E329" i="24"/>
  <c r="C328" i="26"/>
  <c r="C328" i="25"/>
  <c r="C328" i="24"/>
  <c r="E327" i="26"/>
  <c r="E327" i="25"/>
  <c r="E327" i="24"/>
  <c r="C326" i="26"/>
  <c r="C326" i="25"/>
  <c r="C326" i="24"/>
  <c r="E325" i="26"/>
  <c r="E325" i="25"/>
  <c r="E325" i="24"/>
  <c r="C324" i="26"/>
  <c r="C324" i="25"/>
  <c r="C324" i="24"/>
  <c r="E323" i="26"/>
  <c r="E323" i="25"/>
  <c r="E323" i="24"/>
  <c r="C322" i="26"/>
  <c r="C322" i="25"/>
  <c r="C322" i="24"/>
  <c r="E321" i="26"/>
  <c r="E321" i="25"/>
  <c r="E321" i="24"/>
  <c r="C320" i="26"/>
  <c r="C320" i="25"/>
  <c r="C320" i="24"/>
  <c r="E319" i="26"/>
  <c r="E319" i="25"/>
  <c r="E319" i="24"/>
  <c r="C318" i="26"/>
  <c r="C318" i="25"/>
  <c r="C318" i="24"/>
  <c r="E317" i="26"/>
  <c r="E317" i="25"/>
  <c r="E317" i="24"/>
  <c r="C316" i="26"/>
  <c r="C316" i="25"/>
  <c r="C316" i="24"/>
  <c r="E315" i="26"/>
  <c r="E315" i="25"/>
  <c r="E315" i="24"/>
  <c r="C314" i="26"/>
  <c r="C314" i="25"/>
  <c r="C314" i="24"/>
  <c r="E313" i="26"/>
  <c r="E313" i="25"/>
  <c r="E313" i="24"/>
  <c r="C312" i="26"/>
  <c r="C312" i="24"/>
  <c r="C312" i="25"/>
  <c r="E311" i="26"/>
  <c r="E311" i="25"/>
  <c r="E311" i="24"/>
  <c r="C310" i="26"/>
  <c r="C310" i="25"/>
  <c r="C310" i="24"/>
  <c r="E309" i="26"/>
  <c r="E309" i="25"/>
  <c r="E309" i="24"/>
  <c r="C308" i="26"/>
  <c r="C308" i="25"/>
  <c r="C308" i="24"/>
  <c r="E307" i="26"/>
  <c r="E307" i="25"/>
  <c r="E307" i="24"/>
  <c r="C306" i="26"/>
  <c r="C306" i="25"/>
  <c r="C306" i="24"/>
  <c r="E305" i="26"/>
  <c r="E305" i="25"/>
  <c r="E305" i="24"/>
  <c r="C304" i="26"/>
  <c r="C304" i="25"/>
  <c r="C304" i="24"/>
  <c r="E303" i="26"/>
  <c r="E303" i="25"/>
  <c r="E303" i="24"/>
  <c r="C302" i="26"/>
  <c r="C302" i="25"/>
  <c r="C302" i="24"/>
  <c r="E301" i="26"/>
  <c r="E301" i="25"/>
  <c r="E301" i="24"/>
  <c r="C300" i="26"/>
  <c r="C300" i="25"/>
  <c r="C300" i="24"/>
  <c r="E299" i="26"/>
  <c r="E299" i="25"/>
  <c r="E299" i="24"/>
  <c r="C298" i="26"/>
  <c r="C298" i="25"/>
  <c r="C298" i="24"/>
  <c r="E297" i="26"/>
  <c r="E297" i="25"/>
  <c r="E297" i="24"/>
  <c r="E295" i="26"/>
  <c r="E295" i="25"/>
  <c r="E295" i="24"/>
  <c r="E293" i="26"/>
  <c r="E293" i="25"/>
  <c r="E293" i="24"/>
  <c r="E291" i="26"/>
  <c r="E291" i="25"/>
  <c r="E291" i="24"/>
  <c r="E289" i="26"/>
  <c r="E289" i="25"/>
  <c r="E289" i="24"/>
  <c r="E287" i="26"/>
  <c r="E287" i="25"/>
  <c r="E287" i="24"/>
  <c r="E285" i="26"/>
  <c r="E285" i="25"/>
  <c r="E285" i="24"/>
  <c r="E283" i="26"/>
  <c r="E283" i="25"/>
  <c r="E283" i="24"/>
  <c r="C282" i="26"/>
  <c r="C282" i="25"/>
  <c r="C282" i="24"/>
  <c r="E281" i="26"/>
  <c r="E281" i="25"/>
  <c r="E281" i="24"/>
  <c r="C280" i="26"/>
  <c r="C280" i="25"/>
  <c r="C280" i="24"/>
  <c r="E279" i="26"/>
  <c r="E279" i="25"/>
  <c r="E279" i="24"/>
  <c r="C278" i="26"/>
  <c r="C278" i="25"/>
  <c r="C278" i="24"/>
  <c r="E277" i="26"/>
  <c r="E277" i="25"/>
  <c r="E277" i="24"/>
  <c r="C276" i="26"/>
  <c r="C276" i="25"/>
  <c r="C276" i="24"/>
  <c r="E275" i="26"/>
  <c r="E275" i="25"/>
  <c r="E275" i="24"/>
  <c r="C274" i="26"/>
  <c r="C274" i="24"/>
  <c r="C274" i="25"/>
  <c r="E273" i="26"/>
  <c r="E273" i="25"/>
  <c r="E273" i="24"/>
  <c r="C272" i="26"/>
  <c r="C272" i="25"/>
  <c r="C272" i="24"/>
  <c r="D271" i="26"/>
  <c r="D271" i="25"/>
  <c r="D271" i="24"/>
  <c r="E270" i="26"/>
  <c r="E270" i="25"/>
  <c r="E270" i="24"/>
  <c r="C269" i="26"/>
  <c r="C269" i="25"/>
  <c r="C269" i="24"/>
  <c r="E268" i="26"/>
  <c r="E268" i="25"/>
  <c r="E268" i="24"/>
  <c r="C267" i="26"/>
  <c r="C267" i="25"/>
  <c r="C267" i="24"/>
  <c r="E266" i="26"/>
  <c r="E266" i="25"/>
  <c r="E266" i="24"/>
  <c r="C265" i="26"/>
  <c r="C265" i="25"/>
  <c r="C265" i="24"/>
  <c r="E264" i="26"/>
  <c r="E264" i="25"/>
  <c r="E264" i="24"/>
  <c r="C263" i="26"/>
  <c r="C263" i="25"/>
  <c r="C263" i="24"/>
  <c r="E262" i="26"/>
  <c r="E262" i="25"/>
  <c r="E262" i="24"/>
  <c r="C261" i="26"/>
  <c r="C261" i="25"/>
  <c r="C261" i="24"/>
  <c r="E260" i="26"/>
  <c r="E260" i="25"/>
  <c r="E260" i="24"/>
  <c r="E258" i="26"/>
  <c r="E258" i="25"/>
  <c r="E258" i="24"/>
  <c r="E256" i="26"/>
  <c r="E256" i="25"/>
  <c r="E256" i="24"/>
  <c r="E254" i="26"/>
  <c r="E254" i="25"/>
  <c r="E254" i="24"/>
  <c r="E252" i="26"/>
  <c r="E252" i="25"/>
  <c r="E252" i="24"/>
  <c r="E250" i="26"/>
  <c r="E250" i="25"/>
  <c r="E250" i="24"/>
  <c r="E248" i="26"/>
  <c r="E248" i="25"/>
  <c r="E248" i="24"/>
  <c r="E246" i="26"/>
  <c r="E246" i="25"/>
  <c r="E246" i="24"/>
  <c r="E244" i="26"/>
  <c r="E244" i="25"/>
  <c r="E244" i="24"/>
  <c r="E242" i="26"/>
  <c r="E242" i="25"/>
  <c r="E242" i="24"/>
  <c r="E240" i="26"/>
  <c r="E240" i="25"/>
  <c r="E240" i="24"/>
  <c r="E238" i="26"/>
  <c r="E238" i="25"/>
  <c r="E238" i="24"/>
  <c r="C237" i="26"/>
  <c r="C237" i="25"/>
  <c r="C237" i="24"/>
  <c r="E236" i="26"/>
  <c r="E236" i="25"/>
  <c r="E236" i="24"/>
  <c r="C235" i="26"/>
  <c r="C235" i="25"/>
  <c r="C235" i="24"/>
  <c r="E234" i="26"/>
  <c r="E234" i="25"/>
  <c r="E234" i="24"/>
  <c r="C233" i="26"/>
  <c r="C233" i="25"/>
  <c r="C233" i="24"/>
  <c r="E232" i="26"/>
  <c r="E232" i="25"/>
  <c r="E232" i="24"/>
  <c r="C231" i="26"/>
  <c r="C231" i="25"/>
  <c r="C231" i="24"/>
  <c r="E230" i="26"/>
  <c r="E230" i="25"/>
  <c r="E230" i="24"/>
  <c r="C229" i="26"/>
  <c r="C229" i="25"/>
  <c r="C229" i="24"/>
  <c r="E228" i="26"/>
  <c r="E228" i="25"/>
  <c r="E228" i="24"/>
  <c r="C227" i="26"/>
  <c r="C227" i="25"/>
  <c r="C227" i="24"/>
  <c r="E226" i="26"/>
  <c r="E226" i="25"/>
  <c r="E226" i="24"/>
  <c r="C225" i="26"/>
  <c r="C225" i="25"/>
  <c r="C225" i="24"/>
  <c r="E224" i="26"/>
  <c r="E224" i="25"/>
  <c r="E224" i="24"/>
  <c r="C223" i="26"/>
  <c r="C223" i="25"/>
  <c r="C223" i="24"/>
  <c r="E222" i="26"/>
  <c r="E222" i="25"/>
  <c r="E222" i="24"/>
  <c r="C221" i="26"/>
  <c r="C221" i="25"/>
  <c r="C221" i="24"/>
  <c r="E220" i="26"/>
  <c r="E220" i="25"/>
  <c r="E220" i="24"/>
  <c r="C219" i="26"/>
  <c r="C219" i="25"/>
  <c r="C219" i="24"/>
  <c r="E218" i="26"/>
  <c r="E218" i="25"/>
  <c r="E218" i="24"/>
  <c r="C217" i="26"/>
  <c r="C217" i="25"/>
  <c r="C217" i="24"/>
  <c r="E216" i="26"/>
  <c r="E216" i="25"/>
  <c r="E216" i="24"/>
  <c r="C215" i="26"/>
  <c r="C215" i="25"/>
  <c r="C215" i="24"/>
  <c r="E214" i="26"/>
  <c r="E214" i="25"/>
  <c r="E214" i="24"/>
  <c r="C213" i="26"/>
  <c r="C213" i="25"/>
  <c r="C213" i="24"/>
  <c r="E212" i="26"/>
  <c r="E212" i="25"/>
  <c r="E212" i="24"/>
  <c r="C211" i="26"/>
  <c r="C211" i="25"/>
  <c r="C211" i="24"/>
  <c r="E210" i="26"/>
  <c r="E210" i="25"/>
  <c r="E210" i="24"/>
  <c r="C209" i="26"/>
  <c r="C209" i="25"/>
  <c r="C209" i="24"/>
  <c r="E208" i="26"/>
  <c r="E208" i="25"/>
  <c r="E208" i="24"/>
  <c r="C207" i="26"/>
  <c r="C207" i="25"/>
  <c r="C207" i="24"/>
  <c r="E206" i="26"/>
  <c r="E206" i="25"/>
  <c r="E206" i="24"/>
  <c r="C205" i="26"/>
  <c r="C205" i="25"/>
  <c r="C205" i="24"/>
  <c r="E204" i="26"/>
  <c r="E204" i="25"/>
  <c r="E204" i="24"/>
  <c r="C203" i="26"/>
  <c r="C203" i="25"/>
  <c r="C203" i="24"/>
  <c r="E202" i="26"/>
  <c r="E202" i="25"/>
  <c r="E202" i="24"/>
  <c r="C201" i="26"/>
  <c r="C201" i="25"/>
  <c r="C201" i="24"/>
  <c r="E200" i="26"/>
  <c r="E200" i="25"/>
  <c r="E200" i="24"/>
  <c r="C199" i="26"/>
  <c r="C199" i="25"/>
  <c r="C199" i="24"/>
  <c r="E198" i="26"/>
  <c r="E198" i="25"/>
  <c r="E198" i="24"/>
  <c r="E197" i="26"/>
  <c r="E197" i="25"/>
  <c r="E197" i="24"/>
  <c r="C196" i="26"/>
  <c r="C196" i="25"/>
  <c r="C196" i="24"/>
  <c r="E195" i="26"/>
  <c r="E195" i="25"/>
  <c r="E195" i="24"/>
  <c r="C194" i="26"/>
  <c r="C194" i="25"/>
  <c r="C194" i="24"/>
  <c r="E193" i="26"/>
  <c r="E193" i="25"/>
  <c r="E193" i="24"/>
  <c r="C192" i="26"/>
  <c r="C192" i="25"/>
  <c r="C192" i="24"/>
  <c r="E191" i="26"/>
  <c r="E191" i="25"/>
  <c r="E191" i="24"/>
  <c r="C190" i="26"/>
  <c r="C190" i="25"/>
  <c r="C190" i="24"/>
  <c r="E189" i="26"/>
  <c r="E189" i="25"/>
  <c r="E189" i="24"/>
  <c r="C188" i="26"/>
  <c r="C188" i="25"/>
  <c r="C188" i="24"/>
  <c r="E187" i="26"/>
  <c r="E187" i="25"/>
  <c r="E187" i="24"/>
  <c r="C186" i="26"/>
  <c r="C186" i="25"/>
  <c r="C186" i="24"/>
  <c r="E185" i="26"/>
  <c r="E185" i="25"/>
  <c r="E185" i="24"/>
  <c r="C184" i="26"/>
  <c r="C184" i="25"/>
  <c r="C184" i="24"/>
  <c r="E183" i="26"/>
  <c r="E183" i="25"/>
  <c r="E183" i="24"/>
  <c r="C182" i="26"/>
  <c r="C182" i="25"/>
  <c r="C182" i="24"/>
  <c r="E181" i="26"/>
  <c r="E181" i="25"/>
  <c r="E181" i="24"/>
  <c r="C180" i="26"/>
  <c r="C180" i="25"/>
  <c r="C180" i="24"/>
  <c r="E179" i="26"/>
  <c r="E179" i="25"/>
  <c r="E179" i="24"/>
  <c r="C178" i="26"/>
  <c r="C178" i="25"/>
  <c r="C178" i="24"/>
  <c r="E177" i="26"/>
  <c r="E177" i="25"/>
  <c r="E177" i="24"/>
  <c r="C176" i="26"/>
  <c r="C176" i="25"/>
  <c r="C176" i="24"/>
  <c r="E175" i="26"/>
  <c r="E175" i="25"/>
  <c r="E175" i="24"/>
  <c r="C174" i="26"/>
  <c r="C174" i="25"/>
  <c r="C174" i="24"/>
  <c r="E173" i="26"/>
  <c r="E173" i="25"/>
  <c r="E173" i="24"/>
  <c r="C172" i="26"/>
  <c r="C172" i="25"/>
  <c r="C172" i="24"/>
  <c r="E171" i="26"/>
  <c r="E171" i="25"/>
  <c r="E171" i="24"/>
  <c r="C170" i="26"/>
  <c r="C170" i="25"/>
  <c r="C170" i="24"/>
  <c r="E169" i="26"/>
  <c r="E169" i="25"/>
  <c r="E169" i="24"/>
  <c r="C168" i="26"/>
  <c r="C168" i="25"/>
  <c r="C168" i="24"/>
  <c r="E167" i="26"/>
  <c r="E167" i="25"/>
  <c r="E167" i="24"/>
  <c r="C166" i="26"/>
  <c r="C166" i="25"/>
  <c r="C166" i="24"/>
  <c r="E165" i="26"/>
  <c r="E165" i="25"/>
  <c r="E165" i="24"/>
  <c r="C164" i="26"/>
  <c r="C164" i="25"/>
  <c r="C164" i="24"/>
  <c r="E163" i="26"/>
  <c r="E163" i="25"/>
  <c r="E163" i="24"/>
  <c r="E162" i="26"/>
  <c r="E162" i="25"/>
  <c r="E162" i="24"/>
  <c r="C161" i="26"/>
  <c r="C161" i="25"/>
  <c r="C161" i="24"/>
  <c r="E160" i="26"/>
  <c r="E160" i="25"/>
  <c r="E160" i="24"/>
  <c r="C159" i="26"/>
  <c r="C159" i="25"/>
  <c r="C159" i="24"/>
  <c r="E158" i="26"/>
  <c r="E158" i="25"/>
  <c r="E158" i="24"/>
  <c r="C157" i="26"/>
  <c r="C157" i="25"/>
  <c r="C157" i="24"/>
  <c r="E156" i="26"/>
  <c r="E156" i="25"/>
  <c r="E156" i="24"/>
  <c r="C155" i="26"/>
  <c r="C155" i="25"/>
  <c r="C155" i="24"/>
  <c r="E154" i="26"/>
  <c r="E154" i="25"/>
  <c r="E154" i="24"/>
  <c r="C153" i="26"/>
  <c r="C153" i="25"/>
  <c r="C153" i="24"/>
  <c r="E152" i="26"/>
  <c r="E152" i="25"/>
  <c r="E152" i="24"/>
  <c r="C151" i="26"/>
  <c r="C151" i="25"/>
  <c r="C151" i="24"/>
  <c r="E150" i="26"/>
  <c r="E150" i="25"/>
  <c r="E150" i="24"/>
  <c r="C149" i="26"/>
  <c r="C149" i="25"/>
  <c r="C149" i="24"/>
  <c r="E148" i="26"/>
  <c r="E148" i="25"/>
  <c r="E148" i="24"/>
  <c r="C147" i="26"/>
  <c r="C147" i="25"/>
  <c r="C147" i="24"/>
  <c r="E146" i="26"/>
  <c r="E146" i="25"/>
  <c r="E146" i="24"/>
  <c r="C145" i="26"/>
  <c r="C145" i="25"/>
  <c r="C145" i="24"/>
  <c r="E144" i="26"/>
  <c r="E144" i="25"/>
  <c r="E144" i="24"/>
  <c r="C143" i="26"/>
  <c r="C143" i="25"/>
  <c r="C143" i="24"/>
  <c r="E142" i="26"/>
  <c r="E142" i="25"/>
  <c r="E142" i="24"/>
  <c r="C141" i="26"/>
  <c r="C141" i="25"/>
  <c r="C141" i="24"/>
  <c r="E140" i="26"/>
  <c r="E140" i="25"/>
  <c r="E140" i="24"/>
  <c r="C139" i="26"/>
  <c r="C139" i="25"/>
  <c r="C139" i="24"/>
  <c r="E138" i="26"/>
  <c r="E138" i="25"/>
  <c r="E138" i="24"/>
  <c r="C137" i="26"/>
  <c r="C137" i="25"/>
  <c r="C137" i="24"/>
  <c r="E136" i="26"/>
  <c r="E136" i="25"/>
  <c r="E136" i="24"/>
  <c r="C135" i="26"/>
  <c r="C135" i="25"/>
  <c r="C135" i="24"/>
  <c r="E134" i="26"/>
  <c r="E134" i="25"/>
  <c r="E134" i="24"/>
  <c r="C133" i="26"/>
  <c r="C133" i="25"/>
  <c r="C133" i="24"/>
  <c r="E132" i="26"/>
  <c r="E132" i="25"/>
  <c r="E132" i="24"/>
  <c r="C131" i="26"/>
  <c r="C131" i="25"/>
  <c r="C131" i="24"/>
  <c r="E130" i="26"/>
  <c r="E130" i="25"/>
  <c r="E130" i="24"/>
  <c r="C129" i="26"/>
  <c r="C129" i="25"/>
  <c r="C129" i="24"/>
  <c r="E128" i="26"/>
  <c r="E128" i="25"/>
  <c r="E128" i="24"/>
  <c r="C127" i="26"/>
  <c r="C127" i="25"/>
  <c r="C127" i="24"/>
  <c r="E126" i="26"/>
  <c r="E126" i="25"/>
  <c r="E126" i="24"/>
  <c r="C125" i="26"/>
  <c r="C125" i="25"/>
  <c r="C125" i="24"/>
  <c r="E124" i="26"/>
  <c r="E124" i="25"/>
  <c r="E124" i="24"/>
  <c r="C123" i="26"/>
  <c r="C123" i="25"/>
  <c r="C123" i="24"/>
  <c r="C122" i="26"/>
  <c r="C122" i="25"/>
  <c r="C122" i="24"/>
  <c r="E121" i="26"/>
  <c r="E121" i="25"/>
  <c r="E121" i="24"/>
  <c r="C120" i="26"/>
  <c r="C120" i="25"/>
  <c r="C120" i="24"/>
  <c r="E119" i="26"/>
  <c r="E119" i="25"/>
  <c r="E119" i="24"/>
  <c r="C118" i="26"/>
  <c r="C118" i="25"/>
  <c r="C118" i="24"/>
  <c r="E117" i="26"/>
  <c r="E117" i="25"/>
  <c r="E117" i="24"/>
  <c r="C116" i="26"/>
  <c r="C116" i="25"/>
  <c r="C116" i="24"/>
  <c r="E115" i="26"/>
  <c r="E115" i="25"/>
  <c r="E115" i="24"/>
  <c r="C114" i="26"/>
  <c r="C114" i="25"/>
  <c r="C114" i="24"/>
  <c r="E113" i="26"/>
  <c r="E113" i="25"/>
  <c r="E113" i="24"/>
  <c r="C112" i="26"/>
  <c r="C112" i="25"/>
  <c r="C112" i="24"/>
  <c r="E111" i="26"/>
  <c r="E111" i="25"/>
  <c r="E111" i="24"/>
  <c r="C110" i="26"/>
  <c r="C110" i="25"/>
  <c r="C110" i="24"/>
  <c r="E109" i="26"/>
  <c r="E109" i="25"/>
  <c r="E109" i="24"/>
  <c r="C108" i="26"/>
  <c r="C108" i="25"/>
  <c r="C108" i="24"/>
  <c r="E107" i="26"/>
  <c r="E107" i="25"/>
  <c r="E107" i="24"/>
  <c r="C106" i="26"/>
  <c r="C106" i="25"/>
  <c r="C106" i="24"/>
  <c r="E105" i="26"/>
  <c r="E105" i="25"/>
  <c r="E105" i="24"/>
  <c r="C104" i="26"/>
  <c r="C104" i="25"/>
  <c r="C104" i="24"/>
  <c r="E103" i="26"/>
  <c r="E103" i="25"/>
  <c r="E103" i="24"/>
  <c r="C102" i="26"/>
  <c r="C102" i="25"/>
  <c r="C102" i="24"/>
  <c r="E101" i="26"/>
  <c r="E101" i="25"/>
  <c r="E101" i="24"/>
  <c r="C100" i="26"/>
  <c r="C100" i="25"/>
  <c r="C100" i="24"/>
  <c r="E99" i="26"/>
  <c r="E99" i="25"/>
  <c r="E99" i="24"/>
  <c r="C98" i="26"/>
  <c r="C98" i="25"/>
  <c r="C98" i="24"/>
  <c r="E97" i="26"/>
  <c r="E97" i="25"/>
  <c r="E97" i="24"/>
  <c r="C96" i="26"/>
  <c r="C96" i="25"/>
  <c r="C96" i="24"/>
  <c r="E95" i="26"/>
  <c r="E95" i="25"/>
  <c r="E95" i="24"/>
  <c r="C94" i="26"/>
  <c r="C94" i="25"/>
  <c r="C94" i="24"/>
  <c r="E93" i="26"/>
  <c r="E93" i="25"/>
  <c r="E93" i="24"/>
  <c r="C92" i="26"/>
  <c r="C92" i="25"/>
  <c r="C92" i="24"/>
  <c r="E91" i="26"/>
  <c r="E91" i="25"/>
  <c r="E91" i="24"/>
  <c r="C90" i="26"/>
  <c r="C90" i="25"/>
  <c r="C90" i="24"/>
  <c r="E89" i="26"/>
  <c r="E89" i="25"/>
  <c r="E89" i="24"/>
  <c r="C88" i="26"/>
  <c r="C88" i="25"/>
  <c r="C88" i="24"/>
  <c r="E87" i="26"/>
  <c r="E87" i="25"/>
  <c r="E87" i="24"/>
  <c r="C86" i="26"/>
  <c r="C86" i="25"/>
  <c r="C86" i="24"/>
  <c r="E85" i="26"/>
  <c r="E85" i="25"/>
  <c r="E85" i="24"/>
  <c r="C84" i="26"/>
  <c r="C84" i="25"/>
  <c r="C84" i="24"/>
  <c r="E83" i="26"/>
  <c r="E83" i="25"/>
  <c r="E83" i="24"/>
  <c r="C82" i="26"/>
  <c r="C82" i="25"/>
  <c r="C82" i="24"/>
  <c r="E81" i="26"/>
  <c r="E81" i="25"/>
  <c r="E81" i="24"/>
  <c r="C80" i="26"/>
  <c r="C80" i="25"/>
  <c r="C80" i="24"/>
  <c r="E79" i="26"/>
  <c r="E79" i="25"/>
  <c r="E79" i="24"/>
  <c r="C78" i="26"/>
  <c r="C78" i="25"/>
  <c r="C78" i="24"/>
  <c r="E77" i="26"/>
  <c r="E77" i="25"/>
  <c r="E77" i="24"/>
  <c r="C76" i="26"/>
  <c r="C76" i="25"/>
  <c r="C76" i="24"/>
  <c r="E75" i="26"/>
  <c r="E75" i="25"/>
  <c r="E75" i="24"/>
  <c r="C74" i="26"/>
  <c r="C74" i="25"/>
  <c r="C74" i="24"/>
  <c r="E73" i="26"/>
  <c r="E73" i="25"/>
  <c r="E73" i="24"/>
  <c r="C72" i="26"/>
  <c r="C72" i="25"/>
  <c r="C72" i="24"/>
  <c r="E71" i="26"/>
  <c r="E71" i="25"/>
  <c r="E71" i="24"/>
  <c r="C70" i="26"/>
  <c r="C70" i="25"/>
  <c r="C70" i="24"/>
  <c r="E69" i="26"/>
  <c r="E69" i="25"/>
  <c r="E69" i="24"/>
  <c r="C68" i="26"/>
  <c r="C68" i="25"/>
  <c r="C68" i="24"/>
  <c r="E67" i="26"/>
  <c r="E67" i="25"/>
  <c r="E67" i="24"/>
  <c r="C66" i="26"/>
  <c r="C66" i="25"/>
  <c r="C66" i="24"/>
  <c r="E65" i="26"/>
  <c r="E65" i="25"/>
  <c r="E65" i="24"/>
  <c r="C64" i="26"/>
  <c r="C64" i="25"/>
  <c r="C64" i="24"/>
  <c r="E63" i="26"/>
  <c r="E63" i="25"/>
  <c r="E63" i="24"/>
  <c r="C62" i="26"/>
  <c r="C62" i="25"/>
  <c r="C62" i="24"/>
  <c r="E61" i="26"/>
  <c r="E61" i="25"/>
  <c r="E61" i="24"/>
  <c r="C60" i="26"/>
  <c r="C60" i="25"/>
  <c r="C60" i="24"/>
  <c r="E59" i="26"/>
  <c r="E59" i="25"/>
  <c r="E59" i="24"/>
  <c r="C58" i="26"/>
  <c r="C58" i="25"/>
  <c r="C58" i="24"/>
  <c r="E57" i="26"/>
  <c r="E57" i="25"/>
  <c r="E57" i="24"/>
  <c r="C56" i="26"/>
  <c r="C56" i="25"/>
  <c r="C56" i="24"/>
  <c r="E55" i="26"/>
  <c r="E55" i="25"/>
  <c r="E55" i="24"/>
  <c r="C54" i="26"/>
  <c r="C54" i="25"/>
  <c r="C54" i="24"/>
  <c r="E53" i="26"/>
  <c r="E53" i="25"/>
  <c r="E53" i="24"/>
  <c r="C52" i="26"/>
  <c r="C52" i="25"/>
  <c r="C52" i="24"/>
  <c r="E51" i="26"/>
  <c r="E51" i="25"/>
  <c r="E51" i="24"/>
  <c r="C50" i="26"/>
  <c r="C50" i="25"/>
  <c r="C50" i="24"/>
  <c r="E49" i="26"/>
  <c r="E49" i="25"/>
  <c r="E49" i="24"/>
  <c r="C48" i="26"/>
  <c r="C48" i="25"/>
  <c r="C48" i="24"/>
  <c r="E47" i="26"/>
  <c r="E47" i="25"/>
  <c r="E47" i="24"/>
  <c r="E46" i="26"/>
  <c r="E46" i="25"/>
  <c r="E46" i="24"/>
  <c r="C45" i="26"/>
  <c r="C45" i="25"/>
  <c r="E44" i="26"/>
  <c r="E44" i="25"/>
  <c r="C43" i="26"/>
  <c r="C43" i="25"/>
  <c r="E42" i="26"/>
  <c r="E42" i="25"/>
  <c r="C41" i="26"/>
  <c r="C41" i="25"/>
  <c r="E40" i="26"/>
  <c r="E40" i="25"/>
  <c r="C39" i="26"/>
  <c r="C39" i="25"/>
  <c r="E38" i="26"/>
  <c r="E38" i="25"/>
  <c r="C37" i="26"/>
  <c r="C37" i="25"/>
  <c r="E36" i="26"/>
  <c r="E36" i="25"/>
  <c r="C35" i="26"/>
  <c r="C35" i="25"/>
  <c r="E34" i="26"/>
  <c r="E34" i="25"/>
  <c r="C33" i="26"/>
  <c r="C33" i="25"/>
  <c r="E32" i="26"/>
  <c r="E32" i="25"/>
  <c r="C31" i="26"/>
  <c r="C31" i="25"/>
  <c r="E30" i="26"/>
  <c r="E30" i="25"/>
  <c r="C29" i="26"/>
  <c r="C29" i="25"/>
  <c r="E28" i="26"/>
  <c r="E28" i="25"/>
  <c r="C27" i="26"/>
  <c r="C27" i="25"/>
  <c r="F330" i="26"/>
  <c r="F330" i="25"/>
  <c r="F330" i="24"/>
  <c r="B330" i="26"/>
  <c r="B330" i="25"/>
  <c r="B330" i="24"/>
  <c r="D329" i="26"/>
  <c r="D329" i="25"/>
  <c r="D329" i="24"/>
  <c r="F328" i="26"/>
  <c r="F328" i="25"/>
  <c r="F328" i="24"/>
  <c r="B328" i="26"/>
  <c r="B328" i="25"/>
  <c r="B328" i="24"/>
  <c r="D327" i="26"/>
  <c r="D327" i="25"/>
  <c r="D327" i="24"/>
  <c r="F326" i="26"/>
  <c r="F326" i="24"/>
  <c r="F326" i="25"/>
  <c r="B326" i="26"/>
  <c r="B326" i="25"/>
  <c r="B326" i="24"/>
  <c r="D325" i="26"/>
  <c r="D325" i="25"/>
  <c r="D325" i="24"/>
  <c r="F324" i="26"/>
  <c r="F324" i="25"/>
  <c r="F324" i="24"/>
  <c r="B324" i="26"/>
  <c r="B324" i="25"/>
  <c r="B324" i="24"/>
  <c r="D323" i="26"/>
  <c r="D323" i="25"/>
  <c r="D323" i="24"/>
  <c r="F322" i="26"/>
  <c r="F322" i="25"/>
  <c r="F322" i="24"/>
  <c r="B322" i="26"/>
  <c r="B322" i="25"/>
  <c r="B322" i="24"/>
  <c r="D321" i="26"/>
  <c r="D321" i="25"/>
  <c r="D321" i="24"/>
  <c r="F320" i="26"/>
  <c r="F320" i="25"/>
  <c r="F320" i="24"/>
  <c r="B320" i="26"/>
  <c r="B320" i="25"/>
  <c r="B320" i="24"/>
  <c r="D319" i="26"/>
  <c r="D319" i="25"/>
  <c r="D319" i="24"/>
  <c r="F318" i="26"/>
  <c r="F318" i="25"/>
  <c r="F318" i="24"/>
  <c r="B318" i="26"/>
  <c r="B318" i="25"/>
  <c r="B318" i="24"/>
  <c r="D317" i="26"/>
  <c r="D317" i="25"/>
  <c r="D317" i="24"/>
  <c r="F316" i="26"/>
  <c r="F316" i="25"/>
  <c r="F316" i="24"/>
  <c r="B316" i="26"/>
  <c r="B316" i="25"/>
  <c r="B316" i="24"/>
  <c r="D315" i="26"/>
  <c r="D315" i="24"/>
  <c r="D315" i="25"/>
  <c r="F314" i="26"/>
  <c r="F314" i="25"/>
  <c r="F314" i="24"/>
  <c r="B314" i="26"/>
  <c r="B314" i="25"/>
  <c r="B314" i="24"/>
  <c r="D313" i="26"/>
  <c r="D313" i="25"/>
  <c r="D313" i="24"/>
  <c r="F312" i="26"/>
  <c r="F312" i="25"/>
  <c r="F312" i="24"/>
  <c r="B312" i="26"/>
  <c r="B312" i="25"/>
  <c r="B312" i="24"/>
  <c r="D311" i="26"/>
  <c r="D311" i="25"/>
  <c r="D311" i="24"/>
  <c r="F310" i="26"/>
  <c r="F310" i="25"/>
  <c r="F310" i="24"/>
  <c r="B310" i="26"/>
  <c r="B310" i="25"/>
  <c r="B310" i="24"/>
  <c r="D309" i="26"/>
  <c r="D309" i="25"/>
  <c r="D309" i="24"/>
  <c r="F308" i="26"/>
  <c r="F308" i="25"/>
  <c r="F308" i="24"/>
  <c r="B308" i="26"/>
  <c r="B308" i="25"/>
  <c r="B308" i="24"/>
  <c r="D307" i="26"/>
  <c r="D307" i="25"/>
  <c r="D307" i="24"/>
  <c r="F306" i="26"/>
  <c r="F306" i="25"/>
  <c r="F306" i="24"/>
  <c r="B306" i="26"/>
  <c r="B306" i="25"/>
  <c r="B306" i="24"/>
  <c r="D305" i="26"/>
  <c r="D305" i="25"/>
  <c r="D305" i="24"/>
  <c r="F304" i="26"/>
  <c r="F304" i="25"/>
  <c r="F304" i="24"/>
  <c r="B304" i="26"/>
  <c r="B304" i="25"/>
  <c r="B304" i="24"/>
  <c r="D303" i="26"/>
  <c r="D303" i="25"/>
  <c r="D303" i="24"/>
  <c r="F302" i="26"/>
  <c r="F302" i="25"/>
  <c r="F302" i="24"/>
  <c r="B302" i="26"/>
  <c r="B302" i="25"/>
  <c r="B302" i="24"/>
  <c r="D301" i="26"/>
  <c r="D301" i="25"/>
  <c r="D301" i="24"/>
  <c r="F300" i="26"/>
  <c r="F300" i="25"/>
  <c r="F300" i="24"/>
  <c r="B300" i="26"/>
  <c r="B300" i="25"/>
  <c r="B300" i="24"/>
  <c r="D299" i="26"/>
  <c r="D299" i="24"/>
  <c r="D299" i="25"/>
  <c r="F298" i="26"/>
  <c r="F298" i="25"/>
  <c r="F298" i="24"/>
  <c r="B298" i="26"/>
  <c r="B298" i="25"/>
  <c r="B298" i="24"/>
  <c r="D297" i="26"/>
  <c r="D297" i="25"/>
  <c r="D297" i="24"/>
  <c r="F296" i="26"/>
  <c r="F296" i="25"/>
  <c r="F296" i="24"/>
  <c r="D295" i="26"/>
  <c r="D295" i="25"/>
  <c r="D295" i="24"/>
  <c r="F294" i="26"/>
  <c r="F294" i="25"/>
  <c r="F294" i="24"/>
  <c r="D293" i="26"/>
  <c r="D293" i="25"/>
  <c r="D293" i="24"/>
  <c r="F292" i="26"/>
  <c r="F292" i="25"/>
  <c r="F292" i="24"/>
  <c r="D291" i="26"/>
  <c r="D291" i="25"/>
  <c r="D291" i="24"/>
  <c r="F290" i="26"/>
  <c r="F290" i="25"/>
  <c r="F290" i="24"/>
  <c r="D289" i="26"/>
  <c r="D289" i="25"/>
  <c r="D289" i="24"/>
  <c r="F288" i="26"/>
  <c r="F288" i="25"/>
  <c r="F288" i="24"/>
  <c r="D287" i="26"/>
  <c r="D287" i="25"/>
  <c r="D287" i="24"/>
  <c r="F286" i="26"/>
  <c r="F286" i="25"/>
  <c r="F286" i="24"/>
  <c r="D285" i="26"/>
  <c r="D285" i="25"/>
  <c r="D285" i="24"/>
  <c r="F284" i="26"/>
  <c r="F284" i="25"/>
  <c r="F284" i="24"/>
  <c r="D283" i="26"/>
  <c r="D283" i="25"/>
  <c r="D283" i="24"/>
  <c r="F282" i="26"/>
  <c r="F282" i="25"/>
  <c r="F282" i="24"/>
  <c r="B282" i="26"/>
  <c r="B282" i="25"/>
  <c r="B282" i="24"/>
  <c r="D281" i="26"/>
  <c r="D281" i="25"/>
  <c r="D281" i="24"/>
  <c r="F280" i="26"/>
  <c r="F280" i="25"/>
  <c r="F280" i="24"/>
  <c r="B280" i="26"/>
  <c r="B280" i="25"/>
  <c r="B280" i="24"/>
  <c r="D279" i="26"/>
  <c r="D279" i="25"/>
  <c r="D279" i="24"/>
  <c r="F278" i="26"/>
  <c r="F278" i="25"/>
  <c r="F278" i="24"/>
  <c r="B278" i="26"/>
  <c r="B278" i="25"/>
  <c r="B278" i="24"/>
  <c r="D277" i="26"/>
  <c r="D277" i="25"/>
  <c r="D277" i="24"/>
  <c r="F276" i="26"/>
  <c r="F276" i="25"/>
  <c r="F276" i="24"/>
  <c r="B276" i="26"/>
  <c r="B276" i="25"/>
  <c r="B276" i="24"/>
  <c r="D275" i="26"/>
  <c r="D275" i="25"/>
  <c r="D275" i="24"/>
  <c r="F274" i="26"/>
  <c r="F274" i="25"/>
  <c r="F274" i="24"/>
  <c r="B274" i="26"/>
  <c r="B274" i="25"/>
  <c r="B274" i="24"/>
  <c r="D273" i="26"/>
  <c r="D273" i="25"/>
  <c r="D273" i="24"/>
  <c r="F272" i="26"/>
  <c r="F272" i="25"/>
  <c r="F272" i="24"/>
  <c r="B272" i="26"/>
  <c r="B272" i="25"/>
  <c r="B272" i="24"/>
  <c r="C271" i="26"/>
  <c r="C271" i="25"/>
  <c r="C271" i="24"/>
  <c r="D270" i="26"/>
  <c r="D270" i="25"/>
  <c r="D270" i="24"/>
  <c r="F269" i="26"/>
  <c r="F269" i="25"/>
  <c r="F269" i="24"/>
  <c r="B269" i="26"/>
  <c r="B269" i="25"/>
  <c r="B269" i="24"/>
  <c r="D268" i="26"/>
  <c r="D268" i="25"/>
  <c r="D268" i="24"/>
  <c r="F267" i="26"/>
  <c r="F267" i="25"/>
  <c r="F267" i="24"/>
  <c r="B267" i="26"/>
  <c r="B267" i="25"/>
  <c r="B267" i="24"/>
  <c r="D266" i="26"/>
  <c r="D266" i="25"/>
  <c r="D266" i="24"/>
  <c r="F265" i="26"/>
  <c r="F265" i="25"/>
  <c r="F265" i="24"/>
  <c r="B265" i="26"/>
  <c r="B265" i="25"/>
  <c r="B265" i="24"/>
  <c r="D264" i="26"/>
  <c r="D264" i="25"/>
  <c r="D264" i="24"/>
  <c r="F263" i="26"/>
  <c r="F263" i="25"/>
  <c r="F263" i="24"/>
  <c r="B263" i="26"/>
  <c r="B263" i="25"/>
  <c r="B263" i="24"/>
  <c r="D262" i="26"/>
  <c r="D262" i="25"/>
  <c r="D262" i="24"/>
  <c r="F261" i="26"/>
  <c r="F261" i="25"/>
  <c r="F261" i="24"/>
  <c r="B261" i="26"/>
  <c r="B261" i="25"/>
  <c r="B261" i="24"/>
  <c r="D260" i="26"/>
  <c r="D260" i="25"/>
  <c r="D260" i="24"/>
  <c r="F259" i="26"/>
  <c r="F259" i="25"/>
  <c r="F259" i="24"/>
  <c r="D258" i="26"/>
  <c r="D258" i="25"/>
  <c r="D258" i="24"/>
  <c r="F257" i="26"/>
  <c r="F257" i="25"/>
  <c r="F257" i="24"/>
  <c r="D256" i="26"/>
  <c r="D256" i="25"/>
  <c r="D256" i="24"/>
  <c r="F255" i="26"/>
  <c r="F255" i="25"/>
  <c r="F255" i="24"/>
  <c r="D254" i="26"/>
  <c r="D254" i="25"/>
  <c r="D254" i="24"/>
  <c r="F253" i="26"/>
  <c r="F253" i="25"/>
  <c r="F253" i="24"/>
  <c r="D252" i="26"/>
  <c r="D252" i="25"/>
  <c r="D252" i="24"/>
  <c r="F251" i="26"/>
  <c r="F251" i="25"/>
  <c r="F251" i="24"/>
  <c r="D250" i="26"/>
  <c r="D250" i="25"/>
  <c r="D250" i="24"/>
  <c r="F249" i="26"/>
  <c r="F249" i="25"/>
  <c r="F249" i="24"/>
  <c r="D248" i="26"/>
  <c r="D248" i="25"/>
  <c r="D248" i="24"/>
  <c r="F247" i="26"/>
  <c r="F247" i="25"/>
  <c r="F247" i="24"/>
  <c r="D246" i="26"/>
  <c r="D246" i="25"/>
  <c r="D246" i="24"/>
  <c r="F245" i="26"/>
  <c r="F245" i="25"/>
  <c r="F245" i="24"/>
  <c r="D244" i="26"/>
  <c r="D244" i="25"/>
  <c r="D244" i="24"/>
  <c r="F243" i="26"/>
  <c r="F243" i="25"/>
  <c r="F243" i="24"/>
  <c r="D242" i="26"/>
  <c r="D242" i="25"/>
  <c r="D242" i="24"/>
  <c r="F241" i="26"/>
  <c r="F241" i="25"/>
  <c r="F241" i="24"/>
  <c r="D240" i="26"/>
  <c r="D240" i="25"/>
  <c r="D240" i="24"/>
  <c r="F239" i="26"/>
  <c r="F239" i="25"/>
  <c r="F239" i="24"/>
  <c r="D238" i="26"/>
  <c r="D238" i="25"/>
  <c r="D238" i="24"/>
  <c r="F237" i="26"/>
  <c r="F237" i="25"/>
  <c r="F237" i="24"/>
  <c r="B237" i="26"/>
  <c r="B237" i="25"/>
  <c r="B237" i="24"/>
  <c r="D236" i="26"/>
  <c r="D236" i="25"/>
  <c r="D236" i="24"/>
  <c r="F235" i="26"/>
  <c r="F235" i="25"/>
  <c r="F235" i="24"/>
  <c r="B235" i="26"/>
  <c r="B235" i="25"/>
  <c r="B235" i="24"/>
  <c r="D234" i="26"/>
  <c r="D234" i="25"/>
  <c r="D234" i="24"/>
  <c r="F233" i="26"/>
  <c r="F233" i="25"/>
  <c r="F233" i="24"/>
  <c r="B233" i="26"/>
  <c r="B233" i="25"/>
  <c r="B233" i="24"/>
  <c r="D232" i="26"/>
  <c r="D232" i="25"/>
  <c r="D232" i="24"/>
  <c r="F231" i="26"/>
  <c r="F231" i="25"/>
  <c r="F231" i="24"/>
  <c r="B231" i="26"/>
  <c r="B231" i="25"/>
  <c r="B231" i="24"/>
  <c r="D230" i="26"/>
  <c r="D230" i="25"/>
  <c r="D230" i="24"/>
  <c r="F229" i="26"/>
  <c r="F229" i="25"/>
  <c r="F229" i="24"/>
  <c r="B229" i="26"/>
  <c r="B229" i="25"/>
  <c r="B229" i="24"/>
  <c r="D228" i="26"/>
  <c r="D228" i="25"/>
  <c r="D228" i="24"/>
  <c r="F227" i="26"/>
  <c r="F227" i="25"/>
  <c r="F227" i="24"/>
  <c r="B227" i="26"/>
  <c r="B227" i="25"/>
  <c r="B227" i="24"/>
  <c r="D226" i="26"/>
  <c r="D226" i="25"/>
  <c r="D226" i="24"/>
  <c r="F225" i="26"/>
  <c r="F225" i="25"/>
  <c r="F225" i="24"/>
  <c r="B225" i="26"/>
  <c r="B225" i="25"/>
  <c r="B225" i="24"/>
  <c r="D224" i="26"/>
  <c r="D224" i="25"/>
  <c r="D224" i="24"/>
  <c r="F223" i="26"/>
  <c r="F223" i="25"/>
  <c r="F223" i="24"/>
  <c r="B223" i="26"/>
  <c r="B223" i="25"/>
  <c r="B223" i="24"/>
  <c r="D222" i="26"/>
  <c r="D222" i="25"/>
  <c r="D222" i="24"/>
  <c r="F221" i="26"/>
  <c r="F221" i="25"/>
  <c r="F221" i="24"/>
  <c r="B221" i="26"/>
  <c r="B221" i="25"/>
  <c r="B221" i="24"/>
  <c r="D220" i="26"/>
  <c r="D220" i="25"/>
  <c r="D220" i="24"/>
  <c r="F219" i="26"/>
  <c r="F219" i="25"/>
  <c r="F219" i="24"/>
  <c r="B219" i="26"/>
  <c r="B219" i="25"/>
  <c r="B219" i="24"/>
  <c r="D218" i="26"/>
  <c r="D218" i="25"/>
  <c r="D218" i="24"/>
  <c r="F217" i="26"/>
  <c r="F217" i="25"/>
  <c r="F217" i="24"/>
  <c r="B217" i="26"/>
  <c r="B217" i="25"/>
  <c r="B217" i="24"/>
  <c r="D216" i="26"/>
  <c r="D216" i="25"/>
  <c r="D216" i="24"/>
  <c r="F215" i="26"/>
  <c r="F215" i="25"/>
  <c r="F215" i="24"/>
  <c r="B215" i="26"/>
  <c r="B215" i="25"/>
  <c r="B215" i="24"/>
  <c r="D214" i="26"/>
  <c r="D214" i="25"/>
  <c r="D214" i="24"/>
  <c r="F213" i="26"/>
  <c r="F213" i="25"/>
  <c r="F213" i="24"/>
  <c r="B213" i="26"/>
  <c r="B213" i="25"/>
  <c r="B213" i="24"/>
  <c r="D212" i="26"/>
  <c r="D212" i="25"/>
  <c r="D212" i="24"/>
  <c r="F211" i="26"/>
  <c r="F211" i="25"/>
  <c r="F211" i="24"/>
  <c r="B211" i="26"/>
  <c r="B211" i="25"/>
  <c r="B211" i="24"/>
  <c r="D210" i="26"/>
  <c r="D210" i="25"/>
  <c r="D210" i="24"/>
  <c r="F209" i="26"/>
  <c r="F209" i="25"/>
  <c r="F209" i="24"/>
  <c r="B209" i="26"/>
  <c r="B209" i="25"/>
  <c r="B209" i="24"/>
  <c r="D208" i="26"/>
  <c r="D208" i="25"/>
  <c r="D208" i="24"/>
  <c r="F207" i="26"/>
  <c r="F207" i="25"/>
  <c r="F207" i="24"/>
  <c r="B207" i="26"/>
  <c r="B207" i="25"/>
  <c r="B207" i="24"/>
  <c r="D206" i="26"/>
  <c r="D206" i="25"/>
  <c r="D206" i="24"/>
  <c r="F205" i="26"/>
  <c r="F205" i="25"/>
  <c r="F205" i="24"/>
  <c r="B205" i="26"/>
  <c r="B205" i="25"/>
  <c r="B205" i="24"/>
  <c r="D204" i="26"/>
  <c r="D204" i="25"/>
  <c r="D204" i="24"/>
  <c r="F203" i="26"/>
  <c r="F203" i="25"/>
  <c r="F203" i="24"/>
  <c r="B203" i="26"/>
  <c r="B203" i="25"/>
  <c r="B203" i="24"/>
  <c r="D202" i="26"/>
  <c r="D202" i="25"/>
  <c r="D202" i="24"/>
  <c r="F201" i="26"/>
  <c r="F201" i="25"/>
  <c r="F201" i="24"/>
  <c r="B201" i="26"/>
  <c r="B201" i="25"/>
  <c r="B201" i="24"/>
  <c r="D200" i="26"/>
  <c r="D200" i="25"/>
  <c r="D200" i="24"/>
  <c r="F199" i="26"/>
  <c r="F199" i="25"/>
  <c r="F199" i="24"/>
  <c r="B199" i="26"/>
  <c r="B199" i="25"/>
  <c r="B199" i="24"/>
  <c r="D198" i="26"/>
  <c r="D198" i="25"/>
  <c r="D198" i="24"/>
  <c r="D197" i="26"/>
  <c r="D197" i="25"/>
  <c r="D197" i="24"/>
  <c r="F196" i="26"/>
  <c r="F196" i="25"/>
  <c r="F196" i="24"/>
  <c r="B196" i="26"/>
  <c r="B196" i="25"/>
  <c r="B196" i="24"/>
  <c r="D195" i="26"/>
  <c r="D195" i="25"/>
  <c r="D195" i="24"/>
  <c r="F194" i="26"/>
  <c r="F194" i="25"/>
  <c r="F194" i="24"/>
  <c r="B194" i="26"/>
  <c r="B194" i="25"/>
  <c r="B194" i="24"/>
  <c r="D193" i="26"/>
  <c r="D193" i="25"/>
  <c r="D193" i="24"/>
  <c r="F192" i="26"/>
  <c r="F192" i="25"/>
  <c r="F192" i="24"/>
  <c r="B192" i="26"/>
  <c r="B192" i="25"/>
  <c r="B192" i="24"/>
  <c r="D191" i="26"/>
  <c r="D191" i="25"/>
  <c r="D191" i="24"/>
  <c r="F190" i="26"/>
  <c r="F190" i="25"/>
  <c r="F190" i="24"/>
  <c r="B190" i="26"/>
  <c r="B190" i="25"/>
  <c r="B190" i="24"/>
  <c r="D189" i="26"/>
  <c r="D189" i="25"/>
  <c r="D189" i="24"/>
  <c r="F188" i="26"/>
  <c r="F188" i="25"/>
  <c r="F188" i="24"/>
  <c r="B188" i="26"/>
  <c r="B188" i="25"/>
  <c r="B188" i="24"/>
  <c r="D187" i="26"/>
  <c r="D187" i="25"/>
  <c r="D187" i="24"/>
  <c r="F186" i="26"/>
  <c r="F186" i="25"/>
  <c r="F186" i="24"/>
  <c r="B186" i="26"/>
  <c r="B186" i="25"/>
  <c r="B186" i="24"/>
  <c r="D185" i="26"/>
  <c r="D185" i="25"/>
  <c r="D185" i="24"/>
  <c r="F184" i="26"/>
  <c r="F184" i="25"/>
  <c r="F184" i="24"/>
  <c r="B184" i="26"/>
  <c r="B184" i="25"/>
  <c r="B184" i="24"/>
  <c r="D183" i="26"/>
  <c r="D183" i="25"/>
  <c r="D183" i="24"/>
  <c r="F182" i="26"/>
  <c r="F182" i="25"/>
  <c r="F182" i="24"/>
  <c r="B182" i="26"/>
  <c r="B182" i="25"/>
  <c r="B182" i="24"/>
  <c r="D181" i="26"/>
  <c r="D181" i="25"/>
  <c r="D181" i="24"/>
  <c r="F180" i="26"/>
  <c r="F180" i="25"/>
  <c r="F180" i="24"/>
  <c r="B180" i="26"/>
  <c r="B180" i="25"/>
  <c r="B180" i="24"/>
  <c r="D179" i="26"/>
  <c r="D179" i="25"/>
  <c r="D179" i="24"/>
  <c r="F178" i="26"/>
  <c r="F178" i="25"/>
  <c r="F178" i="24"/>
  <c r="B178" i="26"/>
  <c r="B178" i="25"/>
  <c r="B178" i="24"/>
  <c r="D177" i="26"/>
  <c r="D177" i="25"/>
  <c r="D177" i="24"/>
  <c r="F176" i="26"/>
  <c r="F176" i="25"/>
  <c r="F176" i="24"/>
  <c r="B176" i="26"/>
  <c r="B176" i="25"/>
  <c r="B176" i="24"/>
  <c r="D175" i="26"/>
  <c r="D175" i="25"/>
  <c r="D175" i="24"/>
  <c r="F174" i="26"/>
  <c r="F174" i="25"/>
  <c r="F174" i="24"/>
  <c r="B174" i="26"/>
  <c r="B174" i="25"/>
  <c r="B174" i="24"/>
  <c r="D173" i="26"/>
  <c r="D173" i="25"/>
  <c r="D173" i="24"/>
  <c r="F172" i="26"/>
  <c r="F172" i="25"/>
  <c r="F172" i="24"/>
  <c r="B172" i="26"/>
  <c r="B172" i="25"/>
  <c r="B172" i="24"/>
  <c r="D171" i="26"/>
  <c r="D171" i="25"/>
  <c r="D171" i="24"/>
  <c r="F170" i="26"/>
  <c r="F170" i="25"/>
  <c r="F170" i="24"/>
  <c r="B170" i="26"/>
  <c r="B170" i="25"/>
  <c r="B170" i="24"/>
  <c r="D169" i="26"/>
  <c r="D169" i="25"/>
  <c r="D169" i="24"/>
  <c r="F168" i="26"/>
  <c r="F168" i="25"/>
  <c r="F168" i="24"/>
  <c r="B168" i="26"/>
  <c r="B168" i="25"/>
  <c r="B168" i="24"/>
  <c r="D167" i="26"/>
  <c r="D167" i="25"/>
  <c r="D167" i="24"/>
  <c r="F166" i="26"/>
  <c r="F166" i="25"/>
  <c r="F166" i="24"/>
  <c r="B166" i="26"/>
  <c r="B166" i="25"/>
  <c r="B166" i="24"/>
  <c r="D165" i="26"/>
  <c r="D165" i="25"/>
  <c r="D165" i="24"/>
  <c r="F164" i="26"/>
  <c r="F164" i="25"/>
  <c r="F164" i="24"/>
  <c r="B164" i="26"/>
  <c r="B164" i="25"/>
  <c r="B164" i="24"/>
  <c r="D163" i="26"/>
  <c r="D163" i="25"/>
  <c r="D163" i="24"/>
  <c r="D162" i="26"/>
  <c r="D162" i="25"/>
  <c r="D162" i="24"/>
  <c r="F161" i="26"/>
  <c r="F161" i="25"/>
  <c r="F161" i="24"/>
  <c r="B161" i="26"/>
  <c r="B161" i="25"/>
  <c r="B161" i="24"/>
  <c r="D160" i="26"/>
  <c r="D160" i="25"/>
  <c r="D160" i="24"/>
  <c r="F159" i="26"/>
  <c r="F159" i="25"/>
  <c r="F159" i="24"/>
  <c r="B159" i="26"/>
  <c r="B159" i="25"/>
  <c r="B159" i="24"/>
  <c r="D158" i="26"/>
  <c r="D158" i="25"/>
  <c r="D158" i="24"/>
  <c r="F157" i="26"/>
  <c r="F157" i="25"/>
  <c r="F157" i="24"/>
  <c r="B157" i="26"/>
  <c r="B157" i="25"/>
  <c r="B157" i="24"/>
  <c r="D156" i="26"/>
  <c r="D156" i="25"/>
  <c r="D156" i="24"/>
  <c r="F155" i="26"/>
  <c r="F155" i="25"/>
  <c r="F155" i="24"/>
  <c r="B155" i="26"/>
  <c r="B155" i="25"/>
  <c r="B155" i="24"/>
  <c r="D154" i="26"/>
  <c r="D154" i="25"/>
  <c r="D154" i="24"/>
  <c r="F153" i="26"/>
  <c r="F153" i="25"/>
  <c r="F153" i="24"/>
  <c r="B153" i="26"/>
  <c r="B153" i="25"/>
  <c r="B153" i="24"/>
  <c r="D152" i="26"/>
  <c r="D152" i="25"/>
  <c r="D152" i="24"/>
  <c r="F151" i="26"/>
  <c r="F151" i="25"/>
  <c r="F151" i="24"/>
  <c r="B151" i="26"/>
  <c r="B151" i="25"/>
  <c r="B151" i="24"/>
  <c r="D150" i="26"/>
  <c r="D150" i="25"/>
  <c r="D150" i="24"/>
  <c r="F149" i="26"/>
  <c r="F149" i="25"/>
  <c r="F149" i="24"/>
  <c r="B149" i="26"/>
  <c r="B149" i="25"/>
  <c r="B149" i="24"/>
  <c r="D148" i="26"/>
  <c r="D148" i="25"/>
  <c r="D148" i="24"/>
  <c r="F147" i="26"/>
  <c r="F147" i="25"/>
  <c r="F147" i="24"/>
  <c r="B147" i="26"/>
  <c r="B147" i="25"/>
  <c r="B147" i="24"/>
  <c r="D146" i="26"/>
  <c r="D146" i="25"/>
  <c r="D146" i="24"/>
  <c r="F145" i="26"/>
  <c r="F145" i="25"/>
  <c r="F145" i="24"/>
  <c r="B145" i="26"/>
  <c r="B145" i="25"/>
  <c r="B145" i="24"/>
  <c r="D144" i="26"/>
  <c r="D144" i="25"/>
  <c r="D144" i="24"/>
  <c r="F143" i="26"/>
  <c r="F143" i="25"/>
  <c r="F143" i="24"/>
  <c r="B143" i="26"/>
  <c r="B143" i="25"/>
  <c r="B143" i="24"/>
  <c r="D142" i="26"/>
  <c r="D142" i="25"/>
  <c r="D142" i="24"/>
  <c r="F141" i="26"/>
  <c r="F141" i="25"/>
  <c r="F141" i="24"/>
  <c r="B141" i="26"/>
  <c r="B141" i="25"/>
  <c r="B141" i="24"/>
  <c r="D140" i="26"/>
  <c r="D140" i="25"/>
  <c r="D140" i="24"/>
  <c r="F139" i="26"/>
  <c r="F139" i="25"/>
  <c r="F139" i="24"/>
  <c r="B139" i="26"/>
  <c r="B139" i="25"/>
  <c r="B139" i="24"/>
  <c r="D138" i="26"/>
  <c r="D138" i="25"/>
  <c r="D138" i="24"/>
  <c r="F137" i="26"/>
  <c r="F137" i="25"/>
  <c r="F137" i="24"/>
  <c r="B137" i="26"/>
  <c r="B137" i="25"/>
  <c r="B137" i="24"/>
  <c r="D136" i="26"/>
  <c r="D136" i="25"/>
  <c r="D136" i="24"/>
  <c r="F135" i="26"/>
  <c r="F135" i="25"/>
  <c r="F135" i="24"/>
  <c r="B135" i="26"/>
  <c r="B135" i="25"/>
  <c r="B135" i="24"/>
  <c r="D134" i="26"/>
  <c r="D134" i="25"/>
  <c r="D134" i="24"/>
  <c r="F133" i="26"/>
  <c r="F133" i="25"/>
  <c r="F133" i="24"/>
  <c r="B133" i="26"/>
  <c r="B133" i="25"/>
  <c r="B133" i="24"/>
  <c r="D132" i="26"/>
  <c r="D132" i="25"/>
  <c r="D132" i="24"/>
  <c r="F131" i="26"/>
  <c r="F131" i="25"/>
  <c r="F131" i="24"/>
  <c r="B131" i="26"/>
  <c r="B131" i="25"/>
  <c r="B131" i="24"/>
  <c r="D130" i="26"/>
  <c r="D130" i="25"/>
  <c r="D130" i="24"/>
  <c r="F129" i="26"/>
  <c r="F129" i="25"/>
  <c r="F129" i="24"/>
  <c r="B129" i="26"/>
  <c r="B129" i="25"/>
  <c r="B129" i="24"/>
  <c r="D128" i="26"/>
  <c r="D128" i="25"/>
  <c r="D128" i="24"/>
  <c r="F127" i="26"/>
  <c r="F127" i="25"/>
  <c r="F127" i="24"/>
  <c r="B127" i="26"/>
  <c r="B127" i="25"/>
  <c r="B127" i="24"/>
  <c r="D126" i="26"/>
  <c r="D126" i="25"/>
  <c r="D126" i="24"/>
  <c r="F125" i="26"/>
  <c r="F125" i="25"/>
  <c r="F125" i="24"/>
  <c r="B125" i="26"/>
  <c r="B125" i="25"/>
  <c r="B125" i="24"/>
  <c r="D124" i="26"/>
  <c r="D124" i="25"/>
  <c r="D124" i="24"/>
  <c r="F123" i="26"/>
  <c r="F123" i="25"/>
  <c r="F123" i="24"/>
  <c r="B123" i="26"/>
  <c r="B123" i="25"/>
  <c r="B123" i="24"/>
  <c r="F122" i="26"/>
  <c r="F122" i="25"/>
  <c r="F122" i="24"/>
  <c r="B122" i="26"/>
  <c r="B122" i="25"/>
  <c r="B122" i="24"/>
  <c r="D121" i="26"/>
  <c r="D121" i="25"/>
  <c r="D121" i="24"/>
  <c r="F120" i="26"/>
  <c r="F120" i="25"/>
  <c r="F120" i="24"/>
  <c r="B120" i="26"/>
  <c r="B120" i="25"/>
  <c r="B120" i="24"/>
  <c r="D119" i="26"/>
  <c r="D119" i="25"/>
  <c r="D119" i="24"/>
  <c r="F118" i="26"/>
  <c r="F118" i="25"/>
  <c r="F118" i="24"/>
  <c r="B118" i="26"/>
  <c r="B118" i="25"/>
  <c r="B118" i="24"/>
  <c r="D117" i="26"/>
  <c r="D117" i="25"/>
  <c r="D117" i="24"/>
  <c r="F116" i="26"/>
  <c r="F116" i="25"/>
  <c r="F116" i="24"/>
  <c r="B116" i="26"/>
  <c r="B116" i="25"/>
  <c r="B116" i="24"/>
  <c r="D115" i="26"/>
  <c r="D115" i="25"/>
  <c r="D115" i="24"/>
  <c r="F114" i="26"/>
  <c r="F114" i="25"/>
  <c r="F114" i="24"/>
  <c r="B114" i="26"/>
  <c r="B114" i="25"/>
  <c r="B114" i="24"/>
  <c r="D113" i="26"/>
  <c r="D113" i="25"/>
  <c r="D113" i="24"/>
  <c r="F112" i="26"/>
  <c r="F112" i="25"/>
  <c r="F112" i="24"/>
  <c r="B112" i="26"/>
  <c r="B112" i="25"/>
  <c r="B112" i="24"/>
  <c r="D111" i="26"/>
  <c r="D111" i="25"/>
  <c r="D111" i="24"/>
  <c r="F110" i="26"/>
  <c r="F110" i="25"/>
  <c r="F110" i="24"/>
  <c r="B110" i="26"/>
  <c r="B110" i="25"/>
  <c r="B110" i="24"/>
  <c r="D109" i="26"/>
  <c r="D109" i="25"/>
  <c r="D109" i="24"/>
  <c r="F108" i="26"/>
  <c r="F108" i="25"/>
  <c r="F108" i="24"/>
  <c r="B108" i="26"/>
  <c r="B108" i="25"/>
  <c r="B108" i="24"/>
  <c r="D107" i="26"/>
  <c r="D107" i="25"/>
  <c r="D107" i="24"/>
  <c r="F106" i="26"/>
  <c r="F106" i="25"/>
  <c r="F106" i="24"/>
  <c r="B106" i="26"/>
  <c r="B106" i="25"/>
  <c r="B106" i="24"/>
  <c r="D105" i="26"/>
  <c r="D105" i="25"/>
  <c r="D105" i="24"/>
  <c r="F104" i="26"/>
  <c r="F104" i="25"/>
  <c r="F104" i="24"/>
  <c r="B104" i="26"/>
  <c r="B104" i="25"/>
  <c r="B104" i="24"/>
  <c r="D103" i="26"/>
  <c r="D103" i="25"/>
  <c r="D103" i="24"/>
  <c r="F102" i="26"/>
  <c r="F102" i="25"/>
  <c r="F102" i="24"/>
  <c r="B102" i="26"/>
  <c r="B102" i="25"/>
  <c r="B102" i="24"/>
  <c r="D101" i="26"/>
  <c r="D101" i="25"/>
  <c r="D101" i="24"/>
  <c r="F100" i="26"/>
  <c r="F100" i="25"/>
  <c r="F100" i="24"/>
  <c r="B100" i="26"/>
  <c r="B100" i="25"/>
  <c r="B100" i="24"/>
  <c r="D99" i="26"/>
  <c r="D99" i="25"/>
  <c r="D99" i="24"/>
  <c r="F98" i="26"/>
  <c r="F98" i="25"/>
  <c r="F98" i="24"/>
  <c r="B98" i="26"/>
  <c r="B98" i="25"/>
  <c r="B98" i="24"/>
  <c r="D97" i="26"/>
  <c r="D97" i="25"/>
  <c r="D97" i="24"/>
  <c r="F96" i="26"/>
  <c r="F96" i="25"/>
  <c r="F96" i="24"/>
  <c r="B96" i="26"/>
  <c r="B96" i="25"/>
  <c r="B96" i="24"/>
  <c r="D95" i="26"/>
  <c r="D95" i="25"/>
  <c r="D95" i="24"/>
  <c r="F94" i="26"/>
  <c r="F94" i="25"/>
  <c r="F94" i="24"/>
  <c r="B94" i="26"/>
  <c r="B94" i="25"/>
  <c r="B94" i="24"/>
  <c r="D93" i="26"/>
  <c r="D93" i="25"/>
  <c r="D93" i="24"/>
  <c r="F92" i="26"/>
  <c r="F92" i="25"/>
  <c r="F92" i="24"/>
  <c r="B92" i="26"/>
  <c r="B92" i="25"/>
  <c r="B92" i="24"/>
  <c r="D91" i="26"/>
  <c r="D91" i="25"/>
  <c r="D91" i="24"/>
  <c r="F90" i="26"/>
  <c r="F90" i="25"/>
  <c r="F90" i="24"/>
  <c r="B90" i="26"/>
  <c r="B90" i="25"/>
  <c r="B90" i="24"/>
  <c r="D89" i="26"/>
  <c r="D89" i="25"/>
  <c r="D89" i="24"/>
  <c r="F88" i="26"/>
  <c r="F88" i="25"/>
  <c r="F88" i="24"/>
  <c r="B88" i="26"/>
  <c r="B88" i="25"/>
  <c r="B88" i="24"/>
  <c r="D87" i="26"/>
  <c r="D87" i="25"/>
  <c r="D87" i="24"/>
  <c r="F86" i="26"/>
  <c r="F86" i="25"/>
  <c r="F86" i="24"/>
  <c r="B86" i="26"/>
  <c r="B86" i="25"/>
  <c r="B86" i="24"/>
  <c r="D85" i="26"/>
  <c r="D85" i="25"/>
  <c r="D85" i="24"/>
  <c r="F84" i="26"/>
  <c r="F84" i="25"/>
  <c r="F84" i="24"/>
  <c r="B84" i="26"/>
  <c r="B84" i="25"/>
  <c r="B84" i="24"/>
  <c r="D83" i="26"/>
  <c r="D83" i="25"/>
  <c r="D83" i="24"/>
  <c r="F82" i="26"/>
  <c r="F82" i="25"/>
  <c r="F82" i="24"/>
  <c r="B82" i="26"/>
  <c r="B82" i="25"/>
  <c r="B82" i="24"/>
  <c r="D81" i="26"/>
  <c r="D81" i="25"/>
  <c r="D81" i="24"/>
  <c r="F80" i="26"/>
  <c r="F80" i="25"/>
  <c r="F80" i="24"/>
  <c r="B80" i="26"/>
  <c r="B80" i="25"/>
  <c r="B80" i="24"/>
  <c r="D79" i="26"/>
  <c r="D79" i="25"/>
  <c r="D79" i="24"/>
  <c r="F78" i="26"/>
  <c r="F78" i="25"/>
  <c r="F78" i="24"/>
  <c r="B78" i="26"/>
  <c r="B78" i="25"/>
  <c r="B78" i="24"/>
  <c r="D77" i="26"/>
  <c r="D77" i="25"/>
  <c r="D77" i="24"/>
  <c r="F76" i="26"/>
  <c r="F76" i="25"/>
  <c r="F76" i="24"/>
  <c r="B76" i="26"/>
  <c r="B76" i="25"/>
  <c r="B76" i="24"/>
  <c r="D75" i="26"/>
  <c r="D75" i="25"/>
  <c r="D75" i="24"/>
  <c r="F74" i="26"/>
  <c r="F74" i="25"/>
  <c r="F74" i="24"/>
  <c r="B74" i="26"/>
  <c r="B74" i="25"/>
  <c r="B74" i="24"/>
  <c r="D73" i="26"/>
  <c r="D73" i="25"/>
  <c r="D73" i="24"/>
  <c r="F72" i="26"/>
  <c r="F72" i="25"/>
  <c r="F72" i="24"/>
  <c r="B72" i="26"/>
  <c r="B72" i="25"/>
  <c r="B72" i="24"/>
  <c r="D71" i="26"/>
  <c r="D71" i="25"/>
  <c r="D71" i="24"/>
  <c r="F70" i="26"/>
  <c r="F70" i="25"/>
  <c r="F70" i="24"/>
  <c r="B70" i="26"/>
  <c r="B70" i="25"/>
  <c r="B70" i="24"/>
  <c r="D69" i="26"/>
  <c r="D69" i="25"/>
  <c r="D69" i="24"/>
  <c r="F68" i="26"/>
  <c r="F68" i="25"/>
  <c r="F68" i="24"/>
  <c r="B68" i="26"/>
  <c r="B68" i="25"/>
  <c r="B68" i="24"/>
  <c r="D67" i="26"/>
  <c r="D67" i="25"/>
  <c r="D67" i="24"/>
  <c r="F66" i="26"/>
  <c r="F66" i="25"/>
  <c r="F66" i="24"/>
  <c r="B66" i="26"/>
  <c r="B66" i="25"/>
  <c r="B66" i="24"/>
  <c r="D65" i="26"/>
  <c r="D65" i="25"/>
  <c r="D65" i="24"/>
  <c r="F64" i="26"/>
  <c r="F64" i="25"/>
  <c r="F64" i="24"/>
  <c r="B64" i="26"/>
  <c r="B64" i="25"/>
  <c r="B64" i="24"/>
  <c r="D63" i="26"/>
  <c r="D63" i="25"/>
  <c r="D63" i="24"/>
  <c r="F62" i="26"/>
  <c r="F62" i="25"/>
  <c r="F62" i="24"/>
  <c r="B62" i="26"/>
  <c r="B62" i="25"/>
  <c r="B62" i="24"/>
  <c r="D61" i="26"/>
  <c r="D61" i="25"/>
  <c r="D61" i="24"/>
  <c r="F60" i="26"/>
  <c r="F60" i="25"/>
  <c r="F60" i="24"/>
  <c r="B60" i="26"/>
  <c r="B60" i="25"/>
  <c r="B60" i="24"/>
  <c r="D59" i="26"/>
  <c r="D59" i="25"/>
  <c r="D59" i="24"/>
  <c r="F58" i="26"/>
  <c r="F58" i="25"/>
  <c r="F58" i="24"/>
  <c r="B58" i="26"/>
  <c r="B58" i="25"/>
  <c r="B58" i="24"/>
  <c r="D57" i="26"/>
  <c r="D57" i="25"/>
  <c r="D57" i="24"/>
  <c r="F56" i="26"/>
  <c r="F56" i="25"/>
  <c r="F56" i="24"/>
  <c r="B56" i="26"/>
  <c r="B56" i="25"/>
  <c r="B56" i="24"/>
  <c r="B56" i="27"/>
  <c r="D55" i="26"/>
  <c r="D55" i="25"/>
  <c r="D55" i="24"/>
  <c r="F54" i="26"/>
  <c r="F54" i="25"/>
  <c r="F54" i="24"/>
  <c r="B54" i="26"/>
  <c r="B54" i="25"/>
  <c r="B54" i="24"/>
  <c r="D53" i="26"/>
  <c r="D53" i="25"/>
  <c r="D53" i="24"/>
  <c r="F52" i="26"/>
  <c r="F52" i="25"/>
  <c r="F52" i="24"/>
  <c r="B52" i="26"/>
  <c r="B52" i="25"/>
  <c r="B52" i="24"/>
  <c r="D51" i="26"/>
  <c r="D51" i="25"/>
  <c r="D51" i="24"/>
  <c r="F50" i="26"/>
  <c r="F50" i="25"/>
  <c r="F50" i="24"/>
  <c r="B50" i="26"/>
  <c r="B50" i="25"/>
  <c r="B50" i="24"/>
  <c r="D49" i="26"/>
  <c r="D49" i="25"/>
  <c r="D49" i="24"/>
  <c r="F48" i="26"/>
  <c r="F48" i="25"/>
  <c r="F48" i="24"/>
  <c r="B48" i="26"/>
  <c r="B48" i="25"/>
  <c r="B48" i="24"/>
  <c r="D47" i="26"/>
  <c r="D47" i="25"/>
  <c r="D47" i="24"/>
  <c r="D46" i="26"/>
  <c r="D46" i="25"/>
  <c r="D46" i="24"/>
  <c r="F45" i="26"/>
  <c r="F45" i="25"/>
  <c r="B45" i="26"/>
  <c r="B45" i="25"/>
  <c r="B45" i="27"/>
  <c r="B45" i="24"/>
  <c r="D44" i="26"/>
  <c r="D44" i="25"/>
  <c r="F43" i="26"/>
  <c r="F43" i="25"/>
  <c r="B43" i="26"/>
  <c r="B43" i="25"/>
  <c r="B43" i="24"/>
  <c r="B43" i="27"/>
  <c r="D42" i="26"/>
  <c r="D42" i="25"/>
  <c r="F41" i="26"/>
  <c r="F41" i="25"/>
  <c r="B41" i="26"/>
  <c r="B41" i="25"/>
  <c r="B41" i="27"/>
  <c r="B41" i="24"/>
  <c r="D40" i="26"/>
  <c r="D40" i="25"/>
  <c r="F39" i="26"/>
  <c r="F39" i="25"/>
  <c r="B39" i="26"/>
  <c r="B39" i="25"/>
  <c r="B39" i="24"/>
  <c r="D38" i="26"/>
  <c r="D38" i="25"/>
  <c r="F37" i="26"/>
  <c r="F37" i="25"/>
  <c r="B37" i="26"/>
  <c r="B37" i="25"/>
  <c r="B37" i="24"/>
  <c r="D36" i="26"/>
  <c r="D36" i="25"/>
  <c r="F35" i="26"/>
  <c r="F35" i="25"/>
  <c r="B35" i="26"/>
  <c r="B35" i="25"/>
  <c r="D34" i="26"/>
  <c r="D34" i="25"/>
  <c r="F33" i="26"/>
  <c r="F33" i="25"/>
  <c r="B33" i="26"/>
  <c r="B33" i="25"/>
  <c r="B33" i="24"/>
  <c r="D32" i="26"/>
  <c r="D32" i="25"/>
  <c r="F31" i="26"/>
  <c r="F31" i="25"/>
  <c r="B31" i="26"/>
  <c r="B31" i="25"/>
  <c r="B31" i="24"/>
  <c r="D30" i="26"/>
  <c r="D30" i="25"/>
  <c r="F29" i="26"/>
  <c r="F29" i="25"/>
  <c r="B29" i="26"/>
  <c r="B29" i="25"/>
  <c r="B29" i="24"/>
  <c r="D28" i="26"/>
  <c r="D28" i="25"/>
  <c r="F27" i="26"/>
  <c r="F27" i="25"/>
  <c r="B27" i="26"/>
  <c r="B27" i="25"/>
  <c r="B27" i="24"/>
  <c r="E330" i="26"/>
  <c r="E330" i="25"/>
  <c r="E330" i="24"/>
  <c r="C329" i="26"/>
  <c r="C329" i="25"/>
  <c r="C329" i="24"/>
  <c r="E328" i="26"/>
  <c r="E328" i="25"/>
  <c r="E328" i="24"/>
  <c r="C327" i="26"/>
  <c r="C327" i="25"/>
  <c r="C327" i="24"/>
  <c r="E326" i="26"/>
  <c r="E326" i="25"/>
  <c r="E326" i="24"/>
  <c r="C325" i="26"/>
  <c r="C325" i="25"/>
  <c r="C325" i="24"/>
  <c r="E324" i="26"/>
  <c r="E324" i="25"/>
  <c r="E324" i="24"/>
  <c r="C323" i="26"/>
  <c r="C323" i="25"/>
  <c r="C323" i="24"/>
  <c r="E322" i="26"/>
  <c r="E322" i="25"/>
  <c r="E322" i="24"/>
  <c r="C321" i="26"/>
  <c r="C321" i="25"/>
  <c r="C321" i="24"/>
  <c r="E320" i="26"/>
  <c r="E320" i="25"/>
  <c r="E320" i="24"/>
  <c r="C319" i="26"/>
  <c r="C319" i="25"/>
  <c r="C319" i="24"/>
  <c r="E318" i="26"/>
  <c r="E318" i="24"/>
  <c r="E318" i="25"/>
  <c r="C317" i="26"/>
  <c r="C317" i="25"/>
  <c r="C317" i="24"/>
  <c r="E316" i="26"/>
  <c r="E316" i="25"/>
  <c r="E316" i="24"/>
  <c r="C315" i="26"/>
  <c r="C315" i="25"/>
  <c r="C315" i="24"/>
  <c r="E314" i="26"/>
  <c r="E314" i="25"/>
  <c r="E314" i="24"/>
  <c r="C313" i="26"/>
  <c r="C313" i="25"/>
  <c r="C313" i="24"/>
  <c r="E312" i="26"/>
  <c r="E312" i="25"/>
  <c r="E312" i="24"/>
  <c r="C311" i="26"/>
  <c r="C311" i="25"/>
  <c r="C311" i="24"/>
  <c r="E310" i="26"/>
  <c r="E310" i="25"/>
  <c r="E310" i="24"/>
  <c r="C309" i="26"/>
  <c r="C309" i="25"/>
  <c r="C309" i="24"/>
  <c r="E308" i="26"/>
  <c r="E308" i="25"/>
  <c r="E308" i="24"/>
  <c r="C307" i="26"/>
  <c r="C307" i="25"/>
  <c r="C307" i="24"/>
  <c r="E306" i="26"/>
  <c r="E306" i="25"/>
  <c r="E306" i="24"/>
  <c r="C305" i="26"/>
  <c r="C305" i="25"/>
  <c r="C305" i="24"/>
  <c r="E304" i="26"/>
  <c r="E304" i="25"/>
  <c r="E304" i="24"/>
  <c r="C303" i="26"/>
  <c r="C303" i="25"/>
  <c r="C303" i="24"/>
  <c r="E302" i="26"/>
  <c r="E302" i="24"/>
  <c r="E302" i="25"/>
  <c r="C301" i="26"/>
  <c r="C301" i="25"/>
  <c r="C301" i="24"/>
  <c r="E300" i="26"/>
  <c r="E300" i="25"/>
  <c r="E300" i="24"/>
  <c r="C299" i="26"/>
  <c r="C299" i="25"/>
  <c r="C299" i="24"/>
  <c r="E298" i="26"/>
  <c r="E298" i="25"/>
  <c r="E298" i="24"/>
  <c r="E296" i="26"/>
  <c r="E296" i="25"/>
  <c r="E296" i="24"/>
  <c r="E294" i="26"/>
  <c r="E294" i="25"/>
  <c r="E294" i="24"/>
  <c r="E292" i="26"/>
  <c r="E292" i="25"/>
  <c r="E292" i="24"/>
  <c r="E290" i="26"/>
  <c r="E290" i="25"/>
  <c r="E290" i="24"/>
  <c r="E288" i="26"/>
  <c r="E288" i="25"/>
  <c r="E288" i="24"/>
  <c r="E286" i="26"/>
  <c r="E286" i="25"/>
  <c r="E286" i="24"/>
  <c r="E284" i="26"/>
  <c r="E284" i="24"/>
  <c r="E284" i="25"/>
  <c r="E282" i="26"/>
  <c r="E282" i="25"/>
  <c r="E282" i="24"/>
  <c r="C281" i="26"/>
  <c r="C281" i="25"/>
  <c r="C281" i="24"/>
  <c r="E280" i="26"/>
  <c r="E280" i="24"/>
  <c r="E280" i="25"/>
  <c r="C279" i="26"/>
  <c r="C279" i="25"/>
  <c r="C279" i="24"/>
  <c r="E278" i="26"/>
  <c r="E278" i="25"/>
  <c r="E278" i="24"/>
  <c r="C277" i="26"/>
  <c r="C277" i="25"/>
  <c r="C277" i="24"/>
  <c r="E276" i="26"/>
  <c r="E276" i="25"/>
  <c r="E276" i="24"/>
  <c r="C275" i="26"/>
  <c r="C275" i="25"/>
  <c r="C275" i="24"/>
  <c r="E274" i="26"/>
  <c r="E274" i="25"/>
  <c r="E274" i="24"/>
  <c r="C273" i="26"/>
  <c r="C273" i="25"/>
  <c r="C273" i="24"/>
  <c r="E272" i="26"/>
  <c r="E272" i="25"/>
  <c r="E272" i="24"/>
  <c r="C270" i="26"/>
  <c r="C270" i="25"/>
  <c r="C270" i="24"/>
  <c r="E269" i="26"/>
  <c r="E269" i="25"/>
  <c r="E269" i="24"/>
  <c r="C268" i="26"/>
  <c r="C268" i="25"/>
  <c r="C268" i="24"/>
  <c r="E267" i="26"/>
  <c r="E267" i="25"/>
  <c r="E267" i="24"/>
  <c r="C266" i="26"/>
  <c r="C266" i="25"/>
  <c r="C266" i="24"/>
  <c r="E265" i="26"/>
  <c r="E265" i="25"/>
  <c r="E265" i="24"/>
  <c r="C264" i="26"/>
  <c r="C264" i="25"/>
  <c r="C264" i="24"/>
  <c r="E263" i="26"/>
  <c r="E263" i="25"/>
  <c r="E263" i="24"/>
  <c r="C262" i="26"/>
  <c r="C262" i="25"/>
  <c r="C262" i="24"/>
  <c r="E261" i="26"/>
  <c r="E261" i="25"/>
  <c r="E261" i="24"/>
  <c r="C260" i="26"/>
  <c r="C260" i="25"/>
  <c r="C260" i="24"/>
  <c r="E259" i="26"/>
  <c r="E259" i="25"/>
  <c r="E259" i="24"/>
  <c r="E257" i="26"/>
  <c r="E257" i="25"/>
  <c r="E257" i="24"/>
  <c r="E255" i="26"/>
  <c r="E255" i="25"/>
  <c r="E255" i="24"/>
  <c r="E253" i="26"/>
  <c r="E253" i="25"/>
  <c r="E253" i="24"/>
  <c r="E251" i="26"/>
  <c r="E251" i="25"/>
  <c r="E251" i="24"/>
  <c r="E249" i="26"/>
  <c r="E249" i="25"/>
  <c r="E249" i="24"/>
  <c r="E247" i="26"/>
  <c r="E247" i="25"/>
  <c r="E247" i="24"/>
  <c r="E245" i="26"/>
  <c r="E245" i="25"/>
  <c r="E245" i="24"/>
  <c r="E243" i="26"/>
  <c r="E243" i="25"/>
  <c r="E243" i="24"/>
  <c r="E241" i="26"/>
  <c r="E241" i="25"/>
  <c r="E241" i="24"/>
  <c r="E239" i="26"/>
  <c r="E239" i="25"/>
  <c r="E239" i="24"/>
  <c r="C238" i="26"/>
  <c r="C238" i="25"/>
  <c r="C238" i="24"/>
  <c r="E237" i="26"/>
  <c r="E237" i="25"/>
  <c r="E237" i="24"/>
  <c r="C236" i="26"/>
  <c r="C236" i="25"/>
  <c r="C236" i="24"/>
  <c r="E235" i="26"/>
  <c r="E235" i="25"/>
  <c r="E235" i="24"/>
  <c r="C234" i="26"/>
  <c r="C234" i="25"/>
  <c r="C234" i="24"/>
  <c r="E233" i="26"/>
  <c r="E233" i="25"/>
  <c r="E233" i="24"/>
  <c r="C232" i="26"/>
  <c r="C232" i="25"/>
  <c r="C232" i="24"/>
  <c r="E231" i="26"/>
  <c r="E231" i="25"/>
  <c r="E231" i="24"/>
  <c r="C230" i="26"/>
  <c r="C230" i="25"/>
  <c r="C230" i="24"/>
  <c r="E229" i="26"/>
  <c r="E229" i="25"/>
  <c r="E229" i="24"/>
  <c r="C228" i="26"/>
  <c r="C228" i="25"/>
  <c r="C228" i="24"/>
  <c r="E227" i="26"/>
  <c r="E227" i="25"/>
  <c r="E227" i="24"/>
  <c r="C226" i="26"/>
  <c r="C226" i="25"/>
  <c r="C226" i="24"/>
  <c r="E225" i="26"/>
  <c r="E225" i="25"/>
  <c r="E225" i="24"/>
  <c r="C224" i="26"/>
  <c r="C224" i="25"/>
  <c r="C224" i="24"/>
  <c r="E223" i="26"/>
  <c r="E223" i="25"/>
  <c r="E223" i="24"/>
  <c r="C222" i="26"/>
  <c r="C222" i="25"/>
  <c r="C222" i="24"/>
  <c r="E221" i="26"/>
  <c r="E221" i="25"/>
  <c r="E221" i="24"/>
  <c r="C220" i="26"/>
  <c r="C220" i="25"/>
  <c r="C220" i="24"/>
  <c r="E219" i="26"/>
  <c r="E219" i="25"/>
  <c r="E219" i="24"/>
  <c r="C218" i="26"/>
  <c r="C218" i="25"/>
  <c r="C218" i="24"/>
  <c r="E217" i="26"/>
  <c r="E217" i="25"/>
  <c r="E217" i="24"/>
  <c r="C216" i="26"/>
  <c r="C216" i="25"/>
  <c r="C216" i="24"/>
  <c r="E215" i="26"/>
  <c r="E215" i="25"/>
  <c r="E215" i="24"/>
  <c r="C214" i="26"/>
  <c r="C214" i="25"/>
  <c r="C214" i="24"/>
  <c r="E213" i="26"/>
  <c r="E213" i="25"/>
  <c r="E213" i="24"/>
  <c r="C212" i="26"/>
  <c r="C212" i="25"/>
  <c r="C212" i="24"/>
  <c r="E211" i="26"/>
  <c r="E211" i="25"/>
  <c r="E211" i="24"/>
  <c r="C210" i="26"/>
  <c r="C210" i="25"/>
  <c r="C210" i="24"/>
  <c r="E209" i="26"/>
  <c r="E209" i="25"/>
  <c r="E209" i="24"/>
  <c r="C208" i="26"/>
  <c r="C208" i="25"/>
  <c r="C208" i="24"/>
  <c r="E207" i="26"/>
  <c r="E207" i="25"/>
  <c r="E207" i="24"/>
  <c r="C206" i="26"/>
  <c r="C206" i="25"/>
  <c r="C206" i="24"/>
  <c r="E205" i="26"/>
  <c r="E205" i="25"/>
  <c r="E205" i="24"/>
  <c r="C204" i="26"/>
  <c r="C204" i="25"/>
  <c r="C204" i="24"/>
  <c r="E203" i="26"/>
  <c r="E203" i="25"/>
  <c r="E203" i="24"/>
  <c r="C202" i="26"/>
  <c r="C202" i="25"/>
  <c r="C202" i="24"/>
  <c r="E201" i="26"/>
  <c r="E201" i="25"/>
  <c r="E201" i="24"/>
  <c r="C200" i="26"/>
  <c r="C200" i="25"/>
  <c r="C200" i="24"/>
  <c r="E199" i="26"/>
  <c r="E199" i="25"/>
  <c r="E199" i="24"/>
  <c r="C198" i="26"/>
  <c r="C198" i="25"/>
  <c r="C198" i="24"/>
  <c r="C197" i="26"/>
  <c r="C197" i="25"/>
  <c r="C197" i="24"/>
  <c r="E196" i="26"/>
  <c r="E196" i="25"/>
  <c r="E196" i="24"/>
  <c r="C195" i="26"/>
  <c r="C195" i="25"/>
  <c r="C195" i="24"/>
  <c r="E194" i="26"/>
  <c r="E194" i="25"/>
  <c r="E194" i="24"/>
  <c r="C193" i="26"/>
  <c r="C193" i="25"/>
  <c r="C193" i="24"/>
  <c r="E192" i="26"/>
  <c r="E192" i="25"/>
  <c r="E192" i="24"/>
  <c r="C191" i="26"/>
  <c r="C191" i="25"/>
  <c r="C191" i="24"/>
  <c r="E190" i="26"/>
  <c r="E190" i="25"/>
  <c r="E190" i="24"/>
  <c r="C189" i="26"/>
  <c r="C189" i="25"/>
  <c r="C189" i="24"/>
  <c r="E188" i="26"/>
  <c r="E188" i="25"/>
  <c r="E188" i="24"/>
  <c r="C187" i="26"/>
  <c r="C187" i="25"/>
  <c r="C187" i="24"/>
  <c r="E186" i="26"/>
  <c r="E186" i="25"/>
  <c r="E186" i="24"/>
  <c r="C185" i="26"/>
  <c r="C185" i="25"/>
  <c r="C185" i="24"/>
  <c r="E184" i="26"/>
  <c r="E184" i="25"/>
  <c r="E184" i="24"/>
  <c r="C183" i="26"/>
  <c r="C183" i="25"/>
  <c r="C183" i="24"/>
  <c r="E182" i="26"/>
  <c r="E182" i="25"/>
  <c r="E182" i="24"/>
  <c r="C181" i="26"/>
  <c r="C181" i="25"/>
  <c r="C181" i="24"/>
  <c r="E180" i="26"/>
  <c r="E180" i="25"/>
  <c r="E180" i="24"/>
  <c r="C179" i="26"/>
  <c r="C179" i="25"/>
  <c r="C179" i="24"/>
  <c r="E178" i="26"/>
  <c r="E178" i="25"/>
  <c r="E178" i="24"/>
  <c r="C177" i="26"/>
  <c r="C177" i="25"/>
  <c r="C177" i="24"/>
  <c r="E176" i="26"/>
  <c r="E176" i="25"/>
  <c r="E176" i="24"/>
  <c r="C175" i="26"/>
  <c r="C175" i="25"/>
  <c r="C175" i="24"/>
  <c r="E174" i="26"/>
  <c r="E174" i="25"/>
  <c r="E174" i="24"/>
  <c r="C173" i="26"/>
  <c r="C173" i="25"/>
  <c r="C173" i="24"/>
  <c r="E172" i="26"/>
  <c r="E172" i="25"/>
  <c r="E172" i="24"/>
  <c r="C171" i="26"/>
  <c r="C171" i="25"/>
  <c r="C171" i="24"/>
  <c r="E170" i="26"/>
  <c r="E170" i="25"/>
  <c r="E170" i="24"/>
  <c r="C169" i="26"/>
  <c r="C169" i="25"/>
  <c r="C169" i="24"/>
  <c r="E168" i="26"/>
  <c r="E168" i="25"/>
  <c r="E168" i="24"/>
  <c r="C167" i="26"/>
  <c r="C167" i="25"/>
  <c r="C167" i="24"/>
  <c r="E166" i="26"/>
  <c r="E166" i="25"/>
  <c r="E166" i="24"/>
  <c r="C165" i="26"/>
  <c r="C165" i="25"/>
  <c r="C165" i="24"/>
  <c r="E164" i="26"/>
  <c r="E164" i="25"/>
  <c r="E164" i="24"/>
  <c r="C163" i="26"/>
  <c r="C163" i="25"/>
  <c r="C163" i="24"/>
  <c r="C162" i="26"/>
  <c r="C162" i="25"/>
  <c r="C162" i="24"/>
  <c r="E161" i="26"/>
  <c r="E161" i="25"/>
  <c r="E161" i="24"/>
  <c r="C160" i="26"/>
  <c r="C160" i="25"/>
  <c r="C160" i="24"/>
  <c r="E159" i="26"/>
  <c r="E159" i="25"/>
  <c r="E159" i="24"/>
  <c r="C158" i="26"/>
  <c r="C158" i="25"/>
  <c r="C158" i="24"/>
  <c r="E157" i="26"/>
  <c r="E157" i="25"/>
  <c r="E157" i="24"/>
  <c r="C156" i="26"/>
  <c r="C156" i="25"/>
  <c r="C156" i="24"/>
  <c r="E155" i="26"/>
  <c r="E155" i="25"/>
  <c r="E155" i="24"/>
  <c r="C154" i="26"/>
  <c r="C154" i="25"/>
  <c r="C154" i="24"/>
  <c r="E153" i="26"/>
  <c r="E153" i="25"/>
  <c r="E153" i="24"/>
  <c r="C152" i="26"/>
  <c r="C152" i="25"/>
  <c r="C152" i="24"/>
  <c r="E151" i="26"/>
  <c r="E151" i="25"/>
  <c r="E151" i="24"/>
  <c r="C150" i="26"/>
  <c r="C150" i="25"/>
  <c r="C150" i="24"/>
  <c r="E149" i="26"/>
  <c r="E149" i="25"/>
  <c r="E149" i="24"/>
  <c r="C148" i="26"/>
  <c r="C148" i="25"/>
  <c r="C148" i="24"/>
  <c r="E147" i="26"/>
  <c r="E147" i="25"/>
  <c r="E147" i="24"/>
  <c r="C146" i="26"/>
  <c r="C146" i="25"/>
  <c r="C146" i="24"/>
  <c r="E145" i="26"/>
  <c r="E145" i="25"/>
  <c r="E145" i="24"/>
  <c r="C144" i="26"/>
  <c r="C144" i="25"/>
  <c r="C144" i="24"/>
  <c r="E143" i="26"/>
  <c r="E143" i="25"/>
  <c r="E143" i="24"/>
  <c r="C142" i="26"/>
  <c r="C142" i="25"/>
  <c r="C142" i="24"/>
  <c r="E141" i="26"/>
  <c r="E141" i="25"/>
  <c r="E141" i="24"/>
  <c r="C140" i="26"/>
  <c r="C140" i="25"/>
  <c r="C140" i="24"/>
  <c r="E139" i="26"/>
  <c r="E139" i="25"/>
  <c r="E139" i="24"/>
  <c r="C138" i="26"/>
  <c r="C138" i="25"/>
  <c r="C138" i="24"/>
  <c r="E137" i="26"/>
  <c r="E137" i="25"/>
  <c r="E137" i="24"/>
  <c r="C136" i="26"/>
  <c r="C136" i="25"/>
  <c r="C136" i="24"/>
  <c r="E135" i="26"/>
  <c r="E135" i="25"/>
  <c r="E135" i="24"/>
  <c r="C134" i="26"/>
  <c r="C134" i="25"/>
  <c r="C134" i="24"/>
  <c r="E133" i="26"/>
  <c r="E133" i="25"/>
  <c r="E133" i="24"/>
  <c r="C132" i="26"/>
  <c r="C132" i="25"/>
  <c r="C132" i="24"/>
  <c r="E131" i="26"/>
  <c r="E131" i="25"/>
  <c r="E131" i="24"/>
  <c r="C130" i="26"/>
  <c r="C130" i="25"/>
  <c r="C130" i="24"/>
  <c r="E129" i="26"/>
  <c r="E129" i="25"/>
  <c r="E129" i="24"/>
  <c r="C128" i="26"/>
  <c r="C128" i="25"/>
  <c r="C128" i="24"/>
  <c r="E127" i="26"/>
  <c r="E127" i="25"/>
  <c r="E127" i="24"/>
  <c r="C126" i="26"/>
  <c r="C126" i="25"/>
  <c r="C126" i="24"/>
  <c r="E125" i="26"/>
  <c r="E125" i="25"/>
  <c r="E125" i="24"/>
  <c r="C124" i="26"/>
  <c r="C124" i="25"/>
  <c r="C124" i="24"/>
  <c r="E123" i="26"/>
  <c r="E123" i="25"/>
  <c r="E123" i="24"/>
  <c r="E122" i="26"/>
  <c r="E122" i="25"/>
  <c r="E122" i="24"/>
  <c r="C121" i="26"/>
  <c r="C121" i="25"/>
  <c r="C121" i="24"/>
  <c r="E120" i="26"/>
  <c r="E120" i="25"/>
  <c r="E120" i="24"/>
  <c r="C119" i="26"/>
  <c r="C119" i="25"/>
  <c r="C119" i="24"/>
  <c r="E118" i="26"/>
  <c r="E118" i="25"/>
  <c r="E118" i="24"/>
  <c r="C117" i="26"/>
  <c r="C117" i="25"/>
  <c r="C117" i="24"/>
  <c r="E116" i="26"/>
  <c r="E116" i="25"/>
  <c r="E116" i="24"/>
  <c r="C115" i="26"/>
  <c r="C115" i="25"/>
  <c r="C115" i="24"/>
  <c r="E114" i="26"/>
  <c r="E114" i="25"/>
  <c r="E114" i="24"/>
  <c r="C113" i="26"/>
  <c r="C113" i="25"/>
  <c r="C113" i="24"/>
  <c r="E112" i="26"/>
  <c r="E112" i="25"/>
  <c r="E112" i="24"/>
  <c r="C111" i="26"/>
  <c r="C111" i="25"/>
  <c r="C111" i="24"/>
  <c r="E110" i="26"/>
  <c r="E110" i="25"/>
  <c r="E110" i="24"/>
  <c r="C109" i="26"/>
  <c r="C109" i="25"/>
  <c r="C109" i="24"/>
  <c r="E108" i="26"/>
  <c r="E108" i="25"/>
  <c r="E108" i="24"/>
  <c r="C107" i="26"/>
  <c r="C107" i="25"/>
  <c r="C107" i="24"/>
  <c r="E106" i="26"/>
  <c r="E106" i="25"/>
  <c r="E106" i="24"/>
  <c r="C105" i="26"/>
  <c r="C105" i="25"/>
  <c r="C105" i="24"/>
  <c r="E104" i="26"/>
  <c r="E104" i="25"/>
  <c r="E104" i="24"/>
  <c r="C103" i="26"/>
  <c r="C103" i="25"/>
  <c r="C103" i="24"/>
  <c r="E102" i="26"/>
  <c r="E102" i="25"/>
  <c r="E102" i="24"/>
  <c r="C101" i="26"/>
  <c r="C101" i="25"/>
  <c r="C101" i="24"/>
  <c r="E100" i="26"/>
  <c r="E100" i="25"/>
  <c r="E100" i="24"/>
  <c r="C99" i="26"/>
  <c r="C99" i="25"/>
  <c r="C99" i="24"/>
  <c r="E98" i="26"/>
  <c r="E98" i="25"/>
  <c r="E98" i="24"/>
  <c r="C97" i="26"/>
  <c r="C97" i="25"/>
  <c r="C97" i="24"/>
  <c r="E96" i="26"/>
  <c r="E96" i="25"/>
  <c r="E96" i="24"/>
  <c r="C95" i="26"/>
  <c r="C95" i="25"/>
  <c r="C95" i="24"/>
  <c r="E94" i="26"/>
  <c r="E94" i="25"/>
  <c r="E94" i="24"/>
  <c r="C93" i="26"/>
  <c r="C93" i="25"/>
  <c r="C93" i="24"/>
  <c r="E92" i="26"/>
  <c r="E92" i="25"/>
  <c r="E92" i="24"/>
  <c r="C91" i="26"/>
  <c r="C91" i="25"/>
  <c r="C91" i="24"/>
  <c r="E90" i="26"/>
  <c r="E90" i="25"/>
  <c r="E90" i="24"/>
  <c r="C89" i="26"/>
  <c r="C89" i="25"/>
  <c r="C89" i="24"/>
  <c r="E88" i="26"/>
  <c r="E88" i="25"/>
  <c r="E88" i="24"/>
  <c r="C87" i="26"/>
  <c r="C87" i="25"/>
  <c r="C87" i="24"/>
  <c r="E86" i="26"/>
  <c r="E86" i="25"/>
  <c r="E86" i="24"/>
  <c r="C85" i="26"/>
  <c r="C85" i="25"/>
  <c r="C85" i="24"/>
  <c r="E84" i="26"/>
  <c r="E84" i="25"/>
  <c r="E84" i="24"/>
  <c r="C83" i="26"/>
  <c r="C83" i="25"/>
  <c r="C83" i="24"/>
  <c r="E82" i="26"/>
  <c r="E82" i="25"/>
  <c r="E82" i="24"/>
  <c r="C81" i="26"/>
  <c r="C81" i="25"/>
  <c r="C81" i="24"/>
  <c r="E80" i="26"/>
  <c r="E80" i="25"/>
  <c r="E80" i="24"/>
  <c r="C79" i="26"/>
  <c r="C79" i="25"/>
  <c r="C79" i="24"/>
  <c r="E78" i="26"/>
  <c r="E78" i="25"/>
  <c r="E78" i="24"/>
  <c r="C77" i="26"/>
  <c r="C77" i="25"/>
  <c r="C77" i="24"/>
  <c r="E76" i="26"/>
  <c r="E76" i="25"/>
  <c r="E76" i="24"/>
  <c r="C75" i="26"/>
  <c r="C75" i="25"/>
  <c r="C75" i="24"/>
  <c r="E74" i="26"/>
  <c r="E74" i="25"/>
  <c r="E74" i="24"/>
  <c r="C73" i="26"/>
  <c r="C73" i="25"/>
  <c r="C73" i="24"/>
  <c r="E72" i="26"/>
  <c r="E72" i="25"/>
  <c r="E72" i="24"/>
  <c r="C71" i="26"/>
  <c r="C71" i="25"/>
  <c r="C71" i="24"/>
  <c r="E70" i="26"/>
  <c r="E70" i="25"/>
  <c r="E70" i="24"/>
  <c r="C69" i="26"/>
  <c r="C69" i="25"/>
  <c r="C69" i="24"/>
  <c r="E68" i="26"/>
  <c r="E68" i="25"/>
  <c r="E68" i="24"/>
  <c r="C67" i="26"/>
  <c r="C67" i="25"/>
  <c r="C67" i="24"/>
  <c r="E66" i="26"/>
  <c r="E66" i="25"/>
  <c r="E66" i="24"/>
  <c r="C65" i="26"/>
  <c r="C65" i="25"/>
  <c r="C65" i="24"/>
  <c r="E64" i="26"/>
  <c r="E64" i="25"/>
  <c r="E64" i="24"/>
  <c r="C63" i="26"/>
  <c r="C63" i="25"/>
  <c r="C63" i="24"/>
  <c r="E62" i="26"/>
  <c r="E62" i="25"/>
  <c r="E62" i="24"/>
  <c r="C61" i="26"/>
  <c r="C61" i="25"/>
  <c r="C61" i="24"/>
  <c r="E60" i="26"/>
  <c r="E60" i="25"/>
  <c r="E60" i="24"/>
  <c r="C59" i="26"/>
  <c r="C59" i="25"/>
  <c r="C59" i="24"/>
  <c r="E58" i="26"/>
  <c r="E58" i="25"/>
  <c r="E58" i="24"/>
  <c r="C57" i="26"/>
  <c r="C57" i="25"/>
  <c r="C57" i="24"/>
  <c r="E56" i="26"/>
  <c r="E56" i="25"/>
  <c r="E56" i="24"/>
  <c r="C55" i="26"/>
  <c r="C55" i="25"/>
  <c r="C55" i="24"/>
  <c r="E54" i="26"/>
  <c r="E54" i="25"/>
  <c r="E54" i="24"/>
  <c r="C53" i="26"/>
  <c r="C53" i="25"/>
  <c r="C53" i="24"/>
  <c r="E52" i="26"/>
  <c r="E52" i="25"/>
  <c r="E52" i="24"/>
  <c r="C51" i="26"/>
  <c r="C51" i="25"/>
  <c r="C51" i="24"/>
  <c r="E50" i="26"/>
  <c r="E50" i="25"/>
  <c r="E50" i="24"/>
  <c r="C49" i="26"/>
  <c r="C49" i="25"/>
  <c r="C49" i="24"/>
  <c r="E48" i="26"/>
  <c r="E48" i="25"/>
  <c r="E48" i="24"/>
  <c r="C47" i="26"/>
  <c r="C47" i="25"/>
  <c r="C47" i="24"/>
  <c r="C46" i="26"/>
  <c r="C46" i="25"/>
  <c r="C46" i="24"/>
  <c r="E45" i="26"/>
  <c r="E45" i="25"/>
  <c r="C44" i="26"/>
  <c r="C44" i="25"/>
  <c r="E43" i="26"/>
  <c r="E43" i="25"/>
  <c r="C42" i="26"/>
  <c r="C42" i="25"/>
  <c r="E41" i="26"/>
  <c r="E41" i="25"/>
  <c r="C40" i="26"/>
  <c r="C40" i="25"/>
  <c r="E39" i="26"/>
  <c r="E39" i="25"/>
  <c r="C38" i="26"/>
  <c r="C38" i="25"/>
  <c r="E37" i="26"/>
  <c r="E37" i="25"/>
  <c r="C36" i="26"/>
  <c r="C36" i="25"/>
  <c r="E35" i="26"/>
  <c r="E35" i="25"/>
  <c r="C34" i="26"/>
  <c r="C34" i="25"/>
  <c r="E33" i="26"/>
  <c r="E33" i="25"/>
  <c r="C32" i="26"/>
  <c r="C32" i="25"/>
  <c r="E31" i="26"/>
  <c r="E31" i="25"/>
  <c r="C30" i="26"/>
  <c r="C30" i="25"/>
  <c r="E29" i="26"/>
  <c r="E29" i="25"/>
  <c r="C28" i="26"/>
  <c r="C28" i="25"/>
  <c r="E27" i="26"/>
  <c r="E27" i="25"/>
  <c r="D330" i="26"/>
  <c r="D330" i="25"/>
  <c r="D330" i="24"/>
  <c r="F329" i="26"/>
  <c r="F329" i="25"/>
  <c r="F329" i="24"/>
  <c r="B329" i="26"/>
  <c r="B329" i="25"/>
  <c r="B329" i="24"/>
  <c r="D328" i="26"/>
  <c r="D328" i="24"/>
  <c r="D328" i="25"/>
  <c r="F327" i="26"/>
  <c r="F327" i="25"/>
  <c r="F327" i="24"/>
  <c r="B327" i="26"/>
  <c r="B327" i="25"/>
  <c r="B327" i="24"/>
  <c r="D326" i="26"/>
  <c r="D326" i="25"/>
  <c r="D326" i="24"/>
  <c r="F325" i="26"/>
  <c r="F325" i="25"/>
  <c r="F325" i="24"/>
  <c r="B325" i="26"/>
  <c r="B325" i="24"/>
  <c r="B325" i="25"/>
  <c r="D324" i="26"/>
  <c r="D324" i="25"/>
  <c r="D324" i="24"/>
  <c r="F323" i="26"/>
  <c r="F323" i="25"/>
  <c r="F323" i="24"/>
  <c r="B323" i="26"/>
  <c r="B323" i="25"/>
  <c r="B323" i="24"/>
  <c r="D322" i="26"/>
  <c r="D322" i="25"/>
  <c r="D322" i="24"/>
  <c r="F321" i="26"/>
  <c r="F321" i="25"/>
  <c r="F321" i="24"/>
  <c r="B321" i="26"/>
  <c r="B321" i="25"/>
  <c r="B321" i="24"/>
  <c r="D320" i="26"/>
  <c r="D320" i="25"/>
  <c r="D320" i="24"/>
  <c r="F319" i="26"/>
  <c r="F319" i="25"/>
  <c r="F319" i="24"/>
  <c r="B319" i="26"/>
  <c r="B319" i="25"/>
  <c r="B319" i="24"/>
  <c r="D318" i="26"/>
  <c r="D318" i="25"/>
  <c r="D318" i="24"/>
  <c r="F317" i="26"/>
  <c r="F317" i="25"/>
  <c r="F317" i="24"/>
  <c r="B317" i="26"/>
  <c r="B317" i="25"/>
  <c r="B317" i="24"/>
  <c r="D316" i="26"/>
  <c r="D316" i="25"/>
  <c r="D316" i="24"/>
  <c r="F315" i="26"/>
  <c r="F315" i="25"/>
  <c r="F315" i="24"/>
  <c r="B315" i="26"/>
  <c r="B315" i="25"/>
  <c r="B315" i="24"/>
  <c r="D314" i="26"/>
  <c r="D314" i="25"/>
  <c r="D314" i="24"/>
  <c r="F313" i="26"/>
  <c r="F313" i="25"/>
  <c r="F313" i="24"/>
  <c r="B313" i="26"/>
  <c r="B313" i="25"/>
  <c r="B313" i="24"/>
  <c r="D312" i="26"/>
  <c r="D312" i="25"/>
  <c r="D312" i="24"/>
  <c r="F311" i="26"/>
  <c r="F311" i="25"/>
  <c r="F311" i="24"/>
  <c r="B311" i="26"/>
  <c r="B311" i="25"/>
  <c r="B311" i="24"/>
  <c r="D310" i="26"/>
  <c r="D310" i="25"/>
  <c r="D310" i="24"/>
  <c r="F309" i="26"/>
  <c r="F309" i="25"/>
  <c r="F309" i="24"/>
  <c r="B309" i="26"/>
  <c r="B309" i="25"/>
  <c r="B309" i="24"/>
  <c r="D308" i="26"/>
  <c r="D308" i="25"/>
  <c r="D308" i="24"/>
  <c r="F307" i="26"/>
  <c r="F307" i="25"/>
  <c r="F307" i="24"/>
  <c r="B307" i="26"/>
  <c r="B307" i="25"/>
  <c r="B307" i="24"/>
  <c r="D306" i="26"/>
  <c r="D306" i="25"/>
  <c r="D306" i="24"/>
  <c r="F305" i="26"/>
  <c r="F305" i="24"/>
  <c r="F305" i="25"/>
  <c r="B305" i="26"/>
  <c r="B305" i="25"/>
  <c r="B305" i="24"/>
  <c r="D304" i="26"/>
  <c r="D304" i="25"/>
  <c r="D304" i="24"/>
  <c r="F303" i="26"/>
  <c r="F303" i="25"/>
  <c r="F303" i="24"/>
  <c r="B303" i="26"/>
  <c r="B303" i="25"/>
  <c r="B303" i="24"/>
  <c r="D302" i="26"/>
  <c r="D302" i="25"/>
  <c r="D302" i="24"/>
  <c r="F301" i="26"/>
  <c r="F301" i="25"/>
  <c r="F301" i="24"/>
  <c r="B301" i="26"/>
  <c r="B301" i="25"/>
  <c r="B301" i="24"/>
  <c r="D300" i="26"/>
  <c r="D300" i="25"/>
  <c r="D300" i="24"/>
  <c r="F299" i="26"/>
  <c r="F299" i="25"/>
  <c r="F299" i="24"/>
  <c r="B299" i="26"/>
  <c r="B299" i="25"/>
  <c r="B299" i="24"/>
  <c r="D298" i="26"/>
  <c r="D298" i="25"/>
  <c r="D298" i="24"/>
  <c r="F297" i="26"/>
  <c r="F297" i="25"/>
  <c r="F297" i="24"/>
  <c r="D296" i="26"/>
  <c r="D296" i="25"/>
  <c r="D296" i="24"/>
  <c r="F295" i="26"/>
  <c r="F295" i="25"/>
  <c r="F295" i="24"/>
  <c r="D294" i="26"/>
  <c r="D294" i="25"/>
  <c r="D294" i="24"/>
  <c r="F293" i="26"/>
  <c r="F293" i="25"/>
  <c r="F293" i="24"/>
  <c r="D292" i="26"/>
  <c r="D292" i="25"/>
  <c r="D292" i="24"/>
  <c r="F291" i="26"/>
  <c r="F291" i="25"/>
  <c r="F291" i="24"/>
  <c r="D290" i="26"/>
  <c r="D290" i="25"/>
  <c r="D290" i="24"/>
  <c r="F289" i="26"/>
  <c r="F289" i="24"/>
  <c r="F289" i="25"/>
  <c r="D288" i="26"/>
  <c r="D288" i="25"/>
  <c r="D288" i="24"/>
  <c r="F287" i="26"/>
  <c r="F287" i="25"/>
  <c r="F287" i="24"/>
  <c r="D286" i="26"/>
  <c r="D286" i="25"/>
  <c r="D286" i="24"/>
  <c r="F285" i="26"/>
  <c r="F285" i="25"/>
  <c r="F285" i="24"/>
  <c r="D284" i="26"/>
  <c r="D284" i="25"/>
  <c r="D284" i="24"/>
  <c r="F283" i="26"/>
  <c r="F283" i="25"/>
  <c r="F283" i="24"/>
  <c r="D282" i="26"/>
  <c r="D282" i="25"/>
  <c r="D282" i="24"/>
  <c r="F281" i="26"/>
  <c r="F281" i="25"/>
  <c r="F281" i="24"/>
  <c r="B281" i="26"/>
  <c r="B281" i="25"/>
  <c r="B281" i="24"/>
  <c r="D280" i="26"/>
  <c r="D280" i="25"/>
  <c r="D280" i="24"/>
  <c r="F279" i="26"/>
  <c r="F279" i="25"/>
  <c r="F279" i="24"/>
  <c r="B279" i="26"/>
  <c r="B279" i="25"/>
  <c r="B279" i="24"/>
  <c r="D278" i="26"/>
  <c r="D278" i="25"/>
  <c r="D278" i="24"/>
  <c r="F277" i="26"/>
  <c r="F277" i="25"/>
  <c r="F277" i="24"/>
  <c r="B277" i="26"/>
  <c r="B277" i="25"/>
  <c r="B277" i="24"/>
  <c r="D276" i="26"/>
  <c r="D276" i="25"/>
  <c r="D276" i="24"/>
  <c r="F275" i="26"/>
  <c r="F275" i="25"/>
  <c r="F275" i="24"/>
  <c r="B275" i="26"/>
  <c r="B275" i="25"/>
  <c r="B275" i="24"/>
  <c r="D274" i="26"/>
  <c r="D274" i="25"/>
  <c r="D274" i="24"/>
  <c r="F273" i="26"/>
  <c r="F273" i="25"/>
  <c r="F273" i="24"/>
  <c r="B273" i="26"/>
  <c r="B273" i="25"/>
  <c r="B273" i="24"/>
  <c r="D272" i="26"/>
  <c r="D272" i="25"/>
  <c r="D272" i="24"/>
  <c r="E271" i="26"/>
  <c r="E271" i="25"/>
  <c r="E271" i="24"/>
  <c r="F270" i="26"/>
  <c r="F270" i="25"/>
  <c r="F270" i="24"/>
  <c r="B270" i="26"/>
  <c r="B270" i="25"/>
  <c r="B270" i="24"/>
  <c r="D269" i="26"/>
  <c r="D269" i="25"/>
  <c r="D269" i="24"/>
  <c r="F268" i="26"/>
  <c r="F268" i="25"/>
  <c r="F268" i="24"/>
  <c r="B268" i="26"/>
  <c r="B268" i="25"/>
  <c r="B268" i="24"/>
  <c r="D267" i="26"/>
  <c r="D267" i="25"/>
  <c r="D267" i="24"/>
  <c r="F266" i="26"/>
  <c r="F266" i="25"/>
  <c r="F266" i="24"/>
  <c r="B266" i="26"/>
  <c r="B266" i="25"/>
  <c r="B266" i="24"/>
  <c r="D265" i="26"/>
  <c r="D265" i="25"/>
  <c r="D265" i="24"/>
  <c r="F264" i="26"/>
  <c r="F264" i="25"/>
  <c r="F264" i="24"/>
  <c r="B264" i="26"/>
  <c r="B264" i="25"/>
  <c r="B264" i="24"/>
  <c r="D263" i="26"/>
  <c r="D263" i="25"/>
  <c r="D263" i="24"/>
  <c r="F262" i="26"/>
  <c r="F262" i="25"/>
  <c r="F262" i="24"/>
  <c r="B262" i="26"/>
  <c r="B262" i="25"/>
  <c r="B262" i="24"/>
  <c r="D261" i="26"/>
  <c r="D261" i="24"/>
  <c r="D261" i="25"/>
  <c r="F260" i="26"/>
  <c r="F260" i="25"/>
  <c r="F260" i="24"/>
  <c r="B260" i="26"/>
  <c r="B260" i="25"/>
  <c r="B260" i="24"/>
  <c r="D259" i="26"/>
  <c r="D259" i="25"/>
  <c r="D259" i="24"/>
  <c r="F258" i="26"/>
  <c r="F258" i="25"/>
  <c r="F258" i="24"/>
  <c r="D257" i="26"/>
  <c r="D257" i="25"/>
  <c r="D257" i="24"/>
  <c r="F256" i="26"/>
  <c r="F256" i="25"/>
  <c r="F256" i="24"/>
  <c r="D255" i="26"/>
  <c r="D255" i="25"/>
  <c r="D255" i="24"/>
  <c r="F254" i="26"/>
  <c r="F254" i="25"/>
  <c r="F254" i="24"/>
  <c r="D253" i="26"/>
  <c r="D253" i="25"/>
  <c r="D253" i="24"/>
  <c r="F252" i="26"/>
  <c r="F252" i="25"/>
  <c r="F252" i="24"/>
  <c r="D251" i="26"/>
  <c r="D251" i="25"/>
  <c r="D251" i="24"/>
  <c r="F250" i="26"/>
  <c r="F250" i="25"/>
  <c r="F250" i="24"/>
  <c r="D249" i="26"/>
  <c r="D249" i="25"/>
  <c r="D249" i="24"/>
  <c r="F248" i="26"/>
  <c r="F248" i="25"/>
  <c r="F248" i="24"/>
  <c r="D247" i="26"/>
  <c r="D247" i="25"/>
  <c r="D247" i="24"/>
  <c r="F246" i="26"/>
  <c r="F246" i="25"/>
  <c r="F246" i="24"/>
  <c r="D245" i="26"/>
  <c r="D245" i="25"/>
  <c r="D245" i="24"/>
  <c r="F244" i="26"/>
  <c r="F244" i="25"/>
  <c r="F244" i="24"/>
  <c r="D243" i="26"/>
  <c r="D243" i="25"/>
  <c r="D243" i="24"/>
  <c r="F242" i="26"/>
  <c r="F242" i="25"/>
  <c r="F242" i="24"/>
  <c r="D241" i="26"/>
  <c r="D241" i="25"/>
  <c r="D241" i="24"/>
  <c r="F240" i="26"/>
  <c r="F240" i="25"/>
  <c r="F240" i="24"/>
  <c r="D239" i="26"/>
  <c r="D239" i="25"/>
  <c r="D239" i="24"/>
  <c r="F238" i="26"/>
  <c r="F238" i="25"/>
  <c r="F238" i="24"/>
  <c r="B238" i="26"/>
  <c r="B238" i="25"/>
  <c r="B238" i="24"/>
  <c r="D237" i="26"/>
  <c r="D237" i="25"/>
  <c r="D237" i="24"/>
  <c r="F236" i="26"/>
  <c r="F236" i="25"/>
  <c r="F236" i="24"/>
  <c r="B236" i="26"/>
  <c r="B236" i="25"/>
  <c r="B236" i="24"/>
  <c r="D235" i="26"/>
  <c r="D235" i="25"/>
  <c r="D235" i="24"/>
  <c r="F234" i="26"/>
  <c r="F234" i="25"/>
  <c r="F234" i="24"/>
  <c r="B234" i="26"/>
  <c r="B234" i="25"/>
  <c r="B234" i="24"/>
  <c r="D233" i="26"/>
  <c r="D233" i="25"/>
  <c r="D233" i="24"/>
  <c r="F232" i="26"/>
  <c r="F232" i="25"/>
  <c r="F232" i="24"/>
  <c r="B232" i="26"/>
  <c r="B232" i="25"/>
  <c r="B232" i="24"/>
  <c r="D231" i="26"/>
  <c r="D231" i="25"/>
  <c r="D231" i="24"/>
  <c r="F230" i="26"/>
  <c r="F230" i="25"/>
  <c r="F230" i="24"/>
  <c r="B230" i="26"/>
  <c r="B230" i="25"/>
  <c r="B230" i="24"/>
  <c r="D229" i="26"/>
  <c r="D229" i="25"/>
  <c r="D229" i="24"/>
  <c r="F228" i="26"/>
  <c r="F228" i="25"/>
  <c r="F228" i="24"/>
  <c r="B228" i="26"/>
  <c r="B228" i="25"/>
  <c r="B228" i="24"/>
  <c r="D227" i="26"/>
  <c r="D227" i="25"/>
  <c r="D227" i="24"/>
  <c r="F226" i="26"/>
  <c r="F226" i="25"/>
  <c r="F226" i="24"/>
  <c r="B226" i="26"/>
  <c r="B226" i="25"/>
  <c r="B226" i="24"/>
  <c r="D225" i="26"/>
  <c r="D225" i="25"/>
  <c r="D225" i="24"/>
  <c r="F224" i="26"/>
  <c r="F224" i="25"/>
  <c r="F224" i="24"/>
  <c r="B224" i="26"/>
  <c r="B224" i="25"/>
  <c r="B224" i="24"/>
  <c r="D223" i="26"/>
  <c r="D223" i="25"/>
  <c r="D223" i="24"/>
  <c r="F222" i="26"/>
  <c r="F222" i="25"/>
  <c r="F222" i="24"/>
  <c r="B222" i="26"/>
  <c r="B222" i="25"/>
  <c r="B222" i="24"/>
  <c r="D221" i="26"/>
  <c r="D221" i="25"/>
  <c r="D221" i="24"/>
  <c r="F220" i="26"/>
  <c r="F220" i="25"/>
  <c r="F220" i="24"/>
  <c r="B220" i="26"/>
  <c r="B220" i="25"/>
  <c r="B220" i="24"/>
  <c r="D219" i="26"/>
  <c r="D219" i="25"/>
  <c r="D219" i="24"/>
  <c r="F218" i="26"/>
  <c r="F218" i="25"/>
  <c r="F218" i="24"/>
  <c r="B218" i="26"/>
  <c r="B218" i="25"/>
  <c r="B218" i="24"/>
  <c r="D217" i="26"/>
  <c r="D217" i="25"/>
  <c r="D217" i="24"/>
  <c r="F216" i="26"/>
  <c r="F216" i="25"/>
  <c r="F216" i="24"/>
  <c r="B216" i="26"/>
  <c r="B216" i="25"/>
  <c r="B216" i="24"/>
  <c r="D215" i="26"/>
  <c r="D215" i="25"/>
  <c r="D215" i="24"/>
  <c r="F214" i="26"/>
  <c r="F214" i="25"/>
  <c r="F214" i="24"/>
  <c r="B214" i="26"/>
  <c r="B214" i="25"/>
  <c r="B214" i="24"/>
  <c r="D213" i="26"/>
  <c r="D213" i="25"/>
  <c r="D213" i="24"/>
  <c r="F212" i="26"/>
  <c r="F212" i="25"/>
  <c r="F212" i="24"/>
  <c r="B212" i="26"/>
  <c r="B212" i="25"/>
  <c r="B212" i="24"/>
  <c r="D211" i="26"/>
  <c r="D211" i="25"/>
  <c r="D211" i="24"/>
  <c r="F210" i="26"/>
  <c r="F210" i="25"/>
  <c r="F210" i="24"/>
  <c r="B210" i="26"/>
  <c r="B210" i="25"/>
  <c r="B210" i="24"/>
  <c r="D209" i="26"/>
  <c r="D209" i="25"/>
  <c r="D209" i="24"/>
  <c r="F208" i="26"/>
  <c r="F208" i="25"/>
  <c r="F208" i="24"/>
  <c r="B208" i="26"/>
  <c r="B208" i="25"/>
  <c r="B208" i="24"/>
  <c r="D207" i="26"/>
  <c r="D207" i="25"/>
  <c r="D207" i="24"/>
  <c r="F206" i="26"/>
  <c r="F206" i="25"/>
  <c r="F206" i="24"/>
  <c r="B206" i="26"/>
  <c r="B206" i="25"/>
  <c r="B206" i="24"/>
  <c r="D205" i="26"/>
  <c r="D205" i="25"/>
  <c r="D205" i="24"/>
  <c r="F204" i="26"/>
  <c r="F204" i="25"/>
  <c r="F204" i="24"/>
  <c r="B204" i="26"/>
  <c r="B204" i="25"/>
  <c r="B204" i="24"/>
  <c r="D203" i="26"/>
  <c r="D203" i="25"/>
  <c r="D203" i="24"/>
  <c r="F202" i="26"/>
  <c r="F202" i="25"/>
  <c r="F202" i="24"/>
  <c r="B202" i="26"/>
  <c r="B202" i="25"/>
  <c r="B202" i="24"/>
  <c r="D201" i="26"/>
  <c r="D201" i="25"/>
  <c r="D201" i="24"/>
  <c r="F200" i="26"/>
  <c r="F200" i="25"/>
  <c r="F200" i="24"/>
  <c r="B200" i="26"/>
  <c r="B200" i="25"/>
  <c r="B200" i="24"/>
  <c r="D199" i="26"/>
  <c r="D199" i="25"/>
  <c r="D199" i="24"/>
  <c r="F198" i="26"/>
  <c r="F198" i="25"/>
  <c r="F198" i="24"/>
  <c r="B198" i="26"/>
  <c r="B198" i="25"/>
  <c r="B198" i="24"/>
  <c r="F197" i="26"/>
  <c r="F197" i="25"/>
  <c r="F197" i="24"/>
  <c r="B197" i="26"/>
  <c r="B197" i="25"/>
  <c r="B197" i="24"/>
  <c r="D196" i="26"/>
  <c r="D196" i="25"/>
  <c r="D196" i="24"/>
  <c r="F195" i="26"/>
  <c r="F195" i="25"/>
  <c r="F195" i="24"/>
  <c r="B195" i="26"/>
  <c r="B195" i="25"/>
  <c r="B195" i="24"/>
  <c r="D194" i="26"/>
  <c r="D194" i="25"/>
  <c r="D194" i="24"/>
  <c r="F193" i="26"/>
  <c r="F193" i="25"/>
  <c r="F193" i="24"/>
  <c r="B193" i="26"/>
  <c r="B193" i="25"/>
  <c r="B193" i="24"/>
  <c r="D192" i="26"/>
  <c r="D192" i="25"/>
  <c r="D192" i="24"/>
  <c r="F191" i="26"/>
  <c r="F191" i="25"/>
  <c r="F191" i="24"/>
  <c r="B191" i="26"/>
  <c r="B191" i="25"/>
  <c r="B191" i="24"/>
  <c r="D190" i="26"/>
  <c r="D190" i="25"/>
  <c r="D190" i="24"/>
  <c r="F189" i="26"/>
  <c r="F189" i="25"/>
  <c r="F189" i="24"/>
  <c r="B189" i="26"/>
  <c r="B189" i="25"/>
  <c r="B189" i="24"/>
  <c r="D188" i="26"/>
  <c r="D188" i="25"/>
  <c r="D188" i="24"/>
  <c r="F187" i="26"/>
  <c r="F187" i="25"/>
  <c r="F187" i="24"/>
  <c r="B187" i="26"/>
  <c r="B187" i="25"/>
  <c r="B187" i="24"/>
  <c r="D186" i="26"/>
  <c r="D186" i="25"/>
  <c r="D186" i="24"/>
  <c r="F185" i="26"/>
  <c r="F185" i="25"/>
  <c r="F185" i="24"/>
  <c r="B185" i="26"/>
  <c r="B185" i="25"/>
  <c r="B185" i="24"/>
  <c r="D184" i="26"/>
  <c r="D184" i="25"/>
  <c r="D184" i="24"/>
  <c r="F183" i="26"/>
  <c r="F183" i="25"/>
  <c r="F183" i="24"/>
  <c r="B183" i="26"/>
  <c r="B183" i="25"/>
  <c r="B183" i="24"/>
  <c r="D182" i="26"/>
  <c r="D182" i="25"/>
  <c r="D182" i="24"/>
  <c r="F181" i="26"/>
  <c r="F181" i="25"/>
  <c r="F181" i="24"/>
  <c r="B181" i="26"/>
  <c r="B181" i="25"/>
  <c r="B181" i="24"/>
  <c r="D180" i="26"/>
  <c r="D180" i="25"/>
  <c r="D180" i="24"/>
  <c r="F179" i="26"/>
  <c r="F179" i="25"/>
  <c r="F179" i="24"/>
  <c r="B179" i="26"/>
  <c r="B179" i="25"/>
  <c r="B179" i="24"/>
  <c r="D178" i="26"/>
  <c r="D178" i="25"/>
  <c r="D178" i="24"/>
  <c r="F177" i="26"/>
  <c r="F177" i="25"/>
  <c r="F177" i="24"/>
  <c r="B177" i="26"/>
  <c r="B177" i="25"/>
  <c r="B177" i="24"/>
  <c r="D176" i="26"/>
  <c r="D176" i="25"/>
  <c r="D176" i="24"/>
  <c r="F175" i="26"/>
  <c r="F175" i="25"/>
  <c r="F175" i="24"/>
  <c r="B175" i="26"/>
  <c r="B175" i="25"/>
  <c r="B175" i="24"/>
  <c r="D174" i="26"/>
  <c r="D174" i="25"/>
  <c r="D174" i="24"/>
  <c r="F173" i="26"/>
  <c r="F173" i="25"/>
  <c r="F173" i="24"/>
  <c r="B173" i="26"/>
  <c r="B173" i="25"/>
  <c r="B173" i="24"/>
  <c r="D172" i="26"/>
  <c r="D172" i="25"/>
  <c r="D172" i="24"/>
  <c r="F171" i="26"/>
  <c r="F171" i="25"/>
  <c r="F171" i="24"/>
  <c r="B171" i="26"/>
  <c r="B171" i="25"/>
  <c r="B171" i="24"/>
  <c r="D170" i="26"/>
  <c r="D170" i="25"/>
  <c r="D170" i="24"/>
  <c r="F169" i="26"/>
  <c r="F169" i="25"/>
  <c r="F169" i="24"/>
  <c r="B169" i="26"/>
  <c r="B169" i="25"/>
  <c r="B169" i="24"/>
  <c r="D168" i="26"/>
  <c r="D168" i="25"/>
  <c r="D168" i="24"/>
  <c r="F167" i="26"/>
  <c r="F167" i="25"/>
  <c r="F167" i="24"/>
  <c r="B167" i="26"/>
  <c r="B167" i="25"/>
  <c r="B167" i="24"/>
  <c r="D166" i="26"/>
  <c r="D166" i="25"/>
  <c r="D166" i="24"/>
  <c r="F165" i="26"/>
  <c r="F165" i="25"/>
  <c r="F165" i="24"/>
  <c r="B165" i="26"/>
  <c r="B165" i="25"/>
  <c r="B165" i="24"/>
  <c r="D164" i="26"/>
  <c r="D164" i="25"/>
  <c r="D164" i="24"/>
  <c r="F163" i="26"/>
  <c r="F163" i="25"/>
  <c r="F163" i="24"/>
  <c r="B163" i="26"/>
  <c r="B163" i="25"/>
  <c r="B163" i="24"/>
  <c r="F162" i="26"/>
  <c r="F162" i="25"/>
  <c r="F162" i="24"/>
  <c r="B162" i="26"/>
  <c r="B162" i="25"/>
  <c r="B162" i="24"/>
  <c r="D161" i="26"/>
  <c r="D161" i="25"/>
  <c r="D161" i="24"/>
  <c r="F160" i="26"/>
  <c r="F160" i="25"/>
  <c r="F160" i="24"/>
  <c r="B160" i="26"/>
  <c r="B160" i="25"/>
  <c r="B160" i="24"/>
  <c r="D159" i="26"/>
  <c r="D159" i="25"/>
  <c r="D159" i="24"/>
  <c r="F158" i="26"/>
  <c r="F158" i="25"/>
  <c r="F158" i="24"/>
  <c r="B158" i="26"/>
  <c r="B158" i="25"/>
  <c r="B158" i="24"/>
  <c r="D157" i="26"/>
  <c r="D157" i="25"/>
  <c r="D157" i="24"/>
  <c r="F156" i="26"/>
  <c r="F156" i="25"/>
  <c r="F156" i="24"/>
  <c r="B156" i="26"/>
  <c r="B156" i="25"/>
  <c r="B156" i="24"/>
  <c r="D155" i="26"/>
  <c r="D155" i="25"/>
  <c r="D155" i="24"/>
  <c r="F154" i="26"/>
  <c r="F154" i="25"/>
  <c r="F154" i="24"/>
  <c r="B154" i="26"/>
  <c r="B154" i="25"/>
  <c r="B154" i="24"/>
  <c r="D153" i="26"/>
  <c r="D153" i="25"/>
  <c r="D153" i="24"/>
  <c r="F152" i="26"/>
  <c r="F152" i="25"/>
  <c r="F152" i="24"/>
  <c r="B152" i="26"/>
  <c r="B152" i="25"/>
  <c r="B152" i="24"/>
  <c r="D151" i="26"/>
  <c r="D151" i="25"/>
  <c r="D151" i="24"/>
  <c r="F150" i="26"/>
  <c r="F150" i="25"/>
  <c r="F150" i="24"/>
  <c r="B150" i="26"/>
  <c r="B150" i="25"/>
  <c r="B150" i="24"/>
  <c r="D149" i="26"/>
  <c r="D149" i="25"/>
  <c r="D149" i="24"/>
  <c r="F148" i="26"/>
  <c r="F148" i="25"/>
  <c r="F148" i="24"/>
  <c r="B148" i="26"/>
  <c r="B148" i="25"/>
  <c r="B148" i="24"/>
  <c r="D147" i="26"/>
  <c r="D147" i="25"/>
  <c r="D147" i="24"/>
  <c r="F146" i="26"/>
  <c r="F146" i="25"/>
  <c r="F146" i="24"/>
  <c r="B146" i="26"/>
  <c r="B146" i="25"/>
  <c r="B146" i="24"/>
  <c r="D145" i="26"/>
  <c r="D145" i="25"/>
  <c r="D145" i="24"/>
  <c r="F144" i="26"/>
  <c r="F144" i="25"/>
  <c r="F144" i="24"/>
  <c r="B144" i="26"/>
  <c r="B144" i="25"/>
  <c r="B144" i="24"/>
  <c r="D143" i="26"/>
  <c r="D143" i="25"/>
  <c r="D143" i="24"/>
  <c r="F142" i="26"/>
  <c r="F142" i="25"/>
  <c r="F142" i="24"/>
  <c r="B142" i="26"/>
  <c r="B142" i="25"/>
  <c r="B142" i="24"/>
  <c r="D141" i="26"/>
  <c r="D141" i="25"/>
  <c r="D141" i="24"/>
  <c r="F140" i="26"/>
  <c r="F140" i="25"/>
  <c r="F140" i="24"/>
  <c r="B140" i="26"/>
  <c r="B140" i="25"/>
  <c r="B140" i="24"/>
  <c r="D139" i="26"/>
  <c r="D139" i="25"/>
  <c r="D139" i="24"/>
  <c r="F138" i="26"/>
  <c r="F138" i="25"/>
  <c r="F138" i="24"/>
  <c r="B138" i="26"/>
  <c r="B138" i="25"/>
  <c r="B138" i="24"/>
  <c r="D137" i="26"/>
  <c r="D137" i="25"/>
  <c r="D137" i="24"/>
  <c r="F136" i="26"/>
  <c r="F136" i="25"/>
  <c r="F136" i="24"/>
  <c r="B136" i="26"/>
  <c r="B136" i="25"/>
  <c r="B136" i="24"/>
  <c r="D135" i="26"/>
  <c r="D135" i="25"/>
  <c r="D135" i="24"/>
  <c r="F134" i="26"/>
  <c r="F134" i="25"/>
  <c r="F134" i="24"/>
  <c r="B134" i="26"/>
  <c r="B134" i="25"/>
  <c r="B134" i="24"/>
  <c r="D133" i="26"/>
  <c r="D133" i="25"/>
  <c r="D133" i="24"/>
  <c r="F132" i="26"/>
  <c r="F132" i="25"/>
  <c r="F132" i="24"/>
  <c r="B132" i="26"/>
  <c r="B132" i="25"/>
  <c r="B132" i="24"/>
  <c r="D131" i="26"/>
  <c r="D131" i="25"/>
  <c r="D131" i="24"/>
  <c r="F130" i="26"/>
  <c r="F130" i="25"/>
  <c r="F130" i="24"/>
  <c r="B130" i="26"/>
  <c r="B130" i="25"/>
  <c r="B130" i="24"/>
  <c r="D129" i="26"/>
  <c r="D129" i="25"/>
  <c r="D129" i="24"/>
  <c r="F128" i="26"/>
  <c r="F128" i="25"/>
  <c r="F128" i="24"/>
  <c r="B128" i="26"/>
  <c r="B128" i="25"/>
  <c r="B128" i="24"/>
  <c r="D127" i="26"/>
  <c r="D127" i="25"/>
  <c r="D127" i="24"/>
  <c r="F126" i="26"/>
  <c r="F126" i="25"/>
  <c r="F126" i="24"/>
  <c r="B126" i="26"/>
  <c r="B126" i="25"/>
  <c r="B126" i="24"/>
  <c r="D125" i="26"/>
  <c r="D125" i="25"/>
  <c r="D125" i="24"/>
  <c r="F124" i="26"/>
  <c r="F124" i="25"/>
  <c r="F124" i="24"/>
  <c r="B124" i="26"/>
  <c r="B124" i="25"/>
  <c r="B124" i="24"/>
  <c r="D123" i="26"/>
  <c r="D123" i="25"/>
  <c r="D123" i="24"/>
  <c r="D122" i="26"/>
  <c r="D122" i="25"/>
  <c r="D122" i="24"/>
  <c r="F121" i="26"/>
  <c r="F121" i="25"/>
  <c r="F121" i="24"/>
  <c r="B121" i="26"/>
  <c r="B121" i="25"/>
  <c r="B121" i="24"/>
  <c r="D120" i="26"/>
  <c r="D120" i="25"/>
  <c r="D120" i="24"/>
  <c r="F119" i="26"/>
  <c r="F119" i="25"/>
  <c r="F119" i="24"/>
  <c r="B119" i="26"/>
  <c r="B119" i="25"/>
  <c r="B119" i="24"/>
  <c r="D118" i="26"/>
  <c r="D118" i="25"/>
  <c r="D118" i="24"/>
  <c r="F117" i="26"/>
  <c r="F117" i="25"/>
  <c r="F117" i="24"/>
  <c r="B117" i="26"/>
  <c r="B117" i="25"/>
  <c r="B117" i="24"/>
  <c r="D116" i="26"/>
  <c r="D116" i="25"/>
  <c r="D116" i="24"/>
  <c r="F115" i="26"/>
  <c r="F115" i="25"/>
  <c r="F115" i="24"/>
  <c r="B115" i="26"/>
  <c r="B115" i="25"/>
  <c r="B115" i="24"/>
  <c r="D114" i="26"/>
  <c r="D114" i="25"/>
  <c r="D114" i="24"/>
  <c r="F113" i="26"/>
  <c r="F113" i="25"/>
  <c r="F113" i="24"/>
  <c r="B113" i="26"/>
  <c r="B113" i="25"/>
  <c r="B113" i="24"/>
  <c r="D112" i="26"/>
  <c r="D112" i="25"/>
  <c r="D112" i="24"/>
  <c r="F111" i="26"/>
  <c r="F111" i="25"/>
  <c r="F111" i="24"/>
  <c r="B111" i="26"/>
  <c r="B111" i="25"/>
  <c r="B111" i="24"/>
  <c r="D110" i="26"/>
  <c r="D110" i="25"/>
  <c r="D110" i="24"/>
  <c r="F109" i="26"/>
  <c r="F109" i="25"/>
  <c r="F109" i="24"/>
  <c r="B109" i="26"/>
  <c r="B109" i="25"/>
  <c r="B109" i="24"/>
  <c r="D108" i="26"/>
  <c r="D108" i="25"/>
  <c r="D108" i="24"/>
  <c r="F107" i="26"/>
  <c r="F107" i="25"/>
  <c r="F107" i="24"/>
  <c r="B107" i="26"/>
  <c r="B107" i="25"/>
  <c r="B107" i="24"/>
  <c r="D106" i="26"/>
  <c r="D106" i="25"/>
  <c r="D106" i="24"/>
  <c r="F105" i="26"/>
  <c r="F105" i="25"/>
  <c r="F105" i="24"/>
  <c r="B105" i="26"/>
  <c r="B105" i="25"/>
  <c r="J105" i="25" s="1"/>
  <c r="B105" i="24"/>
  <c r="J105" i="24" s="1"/>
  <c r="D104" i="26"/>
  <c r="D104" i="25"/>
  <c r="D104" i="24"/>
  <c r="F103" i="26"/>
  <c r="F103" i="25"/>
  <c r="F103" i="24"/>
  <c r="B103" i="26"/>
  <c r="B103" i="25"/>
  <c r="B103" i="24"/>
  <c r="D102" i="26"/>
  <c r="D102" i="25"/>
  <c r="D102" i="24"/>
  <c r="F101" i="26"/>
  <c r="F101" i="25"/>
  <c r="F101" i="24"/>
  <c r="B101" i="26"/>
  <c r="B101" i="25"/>
  <c r="B101" i="24"/>
  <c r="D100" i="26"/>
  <c r="D100" i="25"/>
  <c r="D100" i="24"/>
  <c r="F99" i="26"/>
  <c r="F99" i="25"/>
  <c r="F99" i="24"/>
  <c r="B99" i="26"/>
  <c r="B99" i="25"/>
  <c r="B99" i="24"/>
  <c r="D98" i="26"/>
  <c r="D98" i="25"/>
  <c r="D98" i="24"/>
  <c r="F97" i="26"/>
  <c r="F97" i="25"/>
  <c r="F97" i="24"/>
  <c r="B97" i="26"/>
  <c r="J97" i="26" s="1"/>
  <c r="B97" i="25"/>
  <c r="B97" i="24"/>
  <c r="J97" i="24" s="1"/>
  <c r="D96" i="26"/>
  <c r="D96" i="25"/>
  <c r="D96" i="24"/>
  <c r="F95" i="26"/>
  <c r="F95" i="25"/>
  <c r="F95" i="24"/>
  <c r="B95" i="26"/>
  <c r="B95" i="25"/>
  <c r="B95" i="24"/>
  <c r="D94" i="26"/>
  <c r="D94" i="25"/>
  <c r="D94" i="24"/>
  <c r="F93" i="26"/>
  <c r="F93" i="25"/>
  <c r="F93" i="24"/>
  <c r="B93" i="26"/>
  <c r="B93" i="25"/>
  <c r="B93" i="24"/>
  <c r="D92" i="26"/>
  <c r="D92" i="25"/>
  <c r="D92" i="24"/>
  <c r="F91" i="26"/>
  <c r="F91" i="25"/>
  <c r="F91" i="24"/>
  <c r="B91" i="26"/>
  <c r="B91" i="25"/>
  <c r="B91" i="24"/>
  <c r="D90" i="26"/>
  <c r="D90" i="25"/>
  <c r="D90" i="24"/>
  <c r="F89" i="26"/>
  <c r="F89" i="25"/>
  <c r="F89" i="24"/>
  <c r="B89" i="26"/>
  <c r="B89" i="25"/>
  <c r="J89" i="25" s="1"/>
  <c r="B89" i="24"/>
  <c r="J89" i="24" s="1"/>
  <c r="D88" i="26"/>
  <c r="D88" i="25"/>
  <c r="D88" i="24"/>
  <c r="F87" i="26"/>
  <c r="F87" i="25"/>
  <c r="F87" i="24"/>
  <c r="B87" i="26"/>
  <c r="B87" i="25"/>
  <c r="B87" i="24"/>
  <c r="D86" i="26"/>
  <c r="D86" i="25"/>
  <c r="D86" i="24"/>
  <c r="F85" i="26"/>
  <c r="F85" i="25"/>
  <c r="F85" i="24"/>
  <c r="B85" i="26"/>
  <c r="B85" i="25"/>
  <c r="B85" i="24"/>
  <c r="D84" i="26"/>
  <c r="D84" i="25"/>
  <c r="D84" i="24"/>
  <c r="F83" i="26"/>
  <c r="F83" i="25"/>
  <c r="F83" i="24"/>
  <c r="B83" i="26"/>
  <c r="B83" i="25"/>
  <c r="B83" i="24"/>
  <c r="D82" i="26"/>
  <c r="D82" i="25"/>
  <c r="D82" i="24"/>
  <c r="F81" i="26"/>
  <c r="F81" i="25"/>
  <c r="F81" i="24"/>
  <c r="B81" i="26"/>
  <c r="J81" i="26" s="1"/>
  <c r="B81" i="25"/>
  <c r="B81" i="24"/>
  <c r="J81" i="24" s="1"/>
  <c r="D80" i="26"/>
  <c r="D80" i="25"/>
  <c r="D80" i="24"/>
  <c r="F79" i="26"/>
  <c r="F79" i="25"/>
  <c r="F79" i="24"/>
  <c r="B79" i="26"/>
  <c r="B79" i="25"/>
  <c r="B79" i="24"/>
  <c r="D78" i="26"/>
  <c r="D78" i="25"/>
  <c r="D78" i="24"/>
  <c r="F77" i="26"/>
  <c r="F77" i="25"/>
  <c r="F77" i="24"/>
  <c r="B77" i="26"/>
  <c r="B77" i="25"/>
  <c r="B77" i="24"/>
  <c r="D76" i="26"/>
  <c r="D76" i="25"/>
  <c r="D76" i="24"/>
  <c r="F75" i="26"/>
  <c r="F75" i="25"/>
  <c r="F75" i="24"/>
  <c r="B75" i="26"/>
  <c r="B75" i="25"/>
  <c r="B75" i="24"/>
  <c r="D74" i="26"/>
  <c r="D74" i="25"/>
  <c r="D74" i="24"/>
  <c r="F73" i="26"/>
  <c r="F73" i="25"/>
  <c r="F73" i="24"/>
  <c r="B73" i="26"/>
  <c r="B73" i="25"/>
  <c r="J73" i="25" s="1"/>
  <c r="B73" i="24"/>
  <c r="J73" i="24" s="1"/>
  <c r="D72" i="26"/>
  <c r="D72" i="25"/>
  <c r="D72" i="24"/>
  <c r="F71" i="26"/>
  <c r="F71" i="25"/>
  <c r="F71" i="24"/>
  <c r="B71" i="26"/>
  <c r="B71" i="25"/>
  <c r="B71" i="24"/>
  <c r="D70" i="26"/>
  <c r="D70" i="25"/>
  <c r="D70" i="24"/>
  <c r="F69" i="26"/>
  <c r="F69" i="25"/>
  <c r="F69" i="24"/>
  <c r="B69" i="26"/>
  <c r="B69" i="25"/>
  <c r="B69" i="24"/>
  <c r="D68" i="26"/>
  <c r="D68" i="25"/>
  <c r="D68" i="24"/>
  <c r="F67" i="26"/>
  <c r="F67" i="25"/>
  <c r="F67" i="24"/>
  <c r="B49" i="28"/>
  <c r="B67" i="26"/>
  <c r="B67" i="25"/>
  <c r="B67" i="24"/>
  <c r="D66" i="26"/>
  <c r="D66" i="25"/>
  <c r="D66" i="24"/>
  <c r="F65" i="26"/>
  <c r="F65" i="25"/>
  <c r="F65" i="24"/>
  <c r="B65" i="26"/>
  <c r="B65" i="25"/>
  <c r="B65" i="24"/>
  <c r="D64" i="26"/>
  <c r="D64" i="25"/>
  <c r="D64" i="24"/>
  <c r="F63" i="26"/>
  <c r="F63" i="25"/>
  <c r="F63" i="24"/>
  <c r="B63" i="26"/>
  <c r="B63" i="25"/>
  <c r="B63" i="24"/>
  <c r="D62" i="26"/>
  <c r="D62" i="25"/>
  <c r="D62" i="24"/>
  <c r="F61" i="26"/>
  <c r="F61" i="25"/>
  <c r="F61" i="24"/>
  <c r="B61" i="26"/>
  <c r="B61" i="25"/>
  <c r="B61" i="24"/>
  <c r="D60" i="26"/>
  <c r="D60" i="25"/>
  <c r="D60" i="24"/>
  <c r="F59" i="26"/>
  <c r="F59" i="25"/>
  <c r="F59" i="24"/>
  <c r="B59" i="26"/>
  <c r="B59" i="25"/>
  <c r="B59" i="24"/>
  <c r="B59" i="27"/>
  <c r="D58" i="26"/>
  <c r="D58" i="25"/>
  <c r="D58" i="24"/>
  <c r="F57" i="26"/>
  <c r="F57" i="25"/>
  <c r="F57" i="24"/>
  <c r="B57" i="26"/>
  <c r="B57" i="25"/>
  <c r="B57" i="24"/>
  <c r="D56" i="26"/>
  <c r="D56" i="25"/>
  <c r="D56" i="24"/>
  <c r="F55" i="26"/>
  <c r="F55" i="25"/>
  <c r="F55" i="24"/>
  <c r="B55" i="26"/>
  <c r="B55" i="25"/>
  <c r="B55" i="24"/>
  <c r="B55" i="27"/>
  <c r="D54" i="26"/>
  <c r="D54" i="25"/>
  <c r="D54" i="24"/>
  <c r="F53" i="26"/>
  <c r="F53" i="25"/>
  <c r="F53" i="24"/>
  <c r="B53" i="26"/>
  <c r="B53" i="25"/>
  <c r="B53" i="27"/>
  <c r="B53" i="24"/>
  <c r="D52" i="26"/>
  <c r="D52" i="25"/>
  <c r="D52" i="24"/>
  <c r="F51" i="26"/>
  <c r="F51" i="25"/>
  <c r="F51" i="24"/>
  <c r="B42" i="28"/>
  <c r="B51" i="26"/>
  <c r="B51" i="25"/>
  <c r="B51" i="24"/>
  <c r="D50" i="26"/>
  <c r="D50" i="25"/>
  <c r="D50" i="24"/>
  <c r="F49" i="26"/>
  <c r="F49" i="25"/>
  <c r="F49" i="24"/>
  <c r="B49" i="26"/>
  <c r="B49" i="25"/>
  <c r="B49" i="24"/>
  <c r="D48" i="26"/>
  <c r="D48" i="25"/>
  <c r="D48" i="24"/>
  <c r="F47" i="26"/>
  <c r="F47" i="25"/>
  <c r="F47" i="24"/>
  <c r="B47" i="26"/>
  <c r="B47" i="25"/>
  <c r="B47" i="24"/>
  <c r="B47" i="27"/>
  <c r="F46" i="26"/>
  <c r="F46" i="25"/>
  <c r="F46" i="24"/>
  <c r="B46" i="26"/>
  <c r="B46" i="25"/>
  <c r="B46" i="27"/>
  <c r="B46" i="24"/>
  <c r="D45" i="26"/>
  <c r="D45" i="25"/>
  <c r="F44" i="26"/>
  <c r="F44" i="25"/>
  <c r="B44" i="26"/>
  <c r="B44" i="25"/>
  <c r="B44" i="24"/>
  <c r="B44" i="27"/>
  <c r="D43" i="26"/>
  <c r="D43" i="25"/>
  <c r="F42" i="26"/>
  <c r="F42" i="25"/>
  <c r="B42" i="26"/>
  <c r="B42" i="25"/>
  <c r="B42" i="24"/>
  <c r="B42" i="27"/>
  <c r="D41" i="26"/>
  <c r="D41" i="25"/>
  <c r="F40" i="26"/>
  <c r="F40" i="25"/>
  <c r="B40" i="26"/>
  <c r="B40" i="25"/>
  <c r="B40" i="24"/>
  <c r="D39" i="26"/>
  <c r="D39" i="25"/>
  <c r="F38" i="26"/>
  <c r="F38" i="25"/>
  <c r="B38" i="26"/>
  <c r="B38" i="25"/>
  <c r="B38" i="24"/>
  <c r="D37" i="26"/>
  <c r="D37" i="25"/>
  <c r="F36" i="26"/>
  <c r="F36" i="25"/>
  <c r="B36" i="26"/>
  <c r="B36" i="25"/>
  <c r="D35" i="26"/>
  <c r="D35" i="25"/>
  <c r="F34" i="26"/>
  <c r="F34" i="25"/>
  <c r="B34" i="26"/>
  <c r="B34" i="25"/>
  <c r="B34" i="24"/>
  <c r="D33" i="26"/>
  <c r="D33" i="25"/>
  <c r="F32" i="26"/>
  <c r="F32" i="25"/>
  <c r="B32" i="26"/>
  <c r="B32" i="25"/>
  <c r="B32" i="24"/>
  <c r="D31" i="26"/>
  <c r="D31" i="25"/>
  <c r="F30" i="26"/>
  <c r="F30" i="25"/>
  <c r="B30" i="27"/>
  <c r="B30" i="26"/>
  <c r="B30" i="25"/>
  <c r="B30" i="24"/>
  <c r="D29" i="26"/>
  <c r="D29" i="25"/>
  <c r="F28" i="26"/>
  <c r="F28" i="25"/>
  <c r="B28" i="27"/>
  <c r="B28" i="26"/>
  <c r="B28" i="25"/>
  <c r="B28" i="24"/>
  <c r="D27" i="26"/>
  <c r="D27" i="25"/>
  <c r="B296" i="25"/>
  <c r="B296" i="24"/>
  <c r="B296" i="26"/>
  <c r="B294" i="26"/>
  <c r="B294" i="25"/>
  <c r="B294" i="24"/>
  <c r="B292" i="25"/>
  <c r="B292" i="24"/>
  <c r="B292" i="26"/>
  <c r="B290" i="26"/>
  <c r="B290" i="25"/>
  <c r="B290" i="24"/>
  <c r="B288" i="25"/>
  <c r="B288" i="24"/>
  <c r="B288" i="26"/>
  <c r="B286" i="26"/>
  <c r="B286" i="25"/>
  <c r="B286" i="24"/>
  <c r="B284" i="25"/>
  <c r="B284" i="24"/>
  <c r="B284" i="26"/>
  <c r="C297" i="26"/>
  <c r="C297" i="25"/>
  <c r="C297" i="24"/>
  <c r="C295" i="25"/>
  <c r="C295" i="24"/>
  <c r="C295" i="26"/>
  <c r="C293" i="26"/>
  <c r="C293" i="25"/>
  <c r="C293" i="24"/>
  <c r="C291" i="25"/>
  <c r="C291" i="24"/>
  <c r="C291" i="26"/>
  <c r="C289" i="26"/>
  <c r="C289" i="25"/>
  <c r="C289" i="24"/>
  <c r="C287" i="25"/>
  <c r="C287" i="24"/>
  <c r="C287" i="26"/>
  <c r="C285" i="26"/>
  <c r="C285" i="25"/>
  <c r="C285" i="24"/>
  <c r="C283" i="25"/>
  <c r="C283" i="24"/>
  <c r="C283" i="26"/>
  <c r="B297" i="25"/>
  <c r="B297" i="24"/>
  <c r="B297" i="26"/>
  <c r="B295" i="26"/>
  <c r="B295" i="25"/>
  <c r="B295" i="24"/>
  <c r="B293" i="25"/>
  <c r="B293" i="24"/>
  <c r="B293" i="26"/>
  <c r="B291" i="26"/>
  <c r="B291" i="25"/>
  <c r="B291" i="24"/>
  <c r="B289" i="25"/>
  <c r="B289" i="24"/>
  <c r="B289" i="26"/>
  <c r="B287" i="26"/>
  <c r="B287" i="25"/>
  <c r="B287" i="24"/>
  <c r="B285" i="25"/>
  <c r="B285" i="24"/>
  <c r="B285" i="26"/>
  <c r="B283" i="26"/>
  <c r="B283" i="25"/>
  <c r="B283" i="24"/>
  <c r="C296" i="25"/>
  <c r="C296" i="24"/>
  <c r="C296" i="26"/>
  <c r="C294" i="26"/>
  <c r="C294" i="25"/>
  <c r="C294" i="24"/>
  <c r="C292" i="25"/>
  <c r="C292" i="24"/>
  <c r="C292" i="26"/>
  <c r="C290" i="26"/>
  <c r="C290" i="25"/>
  <c r="C290" i="24"/>
  <c r="C288" i="25"/>
  <c r="C288" i="24"/>
  <c r="C288" i="26"/>
  <c r="C286" i="26"/>
  <c r="C286" i="25"/>
  <c r="C286" i="24"/>
  <c r="C284" i="25"/>
  <c r="C284" i="24"/>
  <c r="C284" i="26"/>
  <c r="B259" i="24"/>
  <c r="B259" i="26"/>
  <c r="B259" i="25"/>
  <c r="B257" i="26"/>
  <c r="B257" i="25"/>
  <c r="B257" i="24"/>
  <c r="B255" i="24"/>
  <c r="B255" i="26"/>
  <c r="B255" i="25"/>
  <c r="B253" i="26"/>
  <c r="B253" i="25"/>
  <c r="B253" i="24"/>
  <c r="B251" i="24"/>
  <c r="B251" i="26"/>
  <c r="B251" i="25"/>
  <c r="B249" i="26"/>
  <c r="B249" i="25"/>
  <c r="B249" i="24"/>
  <c r="B247" i="24"/>
  <c r="B247" i="26"/>
  <c r="B247" i="25"/>
  <c r="B245" i="26"/>
  <c r="B245" i="25"/>
  <c r="B245" i="24"/>
  <c r="B243" i="24"/>
  <c r="B243" i="26"/>
  <c r="B243" i="25"/>
  <c r="B241" i="26"/>
  <c r="B241" i="25"/>
  <c r="B241" i="24"/>
  <c r="B239" i="24"/>
  <c r="B239" i="26"/>
  <c r="B239" i="25"/>
  <c r="C258" i="24"/>
  <c r="C258" i="26"/>
  <c r="C258" i="25"/>
  <c r="C256" i="26"/>
  <c r="C256" i="25"/>
  <c r="C256" i="24"/>
  <c r="C254" i="24"/>
  <c r="C254" i="26"/>
  <c r="C254" i="25"/>
  <c r="C252" i="26"/>
  <c r="C252" i="25"/>
  <c r="C252" i="24"/>
  <c r="C250" i="24"/>
  <c r="C250" i="26"/>
  <c r="C250" i="25"/>
  <c r="C248" i="26"/>
  <c r="C248" i="25"/>
  <c r="C248" i="24"/>
  <c r="C246" i="24"/>
  <c r="C246" i="26"/>
  <c r="C246" i="25"/>
  <c r="C244" i="26"/>
  <c r="C244" i="25"/>
  <c r="C244" i="24"/>
  <c r="C242" i="24"/>
  <c r="C242" i="26"/>
  <c r="C242" i="25"/>
  <c r="C240" i="26"/>
  <c r="C240" i="25"/>
  <c r="C240" i="24"/>
  <c r="B258" i="24"/>
  <c r="B258" i="26"/>
  <c r="B258" i="25"/>
  <c r="B256" i="26"/>
  <c r="B256" i="25"/>
  <c r="B256" i="24"/>
  <c r="B254" i="24"/>
  <c r="B254" i="26"/>
  <c r="B254" i="25"/>
  <c r="B252" i="26"/>
  <c r="B252" i="25"/>
  <c r="B252" i="24"/>
  <c r="B250" i="24"/>
  <c r="B250" i="26"/>
  <c r="B250" i="25"/>
  <c r="B248" i="26"/>
  <c r="B248" i="25"/>
  <c r="B248" i="24"/>
  <c r="B246" i="24"/>
  <c r="B246" i="26"/>
  <c r="B246" i="25"/>
  <c r="B244" i="26"/>
  <c r="B244" i="25"/>
  <c r="B244" i="24"/>
  <c r="B242" i="24"/>
  <c r="B242" i="26"/>
  <c r="B242" i="25"/>
  <c r="B240" i="26"/>
  <c r="B240" i="25"/>
  <c r="B240" i="24"/>
  <c r="C259" i="26"/>
  <c r="C259" i="25"/>
  <c r="C259" i="24"/>
  <c r="C257" i="24"/>
  <c r="C257" i="26"/>
  <c r="C257" i="25"/>
  <c r="C255" i="26"/>
  <c r="C255" i="25"/>
  <c r="C255" i="24"/>
  <c r="C253" i="24"/>
  <c r="C253" i="26"/>
  <c r="C253" i="25"/>
  <c r="C251" i="26"/>
  <c r="C251" i="25"/>
  <c r="C251" i="24"/>
  <c r="C249" i="24"/>
  <c r="C249" i="26"/>
  <c r="C249" i="25"/>
  <c r="C247" i="26"/>
  <c r="C247" i="25"/>
  <c r="C247" i="24"/>
  <c r="C245" i="24"/>
  <c r="C245" i="26"/>
  <c r="C245" i="25"/>
  <c r="C243" i="26"/>
  <c r="C243" i="25"/>
  <c r="C243" i="24"/>
  <c r="C241" i="24"/>
  <c r="C241" i="26"/>
  <c r="C241" i="25"/>
  <c r="C239" i="26"/>
  <c r="C239" i="25"/>
  <c r="C239" i="24"/>
  <c r="B41" i="28"/>
  <c r="B31" i="28"/>
  <c r="B318" i="27"/>
  <c r="B318" i="23"/>
  <c r="B318" i="28"/>
  <c r="B314" i="27"/>
  <c r="B314" i="23"/>
  <c r="B314" i="28"/>
  <c r="B306" i="27"/>
  <c r="B306" i="23"/>
  <c r="B306" i="28"/>
  <c r="B300" i="27"/>
  <c r="B300" i="23"/>
  <c r="B300" i="28"/>
  <c r="B298" i="27"/>
  <c r="B298" i="23"/>
  <c r="B298" i="28"/>
  <c r="B294" i="27"/>
  <c r="B294" i="23"/>
  <c r="B294" i="28"/>
  <c r="B290" i="27"/>
  <c r="B290" i="23"/>
  <c r="B290" i="28"/>
  <c r="B282" i="27"/>
  <c r="B282" i="23"/>
  <c r="B282" i="28"/>
  <c r="B278" i="27"/>
  <c r="B278" i="23"/>
  <c r="B278" i="28"/>
  <c r="B274" i="27"/>
  <c r="B274" i="23"/>
  <c r="B274" i="28"/>
  <c r="B265" i="27"/>
  <c r="B265" i="23"/>
  <c r="B265" i="28"/>
  <c r="B261" i="27"/>
  <c r="B261" i="23"/>
  <c r="B261" i="28"/>
  <c r="B255" i="27"/>
  <c r="B255" i="23"/>
  <c r="B255" i="28"/>
  <c r="B249" i="27"/>
  <c r="B249" i="23"/>
  <c r="B249" i="28"/>
  <c r="B239" i="27"/>
  <c r="B239" i="23"/>
  <c r="B239" i="28"/>
  <c r="B233" i="27"/>
  <c r="B233" i="23"/>
  <c r="B233" i="28"/>
  <c r="B229" i="27"/>
  <c r="B229" i="23"/>
  <c r="B229" i="28"/>
  <c r="B223" i="27"/>
  <c r="B223" i="23"/>
  <c r="B223" i="28"/>
  <c r="B219" i="27"/>
  <c r="B219" i="23"/>
  <c r="B219" i="28"/>
  <c r="B213" i="23"/>
  <c r="B213" i="28"/>
  <c r="B203" i="23"/>
  <c r="B203" i="28"/>
  <c r="B201" i="27"/>
  <c r="B201" i="23"/>
  <c r="B201" i="28"/>
  <c r="B192" i="27"/>
  <c r="B192" i="23"/>
  <c r="B192" i="28"/>
  <c r="B190" i="27"/>
  <c r="B190" i="23"/>
  <c r="B190" i="28"/>
  <c r="B188" i="27"/>
  <c r="B188" i="23"/>
  <c r="B188" i="28"/>
  <c r="B186" i="27"/>
  <c r="B186" i="23"/>
  <c r="B186" i="28"/>
  <c r="B184" i="27"/>
  <c r="B184" i="23"/>
  <c r="B184" i="28"/>
  <c r="B74" i="28"/>
  <c r="B68" i="28"/>
  <c r="B54" i="28"/>
  <c r="B57" i="28"/>
  <c r="B78" i="28"/>
  <c r="B43" i="28"/>
  <c r="B79" i="28"/>
  <c r="B66" i="28"/>
  <c r="B330" i="27"/>
  <c r="B330" i="23"/>
  <c r="B330" i="28"/>
  <c r="B328" i="27"/>
  <c r="B328" i="23"/>
  <c r="B328" i="28"/>
  <c r="B326" i="27"/>
  <c r="B326" i="23"/>
  <c r="B326" i="28"/>
  <c r="B320" i="27"/>
  <c r="B320" i="23"/>
  <c r="B320" i="28"/>
  <c r="B312" i="27"/>
  <c r="B312" i="23"/>
  <c r="B312" i="28"/>
  <c r="B308" i="27"/>
  <c r="B308" i="23"/>
  <c r="B308" i="28"/>
  <c r="B302" i="27"/>
  <c r="B302" i="23"/>
  <c r="B302" i="28"/>
  <c r="B288" i="27"/>
  <c r="B288" i="23"/>
  <c r="B288" i="28"/>
  <c r="B284" i="27"/>
  <c r="B284" i="23"/>
  <c r="B284" i="28"/>
  <c r="B276" i="27"/>
  <c r="B276" i="23"/>
  <c r="B276" i="28"/>
  <c r="B272" i="27"/>
  <c r="B272" i="23"/>
  <c r="B272" i="28"/>
  <c r="B269" i="27"/>
  <c r="B269" i="23"/>
  <c r="B269" i="28"/>
  <c r="B267" i="27"/>
  <c r="B267" i="23"/>
  <c r="B267" i="28"/>
  <c r="B263" i="27"/>
  <c r="B263" i="23"/>
  <c r="B263" i="28"/>
  <c r="B257" i="27"/>
  <c r="B257" i="23"/>
  <c r="B257" i="28"/>
  <c r="B253" i="27"/>
  <c r="B253" i="23"/>
  <c r="B253" i="28"/>
  <c r="B247" i="27"/>
  <c r="B247" i="23"/>
  <c r="B247" i="28"/>
  <c r="B243" i="27"/>
  <c r="B243" i="23"/>
  <c r="B243" i="28"/>
  <c r="B237" i="23"/>
  <c r="B237" i="28"/>
  <c r="B227" i="23"/>
  <c r="B227" i="28"/>
  <c r="B217" i="27"/>
  <c r="B217" i="23"/>
  <c r="B217" i="28"/>
  <c r="B211" i="27"/>
  <c r="B211" i="23"/>
  <c r="B211" i="28"/>
  <c r="B207" i="27"/>
  <c r="B207" i="23"/>
  <c r="B207" i="28"/>
  <c r="B194" i="27"/>
  <c r="B194" i="23"/>
  <c r="B194" i="28"/>
  <c r="B324" i="27"/>
  <c r="B324" i="23"/>
  <c r="B324" i="28"/>
  <c r="B322" i="27"/>
  <c r="B322" i="23"/>
  <c r="B322" i="28"/>
  <c r="B316" i="27"/>
  <c r="B316" i="23"/>
  <c r="B316" i="28"/>
  <c r="B310" i="27"/>
  <c r="B310" i="23"/>
  <c r="B310" i="28"/>
  <c r="B304" i="27"/>
  <c r="B304" i="23"/>
  <c r="B304" i="28"/>
  <c r="B296" i="27"/>
  <c r="B296" i="23"/>
  <c r="B296" i="28"/>
  <c r="B292" i="27"/>
  <c r="B292" i="23"/>
  <c r="B292" i="28"/>
  <c r="B286" i="27"/>
  <c r="B286" i="23"/>
  <c r="B286" i="28"/>
  <c r="B280" i="27"/>
  <c r="B280" i="23"/>
  <c r="B280" i="28"/>
  <c r="B259" i="27"/>
  <c r="B259" i="23"/>
  <c r="B259" i="28"/>
  <c r="B251" i="27"/>
  <c r="B251" i="23"/>
  <c r="B251" i="28"/>
  <c r="B245" i="27"/>
  <c r="B245" i="23"/>
  <c r="B245" i="28"/>
  <c r="B241" i="27"/>
  <c r="B241" i="23"/>
  <c r="B241" i="28"/>
  <c r="B235" i="23"/>
  <c r="B235" i="28"/>
  <c r="B231" i="27"/>
  <c r="B231" i="23"/>
  <c r="B231" i="28"/>
  <c r="B225" i="27"/>
  <c r="B225" i="23"/>
  <c r="B225" i="28"/>
  <c r="B221" i="27"/>
  <c r="B221" i="23"/>
  <c r="B221" i="28"/>
  <c r="B215" i="23"/>
  <c r="B215" i="28"/>
  <c r="B209" i="27"/>
  <c r="B209" i="23"/>
  <c r="B209" i="28"/>
  <c r="B205" i="23"/>
  <c r="B205" i="28"/>
  <c r="B199" i="27"/>
  <c r="B199" i="23"/>
  <c r="B199" i="28"/>
  <c r="B196" i="27"/>
  <c r="B196" i="23"/>
  <c r="B196" i="28"/>
  <c r="B329" i="27"/>
  <c r="B329" i="23"/>
  <c r="B329" i="28"/>
  <c r="B327" i="27"/>
  <c r="B327" i="23"/>
  <c r="B327" i="28"/>
  <c r="B325" i="27"/>
  <c r="B325" i="23"/>
  <c r="B325" i="28"/>
  <c r="B323" i="27"/>
  <c r="B323" i="23"/>
  <c r="B323" i="28"/>
  <c r="B321" i="27"/>
  <c r="B321" i="23"/>
  <c r="B321" i="28"/>
  <c r="B319" i="27"/>
  <c r="B319" i="23"/>
  <c r="B319" i="28"/>
  <c r="B317" i="27"/>
  <c r="B317" i="23"/>
  <c r="B317" i="28"/>
  <c r="B315" i="27"/>
  <c r="B315" i="23"/>
  <c r="B315" i="28"/>
  <c r="B313" i="27"/>
  <c r="B313" i="23"/>
  <c r="B313" i="28"/>
  <c r="B311" i="23"/>
  <c r="B311" i="28"/>
  <c r="B309" i="23"/>
  <c r="B309" i="28"/>
  <c r="B307" i="27"/>
  <c r="B307" i="23"/>
  <c r="B307" i="28"/>
  <c r="B305" i="27"/>
  <c r="B305" i="23"/>
  <c r="B305" i="28"/>
  <c r="B303" i="27"/>
  <c r="B303" i="23"/>
  <c r="B303" i="28"/>
  <c r="B301" i="27"/>
  <c r="B301" i="23"/>
  <c r="B301" i="28"/>
  <c r="B299" i="23"/>
  <c r="B299" i="28"/>
  <c r="B297" i="27"/>
  <c r="B297" i="23"/>
  <c r="B297" i="28"/>
  <c r="B295" i="27"/>
  <c r="B295" i="23"/>
  <c r="B295" i="28"/>
  <c r="B293" i="27"/>
  <c r="B293" i="23"/>
  <c r="B293" i="28"/>
  <c r="B291" i="27"/>
  <c r="B291" i="23"/>
  <c r="B291" i="28"/>
  <c r="B289" i="27"/>
  <c r="B289" i="23"/>
  <c r="B289" i="28"/>
  <c r="B287" i="27"/>
  <c r="B287" i="23"/>
  <c r="B287" i="28"/>
  <c r="B285" i="27"/>
  <c r="B285" i="23"/>
  <c r="B285" i="28"/>
  <c r="B283" i="27"/>
  <c r="B283" i="23"/>
  <c r="B283" i="28"/>
  <c r="B281" i="27"/>
  <c r="B281" i="23"/>
  <c r="B281" i="28"/>
  <c r="B279" i="27"/>
  <c r="B279" i="23"/>
  <c r="B279" i="28"/>
  <c r="B277" i="27"/>
  <c r="B277" i="23"/>
  <c r="B277" i="28"/>
  <c r="B275" i="27"/>
  <c r="B275" i="23"/>
  <c r="B275" i="28"/>
  <c r="B273" i="23"/>
  <c r="B273" i="28"/>
  <c r="B270" i="27"/>
  <c r="B270" i="23"/>
  <c r="B270" i="28"/>
  <c r="B268" i="27"/>
  <c r="B268" i="23"/>
  <c r="B268" i="28"/>
  <c r="B266" i="27"/>
  <c r="B266" i="23"/>
  <c r="B266" i="28"/>
  <c r="B264" i="27"/>
  <c r="B264" i="23"/>
  <c r="B264" i="28"/>
  <c r="B262" i="27"/>
  <c r="B262" i="23"/>
  <c r="B262" i="28"/>
  <c r="B260" i="27"/>
  <c r="B260" i="23"/>
  <c r="B260" i="28"/>
  <c r="B258" i="27"/>
  <c r="B258" i="23"/>
  <c r="B258" i="28"/>
  <c r="B256" i="27"/>
  <c r="B256" i="23"/>
  <c r="B256" i="28"/>
  <c r="B254" i="27"/>
  <c r="B254" i="23"/>
  <c r="B254" i="28"/>
  <c r="B252" i="27"/>
  <c r="B252" i="23"/>
  <c r="B252" i="28"/>
  <c r="B250" i="27"/>
  <c r="B250" i="23"/>
  <c r="B250" i="28"/>
  <c r="B248" i="27"/>
  <c r="B248" i="23"/>
  <c r="B248" i="28"/>
  <c r="B246" i="27"/>
  <c r="B246" i="23"/>
  <c r="B246" i="28"/>
  <c r="B244" i="27"/>
  <c r="B244" i="23"/>
  <c r="B244" i="28"/>
  <c r="B242" i="27"/>
  <c r="B242" i="23"/>
  <c r="B242" i="28"/>
  <c r="B240" i="27"/>
  <c r="B240" i="23"/>
  <c r="B240" i="28"/>
  <c r="B238" i="27"/>
  <c r="B238" i="23"/>
  <c r="B238" i="28"/>
  <c r="B236" i="23"/>
  <c r="B236" i="28"/>
  <c r="B234" i="27"/>
  <c r="B234" i="23"/>
  <c r="B234" i="28"/>
  <c r="B232" i="23"/>
  <c r="B232" i="28"/>
  <c r="B230" i="27"/>
  <c r="B230" i="23"/>
  <c r="B230" i="28"/>
  <c r="B228" i="27"/>
  <c r="B228" i="23"/>
  <c r="B228" i="28"/>
  <c r="B226" i="27"/>
  <c r="B226" i="23"/>
  <c r="B226" i="28"/>
  <c r="B224" i="27"/>
  <c r="B224" i="23"/>
  <c r="B224" i="28"/>
  <c r="B222" i="27"/>
  <c r="B222" i="23"/>
  <c r="B222" i="28"/>
  <c r="B220" i="27"/>
  <c r="B220" i="23"/>
  <c r="B220" i="28"/>
  <c r="B218" i="27"/>
  <c r="B218" i="23"/>
  <c r="B218" i="28"/>
  <c r="B216" i="27"/>
  <c r="B216" i="23"/>
  <c r="B216" i="28"/>
  <c r="B214" i="27"/>
  <c r="B214" i="23"/>
  <c r="B214" i="28"/>
  <c r="B212" i="27"/>
  <c r="B212" i="23"/>
  <c r="B212" i="28"/>
  <c r="B210" i="27"/>
  <c r="B210" i="23"/>
  <c r="B210" i="28"/>
  <c r="B208" i="27"/>
  <c r="B208" i="23"/>
  <c r="B208" i="28"/>
  <c r="B206" i="27"/>
  <c r="B206" i="23"/>
  <c r="B206" i="28"/>
  <c r="B204" i="23"/>
  <c r="B204" i="28"/>
  <c r="B202" i="23"/>
  <c r="B202" i="28"/>
  <c r="B200" i="27"/>
  <c r="B200" i="23"/>
  <c r="B200" i="28"/>
  <c r="B198" i="23"/>
  <c r="B198" i="28"/>
  <c r="B197" i="27"/>
  <c r="B197" i="23"/>
  <c r="B197" i="28"/>
  <c r="B195" i="27"/>
  <c r="B195" i="23"/>
  <c r="B195" i="28"/>
  <c r="B193" i="27"/>
  <c r="B193" i="23"/>
  <c r="B193" i="28"/>
  <c r="B191" i="23"/>
  <c r="B191" i="28"/>
  <c r="B189" i="23"/>
  <c r="B189" i="28"/>
  <c r="B187" i="27"/>
  <c r="B187" i="23"/>
  <c r="B187" i="28"/>
  <c r="B185" i="27"/>
  <c r="B185" i="23"/>
  <c r="B185" i="28"/>
  <c r="B61" i="28"/>
  <c r="B58" i="28"/>
  <c r="B80" i="28"/>
  <c r="B81" i="28"/>
  <c r="B75" i="28"/>
  <c r="B55" i="28"/>
  <c r="B65" i="28"/>
  <c r="F358" i="13"/>
  <c r="F358" i="2"/>
  <c r="D357" i="13"/>
  <c r="D357" i="2"/>
  <c r="B357" i="20"/>
  <c r="B357" i="19"/>
  <c r="B356" i="13"/>
  <c r="B356" i="2"/>
  <c r="F354" i="13"/>
  <c r="F354" i="2"/>
  <c r="D353" i="13"/>
  <c r="D353" i="2"/>
  <c r="B353" i="20"/>
  <c r="B353" i="19"/>
  <c r="B352" i="13"/>
  <c r="B352" i="2"/>
  <c r="F350" i="13"/>
  <c r="F350" i="2"/>
  <c r="D349" i="13"/>
  <c r="D349" i="2"/>
  <c r="B349" i="19"/>
  <c r="B349" i="20"/>
  <c r="B348" i="13"/>
  <c r="B348" i="2"/>
  <c r="F346" i="13"/>
  <c r="F346" i="2"/>
  <c r="D345" i="13"/>
  <c r="D345" i="2"/>
  <c r="B345" i="20"/>
  <c r="B345" i="19"/>
  <c r="B344" i="13"/>
  <c r="B344" i="2"/>
  <c r="F342" i="13"/>
  <c r="F342" i="2"/>
  <c r="D341" i="13"/>
  <c r="D341" i="2"/>
  <c r="F19" i="13"/>
  <c r="F340" i="13"/>
  <c r="F340" i="2"/>
  <c r="D339" i="2"/>
  <c r="D339" i="13"/>
  <c r="B339" i="19"/>
  <c r="B339" i="20"/>
  <c r="B338" i="13"/>
  <c r="B338" i="2"/>
  <c r="F336" i="13"/>
  <c r="F336" i="2"/>
  <c r="D335" i="2"/>
  <c r="D335" i="13"/>
  <c r="B335" i="19"/>
  <c r="B335" i="20"/>
  <c r="B334" i="13"/>
  <c r="B334" i="2"/>
  <c r="F332" i="13"/>
  <c r="F332" i="2"/>
  <c r="D331" i="2"/>
  <c r="D331" i="13"/>
  <c r="B331" i="20"/>
  <c r="B331" i="19"/>
  <c r="B330" i="13"/>
  <c r="B330" i="2"/>
  <c r="F328" i="13"/>
  <c r="F328" i="2"/>
  <c r="D327" i="2"/>
  <c r="D327" i="13"/>
  <c r="F326" i="13"/>
  <c r="F326" i="2"/>
  <c r="D325" i="13"/>
  <c r="D325" i="2"/>
  <c r="B325" i="20"/>
  <c r="B325" i="19"/>
  <c r="B324" i="13"/>
  <c r="B324" i="2"/>
  <c r="F322" i="13"/>
  <c r="F322" i="2"/>
  <c r="D321" i="13"/>
  <c r="D321" i="2"/>
  <c r="D319" i="2"/>
  <c r="D319" i="13"/>
  <c r="D317" i="13"/>
  <c r="D317" i="2"/>
  <c r="B315" i="20"/>
  <c r="B315" i="19"/>
  <c r="B314" i="13"/>
  <c r="B314" i="2"/>
  <c r="C360" i="2"/>
  <c r="C360" i="13"/>
  <c r="E359" i="13"/>
  <c r="E359" i="2"/>
  <c r="C358" i="13"/>
  <c r="C358" i="2"/>
  <c r="C357" i="13"/>
  <c r="C357" i="2"/>
  <c r="E356" i="13"/>
  <c r="E356" i="2"/>
  <c r="C355" i="13"/>
  <c r="C355" i="2"/>
  <c r="E354" i="2"/>
  <c r="E354" i="13"/>
  <c r="C353" i="13"/>
  <c r="C353" i="2"/>
  <c r="E352" i="13"/>
  <c r="E352" i="2"/>
  <c r="C351" i="13"/>
  <c r="C351" i="2"/>
  <c r="E350" i="2"/>
  <c r="E350" i="13"/>
  <c r="C349" i="13"/>
  <c r="C349" i="2"/>
  <c r="E348" i="13"/>
  <c r="E348" i="2"/>
  <c r="C347" i="13"/>
  <c r="C347" i="2"/>
  <c r="E346" i="2"/>
  <c r="E346" i="13"/>
  <c r="C345" i="13"/>
  <c r="C345" i="2"/>
  <c r="E344" i="13"/>
  <c r="E344" i="2"/>
  <c r="C343" i="13"/>
  <c r="C343" i="2"/>
  <c r="E342" i="2"/>
  <c r="E342" i="13"/>
  <c r="C341" i="13"/>
  <c r="C341" i="2"/>
  <c r="E340" i="13"/>
  <c r="E340" i="2"/>
  <c r="C339" i="13"/>
  <c r="C339" i="2"/>
  <c r="E338" i="2"/>
  <c r="E338" i="13"/>
  <c r="C337" i="13"/>
  <c r="C337" i="2"/>
  <c r="E336" i="13"/>
  <c r="E336" i="2"/>
  <c r="C335" i="13"/>
  <c r="C335" i="2"/>
  <c r="E334" i="2"/>
  <c r="E334" i="13"/>
  <c r="C333" i="13"/>
  <c r="C333" i="2"/>
  <c r="E332" i="13"/>
  <c r="E332" i="2"/>
  <c r="C331" i="13"/>
  <c r="C331" i="2"/>
  <c r="E330" i="2"/>
  <c r="E330" i="13"/>
  <c r="C329" i="13"/>
  <c r="C329" i="2"/>
  <c r="E328" i="13"/>
  <c r="E328" i="2"/>
  <c r="C327" i="13"/>
  <c r="C327" i="2"/>
  <c r="E326" i="2"/>
  <c r="E326" i="13"/>
  <c r="C325" i="13"/>
  <c r="C325" i="2"/>
  <c r="E324" i="13"/>
  <c r="E324" i="2"/>
  <c r="C323" i="13"/>
  <c r="C323" i="2"/>
  <c r="E322" i="2"/>
  <c r="E322" i="13"/>
  <c r="C321" i="13"/>
  <c r="C321" i="2"/>
  <c r="E320" i="13"/>
  <c r="E320" i="2"/>
  <c r="C319" i="13"/>
  <c r="C319" i="2"/>
  <c r="E318" i="2"/>
  <c r="E318" i="13"/>
  <c r="C317" i="13"/>
  <c r="C317" i="2"/>
  <c r="E316" i="13"/>
  <c r="E316" i="2"/>
  <c r="C315" i="13"/>
  <c r="C315" i="2"/>
  <c r="E314" i="2"/>
  <c r="E314" i="13"/>
  <c r="C313" i="13"/>
  <c r="C313" i="2"/>
  <c r="E312" i="13"/>
  <c r="E312" i="2"/>
  <c r="C311" i="13"/>
  <c r="C311" i="2"/>
  <c r="E310" i="2"/>
  <c r="E310" i="13"/>
  <c r="C309" i="13"/>
  <c r="C309" i="2"/>
  <c r="E308" i="13"/>
  <c r="E308" i="2"/>
  <c r="C307" i="13"/>
  <c r="C307" i="2"/>
  <c r="E306" i="2"/>
  <c r="E306" i="13"/>
  <c r="C305" i="13"/>
  <c r="C305" i="2"/>
  <c r="E304" i="13"/>
  <c r="E304" i="2"/>
  <c r="C303" i="13"/>
  <c r="C303" i="2"/>
  <c r="E302" i="2"/>
  <c r="E302" i="13"/>
  <c r="C301" i="13"/>
  <c r="C301" i="2"/>
  <c r="E300" i="13"/>
  <c r="E300" i="2"/>
  <c r="C299" i="13"/>
  <c r="C299" i="2"/>
  <c r="E298" i="2"/>
  <c r="E298" i="13"/>
  <c r="C297" i="13"/>
  <c r="C297" i="2"/>
  <c r="E296" i="13"/>
  <c r="E296" i="2"/>
  <c r="C295" i="13"/>
  <c r="C295" i="2"/>
  <c r="E294" i="2"/>
  <c r="E294" i="13"/>
  <c r="D293" i="13"/>
  <c r="D293" i="2"/>
  <c r="F292" i="13"/>
  <c r="B293" i="20"/>
  <c r="B293" i="19"/>
  <c r="B292" i="13"/>
  <c r="D291" i="2"/>
  <c r="D291" i="13"/>
  <c r="F290" i="13"/>
  <c r="B291" i="20"/>
  <c r="B291" i="19"/>
  <c r="B290" i="13"/>
  <c r="D289" i="13"/>
  <c r="D289" i="2"/>
  <c r="F288" i="13"/>
  <c r="B289" i="20"/>
  <c r="B289" i="19"/>
  <c r="B288" i="13"/>
  <c r="D287" i="2"/>
  <c r="D287" i="13"/>
  <c r="F286" i="13"/>
  <c r="F286" i="2"/>
  <c r="B287" i="20"/>
  <c r="B287" i="19"/>
  <c r="B286" i="13"/>
  <c r="B286" i="2"/>
  <c r="D285" i="13"/>
  <c r="D285" i="2"/>
  <c r="E284" i="13"/>
  <c r="E284" i="2"/>
  <c r="C283" i="13"/>
  <c r="C283" i="2"/>
  <c r="E282" i="13"/>
  <c r="E282" i="2"/>
  <c r="E281" i="13"/>
  <c r="E281" i="2"/>
  <c r="C280" i="2"/>
  <c r="C280" i="13"/>
  <c r="E279" i="13"/>
  <c r="E279" i="2"/>
  <c r="C278" i="13"/>
  <c r="C278" i="2"/>
  <c r="E277" i="13"/>
  <c r="E277" i="2"/>
  <c r="C276" i="13"/>
  <c r="C276" i="2"/>
  <c r="E275" i="13"/>
  <c r="E275" i="2"/>
  <c r="C274" i="13"/>
  <c r="C274" i="2"/>
  <c r="E273" i="13"/>
  <c r="E273" i="2"/>
  <c r="C272" i="13"/>
  <c r="C272" i="2"/>
  <c r="E271" i="2"/>
  <c r="E271" i="13"/>
  <c r="C270" i="13"/>
  <c r="C270" i="2"/>
  <c r="E269" i="13"/>
  <c r="E269" i="2"/>
  <c r="C268" i="13"/>
  <c r="C268" i="2"/>
  <c r="E267" i="13"/>
  <c r="E267" i="2"/>
  <c r="C266" i="13"/>
  <c r="C266" i="2"/>
  <c r="E265" i="13"/>
  <c r="E265" i="2"/>
  <c r="C264" i="2"/>
  <c r="C264" i="13"/>
  <c r="E263" i="13"/>
  <c r="E263" i="2"/>
  <c r="C262" i="13"/>
  <c r="C262" i="2"/>
  <c r="E261" i="13"/>
  <c r="E261" i="2"/>
  <c r="C260" i="13"/>
  <c r="C260" i="2"/>
  <c r="E259" i="13"/>
  <c r="E259" i="2"/>
  <c r="C258" i="13"/>
  <c r="C258" i="2"/>
  <c r="E257" i="13"/>
  <c r="E257" i="2"/>
  <c r="C256" i="2"/>
  <c r="C256" i="13"/>
  <c r="E255" i="13"/>
  <c r="E255" i="2"/>
  <c r="C254" i="13"/>
  <c r="C254" i="2"/>
  <c r="E253" i="13"/>
  <c r="E253" i="2"/>
  <c r="C252" i="13"/>
  <c r="C252" i="2"/>
  <c r="E251" i="13"/>
  <c r="E251" i="2"/>
  <c r="C250" i="13"/>
  <c r="C250" i="2"/>
  <c r="E249" i="13"/>
  <c r="E249" i="2"/>
  <c r="C248" i="13"/>
  <c r="C248" i="2"/>
  <c r="E247" i="13"/>
  <c r="E247" i="2"/>
  <c r="C246" i="13"/>
  <c r="C246" i="2"/>
  <c r="E245" i="13"/>
  <c r="E245" i="2"/>
  <c r="C244" i="13"/>
  <c r="C244" i="2"/>
  <c r="E243" i="13"/>
  <c r="E243" i="2"/>
  <c r="C242" i="13"/>
  <c r="C242" i="2"/>
  <c r="E241" i="13"/>
  <c r="E241" i="2"/>
  <c r="C240" i="13"/>
  <c r="C240" i="2"/>
  <c r="E239" i="13"/>
  <c r="E239" i="2"/>
  <c r="C238" i="13"/>
  <c r="C238" i="2"/>
  <c r="E237" i="13"/>
  <c r="E237" i="2"/>
  <c r="C236" i="13"/>
  <c r="C236" i="2"/>
  <c r="E235" i="13"/>
  <c r="E235" i="2"/>
  <c r="C234" i="13"/>
  <c r="C234" i="2"/>
  <c r="E233" i="13"/>
  <c r="E233" i="2"/>
  <c r="C232" i="13"/>
  <c r="C232" i="2"/>
  <c r="E231" i="13"/>
  <c r="E231" i="2"/>
  <c r="C230" i="13"/>
  <c r="C230" i="2"/>
  <c r="E229" i="13"/>
  <c r="E229" i="2"/>
  <c r="C228" i="13"/>
  <c r="C228" i="2"/>
  <c r="E227" i="13"/>
  <c r="E227" i="2"/>
  <c r="C226" i="13"/>
  <c r="C226" i="2"/>
  <c r="E225" i="13"/>
  <c r="E225" i="2"/>
  <c r="C224" i="13"/>
  <c r="C224" i="2"/>
  <c r="E223" i="13"/>
  <c r="E223" i="2"/>
  <c r="C222" i="13"/>
  <c r="C222" i="2"/>
  <c r="E221" i="13"/>
  <c r="E221" i="2"/>
  <c r="C220" i="13"/>
  <c r="C220" i="2"/>
  <c r="E219" i="13"/>
  <c r="E219" i="2"/>
  <c r="C218" i="13"/>
  <c r="C218" i="2"/>
  <c r="E217" i="13"/>
  <c r="E217" i="2"/>
  <c r="C216" i="13"/>
  <c r="C216" i="2"/>
  <c r="E215" i="13"/>
  <c r="E215" i="2"/>
  <c r="C214" i="13"/>
  <c r="C214" i="2"/>
  <c r="E213" i="13"/>
  <c r="E213" i="2"/>
  <c r="C212" i="13"/>
  <c r="C212" i="2"/>
  <c r="E211" i="13"/>
  <c r="E211" i="2"/>
  <c r="C210" i="13"/>
  <c r="C210" i="2"/>
  <c r="E209" i="13"/>
  <c r="E209" i="2"/>
  <c r="C208" i="13"/>
  <c r="C208" i="2"/>
  <c r="E207" i="13"/>
  <c r="E207" i="2"/>
  <c r="C206" i="13"/>
  <c r="C206" i="2"/>
  <c r="E205" i="13"/>
  <c r="E205" i="2"/>
  <c r="C204" i="13"/>
  <c r="C204" i="2"/>
  <c r="E203" i="13"/>
  <c r="E203" i="2"/>
  <c r="C202" i="13"/>
  <c r="C202" i="2"/>
  <c r="E201" i="13"/>
  <c r="E201" i="2"/>
  <c r="C200" i="13"/>
  <c r="C200" i="2"/>
  <c r="E199" i="13"/>
  <c r="E199" i="2"/>
  <c r="C198" i="13"/>
  <c r="C198" i="2"/>
  <c r="E197" i="13"/>
  <c r="E197" i="2"/>
  <c r="C196" i="13"/>
  <c r="C196" i="2"/>
  <c r="E195" i="13"/>
  <c r="E195" i="2"/>
  <c r="C194" i="13"/>
  <c r="C194" i="2"/>
  <c r="E193" i="13"/>
  <c r="E193" i="2"/>
  <c r="C192" i="13"/>
  <c r="C192" i="2"/>
  <c r="E191" i="13"/>
  <c r="E191" i="2"/>
  <c r="C190" i="13"/>
  <c r="C190" i="2"/>
  <c r="E189" i="13"/>
  <c r="E189" i="2"/>
  <c r="C188" i="13"/>
  <c r="C188" i="2"/>
  <c r="E187" i="13"/>
  <c r="E187" i="2"/>
  <c r="C186" i="13"/>
  <c r="C186" i="2"/>
  <c r="E185" i="13"/>
  <c r="E185" i="2"/>
  <c r="C184" i="13"/>
  <c r="C184" i="2"/>
  <c r="E183" i="13"/>
  <c r="E183" i="2"/>
  <c r="F360" i="13"/>
  <c r="F360" i="2"/>
  <c r="B358" i="20"/>
  <c r="B358" i="19"/>
  <c r="B357" i="2"/>
  <c r="B357" i="13"/>
  <c r="F355" i="13"/>
  <c r="F355" i="2"/>
  <c r="D354" i="13"/>
  <c r="D354" i="2"/>
  <c r="D352" i="13"/>
  <c r="D352" i="2"/>
  <c r="B352" i="20"/>
  <c r="B352" i="19"/>
  <c r="B351" i="13"/>
  <c r="B351" i="2"/>
  <c r="F349" i="2"/>
  <c r="F349" i="13"/>
  <c r="D348" i="13"/>
  <c r="D348" i="2"/>
  <c r="B348" i="20"/>
  <c r="B348" i="19"/>
  <c r="B347" i="13"/>
  <c r="B347" i="2"/>
  <c r="F345" i="2"/>
  <c r="F345" i="13"/>
  <c r="D344" i="13"/>
  <c r="D344" i="2"/>
  <c r="B344" i="20"/>
  <c r="B344" i="19"/>
  <c r="B343" i="13"/>
  <c r="B343" i="2"/>
  <c r="F341" i="2"/>
  <c r="F341" i="13"/>
  <c r="D340" i="13"/>
  <c r="D340" i="2"/>
  <c r="D338" i="13"/>
  <c r="D338" i="2"/>
  <c r="D336" i="13"/>
  <c r="D336" i="2"/>
  <c r="B336" i="20"/>
  <c r="B336" i="19"/>
  <c r="B335" i="13"/>
  <c r="B335" i="2"/>
  <c r="B334" i="20"/>
  <c r="B334" i="19"/>
  <c r="B333" i="2"/>
  <c r="B333" i="13"/>
  <c r="F331" i="13"/>
  <c r="F331" i="2"/>
  <c r="D330" i="13"/>
  <c r="D330" i="2"/>
  <c r="B330" i="20"/>
  <c r="B330" i="19"/>
  <c r="B329" i="2"/>
  <c r="B329" i="13"/>
  <c r="F327" i="13"/>
  <c r="F327" i="2"/>
  <c r="D326" i="13"/>
  <c r="D326" i="2"/>
  <c r="B326" i="20"/>
  <c r="B326" i="19"/>
  <c r="B325" i="2"/>
  <c r="B325" i="13"/>
  <c r="D324" i="13"/>
  <c r="D324" i="2"/>
  <c r="B311" i="27"/>
  <c r="B309" i="27"/>
  <c r="D322" i="13"/>
  <c r="D322" i="2"/>
  <c r="D320" i="13"/>
  <c r="D320" i="2"/>
  <c r="D318" i="13"/>
  <c r="D318" i="2"/>
  <c r="B318" i="20"/>
  <c r="B318" i="19"/>
  <c r="B317" i="2"/>
  <c r="B317" i="13"/>
  <c r="F315" i="13"/>
  <c r="F315" i="2"/>
  <c r="D314" i="13"/>
  <c r="D314" i="2"/>
  <c r="D312" i="13"/>
  <c r="D312" i="2"/>
  <c r="D310" i="13"/>
  <c r="D310" i="2"/>
  <c r="D308" i="13"/>
  <c r="D308" i="2"/>
  <c r="B308" i="20"/>
  <c r="B308" i="19"/>
  <c r="B307" i="13"/>
  <c r="B307" i="2"/>
  <c r="F305" i="2"/>
  <c r="F305" i="13"/>
  <c r="B306" i="20"/>
  <c r="B306" i="19"/>
  <c r="B305" i="2"/>
  <c r="B305" i="13"/>
  <c r="F303" i="13"/>
  <c r="F303" i="2"/>
  <c r="F301" i="2"/>
  <c r="F301" i="13"/>
  <c r="D300" i="13"/>
  <c r="D300" i="2"/>
  <c r="F299" i="13"/>
  <c r="F299" i="2"/>
  <c r="D298" i="13"/>
  <c r="D298" i="2"/>
  <c r="B298" i="20"/>
  <c r="B298" i="19"/>
  <c r="B297" i="2"/>
  <c r="B297" i="13"/>
  <c r="F295" i="13"/>
  <c r="F295" i="2"/>
  <c r="B296" i="20"/>
  <c r="B296" i="19"/>
  <c r="B295" i="13"/>
  <c r="B295" i="2"/>
  <c r="D294" i="13"/>
  <c r="D294" i="2"/>
  <c r="B46" i="28"/>
  <c r="B273" i="27"/>
  <c r="E290" i="13"/>
  <c r="C289" i="13"/>
  <c r="E286" i="2"/>
  <c r="E286" i="13"/>
  <c r="D284" i="13"/>
  <c r="D284" i="2"/>
  <c r="D281" i="13"/>
  <c r="D281" i="2"/>
  <c r="F280" i="13"/>
  <c r="F280" i="2"/>
  <c r="B281" i="20"/>
  <c r="B281" i="19"/>
  <c r="B280" i="13"/>
  <c r="B280" i="2"/>
  <c r="D279" i="13"/>
  <c r="D279" i="2"/>
  <c r="F278" i="13"/>
  <c r="F278" i="2"/>
  <c r="B279" i="20"/>
  <c r="B279" i="19"/>
  <c r="B278" i="2"/>
  <c r="B278" i="13"/>
  <c r="D277" i="13"/>
  <c r="D277" i="2"/>
  <c r="F276" i="13"/>
  <c r="F276" i="2"/>
  <c r="B277" i="20"/>
  <c r="B277" i="19"/>
  <c r="B276" i="13"/>
  <c r="B276" i="2"/>
  <c r="D275" i="13"/>
  <c r="D275" i="2"/>
  <c r="F274" i="2"/>
  <c r="F274" i="13"/>
  <c r="B275" i="20"/>
  <c r="B275" i="19"/>
  <c r="B274" i="13"/>
  <c r="B274" i="2"/>
  <c r="D273" i="2"/>
  <c r="D273" i="13"/>
  <c r="F272" i="13"/>
  <c r="F272" i="2"/>
  <c r="B273" i="19"/>
  <c r="B273" i="20"/>
  <c r="B272" i="13"/>
  <c r="B272" i="2"/>
  <c r="D271" i="2"/>
  <c r="D271" i="13"/>
  <c r="F270" i="13"/>
  <c r="F270" i="2"/>
  <c r="B271" i="20"/>
  <c r="B271" i="19"/>
  <c r="B270" i="13"/>
  <c r="B270" i="2"/>
  <c r="D269" i="13"/>
  <c r="D269" i="2"/>
  <c r="F268" i="13"/>
  <c r="F268" i="2"/>
  <c r="B269" i="20"/>
  <c r="B269" i="19"/>
  <c r="B268" i="13"/>
  <c r="B268" i="2"/>
  <c r="D267" i="2"/>
  <c r="D267" i="13"/>
  <c r="F266" i="13"/>
  <c r="F266" i="2"/>
  <c r="B267" i="20"/>
  <c r="B267" i="19"/>
  <c r="B266" i="13"/>
  <c r="B266" i="2"/>
  <c r="D265" i="13"/>
  <c r="D265" i="2"/>
  <c r="F264" i="13"/>
  <c r="F264" i="2"/>
  <c r="B265" i="20"/>
  <c r="B265" i="19"/>
  <c r="B264" i="13"/>
  <c r="B264" i="2"/>
  <c r="D263" i="13"/>
  <c r="D263" i="2"/>
  <c r="F262" i="13"/>
  <c r="F262" i="2"/>
  <c r="B263" i="20"/>
  <c r="B263" i="19"/>
  <c r="B262" i="13"/>
  <c r="B262" i="2"/>
  <c r="D261" i="13"/>
  <c r="D261" i="2"/>
  <c r="F260" i="13"/>
  <c r="F260" i="2"/>
  <c r="B261" i="20"/>
  <c r="B261" i="19"/>
  <c r="B260" i="13"/>
  <c r="B260" i="2"/>
  <c r="D259" i="2"/>
  <c r="D259" i="13"/>
  <c r="F258" i="13"/>
  <c r="F258" i="2"/>
  <c r="B259" i="20"/>
  <c r="B259" i="19"/>
  <c r="B258" i="13"/>
  <c r="B258" i="2"/>
  <c r="D257" i="13"/>
  <c r="D257" i="2"/>
  <c r="F256" i="13"/>
  <c r="F256" i="2"/>
  <c r="B257" i="20"/>
  <c r="B257" i="19"/>
  <c r="B256" i="13"/>
  <c r="B256" i="2"/>
  <c r="D255" i="13"/>
  <c r="D255" i="2"/>
  <c r="F254" i="13"/>
  <c r="F254" i="2"/>
  <c r="B255" i="20"/>
  <c r="B255" i="19"/>
  <c r="B254" i="13"/>
  <c r="B254" i="2"/>
  <c r="D253" i="13"/>
  <c r="D253" i="2"/>
  <c r="F252" i="13"/>
  <c r="F252" i="2"/>
  <c r="B253" i="20"/>
  <c r="B253" i="19"/>
  <c r="B252" i="13"/>
  <c r="B252" i="2"/>
  <c r="D251" i="13"/>
  <c r="D251" i="2"/>
  <c r="F250" i="13"/>
  <c r="F250" i="2"/>
  <c r="B251" i="20"/>
  <c r="B251" i="19"/>
  <c r="B250" i="13"/>
  <c r="B250" i="2"/>
  <c r="D249" i="13"/>
  <c r="D249" i="2"/>
  <c r="F248" i="13"/>
  <c r="F248" i="2"/>
  <c r="B249" i="20"/>
  <c r="B249" i="19"/>
  <c r="B248" i="13"/>
  <c r="B248" i="2"/>
  <c r="D247" i="13"/>
  <c r="D247" i="2"/>
  <c r="F246" i="13"/>
  <c r="F246" i="2"/>
  <c r="B247" i="20"/>
  <c r="B247" i="19"/>
  <c r="B246" i="13"/>
  <c r="B246" i="2"/>
  <c r="D245" i="13"/>
  <c r="D245" i="2"/>
  <c r="F244" i="13"/>
  <c r="F244" i="2"/>
  <c r="B245" i="20"/>
  <c r="B245" i="19"/>
  <c r="B244" i="13"/>
  <c r="B244" i="2"/>
  <c r="D243" i="13"/>
  <c r="D243" i="2"/>
  <c r="F242" i="13"/>
  <c r="F242" i="2"/>
  <c r="B243" i="20"/>
  <c r="B243" i="19"/>
  <c r="B242" i="13"/>
  <c r="B242" i="2"/>
  <c r="D241" i="13"/>
  <c r="D241" i="2"/>
  <c r="F240" i="13"/>
  <c r="F240" i="2"/>
  <c r="B241" i="20"/>
  <c r="B241" i="19"/>
  <c r="B240" i="13"/>
  <c r="B240" i="2"/>
  <c r="D239" i="13"/>
  <c r="D239" i="2"/>
  <c r="F238" i="13"/>
  <c r="F238" i="2"/>
  <c r="B239" i="20"/>
  <c r="B239" i="19"/>
  <c r="B238" i="13"/>
  <c r="B238" i="2"/>
  <c r="D237" i="13"/>
  <c r="D237" i="2"/>
  <c r="F236" i="13"/>
  <c r="F236" i="2"/>
  <c r="B237" i="20"/>
  <c r="B237" i="19"/>
  <c r="B236" i="13"/>
  <c r="B236" i="2"/>
  <c r="D235" i="13"/>
  <c r="D235" i="2"/>
  <c r="F234" i="13"/>
  <c r="F234" i="2"/>
  <c r="B235" i="20"/>
  <c r="B235" i="19"/>
  <c r="B234" i="13"/>
  <c r="B234" i="2"/>
  <c r="D233" i="13"/>
  <c r="D233" i="2"/>
  <c r="F232" i="13"/>
  <c r="F232" i="2"/>
  <c r="B233" i="20"/>
  <c r="B233" i="19"/>
  <c r="B232" i="13"/>
  <c r="B232" i="2"/>
  <c r="D231" i="13"/>
  <c r="D231" i="2"/>
  <c r="F230" i="13"/>
  <c r="F230" i="2"/>
  <c r="B231" i="20"/>
  <c r="B231" i="19"/>
  <c r="B230" i="13"/>
  <c r="B230" i="2"/>
  <c r="D229" i="13"/>
  <c r="D229" i="2"/>
  <c r="F228" i="13"/>
  <c r="F228" i="2"/>
  <c r="B229" i="20"/>
  <c r="B229" i="19"/>
  <c r="B228" i="13"/>
  <c r="B228" i="2"/>
  <c r="D227" i="13"/>
  <c r="D227" i="2"/>
  <c r="F226" i="13"/>
  <c r="F226" i="2"/>
  <c r="B227" i="20"/>
  <c r="B227" i="19"/>
  <c r="B226" i="13"/>
  <c r="B226" i="2"/>
  <c r="D225" i="13"/>
  <c r="D225" i="2"/>
  <c r="F224" i="13"/>
  <c r="F224" i="2"/>
  <c r="B225" i="20"/>
  <c r="B225" i="19"/>
  <c r="B224" i="13"/>
  <c r="B224" i="2"/>
  <c r="D223" i="13"/>
  <c r="D223" i="2"/>
  <c r="F222" i="13"/>
  <c r="F222" i="2"/>
  <c r="B223" i="20"/>
  <c r="B223" i="19"/>
  <c r="B222" i="13"/>
  <c r="B222" i="2"/>
  <c r="D221" i="13"/>
  <c r="D221" i="2"/>
  <c r="F220" i="13"/>
  <c r="F220" i="2"/>
  <c r="B221" i="20"/>
  <c r="B221" i="19"/>
  <c r="B220" i="13"/>
  <c r="B220" i="2"/>
  <c r="D219" i="13"/>
  <c r="D219" i="2"/>
  <c r="F218" i="13"/>
  <c r="F218" i="2"/>
  <c r="B219" i="20"/>
  <c r="B219" i="19"/>
  <c r="B218" i="13"/>
  <c r="B218" i="2"/>
  <c r="D217" i="13"/>
  <c r="D217" i="2"/>
  <c r="F216" i="13"/>
  <c r="F216" i="2"/>
  <c r="B217" i="20"/>
  <c r="B217" i="19"/>
  <c r="B216" i="13"/>
  <c r="B216" i="2"/>
  <c r="D215" i="13"/>
  <c r="D215" i="2"/>
  <c r="F214" i="13"/>
  <c r="F214" i="2"/>
  <c r="B215" i="20"/>
  <c r="B215" i="19"/>
  <c r="B214" i="13"/>
  <c r="B214" i="2"/>
  <c r="D213" i="13"/>
  <c r="D213" i="2"/>
  <c r="F212" i="13"/>
  <c r="F212" i="2"/>
  <c r="B213" i="20"/>
  <c r="B213" i="19"/>
  <c r="B212" i="13"/>
  <c r="B212" i="2"/>
  <c r="D211" i="13"/>
  <c r="D211" i="2"/>
  <c r="F210" i="13"/>
  <c r="F210" i="2"/>
  <c r="B211" i="20"/>
  <c r="B211" i="19"/>
  <c r="B210" i="13"/>
  <c r="B210" i="2"/>
  <c r="D209" i="13"/>
  <c r="D209" i="2"/>
  <c r="F208" i="13"/>
  <c r="F208" i="2"/>
  <c r="B209" i="20"/>
  <c r="B209" i="19"/>
  <c r="B208" i="13"/>
  <c r="B208" i="2"/>
  <c r="D207" i="13"/>
  <c r="D207" i="2"/>
  <c r="F206" i="13"/>
  <c r="F206" i="2"/>
  <c r="B207" i="20"/>
  <c r="B207" i="19"/>
  <c r="B206" i="13"/>
  <c r="B206" i="2"/>
  <c r="D205" i="13"/>
  <c r="D205" i="2"/>
  <c r="F204" i="13"/>
  <c r="F204" i="2"/>
  <c r="B205" i="19"/>
  <c r="B205" i="20"/>
  <c r="B204" i="13"/>
  <c r="B204" i="2"/>
  <c r="D203" i="13"/>
  <c r="D203" i="2"/>
  <c r="F202" i="13"/>
  <c r="F202" i="2"/>
  <c r="B203" i="20"/>
  <c r="B203" i="19"/>
  <c r="B202" i="13"/>
  <c r="B202" i="2"/>
  <c r="D201" i="13"/>
  <c r="D201" i="2"/>
  <c r="F200" i="13"/>
  <c r="F200" i="2"/>
  <c r="B201" i="20"/>
  <c r="B201" i="19"/>
  <c r="B200" i="13"/>
  <c r="B200" i="2"/>
  <c r="D199" i="13"/>
  <c r="D199" i="2"/>
  <c r="F198" i="13"/>
  <c r="F198" i="2"/>
  <c r="B199" i="20"/>
  <c r="B199" i="19"/>
  <c r="B198" i="13"/>
  <c r="B198" i="2"/>
  <c r="D197" i="13"/>
  <c r="D197" i="2"/>
  <c r="F196" i="13"/>
  <c r="F196" i="2"/>
  <c r="B197" i="20"/>
  <c r="B197" i="19"/>
  <c r="B196" i="13"/>
  <c r="B196" i="2"/>
  <c r="B76" i="28"/>
  <c r="B236" i="27"/>
  <c r="B232" i="27"/>
  <c r="B204" i="27"/>
  <c r="B30" i="28"/>
  <c r="B202" i="27"/>
  <c r="B69" i="28"/>
  <c r="B198" i="27"/>
  <c r="D195" i="13"/>
  <c r="D195" i="2"/>
  <c r="F194" i="13"/>
  <c r="F194" i="2"/>
  <c r="B195" i="20"/>
  <c r="B195" i="19"/>
  <c r="B194" i="13"/>
  <c r="B194" i="2"/>
  <c r="D193" i="13"/>
  <c r="D193" i="2"/>
  <c r="F192" i="13"/>
  <c r="F192" i="2"/>
  <c r="B193" i="20"/>
  <c r="B193" i="19"/>
  <c r="B192" i="13"/>
  <c r="B192" i="2"/>
  <c r="D191" i="13"/>
  <c r="D191" i="2"/>
  <c r="F190" i="13"/>
  <c r="F190" i="2"/>
  <c r="B191" i="20"/>
  <c r="B191" i="19"/>
  <c r="B190" i="13"/>
  <c r="B190" i="2"/>
  <c r="D189" i="13"/>
  <c r="D189" i="2"/>
  <c r="F188" i="13"/>
  <c r="F188" i="2"/>
  <c r="B189" i="20"/>
  <c r="B189" i="19"/>
  <c r="B188" i="13"/>
  <c r="B188" i="2"/>
  <c r="D187" i="13"/>
  <c r="D187" i="2"/>
  <c r="F186" i="13"/>
  <c r="F186" i="2"/>
  <c r="B187" i="20"/>
  <c r="B187" i="19"/>
  <c r="B186" i="13"/>
  <c r="B186" i="2"/>
  <c r="D185" i="13"/>
  <c r="D185" i="2"/>
  <c r="F184" i="13"/>
  <c r="F184" i="2"/>
  <c r="B185" i="20"/>
  <c r="B185" i="19"/>
  <c r="B184" i="13"/>
  <c r="B184" i="2"/>
  <c r="D183" i="13"/>
  <c r="D183" i="2"/>
  <c r="B191" i="27"/>
  <c r="B77" i="28"/>
  <c r="B189" i="27"/>
  <c r="B183" i="20"/>
  <c r="B181" i="20"/>
  <c r="B179" i="20"/>
  <c r="B177" i="20"/>
  <c r="B175" i="20"/>
  <c r="B173" i="20"/>
  <c r="B171" i="20"/>
  <c r="B169" i="20"/>
  <c r="B167" i="20"/>
  <c r="B165" i="20"/>
  <c r="B163" i="20"/>
  <c r="B161" i="20"/>
  <c r="B158" i="20"/>
  <c r="B156" i="20"/>
  <c r="B154" i="20"/>
  <c r="B152" i="20"/>
  <c r="B150" i="20"/>
  <c r="B148" i="20"/>
  <c r="B146" i="20"/>
  <c r="B144" i="20"/>
  <c r="B142" i="20"/>
  <c r="B140" i="20"/>
  <c r="B138" i="20"/>
  <c r="B136" i="20"/>
  <c r="B134" i="20"/>
  <c r="B132" i="20"/>
  <c r="B130" i="20"/>
  <c r="B128" i="20"/>
  <c r="B126" i="20"/>
  <c r="B124" i="20"/>
  <c r="B122" i="20"/>
  <c r="B120" i="20"/>
  <c r="B118" i="20"/>
  <c r="B116" i="20"/>
  <c r="B114" i="20"/>
  <c r="B112" i="20"/>
  <c r="B110" i="20"/>
  <c r="B108" i="20"/>
  <c r="B106" i="20"/>
  <c r="B104" i="20"/>
  <c r="B102" i="20"/>
  <c r="B100" i="20"/>
  <c r="B98" i="20"/>
  <c r="B96" i="20"/>
  <c r="B94" i="20"/>
  <c r="B92" i="20"/>
  <c r="B90" i="20"/>
  <c r="B88" i="20"/>
  <c r="B86" i="20"/>
  <c r="B84" i="20"/>
  <c r="B82" i="20"/>
  <c r="B80" i="20"/>
  <c r="B78" i="20"/>
  <c r="B76" i="20"/>
  <c r="B74" i="20"/>
  <c r="B72" i="20"/>
  <c r="B70" i="20"/>
  <c r="B68" i="20"/>
  <c r="B66" i="20"/>
  <c r="B67" i="28"/>
  <c r="B63" i="28"/>
  <c r="B361" i="20"/>
  <c r="B361" i="19"/>
  <c r="B360" i="13"/>
  <c r="B360" i="2"/>
  <c r="D359" i="2"/>
  <c r="D359" i="13"/>
  <c r="F357" i="2"/>
  <c r="F357" i="13"/>
  <c r="D356" i="13"/>
  <c r="D356" i="2"/>
  <c r="B356" i="20"/>
  <c r="B356" i="19"/>
  <c r="B355" i="13"/>
  <c r="B355" i="2"/>
  <c r="F353" i="2"/>
  <c r="F353" i="13"/>
  <c r="B354" i="20"/>
  <c r="B354" i="19"/>
  <c r="B353" i="2"/>
  <c r="B353" i="13"/>
  <c r="F351" i="13"/>
  <c r="F351" i="2"/>
  <c r="D350" i="13"/>
  <c r="D350" i="2"/>
  <c r="B350" i="20"/>
  <c r="B350" i="19"/>
  <c r="B349" i="2"/>
  <c r="B349" i="13"/>
  <c r="F347" i="13"/>
  <c r="F347" i="2"/>
  <c r="D346" i="13"/>
  <c r="D346" i="2"/>
  <c r="B346" i="20"/>
  <c r="B346" i="19"/>
  <c r="B345" i="2"/>
  <c r="B345" i="13"/>
  <c r="F343" i="13"/>
  <c r="F343" i="2"/>
  <c r="D342" i="13"/>
  <c r="D342" i="2"/>
  <c r="B342" i="20"/>
  <c r="B342" i="19"/>
  <c r="B341" i="2"/>
  <c r="B341" i="13"/>
  <c r="F339" i="13"/>
  <c r="F339" i="2"/>
  <c r="B340" i="20"/>
  <c r="B340" i="19"/>
  <c r="B339" i="13"/>
  <c r="B339" i="2"/>
  <c r="F337" i="2"/>
  <c r="F337" i="13"/>
  <c r="B338" i="20"/>
  <c r="B338" i="19"/>
  <c r="B337" i="2"/>
  <c r="B337" i="13"/>
  <c r="F335" i="13"/>
  <c r="F335" i="2"/>
  <c r="D334" i="13"/>
  <c r="D334" i="2"/>
  <c r="F333" i="2"/>
  <c r="F333" i="13"/>
  <c r="D332" i="13"/>
  <c r="D332" i="2"/>
  <c r="B332" i="20"/>
  <c r="B332" i="19"/>
  <c r="B331" i="13"/>
  <c r="B331" i="2"/>
  <c r="F329" i="2"/>
  <c r="F329" i="13"/>
  <c r="D328" i="13"/>
  <c r="D328" i="2"/>
  <c r="B328" i="20"/>
  <c r="B328" i="19"/>
  <c r="B327" i="13"/>
  <c r="B327" i="2"/>
  <c r="F325" i="2"/>
  <c r="F325" i="13"/>
  <c r="B70" i="28"/>
  <c r="B299" i="27"/>
  <c r="F323" i="13"/>
  <c r="F323" i="2"/>
  <c r="B324" i="20"/>
  <c r="B324" i="19"/>
  <c r="B323" i="13"/>
  <c r="B323" i="2"/>
  <c r="F321" i="2"/>
  <c r="F321" i="13"/>
  <c r="B322" i="20"/>
  <c r="B322" i="19"/>
  <c r="B321" i="2"/>
  <c r="B321" i="13"/>
  <c r="F319" i="13"/>
  <c r="F319" i="2"/>
  <c r="B320" i="20"/>
  <c r="B320" i="19"/>
  <c r="B319" i="13"/>
  <c r="B319" i="2"/>
  <c r="F317" i="2"/>
  <c r="F317" i="13"/>
  <c r="D316" i="13"/>
  <c r="D316" i="2"/>
  <c r="B316" i="20"/>
  <c r="B316" i="19"/>
  <c r="B315" i="13"/>
  <c r="B315" i="2"/>
  <c r="F313" i="2"/>
  <c r="F313" i="13"/>
  <c r="B314" i="20"/>
  <c r="B314" i="19"/>
  <c r="B313" i="2"/>
  <c r="B313" i="13"/>
  <c r="F311" i="13"/>
  <c r="F311" i="2"/>
  <c r="B312" i="20"/>
  <c r="B312" i="19"/>
  <c r="B311" i="13"/>
  <c r="B311" i="2"/>
  <c r="F309" i="2"/>
  <c r="F309" i="13"/>
  <c r="B310" i="20"/>
  <c r="B310" i="19"/>
  <c r="B309" i="2"/>
  <c r="B309" i="13"/>
  <c r="F307" i="13"/>
  <c r="F307" i="2"/>
  <c r="D306" i="13"/>
  <c r="D306" i="2"/>
  <c r="D304" i="13"/>
  <c r="D304" i="2"/>
  <c r="B304" i="20"/>
  <c r="B304" i="19"/>
  <c r="B303" i="13"/>
  <c r="B303" i="2"/>
  <c r="D302" i="13"/>
  <c r="D302" i="2"/>
  <c r="B302" i="20"/>
  <c r="B302" i="19"/>
  <c r="B301" i="2"/>
  <c r="B301" i="13"/>
  <c r="B300" i="20"/>
  <c r="B300" i="19"/>
  <c r="B299" i="13"/>
  <c r="B299" i="2"/>
  <c r="F297" i="2"/>
  <c r="F297" i="13"/>
  <c r="D296" i="13"/>
  <c r="D296" i="2"/>
  <c r="C293" i="13"/>
  <c r="E292" i="13"/>
  <c r="C291" i="13"/>
  <c r="E288" i="13"/>
  <c r="C287" i="13"/>
  <c r="C285" i="13"/>
  <c r="C285" i="2"/>
  <c r="F283" i="13"/>
  <c r="F283" i="2"/>
  <c r="B284" i="20"/>
  <c r="B284" i="19"/>
  <c r="B283" i="2"/>
  <c r="B283" i="13"/>
  <c r="D282" i="13"/>
  <c r="D282" i="2"/>
  <c r="E360" i="13"/>
  <c r="E360" i="2"/>
  <c r="C359" i="13"/>
  <c r="C359" i="2"/>
  <c r="E358" i="2"/>
  <c r="E358" i="13"/>
  <c r="E357" i="13"/>
  <c r="E357" i="2"/>
  <c r="C356" i="2"/>
  <c r="C356" i="13"/>
  <c r="E355" i="13"/>
  <c r="E355" i="2"/>
  <c r="C354" i="13"/>
  <c r="C354" i="2"/>
  <c r="E353" i="13"/>
  <c r="E353" i="2"/>
  <c r="C352" i="2"/>
  <c r="C352" i="13"/>
  <c r="E351" i="13"/>
  <c r="E351" i="2"/>
  <c r="C350" i="13"/>
  <c r="C350" i="2"/>
  <c r="E349" i="13"/>
  <c r="E349" i="2"/>
  <c r="C348" i="2"/>
  <c r="C348" i="13"/>
  <c r="E347" i="13"/>
  <c r="E347" i="2"/>
  <c r="C346" i="13"/>
  <c r="C346" i="2"/>
  <c r="E345" i="13"/>
  <c r="E345" i="2"/>
  <c r="C344" i="2"/>
  <c r="C344" i="13"/>
  <c r="E343" i="13"/>
  <c r="E343" i="2"/>
  <c r="C342" i="13"/>
  <c r="C342" i="2"/>
  <c r="E341" i="13"/>
  <c r="E341" i="2"/>
  <c r="C340" i="2"/>
  <c r="C340" i="13"/>
  <c r="E339" i="13"/>
  <c r="E339" i="2"/>
  <c r="C338" i="13"/>
  <c r="C338" i="2"/>
  <c r="E337" i="13"/>
  <c r="E337" i="2"/>
  <c r="C336" i="2"/>
  <c r="C336" i="13"/>
  <c r="E335" i="13"/>
  <c r="E335" i="2"/>
  <c r="C334" i="13"/>
  <c r="C334" i="2"/>
  <c r="E333" i="13"/>
  <c r="E333" i="2"/>
  <c r="C332" i="2"/>
  <c r="C332" i="13"/>
  <c r="E331" i="13"/>
  <c r="E331" i="2"/>
  <c r="C330" i="13"/>
  <c r="C330" i="2"/>
  <c r="E329" i="13"/>
  <c r="E329" i="2"/>
  <c r="C328" i="2"/>
  <c r="C328" i="13"/>
  <c r="E327" i="13"/>
  <c r="E327" i="2"/>
  <c r="C326" i="13"/>
  <c r="C326" i="2"/>
  <c r="E325" i="13"/>
  <c r="E325" i="2"/>
  <c r="C324" i="2"/>
  <c r="C324" i="13"/>
  <c r="E323" i="13"/>
  <c r="E323" i="2"/>
  <c r="C322" i="13"/>
  <c r="C322" i="2"/>
  <c r="E321" i="13"/>
  <c r="E321" i="2"/>
  <c r="C320" i="2"/>
  <c r="C320" i="13"/>
  <c r="E319" i="13"/>
  <c r="E319" i="2"/>
  <c r="C318" i="13"/>
  <c r="C318" i="2"/>
  <c r="E317" i="13"/>
  <c r="E317" i="2"/>
  <c r="C316" i="2"/>
  <c r="C316" i="13"/>
  <c r="E315" i="13"/>
  <c r="E315" i="2"/>
  <c r="C314" i="13"/>
  <c r="C314" i="2"/>
  <c r="E313" i="13"/>
  <c r="E313" i="2"/>
  <c r="C312" i="2"/>
  <c r="C312" i="13"/>
  <c r="E311" i="13"/>
  <c r="E311" i="2"/>
  <c r="C310" i="13"/>
  <c r="C310" i="2"/>
  <c r="E309" i="13"/>
  <c r="E309" i="2"/>
  <c r="C308" i="2"/>
  <c r="C308" i="13"/>
  <c r="E307" i="13"/>
  <c r="E307" i="2"/>
  <c r="C306" i="13"/>
  <c r="C306" i="2"/>
  <c r="E305" i="13"/>
  <c r="E305" i="2"/>
  <c r="C304" i="2"/>
  <c r="C304" i="13"/>
  <c r="E303" i="13"/>
  <c r="E303" i="2"/>
  <c r="C302" i="13"/>
  <c r="C302" i="2"/>
  <c r="E301" i="13"/>
  <c r="E301" i="2"/>
  <c r="C300" i="2"/>
  <c r="C300" i="13"/>
  <c r="E299" i="13"/>
  <c r="E299" i="2"/>
  <c r="C298" i="13"/>
  <c r="C298" i="2"/>
  <c r="E297" i="13"/>
  <c r="E297" i="2"/>
  <c r="C296" i="2"/>
  <c r="C296" i="13"/>
  <c r="E295" i="13"/>
  <c r="E295" i="2"/>
  <c r="C294" i="13"/>
  <c r="C294" i="2"/>
  <c r="F293" i="13"/>
  <c r="B294" i="20"/>
  <c r="B294" i="19"/>
  <c r="B293" i="13"/>
  <c r="D292" i="13"/>
  <c r="D292" i="2"/>
  <c r="F291" i="13"/>
  <c r="B292" i="20"/>
  <c r="B292" i="19"/>
  <c r="B291" i="13"/>
  <c r="D290" i="13"/>
  <c r="D290" i="2"/>
  <c r="F289" i="13"/>
  <c r="B290" i="20"/>
  <c r="B290" i="19"/>
  <c r="B289" i="13"/>
  <c r="D288" i="13"/>
  <c r="D288" i="2"/>
  <c r="F287" i="13"/>
  <c r="B288" i="20"/>
  <c r="B288" i="19"/>
  <c r="B287" i="13"/>
  <c r="D286" i="13"/>
  <c r="D286" i="2"/>
  <c r="F285" i="2"/>
  <c r="F285" i="13"/>
  <c r="B286" i="20"/>
  <c r="B286" i="19"/>
  <c r="B285" i="2"/>
  <c r="B285" i="13"/>
  <c r="C284" i="2"/>
  <c r="C284" i="13"/>
  <c r="E283" i="13"/>
  <c r="E283" i="2"/>
  <c r="C282" i="2"/>
  <c r="C282" i="13"/>
  <c r="C281" i="2"/>
  <c r="C281" i="13"/>
  <c r="E280" i="13"/>
  <c r="E280" i="2"/>
  <c r="C279" i="13"/>
  <c r="C279" i="2"/>
  <c r="E278" i="13"/>
  <c r="E278" i="2"/>
  <c r="C277" i="13"/>
  <c r="C277" i="2"/>
  <c r="E276" i="13"/>
  <c r="E276" i="2"/>
  <c r="C275" i="13"/>
  <c r="C275" i="2"/>
  <c r="E274" i="2"/>
  <c r="E274" i="13"/>
  <c r="C273" i="13"/>
  <c r="C273" i="2"/>
  <c r="E272" i="13"/>
  <c r="E272" i="2"/>
  <c r="C271" i="13"/>
  <c r="C271" i="2"/>
  <c r="E270" i="2"/>
  <c r="E270" i="13"/>
  <c r="C269" i="13"/>
  <c r="C269" i="2"/>
  <c r="E268" i="13"/>
  <c r="E268" i="2"/>
  <c r="C267" i="13"/>
  <c r="C267" i="2"/>
  <c r="E266" i="13"/>
  <c r="E266" i="2"/>
  <c r="C265" i="13"/>
  <c r="C265" i="2"/>
  <c r="E264" i="13"/>
  <c r="E264" i="2"/>
  <c r="C263" i="13"/>
  <c r="C263" i="2"/>
  <c r="E262" i="2"/>
  <c r="E262" i="13"/>
  <c r="C261" i="13"/>
  <c r="C261" i="2"/>
  <c r="E260" i="13"/>
  <c r="E260" i="2"/>
  <c r="C259" i="13"/>
  <c r="C259" i="2"/>
  <c r="E258" i="13"/>
  <c r="E258" i="2"/>
  <c r="C257" i="13"/>
  <c r="C257" i="2"/>
  <c r="E256" i="13"/>
  <c r="E256" i="2"/>
  <c r="C255" i="13"/>
  <c r="C255" i="2"/>
  <c r="E254" i="13"/>
  <c r="E254" i="2"/>
  <c r="C253" i="13"/>
  <c r="C253" i="2"/>
  <c r="E252" i="13"/>
  <c r="E252" i="2"/>
  <c r="C251" i="13"/>
  <c r="C251" i="2"/>
  <c r="E250" i="13"/>
  <c r="E250" i="2"/>
  <c r="C249" i="13"/>
  <c r="C249" i="2"/>
  <c r="E248" i="13"/>
  <c r="E248" i="2"/>
  <c r="C247" i="13"/>
  <c r="C247" i="2"/>
  <c r="E246" i="13"/>
  <c r="E246" i="2"/>
  <c r="C245" i="13"/>
  <c r="C245" i="2"/>
  <c r="E244" i="13"/>
  <c r="E244" i="2"/>
  <c r="C243" i="13"/>
  <c r="C243" i="2"/>
  <c r="E242" i="13"/>
  <c r="E242" i="2"/>
  <c r="C241" i="13"/>
  <c r="C241" i="2"/>
  <c r="E240" i="13"/>
  <c r="E240" i="2"/>
  <c r="C239" i="13"/>
  <c r="C239" i="2"/>
  <c r="E238" i="13"/>
  <c r="E238" i="2"/>
  <c r="C237" i="13"/>
  <c r="C237" i="2"/>
  <c r="E236" i="13"/>
  <c r="E236" i="2"/>
  <c r="C235" i="13"/>
  <c r="C235" i="2"/>
  <c r="E234" i="13"/>
  <c r="E234" i="2"/>
  <c r="C233" i="13"/>
  <c r="C233" i="2"/>
  <c r="E232" i="13"/>
  <c r="E232" i="2"/>
  <c r="C231" i="13"/>
  <c r="C231" i="2"/>
  <c r="E230" i="13"/>
  <c r="E230" i="2"/>
  <c r="C229" i="13"/>
  <c r="C229" i="2"/>
  <c r="E228" i="13"/>
  <c r="E228" i="2"/>
  <c r="C227" i="13"/>
  <c r="C227" i="2"/>
  <c r="E226" i="13"/>
  <c r="E226" i="2"/>
  <c r="C225" i="13"/>
  <c r="C225" i="2"/>
  <c r="E224" i="13"/>
  <c r="E224" i="2"/>
  <c r="C223" i="13"/>
  <c r="C223" i="2"/>
  <c r="E222" i="13"/>
  <c r="E222" i="2"/>
  <c r="C221" i="13"/>
  <c r="C221" i="2"/>
  <c r="E220" i="13"/>
  <c r="E220" i="2"/>
  <c r="C219" i="13"/>
  <c r="C219" i="2"/>
  <c r="E218" i="13"/>
  <c r="E218" i="2"/>
  <c r="C217" i="13"/>
  <c r="C217" i="2"/>
  <c r="E216" i="13"/>
  <c r="E216" i="2"/>
  <c r="C215" i="13"/>
  <c r="C215" i="2"/>
  <c r="E214" i="13"/>
  <c r="E214" i="2"/>
  <c r="C213" i="13"/>
  <c r="C213" i="2"/>
  <c r="E212" i="13"/>
  <c r="E212" i="2"/>
  <c r="C211" i="13"/>
  <c r="C211" i="2"/>
  <c r="E210" i="13"/>
  <c r="E210" i="2"/>
  <c r="C209" i="13"/>
  <c r="C209" i="2"/>
  <c r="E208" i="13"/>
  <c r="E208" i="2"/>
  <c r="C207" i="13"/>
  <c r="C207" i="2"/>
  <c r="E206" i="13"/>
  <c r="E206" i="2"/>
  <c r="C205" i="13"/>
  <c r="C205" i="2"/>
  <c r="E204" i="13"/>
  <c r="E204" i="2"/>
  <c r="C203" i="13"/>
  <c r="C203" i="2"/>
  <c r="E202" i="13"/>
  <c r="E202" i="2"/>
  <c r="C201" i="13"/>
  <c r="C201" i="2"/>
  <c r="E200" i="13"/>
  <c r="E200" i="2"/>
  <c r="C199" i="13"/>
  <c r="C199" i="2"/>
  <c r="E198" i="13"/>
  <c r="E198" i="2"/>
  <c r="C197" i="13"/>
  <c r="C197" i="2"/>
  <c r="E196" i="13"/>
  <c r="E196" i="2"/>
  <c r="C195" i="13"/>
  <c r="C195" i="2"/>
  <c r="E194" i="13"/>
  <c r="E194" i="2"/>
  <c r="C193" i="13"/>
  <c r="C193" i="2"/>
  <c r="E192" i="13"/>
  <c r="E192" i="2"/>
  <c r="C191" i="13"/>
  <c r="C191" i="2"/>
  <c r="E190" i="13"/>
  <c r="E190" i="2"/>
  <c r="C189" i="13"/>
  <c r="C189" i="2"/>
  <c r="E188" i="13"/>
  <c r="E188" i="2"/>
  <c r="C187" i="13"/>
  <c r="C187" i="2"/>
  <c r="E186" i="13"/>
  <c r="E186" i="2"/>
  <c r="C185" i="13"/>
  <c r="C185" i="2"/>
  <c r="E184" i="13"/>
  <c r="E184" i="2"/>
  <c r="C183" i="13"/>
  <c r="C183" i="2"/>
  <c r="B359" i="19"/>
  <c r="B359" i="20"/>
  <c r="B358" i="13"/>
  <c r="B358" i="2"/>
  <c r="D360" i="13"/>
  <c r="D360" i="2"/>
  <c r="F359" i="13"/>
  <c r="F359" i="2"/>
  <c r="B360" i="20"/>
  <c r="B360" i="19"/>
  <c r="B359" i="13"/>
  <c r="B359" i="2"/>
  <c r="D358" i="13"/>
  <c r="D358" i="2"/>
  <c r="F356" i="13"/>
  <c r="F356" i="2"/>
  <c r="D355" i="2"/>
  <c r="D355" i="13"/>
  <c r="B355" i="19"/>
  <c r="B355" i="20"/>
  <c r="B354" i="13"/>
  <c r="B354" i="2"/>
  <c r="F352" i="13"/>
  <c r="F352" i="2"/>
  <c r="D351" i="2"/>
  <c r="D351" i="13"/>
  <c r="B351" i="19"/>
  <c r="B351" i="20"/>
  <c r="B350" i="13"/>
  <c r="B350" i="2"/>
  <c r="F348" i="13"/>
  <c r="F348" i="2"/>
  <c r="D347" i="2"/>
  <c r="D347" i="13"/>
  <c r="B347" i="20"/>
  <c r="B347" i="19"/>
  <c r="B346" i="13"/>
  <c r="B346" i="2"/>
  <c r="F344" i="13"/>
  <c r="F344" i="2"/>
  <c r="D343" i="2"/>
  <c r="D343" i="13"/>
  <c r="B343" i="19"/>
  <c r="B343" i="20"/>
  <c r="B342" i="13"/>
  <c r="B342" i="2"/>
  <c r="B341" i="20"/>
  <c r="B341" i="19"/>
  <c r="B340" i="13"/>
  <c r="B340" i="2"/>
  <c r="F338" i="13"/>
  <c r="F338" i="2"/>
  <c r="D337" i="13"/>
  <c r="D337" i="2"/>
  <c r="B337" i="20"/>
  <c r="B337" i="19"/>
  <c r="B336" i="13"/>
  <c r="B336" i="2"/>
  <c r="F334" i="13"/>
  <c r="F334" i="2"/>
  <c r="D333" i="13"/>
  <c r="D333" i="2"/>
  <c r="B333" i="20"/>
  <c r="B333" i="19"/>
  <c r="B332" i="13"/>
  <c r="B332" i="2"/>
  <c r="F330" i="13"/>
  <c r="F330" i="2"/>
  <c r="D329" i="13"/>
  <c r="D329" i="2"/>
  <c r="B329" i="20"/>
  <c r="B329" i="19"/>
  <c r="B328" i="13"/>
  <c r="B328" i="2"/>
  <c r="B327" i="20"/>
  <c r="B327" i="19"/>
  <c r="B326" i="13"/>
  <c r="B326" i="2"/>
  <c r="F324" i="13"/>
  <c r="F324" i="2"/>
  <c r="D323" i="2"/>
  <c r="D323" i="13"/>
  <c r="B323" i="20"/>
  <c r="B323" i="19"/>
  <c r="B322" i="13"/>
  <c r="B322" i="2"/>
  <c r="F320" i="13"/>
  <c r="F320" i="2"/>
  <c r="B321" i="20"/>
  <c r="B321" i="19"/>
  <c r="B320" i="13"/>
  <c r="B320" i="2"/>
  <c r="F318" i="13"/>
  <c r="F318" i="2"/>
  <c r="B319" i="20"/>
  <c r="B319" i="19"/>
  <c r="B318" i="13"/>
  <c r="B318" i="2"/>
  <c r="F316" i="13"/>
  <c r="F316" i="2"/>
  <c r="B317" i="20"/>
  <c r="B317" i="19"/>
  <c r="B316" i="13"/>
  <c r="B316" i="2"/>
  <c r="D315" i="2"/>
  <c r="D315" i="13"/>
  <c r="F314" i="13"/>
  <c r="F314" i="2"/>
  <c r="D313" i="13"/>
  <c r="D313" i="2"/>
  <c r="F312" i="13"/>
  <c r="F312" i="2"/>
  <c r="B313" i="20"/>
  <c r="B313" i="19"/>
  <c r="B312" i="13"/>
  <c r="B312" i="2"/>
  <c r="D311" i="2"/>
  <c r="D311" i="13"/>
  <c r="F310" i="13"/>
  <c r="F310" i="2"/>
  <c r="B311" i="20"/>
  <c r="B311" i="19"/>
  <c r="B310" i="13"/>
  <c r="B310" i="2"/>
  <c r="D309" i="13"/>
  <c r="D309" i="2"/>
  <c r="F308" i="13"/>
  <c r="F308" i="2"/>
  <c r="B309" i="20"/>
  <c r="B309" i="19"/>
  <c r="B308" i="13"/>
  <c r="B308" i="2"/>
  <c r="D307" i="2"/>
  <c r="D307" i="13"/>
  <c r="F306" i="13"/>
  <c r="F306" i="2"/>
  <c r="B307" i="20"/>
  <c r="B307" i="19"/>
  <c r="B306" i="13"/>
  <c r="B306" i="2"/>
  <c r="D305" i="13"/>
  <c r="D305" i="2"/>
  <c r="F304" i="13"/>
  <c r="F304" i="2"/>
  <c r="B305" i="19"/>
  <c r="B305" i="20"/>
  <c r="B304" i="13"/>
  <c r="B304" i="2"/>
  <c r="D303" i="2"/>
  <c r="D303" i="13"/>
  <c r="F302" i="13"/>
  <c r="F302" i="2"/>
  <c r="B303" i="20"/>
  <c r="B303" i="19"/>
  <c r="B302" i="13"/>
  <c r="B302" i="2"/>
  <c r="D301" i="13"/>
  <c r="D301" i="2"/>
  <c r="F300" i="13"/>
  <c r="F300" i="2"/>
  <c r="B301" i="20"/>
  <c r="B301" i="19"/>
  <c r="B300" i="13"/>
  <c r="B300" i="2"/>
  <c r="D299" i="2"/>
  <c r="D299" i="13"/>
  <c r="F298" i="13"/>
  <c r="F298" i="2"/>
  <c r="B299" i="20"/>
  <c r="B299" i="19"/>
  <c r="B298" i="13"/>
  <c r="B298" i="2"/>
  <c r="D297" i="13"/>
  <c r="D297" i="2"/>
  <c r="F296" i="13"/>
  <c r="F296" i="2"/>
  <c r="B297" i="20"/>
  <c r="B297" i="19"/>
  <c r="B296" i="13"/>
  <c r="B296" i="2"/>
  <c r="D295" i="2"/>
  <c r="D295" i="13"/>
  <c r="F294" i="13"/>
  <c r="F294" i="2"/>
  <c r="B295" i="20"/>
  <c r="B295" i="19"/>
  <c r="B294" i="13"/>
  <c r="B294" i="2"/>
  <c r="E293" i="13"/>
  <c r="C292" i="13"/>
  <c r="E291" i="13"/>
  <c r="C290" i="13"/>
  <c r="E289" i="13"/>
  <c r="C288" i="13"/>
  <c r="E287" i="13"/>
  <c r="C286" i="13"/>
  <c r="C286" i="2"/>
  <c r="E285" i="13"/>
  <c r="E285" i="2"/>
  <c r="B285" i="20"/>
  <c r="B285" i="19"/>
  <c r="B284" i="13"/>
  <c r="B284" i="2"/>
  <c r="D283" i="2"/>
  <c r="D283" i="13"/>
  <c r="F282" i="13"/>
  <c r="F282" i="2"/>
  <c r="B283" i="20"/>
  <c r="B283" i="19"/>
  <c r="B282" i="13"/>
  <c r="B282" i="2"/>
  <c r="F281" i="13"/>
  <c r="F281" i="2"/>
  <c r="B282" i="20"/>
  <c r="B282" i="19"/>
  <c r="B281" i="2"/>
  <c r="B281" i="13"/>
  <c r="D280" i="13"/>
  <c r="D280" i="2"/>
  <c r="F279" i="13"/>
  <c r="F279" i="2"/>
  <c r="B280" i="20"/>
  <c r="B280" i="19"/>
  <c r="B279" i="2"/>
  <c r="B279" i="13"/>
  <c r="D278" i="13"/>
  <c r="D278" i="2"/>
  <c r="F277" i="2"/>
  <c r="F277" i="13"/>
  <c r="B278" i="20"/>
  <c r="B278" i="19"/>
  <c r="B277" i="2"/>
  <c r="B277" i="13"/>
  <c r="D276" i="13"/>
  <c r="D276" i="2"/>
  <c r="F275" i="13"/>
  <c r="F275" i="2"/>
  <c r="B276" i="20"/>
  <c r="B276" i="19"/>
  <c r="B275" i="13"/>
  <c r="B275" i="2"/>
  <c r="D274" i="13"/>
  <c r="D274" i="2"/>
  <c r="F273" i="2"/>
  <c r="F273" i="13"/>
  <c r="B274" i="20"/>
  <c r="B274" i="19"/>
  <c r="B273" i="13"/>
  <c r="B273" i="2"/>
  <c r="D272" i="13"/>
  <c r="D272" i="2"/>
  <c r="F271" i="13"/>
  <c r="F271" i="2"/>
  <c r="B272" i="20"/>
  <c r="B272" i="19"/>
  <c r="B271" i="13"/>
  <c r="B271" i="2"/>
  <c r="D270" i="13"/>
  <c r="D270" i="2"/>
  <c r="F269" i="13"/>
  <c r="F269" i="2"/>
  <c r="B270" i="20"/>
  <c r="B270" i="19"/>
  <c r="B269" i="2"/>
  <c r="B269" i="13"/>
  <c r="D268" i="13"/>
  <c r="D268" i="2"/>
  <c r="F267" i="13"/>
  <c r="F267" i="2"/>
  <c r="B268" i="20"/>
  <c r="B268" i="19"/>
  <c r="B267" i="13"/>
  <c r="B267" i="2"/>
  <c r="D266" i="13"/>
  <c r="D266" i="2"/>
  <c r="F265" i="2"/>
  <c r="F265" i="13"/>
  <c r="B266" i="20"/>
  <c r="B266" i="19"/>
  <c r="B265" i="13"/>
  <c r="B265" i="2"/>
  <c r="D264" i="13"/>
  <c r="D264" i="2"/>
  <c r="F263" i="13"/>
  <c r="F263" i="2"/>
  <c r="B264" i="20"/>
  <c r="B264" i="19"/>
  <c r="B263" i="13"/>
  <c r="B263" i="2"/>
  <c r="D262" i="13"/>
  <c r="D262" i="2"/>
  <c r="F261" i="13"/>
  <c r="F261" i="2"/>
  <c r="B262" i="20"/>
  <c r="B262" i="19"/>
  <c r="B261" i="2"/>
  <c r="B261" i="13"/>
  <c r="D260" i="13"/>
  <c r="D260" i="2"/>
  <c r="F259" i="13"/>
  <c r="F259" i="2"/>
  <c r="B260" i="20"/>
  <c r="B260" i="19"/>
  <c r="B259" i="13"/>
  <c r="B259" i="2"/>
  <c r="D258" i="13"/>
  <c r="D258" i="2"/>
  <c r="F257" i="2"/>
  <c r="F257" i="13"/>
  <c r="B258" i="20"/>
  <c r="B258" i="19"/>
  <c r="B257" i="13"/>
  <c r="B257" i="2"/>
  <c r="D256" i="13"/>
  <c r="D256" i="2"/>
  <c r="F255" i="13"/>
  <c r="F255" i="2"/>
  <c r="B256" i="20"/>
  <c r="B256" i="19"/>
  <c r="B255" i="13"/>
  <c r="B255" i="2"/>
  <c r="D254" i="13"/>
  <c r="D254" i="2"/>
  <c r="F253" i="2"/>
  <c r="F253" i="13"/>
  <c r="B254" i="20"/>
  <c r="B254" i="19"/>
  <c r="B253" i="2"/>
  <c r="B253" i="13"/>
  <c r="D252" i="13"/>
  <c r="D252" i="2"/>
  <c r="F251" i="13"/>
  <c r="F251" i="2"/>
  <c r="B252" i="20"/>
  <c r="B252" i="19"/>
  <c r="B251" i="13"/>
  <c r="B251" i="2"/>
  <c r="D250" i="13"/>
  <c r="D250" i="2"/>
  <c r="F249" i="13"/>
  <c r="F249" i="2"/>
  <c r="B250" i="20"/>
  <c r="B250" i="19"/>
  <c r="B249" i="13"/>
  <c r="B249" i="2"/>
  <c r="D248" i="13"/>
  <c r="D248" i="2"/>
  <c r="F247" i="13"/>
  <c r="F247" i="2"/>
  <c r="B248" i="20"/>
  <c r="B248" i="19"/>
  <c r="B247" i="13"/>
  <c r="B247" i="2"/>
  <c r="D246" i="13"/>
  <c r="D246" i="2"/>
  <c r="F245" i="13"/>
  <c r="F245" i="2"/>
  <c r="B246" i="20"/>
  <c r="B246" i="19"/>
  <c r="B245" i="13"/>
  <c r="B245" i="2"/>
  <c r="D244" i="13"/>
  <c r="D244" i="2"/>
  <c r="F243" i="13"/>
  <c r="F243" i="2"/>
  <c r="B244" i="20"/>
  <c r="B244" i="19"/>
  <c r="B243" i="13"/>
  <c r="B243" i="2"/>
  <c r="D242" i="13"/>
  <c r="D242" i="2"/>
  <c r="F241" i="13"/>
  <c r="F241" i="2"/>
  <c r="B242" i="19"/>
  <c r="B242" i="20"/>
  <c r="B241" i="13"/>
  <c r="B241" i="2"/>
  <c r="D240" i="13"/>
  <c r="D240" i="2"/>
  <c r="F239" i="13"/>
  <c r="F239" i="2"/>
  <c r="B240" i="20"/>
  <c r="B240" i="19"/>
  <c r="B239" i="13"/>
  <c r="B239" i="2"/>
  <c r="D238" i="13"/>
  <c r="D238" i="2"/>
  <c r="F237" i="13"/>
  <c r="F237" i="2"/>
  <c r="B238" i="20"/>
  <c r="B238" i="19"/>
  <c r="B237" i="13"/>
  <c r="B237" i="2"/>
  <c r="D236" i="13"/>
  <c r="D236" i="2"/>
  <c r="F235" i="13"/>
  <c r="F235" i="2"/>
  <c r="B236" i="20"/>
  <c r="B236" i="19"/>
  <c r="B235" i="13"/>
  <c r="B235" i="2"/>
  <c r="D234" i="13"/>
  <c r="D234" i="2"/>
  <c r="F233" i="13"/>
  <c r="F233" i="2"/>
  <c r="B234" i="20"/>
  <c r="B234" i="19"/>
  <c r="B233" i="13"/>
  <c r="B233" i="2"/>
  <c r="D232" i="13"/>
  <c r="D232" i="2"/>
  <c r="F231" i="13"/>
  <c r="F231" i="2"/>
  <c r="B232" i="20"/>
  <c r="B232" i="19"/>
  <c r="B231" i="13"/>
  <c r="B231" i="2"/>
  <c r="D230" i="13"/>
  <c r="D230" i="2"/>
  <c r="F229" i="13"/>
  <c r="F229" i="2"/>
  <c r="B230" i="20"/>
  <c r="B230" i="19"/>
  <c r="B229" i="13"/>
  <c r="B229" i="2"/>
  <c r="D228" i="13"/>
  <c r="D228" i="2"/>
  <c r="F227" i="13"/>
  <c r="F227" i="2"/>
  <c r="B228" i="20"/>
  <c r="B228" i="19"/>
  <c r="B227" i="13"/>
  <c r="B227" i="2"/>
  <c r="D226" i="13"/>
  <c r="D226" i="2"/>
  <c r="F225" i="13"/>
  <c r="F225" i="2"/>
  <c r="B226" i="20"/>
  <c r="B226" i="19"/>
  <c r="B225" i="13"/>
  <c r="B225" i="2"/>
  <c r="D224" i="13"/>
  <c r="D224" i="2"/>
  <c r="F223" i="13"/>
  <c r="F223" i="2"/>
  <c r="B224" i="20"/>
  <c r="B224" i="19"/>
  <c r="B223" i="13"/>
  <c r="B223" i="2"/>
  <c r="D222" i="13"/>
  <c r="D222" i="2"/>
  <c r="F221" i="13"/>
  <c r="F221" i="2"/>
  <c r="B222" i="20"/>
  <c r="B222" i="19"/>
  <c r="B221" i="13"/>
  <c r="B221" i="2"/>
  <c r="D220" i="13"/>
  <c r="D220" i="2"/>
  <c r="F219" i="13"/>
  <c r="F219" i="2"/>
  <c r="B220" i="20"/>
  <c r="B220" i="19"/>
  <c r="B219" i="13"/>
  <c r="B219" i="2"/>
  <c r="D218" i="13"/>
  <c r="D218" i="2"/>
  <c r="F217" i="13"/>
  <c r="F217" i="2"/>
  <c r="B218" i="20"/>
  <c r="B218" i="19"/>
  <c r="B217" i="13"/>
  <c r="B217" i="2"/>
  <c r="D216" i="13"/>
  <c r="D216" i="2"/>
  <c r="F215" i="13"/>
  <c r="F215" i="2"/>
  <c r="B216" i="20"/>
  <c r="B216" i="19"/>
  <c r="B215" i="13"/>
  <c r="B215" i="2"/>
  <c r="D214" i="13"/>
  <c r="D214" i="2"/>
  <c r="F213" i="13"/>
  <c r="F213" i="2"/>
  <c r="B214" i="20"/>
  <c r="B214" i="19"/>
  <c r="B213" i="13"/>
  <c r="B213" i="2"/>
  <c r="D212" i="13"/>
  <c r="D212" i="2"/>
  <c r="F211" i="13"/>
  <c r="F211" i="2"/>
  <c r="B212" i="20"/>
  <c r="B212" i="19"/>
  <c r="B211" i="13"/>
  <c r="B211" i="2"/>
  <c r="D210" i="13"/>
  <c r="D210" i="2"/>
  <c r="F209" i="13"/>
  <c r="F209" i="2"/>
  <c r="B210" i="20"/>
  <c r="B210" i="19"/>
  <c r="B209" i="13"/>
  <c r="B209" i="2"/>
  <c r="D208" i="13"/>
  <c r="D208" i="2"/>
  <c r="F207" i="13"/>
  <c r="F207" i="2"/>
  <c r="B208" i="20"/>
  <c r="B208" i="19"/>
  <c r="B207" i="13"/>
  <c r="B207" i="2"/>
  <c r="D206" i="13"/>
  <c r="D206" i="2"/>
  <c r="F205" i="13"/>
  <c r="F205" i="2"/>
  <c r="B206" i="20"/>
  <c r="B206" i="19"/>
  <c r="B205" i="13"/>
  <c r="B205" i="2"/>
  <c r="D204" i="13"/>
  <c r="D204" i="2"/>
  <c r="F203" i="13"/>
  <c r="F203" i="2"/>
  <c r="B204" i="20"/>
  <c r="B204" i="19"/>
  <c r="B203" i="13"/>
  <c r="B203" i="2"/>
  <c r="D202" i="13"/>
  <c r="D202" i="2"/>
  <c r="F201" i="13"/>
  <c r="F201" i="2"/>
  <c r="B202" i="20"/>
  <c r="B202" i="19"/>
  <c r="B201" i="13"/>
  <c r="B201" i="2"/>
  <c r="D200" i="13"/>
  <c r="D200" i="2"/>
  <c r="F199" i="13"/>
  <c r="F199" i="2"/>
  <c r="B200" i="20"/>
  <c r="B200" i="19"/>
  <c r="B199" i="13"/>
  <c r="B199" i="2"/>
  <c r="D198" i="13"/>
  <c r="D198" i="2"/>
  <c r="F197" i="13"/>
  <c r="F197" i="2"/>
  <c r="B198" i="20"/>
  <c r="B198" i="19"/>
  <c r="B197" i="13"/>
  <c r="B197" i="2"/>
  <c r="D196" i="13"/>
  <c r="D196" i="2"/>
  <c r="B237" i="27"/>
  <c r="B45" i="28"/>
  <c r="B235" i="27"/>
  <c r="B227" i="27"/>
  <c r="B215" i="27"/>
  <c r="B213" i="27"/>
  <c r="B205" i="27"/>
  <c r="B203" i="27"/>
  <c r="F195" i="13"/>
  <c r="F195" i="2"/>
  <c r="B196" i="20"/>
  <c r="B196" i="19"/>
  <c r="B195" i="13"/>
  <c r="B195" i="2"/>
  <c r="D194" i="13"/>
  <c r="D194" i="2"/>
  <c r="F193" i="13"/>
  <c r="F193" i="2"/>
  <c r="B194" i="20"/>
  <c r="B194" i="19"/>
  <c r="B193" i="13"/>
  <c r="B193" i="2"/>
  <c r="D192" i="13"/>
  <c r="D192" i="2"/>
  <c r="F191" i="13"/>
  <c r="F191" i="2"/>
  <c r="B192" i="20"/>
  <c r="B192" i="19"/>
  <c r="B191" i="13"/>
  <c r="B191" i="2"/>
  <c r="D190" i="13"/>
  <c r="D190" i="2"/>
  <c r="F189" i="13"/>
  <c r="F189" i="2"/>
  <c r="B190" i="20"/>
  <c r="B190" i="19"/>
  <c r="B189" i="13"/>
  <c r="B189" i="2"/>
  <c r="D188" i="13"/>
  <c r="D188" i="2"/>
  <c r="F187" i="13"/>
  <c r="F187" i="2"/>
  <c r="B188" i="20"/>
  <c r="B188" i="19"/>
  <c r="B187" i="13"/>
  <c r="B187" i="2"/>
  <c r="D186" i="13"/>
  <c r="D186" i="2"/>
  <c r="F185" i="13"/>
  <c r="F185" i="2"/>
  <c r="B186" i="20"/>
  <c r="B186" i="19"/>
  <c r="B185" i="13"/>
  <c r="B185" i="2"/>
  <c r="D184" i="13"/>
  <c r="D184" i="2"/>
  <c r="F183" i="13"/>
  <c r="F183" i="2"/>
  <c r="B184" i="20"/>
  <c r="B184" i="19"/>
  <c r="B183" i="13"/>
  <c r="B183" i="2"/>
  <c r="B182" i="20"/>
  <c r="B180" i="20"/>
  <c r="B178" i="20"/>
  <c r="B176" i="20"/>
  <c r="B174" i="20"/>
  <c r="B172" i="20"/>
  <c r="B170" i="20"/>
  <c r="B168" i="20"/>
  <c r="B166" i="20"/>
  <c r="B164" i="20"/>
  <c r="B162" i="20"/>
  <c r="B160" i="20"/>
  <c r="B159" i="20"/>
  <c r="B157" i="20"/>
  <c r="B155" i="20"/>
  <c r="B153" i="20"/>
  <c r="B151" i="20"/>
  <c r="B149" i="20"/>
  <c r="B147" i="20"/>
  <c r="B145" i="20"/>
  <c r="B143" i="20"/>
  <c r="B141" i="20"/>
  <c r="B139" i="20"/>
  <c r="B137" i="20"/>
  <c r="B135" i="20"/>
  <c r="B133" i="20"/>
  <c r="B131" i="20"/>
  <c r="B129" i="20"/>
  <c r="B127" i="20"/>
  <c r="B125" i="20"/>
  <c r="B123" i="20"/>
  <c r="B121" i="20"/>
  <c r="B119" i="20"/>
  <c r="B117" i="20"/>
  <c r="B115" i="20"/>
  <c r="B113" i="20"/>
  <c r="B111" i="20"/>
  <c r="B109" i="20"/>
  <c r="B107" i="20"/>
  <c r="B105" i="20"/>
  <c r="B103" i="20"/>
  <c r="B101" i="20"/>
  <c r="B99" i="20"/>
  <c r="B97" i="20"/>
  <c r="B95" i="20"/>
  <c r="B93" i="20"/>
  <c r="B91" i="20"/>
  <c r="B89" i="20"/>
  <c r="B87" i="20"/>
  <c r="B85" i="20"/>
  <c r="B83" i="20"/>
  <c r="B81" i="20"/>
  <c r="B79" i="20"/>
  <c r="B77" i="20"/>
  <c r="B75" i="20"/>
  <c r="B73" i="20"/>
  <c r="B71" i="20"/>
  <c r="B69" i="20"/>
  <c r="B67" i="20"/>
  <c r="B52" i="28"/>
  <c r="B47" i="28"/>
  <c r="AA12" i="1"/>
  <c r="Z12" i="1"/>
  <c r="Y12" i="1"/>
  <c r="X12" i="1"/>
  <c r="AA23" i="1"/>
  <c r="Z23" i="1"/>
  <c r="Y23" i="1"/>
  <c r="X23" i="1"/>
  <c r="AA27" i="1"/>
  <c r="Z27" i="1"/>
  <c r="Y27" i="1"/>
  <c r="X27" i="1"/>
  <c r="AA21" i="1"/>
  <c r="Z21" i="1"/>
  <c r="Y21" i="1"/>
  <c r="X21" i="1"/>
  <c r="AA14" i="1"/>
  <c r="Z14" i="1"/>
  <c r="Y14" i="1"/>
  <c r="X14" i="1"/>
  <c r="AA13" i="1"/>
  <c r="Z13" i="1"/>
  <c r="Y13" i="1"/>
  <c r="X13" i="1"/>
  <c r="AA16" i="1"/>
  <c r="Z16" i="1"/>
  <c r="Y16" i="1"/>
  <c r="X16" i="1"/>
  <c r="AA19" i="1"/>
  <c r="Z19" i="1"/>
  <c r="Y19" i="1"/>
  <c r="X19" i="1"/>
  <c r="AA26" i="1"/>
  <c r="Z26" i="1"/>
  <c r="Y26" i="1"/>
  <c r="X26" i="1"/>
  <c r="AA6" i="1"/>
  <c r="Z6" i="1"/>
  <c r="Y6" i="1"/>
  <c r="X6" i="1"/>
  <c r="W12" i="1"/>
  <c r="W23" i="1"/>
  <c r="W27" i="1"/>
  <c r="W21" i="1"/>
  <c r="B40" i="28" s="1"/>
  <c r="W14" i="1"/>
  <c r="W13" i="1"/>
  <c r="W16" i="1"/>
  <c r="B44" i="28" s="1"/>
  <c r="W19" i="1"/>
  <c r="B50" i="27" s="1"/>
  <c r="W26" i="1"/>
  <c r="W6" i="1"/>
  <c r="B5" i="27" s="1"/>
  <c r="B48" i="28" l="1"/>
  <c r="G11" i="18"/>
  <c r="L11" i="18" s="1"/>
  <c r="F15" i="14"/>
  <c r="F30" i="14"/>
  <c r="F47" i="14"/>
  <c r="J19" i="18"/>
  <c r="B53" i="28"/>
  <c r="J73" i="26"/>
  <c r="J89" i="26"/>
  <c r="J105" i="26"/>
  <c r="G31" i="18"/>
  <c r="L31" i="18" s="1"/>
  <c r="G35" i="18"/>
  <c r="L35" i="18" s="1"/>
  <c r="F12" i="14"/>
  <c r="F13" i="14"/>
  <c r="F9" i="14"/>
  <c r="F52" i="14"/>
  <c r="F25" i="14"/>
  <c r="J61" i="14"/>
  <c r="J12" i="18"/>
  <c r="J40" i="14"/>
  <c r="J41" i="18"/>
  <c r="G87" i="18"/>
  <c r="L87" i="18" s="1"/>
  <c r="G77" i="18"/>
  <c r="L77" i="18" s="1"/>
  <c r="G98" i="18"/>
  <c r="L98" i="18" s="1"/>
  <c r="G84" i="18"/>
  <c r="L84" i="18" s="1"/>
  <c r="G44" i="18"/>
  <c r="L44" i="18" s="1"/>
  <c r="G40" i="18"/>
  <c r="L40" i="18" s="1"/>
  <c r="G13" i="18"/>
  <c r="L13" i="18" s="1"/>
  <c r="G36" i="18"/>
  <c r="L36" i="18" s="1"/>
  <c r="G24" i="18"/>
  <c r="L24" i="18" s="1"/>
  <c r="F7" i="14"/>
  <c r="G9" i="18"/>
  <c r="L9" i="18" s="1"/>
  <c r="J81" i="25"/>
  <c r="J97" i="25"/>
  <c r="G103" i="18"/>
  <c r="L103" i="18" s="1"/>
  <c r="G94" i="18"/>
  <c r="L94" i="18" s="1"/>
  <c r="G76" i="18"/>
  <c r="L76" i="18" s="1"/>
  <c r="G104" i="18"/>
  <c r="L104" i="18" s="1"/>
  <c r="G41" i="18"/>
  <c r="L41" i="18" s="1"/>
  <c r="G57" i="18"/>
  <c r="L57" i="18" s="1"/>
  <c r="G27" i="18"/>
  <c r="L27" i="18" s="1"/>
  <c r="G20" i="18"/>
  <c r="L20" i="18" s="1"/>
  <c r="G18" i="18"/>
  <c r="L18" i="18" s="1"/>
  <c r="F10" i="14"/>
  <c r="F59" i="14"/>
  <c r="F64" i="14"/>
  <c r="F56" i="14"/>
  <c r="F61" i="14"/>
  <c r="F66" i="14"/>
  <c r="F58" i="14"/>
  <c r="F63" i="14"/>
  <c r="F60" i="14"/>
  <c r="F65" i="14"/>
  <c r="F57" i="14"/>
  <c r="F62" i="14"/>
  <c r="F67" i="14"/>
  <c r="J7" i="18"/>
  <c r="J58" i="14"/>
  <c r="J63" i="14"/>
  <c r="F22" i="14"/>
  <c r="F68" i="14"/>
  <c r="F5" i="14"/>
  <c r="F49" i="14"/>
  <c r="G58" i="18"/>
  <c r="L58" i="18" s="1"/>
  <c r="G72" i="18"/>
  <c r="L72" i="18" s="1"/>
  <c r="G90" i="18"/>
  <c r="L90" i="18" s="1"/>
  <c r="G96" i="18"/>
  <c r="L96" i="18" s="1"/>
  <c r="G49" i="18"/>
  <c r="L49" i="18" s="1"/>
  <c r="G23" i="18"/>
  <c r="L23" i="18" s="1"/>
  <c r="G37" i="18"/>
  <c r="L37" i="18" s="1"/>
  <c r="G34" i="18"/>
  <c r="L34" i="18" s="1"/>
  <c r="G22" i="18"/>
  <c r="L22" i="18" s="1"/>
  <c r="F16" i="14"/>
  <c r="F29" i="14"/>
  <c r="F19" i="14"/>
  <c r="G6" i="18"/>
  <c r="L6" i="18" s="1"/>
  <c r="G10" i="18"/>
  <c r="L10" i="18" s="1"/>
  <c r="F18" i="14"/>
  <c r="B36" i="24"/>
  <c r="G74" i="18"/>
  <c r="L74" i="18" s="1"/>
  <c r="G102" i="18"/>
  <c r="L102" i="18" s="1"/>
  <c r="G86" i="18"/>
  <c r="L86" i="18" s="1"/>
  <c r="G99" i="18"/>
  <c r="L99" i="18" s="1"/>
  <c r="G51" i="18"/>
  <c r="L51" i="18" s="1"/>
  <c r="G32" i="18"/>
  <c r="L32" i="18" s="1"/>
  <c r="G28" i="18"/>
  <c r="L28" i="18" s="1"/>
  <c r="G26" i="18"/>
  <c r="L26" i="18" s="1"/>
  <c r="G17" i="18"/>
  <c r="L17" i="18" s="1"/>
  <c r="J59" i="14"/>
  <c r="J62" i="14"/>
  <c r="F17" i="14"/>
  <c r="F20" i="14"/>
  <c r="F36" i="14"/>
  <c r="F14" i="14"/>
  <c r="G14" i="14" s="1"/>
  <c r="L14" i="14" s="1"/>
  <c r="G7" i="18"/>
  <c r="L7" i="18" s="1"/>
  <c r="F8" i="14"/>
  <c r="G8" i="14" s="1"/>
  <c r="L8" i="14" s="1"/>
  <c r="F34" i="14"/>
  <c r="J65" i="14"/>
  <c r="G68" i="18"/>
  <c r="L68" i="18" s="1"/>
  <c r="G70" i="18"/>
  <c r="L70" i="18" s="1"/>
  <c r="G80" i="18"/>
  <c r="L80" i="18" s="1"/>
  <c r="G43" i="18"/>
  <c r="L43" i="18" s="1"/>
  <c r="G42" i="18"/>
  <c r="L42" i="18" s="1"/>
  <c r="G19" i="18"/>
  <c r="L19" i="18" s="1"/>
  <c r="G25" i="18"/>
  <c r="L25" i="18" s="1"/>
  <c r="G38" i="18"/>
  <c r="L38" i="18" s="1"/>
  <c r="J50" i="18"/>
  <c r="G12" i="18"/>
  <c r="L12" i="18" s="1"/>
  <c r="F23" i="14"/>
  <c r="J5" i="18"/>
  <c r="F26" i="14"/>
  <c r="J42" i="18"/>
  <c r="J41" i="14"/>
  <c r="J32" i="14"/>
  <c r="G105" i="18"/>
  <c r="L105" i="18" s="1"/>
  <c r="G62" i="18"/>
  <c r="L62" i="18" s="1"/>
  <c r="G53" i="18"/>
  <c r="L53" i="18" s="1"/>
  <c r="G95" i="18"/>
  <c r="L95" i="18" s="1"/>
  <c r="G69" i="18"/>
  <c r="L69" i="18" s="1"/>
  <c r="G88" i="18"/>
  <c r="L88" i="18" s="1"/>
  <c r="G83" i="18"/>
  <c r="L83" i="18" s="1"/>
  <c r="G73" i="18"/>
  <c r="L73" i="18" s="1"/>
  <c r="G65" i="18"/>
  <c r="L65" i="18" s="1"/>
  <c r="G63" i="18"/>
  <c r="L63" i="18" s="1"/>
  <c r="G82" i="18"/>
  <c r="L82" i="18" s="1"/>
  <c r="G61" i="18"/>
  <c r="L61" i="18" s="1"/>
  <c r="G81" i="18"/>
  <c r="L81" i="18" s="1"/>
  <c r="G64" i="18"/>
  <c r="L64" i="18" s="1"/>
  <c r="G60" i="18"/>
  <c r="L60" i="18" s="1"/>
  <c r="G85" i="18"/>
  <c r="L85" i="18" s="1"/>
  <c r="G101" i="18"/>
  <c r="L101" i="18" s="1"/>
  <c r="G56" i="18"/>
  <c r="L56" i="18" s="1"/>
  <c r="G79" i="18"/>
  <c r="L79" i="18" s="1"/>
  <c r="G106" i="18"/>
  <c r="L106" i="18" s="1"/>
  <c r="G54" i="18"/>
  <c r="L54" i="18" s="1"/>
  <c r="G97" i="18"/>
  <c r="L97" i="18" s="1"/>
  <c r="G67" i="18"/>
  <c r="L67" i="18" s="1"/>
  <c r="G92" i="18"/>
  <c r="L92" i="18" s="1"/>
  <c r="J53" i="18"/>
  <c r="J52" i="18"/>
  <c r="K98" i="11"/>
  <c r="J50" i="13"/>
  <c r="J63" i="25"/>
  <c r="J63" i="26"/>
  <c r="J44" i="14"/>
  <c r="J50" i="14"/>
  <c r="J63" i="24"/>
  <c r="J46" i="26"/>
  <c r="J46" i="14"/>
  <c r="J55" i="26"/>
  <c r="J75" i="26"/>
  <c r="J83" i="26"/>
  <c r="J91" i="26"/>
  <c r="J99" i="26"/>
  <c r="J48" i="14"/>
  <c r="J53" i="26"/>
  <c r="J55" i="24"/>
  <c r="J65" i="26"/>
  <c r="J75" i="24"/>
  <c r="J83" i="24"/>
  <c r="J91" i="24"/>
  <c r="J99" i="24"/>
  <c r="J34" i="26"/>
  <c r="J36" i="25"/>
  <c r="J42" i="25"/>
  <c r="J46" i="25"/>
  <c r="J47" i="26"/>
  <c r="G31" i="14"/>
  <c r="L31" i="14" s="1"/>
  <c r="K84" i="11" s="1"/>
  <c r="J32" i="26"/>
  <c r="J40" i="26"/>
  <c r="J44" i="26"/>
  <c r="J47" i="25"/>
  <c r="G30" i="14"/>
  <c r="L30" i="14" s="1"/>
  <c r="K102" i="11" s="1"/>
  <c r="J61" i="26"/>
  <c r="J71" i="24"/>
  <c r="J79" i="24"/>
  <c r="J87" i="24"/>
  <c r="J95" i="24"/>
  <c r="J103" i="24"/>
  <c r="G42" i="14"/>
  <c r="L42" i="14" s="1"/>
  <c r="K55" i="11" s="1"/>
  <c r="G28" i="14"/>
  <c r="L28" i="14" s="1"/>
  <c r="G29" i="14"/>
  <c r="L29" i="14" s="1"/>
  <c r="G33" i="14"/>
  <c r="L33" i="14" s="1"/>
  <c r="K40" i="11" s="1"/>
  <c r="J28" i="26"/>
  <c r="J34" i="25"/>
  <c r="J57" i="25"/>
  <c r="J69" i="25"/>
  <c r="J77" i="25"/>
  <c r="J85" i="25"/>
  <c r="J93" i="25"/>
  <c r="J101" i="25"/>
  <c r="J30" i="25"/>
  <c r="J49" i="25"/>
  <c r="J53" i="25"/>
  <c r="J54" i="14"/>
  <c r="J49" i="26"/>
  <c r="J71" i="26"/>
  <c r="J79" i="26"/>
  <c r="J87" i="26"/>
  <c r="J95" i="26"/>
  <c r="J103" i="26"/>
  <c r="J40" i="25"/>
  <c r="J44" i="25"/>
  <c r="J47" i="24"/>
  <c r="J51" i="26"/>
  <c r="J59" i="26"/>
  <c r="J67" i="26"/>
  <c r="J51" i="24"/>
  <c r="J57" i="26"/>
  <c r="J59" i="24"/>
  <c r="J67" i="24"/>
  <c r="J69" i="26"/>
  <c r="J77" i="26"/>
  <c r="J85" i="26"/>
  <c r="J93" i="26"/>
  <c r="J101" i="26"/>
  <c r="J52" i="13"/>
  <c r="J30" i="26"/>
  <c r="J36" i="26"/>
  <c r="J38" i="25"/>
  <c r="J42" i="26"/>
  <c r="J51" i="25"/>
  <c r="J59" i="25"/>
  <c r="J67" i="25"/>
  <c r="J49" i="13"/>
  <c r="J51" i="13"/>
  <c r="G23" i="14"/>
  <c r="L23" i="14" s="1"/>
  <c r="J65" i="25"/>
  <c r="J71" i="25"/>
  <c r="J79" i="25"/>
  <c r="J87" i="25"/>
  <c r="J95" i="25"/>
  <c r="J103" i="25"/>
  <c r="J29" i="26"/>
  <c r="J33" i="26"/>
  <c r="J35" i="25"/>
  <c r="J41" i="25"/>
  <c r="J45" i="25"/>
  <c r="J50" i="26"/>
  <c r="J52" i="25"/>
  <c r="J56" i="26"/>
  <c r="J58" i="25"/>
  <c r="J64" i="26"/>
  <c r="J66" i="25"/>
  <c r="J72" i="26"/>
  <c r="J74" i="25"/>
  <c r="J80" i="26"/>
  <c r="J82" i="25"/>
  <c r="J88" i="26"/>
  <c r="J90" i="25"/>
  <c r="J96" i="26"/>
  <c r="J98" i="25"/>
  <c r="J104" i="26"/>
  <c r="J106" i="25"/>
  <c r="G62" i="14"/>
  <c r="L62" i="14" s="1"/>
  <c r="G94" i="14"/>
  <c r="L94" i="14" s="1"/>
  <c r="G91" i="14"/>
  <c r="L91" i="14" s="1"/>
  <c r="G88" i="14"/>
  <c r="L88" i="14" s="1"/>
  <c r="G69" i="14"/>
  <c r="L69" i="14" s="1"/>
  <c r="G101" i="14"/>
  <c r="L101" i="14" s="1"/>
  <c r="G56" i="14"/>
  <c r="L56" i="14" s="1"/>
  <c r="G82" i="14"/>
  <c r="L82" i="14" s="1"/>
  <c r="G67" i="14"/>
  <c r="L67" i="14" s="1"/>
  <c r="G68" i="14"/>
  <c r="L68" i="14" s="1"/>
  <c r="G100" i="14"/>
  <c r="L100" i="14" s="1"/>
  <c r="G81" i="14"/>
  <c r="L81" i="14" s="1"/>
  <c r="G55" i="14"/>
  <c r="L55" i="14" s="1"/>
  <c r="G45" i="14"/>
  <c r="L45" i="14" s="1"/>
  <c r="G40" i="14"/>
  <c r="L40" i="14" s="1"/>
  <c r="K78" i="11" s="1"/>
  <c r="G37" i="14"/>
  <c r="L37" i="14" s="1"/>
  <c r="K43" i="11" s="1"/>
  <c r="G25" i="14"/>
  <c r="L25" i="14" s="1"/>
  <c r="K38" i="11" s="1"/>
  <c r="G34" i="14"/>
  <c r="L34" i="14" s="1"/>
  <c r="G41" i="14"/>
  <c r="L41" i="14" s="1"/>
  <c r="K80" i="11" s="1"/>
  <c r="G35" i="14"/>
  <c r="L35" i="14" s="1"/>
  <c r="K61" i="11" s="1"/>
  <c r="T61" i="11" s="1"/>
  <c r="G27" i="14"/>
  <c r="L27" i="14" s="1"/>
  <c r="J31" i="25"/>
  <c r="J35" i="26"/>
  <c r="J37" i="25"/>
  <c r="J41" i="26"/>
  <c r="J45" i="26"/>
  <c r="J48" i="25"/>
  <c r="J52" i="26"/>
  <c r="J54" i="25"/>
  <c r="J58" i="26"/>
  <c r="J60" i="25"/>
  <c r="J66" i="26"/>
  <c r="J68" i="25"/>
  <c r="J74" i="26"/>
  <c r="J76" i="25"/>
  <c r="J82" i="26"/>
  <c r="J84" i="25"/>
  <c r="J90" i="26"/>
  <c r="J92" i="25"/>
  <c r="J98" i="26"/>
  <c r="J100" i="25"/>
  <c r="J106" i="26"/>
  <c r="J53" i="14"/>
  <c r="G54" i="14"/>
  <c r="L54" i="14" s="1"/>
  <c r="G70" i="14"/>
  <c r="L70" i="14" s="1"/>
  <c r="G102" i="14"/>
  <c r="L102" i="14" s="1"/>
  <c r="G64" i="14"/>
  <c r="L64" i="14" s="1"/>
  <c r="G96" i="14"/>
  <c r="L96" i="14" s="1"/>
  <c r="G77" i="14"/>
  <c r="L77" i="14" s="1"/>
  <c r="G63" i="14"/>
  <c r="L63" i="14" s="1"/>
  <c r="G58" i="14"/>
  <c r="L58" i="14" s="1"/>
  <c r="G90" i="14"/>
  <c r="L90" i="14" s="1"/>
  <c r="G83" i="14"/>
  <c r="L83" i="14" s="1"/>
  <c r="G76" i="14"/>
  <c r="L76" i="14" s="1"/>
  <c r="G57" i="14"/>
  <c r="L57" i="14" s="1"/>
  <c r="G89" i="14"/>
  <c r="L89" i="14" s="1"/>
  <c r="G71" i="14"/>
  <c r="L71" i="14" s="1"/>
  <c r="G47" i="14"/>
  <c r="L47" i="14" s="1"/>
  <c r="G39" i="14"/>
  <c r="L39" i="14" s="1"/>
  <c r="K44" i="11" s="1"/>
  <c r="G49" i="14"/>
  <c r="L49" i="14" s="1"/>
  <c r="G38" i="14"/>
  <c r="L38" i="14" s="1"/>
  <c r="K85" i="11" s="1"/>
  <c r="T85" i="11" s="1"/>
  <c r="G43" i="14"/>
  <c r="L43" i="14" s="1"/>
  <c r="K91" i="11" s="1"/>
  <c r="G24" i="14"/>
  <c r="L24" i="14" s="1"/>
  <c r="K4" i="11" s="1"/>
  <c r="G26" i="14"/>
  <c r="L26" i="14" s="1"/>
  <c r="K5" i="11" s="1"/>
  <c r="J28" i="25"/>
  <c r="J32" i="25"/>
  <c r="J38" i="26"/>
  <c r="J55" i="25"/>
  <c r="J61" i="25"/>
  <c r="J75" i="25"/>
  <c r="J83" i="25"/>
  <c r="J91" i="25"/>
  <c r="J99" i="25"/>
  <c r="J27" i="25"/>
  <c r="J31" i="26"/>
  <c r="J37" i="26"/>
  <c r="J39" i="25"/>
  <c r="J43" i="25"/>
  <c r="J48" i="26"/>
  <c r="J54" i="26"/>
  <c r="J60" i="26"/>
  <c r="J62" i="25"/>
  <c r="J68" i="26"/>
  <c r="J70" i="25"/>
  <c r="J76" i="26"/>
  <c r="J78" i="25"/>
  <c r="J84" i="26"/>
  <c r="J86" i="25"/>
  <c r="J92" i="26"/>
  <c r="J94" i="25"/>
  <c r="J100" i="26"/>
  <c r="J102" i="25"/>
  <c r="J45" i="13"/>
  <c r="J55" i="13"/>
  <c r="G78" i="14"/>
  <c r="L78" i="14" s="1"/>
  <c r="G59" i="14"/>
  <c r="L59" i="14" s="1"/>
  <c r="G72" i="14"/>
  <c r="L72" i="14" s="1"/>
  <c r="G104" i="14"/>
  <c r="L104" i="14" s="1"/>
  <c r="G85" i="14"/>
  <c r="L85" i="14" s="1"/>
  <c r="G79" i="14"/>
  <c r="L79" i="14" s="1"/>
  <c r="G66" i="14"/>
  <c r="L66" i="14" s="1"/>
  <c r="G98" i="14"/>
  <c r="L98" i="14" s="1"/>
  <c r="G99" i="14"/>
  <c r="L99" i="14" s="1"/>
  <c r="G84" i="14"/>
  <c r="L84" i="14" s="1"/>
  <c r="G65" i="14"/>
  <c r="L65" i="14" s="1"/>
  <c r="G97" i="14"/>
  <c r="L97" i="14" s="1"/>
  <c r="G87" i="14"/>
  <c r="L87" i="14" s="1"/>
  <c r="G44" i="14"/>
  <c r="L44" i="14" s="1"/>
  <c r="G36" i="14"/>
  <c r="L36" i="14" s="1"/>
  <c r="G51" i="14"/>
  <c r="L51" i="14" s="1"/>
  <c r="G22" i="14"/>
  <c r="L22" i="14" s="1"/>
  <c r="K60" i="11" s="1"/>
  <c r="T60" i="11" s="1"/>
  <c r="J27" i="26"/>
  <c r="J29" i="25"/>
  <c r="J33" i="25"/>
  <c r="J39" i="26"/>
  <c r="J43" i="26"/>
  <c r="J50" i="25"/>
  <c r="J56" i="25"/>
  <c r="J62" i="26"/>
  <c r="J64" i="25"/>
  <c r="J70" i="26"/>
  <c r="J72" i="25"/>
  <c r="J78" i="26"/>
  <c r="J80" i="25"/>
  <c r="J86" i="26"/>
  <c r="J88" i="25"/>
  <c r="J94" i="26"/>
  <c r="J96" i="25"/>
  <c r="J102" i="26"/>
  <c r="J104" i="25"/>
  <c r="G53" i="14"/>
  <c r="L53" i="14" s="1"/>
  <c r="G86" i="14"/>
  <c r="L86" i="14" s="1"/>
  <c r="G75" i="14"/>
  <c r="L75" i="14" s="1"/>
  <c r="G80" i="14"/>
  <c r="L80" i="14" s="1"/>
  <c r="G61" i="14"/>
  <c r="L61" i="14" s="1"/>
  <c r="G93" i="14"/>
  <c r="L93" i="14" s="1"/>
  <c r="G95" i="14"/>
  <c r="L95" i="14" s="1"/>
  <c r="G74" i="14"/>
  <c r="L74" i="14" s="1"/>
  <c r="G106" i="14"/>
  <c r="L106" i="14" s="1"/>
  <c r="G60" i="14"/>
  <c r="L60" i="14" s="1"/>
  <c r="G92" i="14"/>
  <c r="L92" i="14" s="1"/>
  <c r="G73" i="14"/>
  <c r="L73" i="14" s="1"/>
  <c r="G105" i="14"/>
  <c r="L105" i="14" s="1"/>
  <c r="G103" i="14"/>
  <c r="L103" i="14" s="1"/>
  <c r="G48" i="14"/>
  <c r="L48" i="14" s="1"/>
  <c r="G46" i="14"/>
  <c r="L46" i="14" s="1"/>
  <c r="G52" i="14"/>
  <c r="L52" i="14" s="1"/>
  <c r="G50" i="14"/>
  <c r="L50" i="14" s="1"/>
  <c r="G32" i="14"/>
  <c r="L32" i="14" s="1"/>
  <c r="K106" i="11" s="1"/>
  <c r="J49" i="24"/>
  <c r="J65" i="24"/>
  <c r="J52" i="24"/>
  <c r="J58" i="24"/>
  <c r="J66" i="24"/>
  <c r="J74" i="24"/>
  <c r="J82" i="24"/>
  <c r="J90" i="24"/>
  <c r="J98" i="24"/>
  <c r="J106" i="24"/>
  <c r="J48" i="24"/>
  <c r="J54" i="24"/>
  <c r="J60" i="24"/>
  <c r="J68" i="24"/>
  <c r="J76" i="24"/>
  <c r="J84" i="24"/>
  <c r="J92" i="24"/>
  <c r="J100" i="24"/>
  <c r="J61" i="24"/>
  <c r="J62" i="24"/>
  <c r="J70" i="24"/>
  <c r="J78" i="24"/>
  <c r="J86" i="24"/>
  <c r="J94" i="24"/>
  <c r="J102" i="24"/>
  <c r="J46" i="24"/>
  <c r="J53" i="24"/>
  <c r="J57" i="24"/>
  <c r="J69" i="24"/>
  <c r="J77" i="24"/>
  <c r="J85" i="24"/>
  <c r="J93" i="24"/>
  <c r="J101" i="24"/>
  <c r="J50" i="24"/>
  <c r="J56" i="24"/>
  <c r="J64" i="24"/>
  <c r="J72" i="24"/>
  <c r="J80" i="24"/>
  <c r="J88" i="24"/>
  <c r="J96" i="24"/>
  <c r="J104" i="24"/>
  <c r="B51" i="27"/>
  <c r="B56" i="28"/>
  <c r="B15" i="28"/>
  <c r="B15" i="26"/>
  <c r="B15" i="25"/>
  <c r="B15" i="24"/>
  <c r="B26" i="26"/>
  <c r="B26" i="25"/>
  <c r="B26" i="24"/>
  <c r="D25" i="26"/>
  <c r="D25" i="25"/>
  <c r="D18" i="26"/>
  <c r="D18" i="25"/>
  <c r="D15" i="26"/>
  <c r="D15" i="25"/>
  <c r="D12" i="26"/>
  <c r="D12" i="25"/>
  <c r="D13" i="26"/>
  <c r="D13" i="25"/>
  <c r="D20" i="26"/>
  <c r="D20" i="25"/>
  <c r="D26" i="26"/>
  <c r="D26" i="25"/>
  <c r="D22" i="26"/>
  <c r="D22" i="25"/>
  <c r="D11" i="26"/>
  <c r="D11" i="25"/>
  <c r="B29" i="28"/>
  <c r="B12" i="26"/>
  <c r="B12" i="25"/>
  <c r="B12" i="24"/>
  <c r="B22" i="26"/>
  <c r="B22" i="25"/>
  <c r="B22" i="24"/>
  <c r="E25" i="26"/>
  <c r="E25" i="25"/>
  <c r="E18" i="26"/>
  <c r="E18" i="25"/>
  <c r="E15" i="26"/>
  <c r="E15" i="25"/>
  <c r="E12" i="26"/>
  <c r="E12" i="25"/>
  <c r="E13" i="26"/>
  <c r="E13" i="25"/>
  <c r="E20" i="26"/>
  <c r="E20" i="25"/>
  <c r="E26" i="26"/>
  <c r="E26" i="25"/>
  <c r="E22" i="26"/>
  <c r="E22" i="25"/>
  <c r="E11" i="26"/>
  <c r="E11" i="25"/>
  <c r="B13" i="26"/>
  <c r="B13" i="25"/>
  <c r="B13" i="24"/>
  <c r="B11" i="28"/>
  <c r="B11" i="26"/>
  <c r="B11" i="25"/>
  <c r="B11" i="24"/>
  <c r="F25" i="26"/>
  <c r="F25" i="25"/>
  <c r="F18" i="26"/>
  <c r="F18" i="25"/>
  <c r="F15" i="26"/>
  <c r="F15" i="25"/>
  <c r="F12" i="26"/>
  <c r="F12" i="25"/>
  <c r="F13" i="26"/>
  <c r="F13" i="25"/>
  <c r="F20" i="26"/>
  <c r="F20" i="25"/>
  <c r="F26" i="26"/>
  <c r="F26" i="25"/>
  <c r="F22" i="26"/>
  <c r="F22" i="25"/>
  <c r="F11" i="26"/>
  <c r="F11" i="25"/>
  <c r="B25" i="26"/>
  <c r="B25" i="25"/>
  <c r="B25" i="24"/>
  <c r="B18" i="26"/>
  <c r="B18" i="25"/>
  <c r="B18" i="24"/>
  <c r="B20" i="26"/>
  <c r="B20" i="25"/>
  <c r="C25" i="26"/>
  <c r="C25" i="25"/>
  <c r="C18" i="26"/>
  <c r="C18" i="25"/>
  <c r="C15" i="26"/>
  <c r="C15" i="25"/>
  <c r="C12" i="26"/>
  <c r="C12" i="25"/>
  <c r="C13" i="26"/>
  <c r="C13" i="25"/>
  <c r="C20" i="26"/>
  <c r="C20" i="25"/>
  <c r="C26" i="26"/>
  <c r="C26" i="25"/>
  <c r="C22" i="26"/>
  <c r="C22" i="25"/>
  <c r="C11" i="26"/>
  <c r="C11" i="25"/>
  <c r="B26" i="28"/>
  <c r="B18" i="28"/>
  <c r="B18" i="27"/>
  <c r="B51" i="28"/>
  <c r="B20" i="28"/>
  <c r="B5" i="28"/>
  <c r="B25" i="28"/>
  <c r="B13" i="28"/>
  <c r="M42" i="11" l="1"/>
  <c r="M45" i="11"/>
  <c r="M46" i="11"/>
  <c r="M22" i="11"/>
  <c r="T22" i="11" s="1"/>
  <c r="M47" i="11"/>
  <c r="M12" i="11"/>
  <c r="M56" i="11"/>
  <c r="M10" i="11"/>
  <c r="M49" i="11"/>
  <c r="M25" i="11"/>
  <c r="T25" i="11" s="1"/>
  <c r="M50" i="11"/>
  <c r="M26" i="11"/>
  <c r="T26" i="11" s="1"/>
  <c r="M51" i="11"/>
  <c r="M28" i="11"/>
  <c r="T28" i="11" s="1"/>
  <c r="G13" i="14"/>
  <c r="L13" i="14" s="1"/>
  <c r="K90" i="11" s="1"/>
  <c r="T90" i="11" s="1"/>
  <c r="G18" i="14"/>
  <c r="L18" i="14" s="1"/>
  <c r="K36" i="11" s="1"/>
  <c r="G11" i="14"/>
  <c r="L11" i="14" s="1"/>
  <c r="K100" i="11" s="1"/>
  <c r="G5" i="14"/>
  <c r="L5" i="14" s="1"/>
  <c r="G7" i="14"/>
  <c r="L7" i="14" s="1"/>
  <c r="K99" i="11" s="1"/>
  <c r="T99" i="11" s="1"/>
  <c r="G12" i="14"/>
  <c r="L12" i="14" s="1"/>
  <c r="G20" i="14"/>
  <c r="L20" i="14" s="1"/>
  <c r="K59" i="11" s="1"/>
  <c r="T59" i="11" s="1"/>
  <c r="G17" i="14"/>
  <c r="L17" i="14" s="1"/>
  <c r="K19" i="11" s="1"/>
  <c r="T19" i="11" s="1"/>
  <c r="G10" i="14"/>
  <c r="L10" i="14" s="1"/>
  <c r="K107" i="11" s="1"/>
  <c r="T107" i="11" s="1"/>
  <c r="G15" i="14"/>
  <c r="L15" i="14" s="1"/>
  <c r="K103" i="11" s="1"/>
  <c r="T103" i="11" s="1"/>
  <c r="G19" i="14"/>
  <c r="L19" i="14" s="1"/>
  <c r="K104" i="11" s="1"/>
  <c r="G16" i="14"/>
  <c r="L16" i="14" s="1"/>
  <c r="G21" i="14"/>
  <c r="L21" i="14" s="1"/>
  <c r="K52" i="11" s="1"/>
  <c r="G9" i="14"/>
  <c r="L9" i="14" s="1"/>
  <c r="G6" i="14"/>
  <c r="L6" i="14" s="1"/>
  <c r="K88" i="11" s="1"/>
  <c r="T88" i="11" s="1"/>
  <c r="K83" i="11"/>
  <c r="K17" i="11"/>
  <c r="K16" i="11"/>
  <c r="K18" i="11"/>
  <c r="K54" i="11"/>
  <c r="K45" i="11"/>
  <c r="K58" i="11"/>
  <c r="K92" i="11"/>
  <c r="K9" i="11"/>
  <c r="K49" i="11"/>
  <c r="K63" i="11"/>
  <c r="K48" i="11"/>
  <c r="K12" i="11"/>
  <c r="K27" i="11"/>
  <c r="K109" i="11"/>
  <c r="K87" i="11"/>
  <c r="K13" i="11"/>
  <c r="K15" i="11"/>
  <c r="K14" i="11"/>
  <c r="K57" i="11"/>
  <c r="K21" i="11"/>
  <c r="K8" i="11"/>
  <c r="K23" i="11"/>
  <c r="T23" i="11" s="1"/>
  <c r="K81" i="11"/>
  <c r="K11" i="11"/>
  <c r="J40" i="11"/>
  <c r="J39" i="11"/>
  <c r="J38" i="11"/>
  <c r="J35" i="11"/>
  <c r="J37" i="11"/>
  <c r="J6" i="11"/>
  <c r="K35" i="11"/>
  <c r="J48" i="11"/>
  <c r="J55" i="11"/>
  <c r="J56" i="11"/>
  <c r="J10" i="11"/>
  <c r="J8" i="11"/>
  <c r="J13" i="11"/>
  <c r="J9" i="11"/>
  <c r="K56" i="11"/>
  <c r="J47" i="11"/>
  <c r="J42" i="11"/>
  <c r="J100" i="11"/>
  <c r="J45" i="11"/>
  <c r="J11" i="11"/>
  <c r="J15" i="11"/>
  <c r="J96" i="11"/>
  <c r="J97" i="11"/>
  <c r="K77" i="11"/>
  <c r="J76" i="11"/>
  <c r="J49" i="11"/>
  <c r="J75" i="11"/>
  <c r="J46" i="11"/>
  <c r="J108" i="11"/>
  <c r="J50" i="11"/>
  <c r="J41" i="11"/>
  <c r="J80" i="11"/>
  <c r="J77" i="11"/>
  <c r="K76" i="11"/>
  <c r="K96" i="11"/>
  <c r="J53" i="11"/>
  <c r="J79" i="11"/>
  <c r="J7" i="11"/>
  <c r="K41" i="11"/>
  <c r="J101" i="11"/>
  <c r="J44" i="11"/>
  <c r="J82" i="11"/>
  <c r="J81" i="11"/>
  <c r="J78" i="11"/>
  <c r="J5" i="11"/>
  <c r="J58" i="11"/>
  <c r="J51" i="11"/>
  <c r="K79" i="11"/>
  <c r="K82" i="11"/>
  <c r="K53" i="11"/>
  <c r="K6" i="11"/>
  <c r="K108" i="11"/>
  <c r="J20" i="25"/>
  <c r="J18" i="26"/>
  <c r="J26" i="25"/>
  <c r="J20" i="26"/>
  <c r="J11" i="26"/>
  <c r="J13" i="26"/>
  <c r="J12" i="25"/>
  <c r="J26" i="26"/>
  <c r="J22" i="25"/>
  <c r="J25" i="25"/>
  <c r="J12" i="26"/>
  <c r="J18" i="25"/>
  <c r="J25" i="26"/>
  <c r="J22" i="26"/>
  <c r="J15" i="25"/>
  <c r="J11" i="25"/>
  <c r="J13" i="25"/>
  <c r="J15" i="26"/>
  <c r="AL24" i="4"/>
  <c r="AL17" i="4"/>
  <c r="AL15" i="4"/>
  <c r="AL8" i="4"/>
  <c r="AL33" i="4"/>
  <c r="AL42" i="4"/>
  <c r="AL51" i="4"/>
  <c r="AL26" i="4"/>
  <c r="AL35" i="4"/>
  <c r="AL44" i="4"/>
  <c r="AQ18" i="4"/>
  <c r="AS18" i="4" s="1"/>
  <c r="AU18" i="4" s="1"/>
  <c r="AW18" i="4" s="1"/>
  <c r="AY18" i="4" s="1"/>
  <c r="AQ3" i="4"/>
  <c r="AS3" i="4" s="1"/>
  <c r="AU3" i="4" s="1"/>
  <c r="AW3" i="4" s="1"/>
  <c r="AY3" i="4" s="1"/>
  <c r="AL53" i="4"/>
  <c r="AC54" i="4" l="1"/>
  <c r="AC53" i="4"/>
  <c r="AC52" i="4"/>
  <c r="AD53" i="4"/>
  <c r="AD52" i="4"/>
  <c r="AD54" i="4"/>
  <c r="Z52" i="4"/>
  <c r="Z54" i="4"/>
  <c r="Z53" i="4"/>
  <c r="AA52" i="4"/>
  <c r="AA54" i="4"/>
  <c r="AA53" i="4"/>
  <c r="W54" i="4"/>
  <c r="W53" i="4"/>
  <c r="W52" i="4"/>
  <c r="W45" i="4"/>
  <c r="W44" i="4"/>
  <c r="X54" i="4"/>
  <c r="X53" i="4"/>
  <c r="X52" i="4"/>
  <c r="X45" i="4"/>
  <c r="X44" i="4"/>
  <c r="T53" i="4"/>
  <c r="T52" i="4"/>
  <c r="T54" i="4"/>
  <c r="U53" i="4"/>
  <c r="U52" i="4"/>
  <c r="U54" i="4"/>
  <c r="W25" i="4"/>
  <c r="Q27" i="4"/>
  <c r="Q26" i="4"/>
  <c r="Q25" i="4"/>
  <c r="Q54" i="4"/>
  <c r="Q53" i="4"/>
  <c r="Q52" i="4"/>
  <c r="Q18" i="4"/>
  <c r="Q17" i="4"/>
  <c r="Q16" i="4"/>
  <c r="B43" i="4"/>
  <c r="Q44" i="4"/>
  <c r="Q43" i="4"/>
  <c r="Q45" i="4"/>
  <c r="Q34" i="4"/>
  <c r="Q36" i="4"/>
  <c r="Q35" i="4"/>
  <c r="R25" i="4"/>
  <c r="R27" i="4"/>
  <c r="R26" i="4"/>
  <c r="C43" i="4"/>
  <c r="R43" i="4"/>
  <c r="R45" i="4"/>
  <c r="R44" i="4"/>
  <c r="R7" i="4"/>
  <c r="R9" i="4"/>
  <c r="R8" i="4"/>
  <c r="R18" i="4"/>
  <c r="R17" i="4"/>
  <c r="R16" i="4"/>
  <c r="R54" i="4"/>
  <c r="R53" i="4"/>
  <c r="R52" i="4"/>
  <c r="C34" i="4"/>
  <c r="R36" i="4"/>
  <c r="R35" i="4"/>
  <c r="R34" i="4"/>
  <c r="AG52" i="4"/>
  <c r="AG54" i="4"/>
  <c r="AG53" i="4"/>
  <c r="AF54" i="4"/>
  <c r="AF53" i="4"/>
  <c r="AF52" i="4"/>
  <c r="N54" i="4"/>
  <c r="N53" i="4"/>
  <c r="N52" i="4"/>
  <c r="O54" i="4"/>
  <c r="O53" i="4"/>
  <c r="O52" i="4"/>
  <c r="K52" i="4"/>
  <c r="K54" i="4"/>
  <c r="K53" i="4"/>
  <c r="L53" i="4"/>
  <c r="L52" i="4"/>
  <c r="L54" i="4"/>
  <c r="H52" i="4"/>
  <c r="H54" i="4"/>
  <c r="H53" i="4"/>
  <c r="I54" i="4"/>
  <c r="I53" i="4"/>
  <c r="I52" i="4"/>
  <c r="E52" i="4"/>
  <c r="E54" i="4"/>
  <c r="E53" i="4"/>
  <c r="F52" i="4"/>
  <c r="F54" i="4"/>
  <c r="F53" i="4"/>
  <c r="B54" i="4"/>
  <c r="B53" i="4"/>
  <c r="B52" i="4"/>
  <c r="B35" i="4"/>
  <c r="B34" i="4"/>
  <c r="C54" i="4"/>
  <c r="C53" i="4"/>
  <c r="C52" i="4"/>
  <c r="K8" i="4"/>
  <c r="T9" i="4"/>
  <c r="K9" i="4"/>
  <c r="E7" i="4"/>
  <c r="T8" i="4"/>
  <c r="E9" i="4"/>
  <c r="K7" i="4"/>
  <c r="N8" i="4"/>
  <c r="H7" i="4"/>
  <c r="AF7" i="4"/>
  <c r="N9" i="4"/>
  <c r="E8" i="4"/>
  <c r="N7" i="4"/>
  <c r="AG7" i="4"/>
  <c r="AA7" i="4"/>
  <c r="O7" i="4"/>
  <c r="L9" i="4"/>
  <c r="I7" i="4"/>
  <c r="O9" i="4"/>
  <c r="F8" i="4"/>
  <c r="X8" i="4"/>
  <c r="O8" i="4"/>
  <c r="L7" i="4"/>
  <c r="F9" i="4"/>
  <c r="L8" i="4"/>
  <c r="F7" i="4"/>
  <c r="AG9" i="4"/>
  <c r="X7" i="4"/>
  <c r="I9" i="4"/>
  <c r="AG8" i="4"/>
  <c r="AA8" i="4"/>
  <c r="X9" i="4"/>
  <c r="I8" i="4"/>
  <c r="AA9" i="4"/>
  <c r="C8" i="4"/>
  <c r="C9" i="4"/>
  <c r="C7" i="4"/>
  <c r="W7" i="4"/>
  <c r="Z8" i="4"/>
  <c r="Z7" i="4"/>
  <c r="Z9" i="4"/>
  <c r="W43" i="4"/>
  <c r="AF44" i="4"/>
  <c r="AC45" i="4"/>
  <c r="Z43" i="4"/>
  <c r="T45" i="4"/>
  <c r="K44" i="4"/>
  <c r="H45" i="4"/>
  <c r="E43" i="4"/>
  <c r="AC44" i="4"/>
  <c r="T44" i="4"/>
  <c r="N43" i="4"/>
  <c r="E45" i="4"/>
  <c r="AF45" i="4"/>
  <c r="AC43" i="4"/>
  <c r="T43" i="4"/>
  <c r="N44" i="4"/>
  <c r="K45" i="4"/>
  <c r="H43" i="4"/>
  <c r="B44" i="4"/>
  <c r="Z45" i="4"/>
  <c r="H44" i="4"/>
  <c r="AF43" i="4"/>
  <c r="Z44" i="4"/>
  <c r="N45" i="4"/>
  <c r="K43" i="4"/>
  <c r="E44" i="4"/>
  <c r="B45" i="4"/>
  <c r="AD44" i="4"/>
  <c r="AA43" i="4"/>
  <c r="U44" i="4"/>
  <c r="O44" i="4"/>
  <c r="L45" i="4"/>
  <c r="F45" i="4"/>
  <c r="AG44" i="4"/>
  <c r="AG43" i="4"/>
  <c r="AA44" i="4"/>
  <c r="L43" i="4"/>
  <c r="F43" i="4"/>
  <c r="AD43" i="4"/>
  <c r="AD45" i="4"/>
  <c r="X43" i="4"/>
  <c r="U45" i="4"/>
  <c r="O45" i="4"/>
  <c r="L44" i="4"/>
  <c r="I45" i="4"/>
  <c r="F44" i="4"/>
  <c r="C45" i="4"/>
  <c r="AG45" i="4"/>
  <c r="AA45" i="4"/>
  <c r="U43" i="4"/>
  <c r="O43" i="4"/>
  <c r="I43" i="4"/>
  <c r="I44" i="4"/>
  <c r="C44" i="4"/>
  <c r="AC36" i="4"/>
  <c r="AF35" i="4"/>
  <c r="Z35" i="4"/>
  <c r="W36" i="4"/>
  <c r="T34" i="4"/>
  <c r="N35" i="4"/>
  <c r="K36" i="4"/>
  <c r="H35" i="4"/>
  <c r="B36" i="4"/>
  <c r="AF36" i="4"/>
  <c r="Z36" i="4"/>
  <c r="W34" i="4"/>
  <c r="K34" i="4"/>
  <c r="AF34" i="4"/>
  <c r="Z34" i="4"/>
  <c r="T35" i="4"/>
  <c r="N34" i="4"/>
  <c r="E35" i="4"/>
  <c r="AC35" i="4"/>
  <c r="AC34" i="4"/>
  <c r="W35" i="4"/>
  <c r="T36" i="4"/>
  <c r="K35" i="4"/>
  <c r="E36" i="4"/>
  <c r="E34" i="4"/>
  <c r="N36" i="4"/>
  <c r="H36" i="4"/>
  <c r="H34" i="4"/>
  <c r="AG35" i="4"/>
  <c r="X34" i="4"/>
  <c r="L34" i="4"/>
  <c r="F34" i="4"/>
  <c r="C36" i="4"/>
  <c r="AD35" i="4"/>
  <c r="AA36" i="4"/>
  <c r="X35" i="4"/>
  <c r="U36" i="4"/>
  <c r="O36" i="4"/>
  <c r="L35" i="4"/>
  <c r="F36" i="4"/>
  <c r="I36" i="4"/>
  <c r="AG36" i="4"/>
  <c r="AA34" i="4"/>
  <c r="U34" i="4"/>
  <c r="O34" i="4"/>
  <c r="I34" i="4"/>
  <c r="AD34" i="4"/>
  <c r="AD36" i="4"/>
  <c r="AG34" i="4"/>
  <c r="AA35" i="4"/>
  <c r="X36" i="4"/>
  <c r="U35" i="4"/>
  <c r="O35" i="4"/>
  <c r="L36" i="4"/>
  <c r="F35" i="4"/>
  <c r="I35" i="4"/>
  <c r="C35" i="4"/>
  <c r="W27" i="4"/>
  <c r="W26" i="4"/>
  <c r="AG26" i="4"/>
  <c r="AD27" i="4"/>
  <c r="AA25" i="4"/>
  <c r="X27" i="4"/>
  <c r="U27" i="4"/>
  <c r="O27" i="4"/>
  <c r="I26" i="4"/>
  <c r="L25" i="4"/>
  <c r="F25" i="4"/>
  <c r="C27" i="4"/>
  <c r="O25" i="4"/>
  <c r="F27" i="4"/>
  <c r="AG27" i="4"/>
  <c r="AD25" i="4"/>
  <c r="X25" i="4"/>
  <c r="U25" i="4"/>
  <c r="I27" i="4"/>
  <c r="I25" i="4"/>
  <c r="C26" i="4"/>
  <c r="AG25" i="4"/>
  <c r="AA26" i="4"/>
  <c r="X26" i="4"/>
  <c r="O26" i="4"/>
  <c r="L26" i="4"/>
  <c r="F26" i="4"/>
  <c r="AD26" i="4"/>
  <c r="AA27" i="4"/>
  <c r="U26" i="4"/>
  <c r="L27" i="4"/>
  <c r="C25" i="4"/>
  <c r="AF26" i="4"/>
  <c r="AC27" i="4"/>
  <c r="B26" i="4"/>
  <c r="AF25" i="4"/>
  <c r="Z25" i="4"/>
  <c r="T25" i="4"/>
  <c r="N25" i="4"/>
  <c r="H25" i="4"/>
  <c r="B25" i="4"/>
  <c r="AF27" i="4"/>
  <c r="AC26" i="4"/>
  <c r="Z27" i="4"/>
  <c r="T27" i="4"/>
  <c r="N26" i="4"/>
  <c r="N27" i="4"/>
  <c r="H26" i="4"/>
  <c r="K26" i="4"/>
  <c r="E26" i="4"/>
  <c r="B27" i="4"/>
  <c r="K27" i="4"/>
  <c r="AC25" i="4"/>
  <c r="K25" i="4"/>
  <c r="E25" i="4"/>
  <c r="Z26" i="4"/>
  <c r="T26" i="4"/>
  <c r="H27" i="4"/>
  <c r="E27" i="4"/>
  <c r="AG17" i="4"/>
  <c r="X16" i="4"/>
  <c r="L16" i="4"/>
  <c r="C18" i="4"/>
  <c r="AG18" i="4"/>
  <c r="I17" i="4"/>
  <c r="C16" i="4"/>
  <c r="AG16" i="4"/>
  <c r="I18" i="4"/>
  <c r="L17" i="4"/>
  <c r="AA17" i="4"/>
  <c r="O17" i="4"/>
  <c r="I16" i="4"/>
  <c r="AA16" i="4"/>
  <c r="F18" i="4"/>
  <c r="F16" i="4"/>
  <c r="C17" i="4"/>
  <c r="AA18" i="4"/>
  <c r="O18" i="4"/>
  <c r="F17" i="4"/>
  <c r="O16" i="4"/>
  <c r="X17" i="4"/>
  <c r="X18" i="4"/>
  <c r="L18" i="4"/>
  <c r="T16" i="4"/>
  <c r="H16" i="4"/>
  <c r="AF16" i="4"/>
  <c r="N16" i="4"/>
  <c r="E17" i="4"/>
  <c r="B18" i="4"/>
  <c r="Z17" i="4"/>
  <c r="W16" i="4"/>
  <c r="E18" i="4"/>
  <c r="B16" i="4"/>
  <c r="Z18" i="4"/>
  <c r="T17" i="4"/>
  <c r="N17" i="4"/>
  <c r="T18" i="4"/>
  <c r="N18" i="4"/>
  <c r="E16" i="4"/>
  <c r="Z16" i="4"/>
  <c r="B17" i="4"/>
  <c r="AD18" i="4"/>
  <c r="U17" i="4"/>
  <c r="AD16" i="4"/>
  <c r="U18" i="4"/>
  <c r="U16" i="4"/>
  <c r="AD17" i="4"/>
  <c r="AF17" i="4"/>
  <c r="AC18" i="4"/>
  <c r="H17" i="4"/>
  <c r="AF18" i="4"/>
  <c r="W17" i="4"/>
  <c r="K17" i="4"/>
  <c r="H18" i="4"/>
  <c r="AC16" i="4"/>
  <c r="W18" i="4"/>
  <c r="K18" i="4"/>
  <c r="AC17" i="4"/>
  <c r="K16" i="4"/>
  <c r="AC8" i="4"/>
  <c r="H8" i="4"/>
  <c r="W9" i="4"/>
  <c r="AF8" i="4"/>
  <c r="AC9" i="4"/>
  <c r="H9" i="4"/>
  <c r="AC7" i="4"/>
  <c r="AF9" i="4"/>
  <c r="W8" i="4"/>
  <c r="AD8" i="4"/>
  <c r="U7" i="4"/>
  <c r="U9" i="4"/>
  <c r="AD9" i="4"/>
  <c r="U8" i="4"/>
  <c r="AD7" i="4"/>
  <c r="B59" i="23"/>
  <c r="B60" i="23"/>
  <c r="B61" i="23"/>
  <c r="B63" i="23"/>
  <c r="B65" i="23"/>
  <c r="B66" i="23"/>
  <c r="B67" i="23"/>
  <c r="B68" i="23"/>
  <c r="B69" i="23"/>
  <c r="B70" i="23"/>
  <c r="B72"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61" i="27"/>
  <c r="B62" i="27"/>
  <c r="B63" i="27"/>
  <c r="B64" i="27"/>
  <c r="B65" i="27"/>
  <c r="B66" i="27"/>
  <c r="B67" i="27"/>
  <c r="B68" i="27"/>
  <c r="B69" i="27"/>
  <c r="B70" i="27"/>
  <c r="B71"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C1" i="28"/>
  <c r="C82" i="28" s="1"/>
  <c r="C1" i="27"/>
  <c r="G2" i="26"/>
  <c r="C1" i="26"/>
  <c r="G2" i="25"/>
  <c r="C1" i="25"/>
  <c r="C1" i="24"/>
  <c r="C1" i="23"/>
  <c r="C44" i="23" s="1"/>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C166" i="19"/>
  <c r="B167" i="19"/>
  <c r="B168" i="19"/>
  <c r="B169" i="19"/>
  <c r="B170" i="19"/>
  <c r="C170" i="19"/>
  <c r="B171" i="19"/>
  <c r="B172" i="19"/>
  <c r="B173" i="19"/>
  <c r="C173" i="19"/>
  <c r="B174" i="19"/>
  <c r="C174" i="19"/>
  <c r="B175" i="19"/>
  <c r="B176" i="19"/>
  <c r="B177" i="19"/>
  <c r="C177" i="19"/>
  <c r="B178" i="19"/>
  <c r="C178" i="19"/>
  <c r="B179" i="19"/>
  <c r="B180" i="19"/>
  <c r="B181" i="19"/>
  <c r="C181" i="19"/>
  <c r="B182" i="19"/>
  <c r="C182" i="19"/>
  <c r="B183" i="19"/>
  <c r="C1" i="20"/>
  <c r="C1" i="19"/>
  <c r="C57" i="19" s="1"/>
  <c r="C1" i="14"/>
  <c r="B73" i="2"/>
  <c r="C73" i="2"/>
  <c r="D73" i="2"/>
  <c r="E73" i="2"/>
  <c r="F73" i="2"/>
  <c r="B74" i="2"/>
  <c r="C74" i="2"/>
  <c r="D74" i="2"/>
  <c r="E74" i="2"/>
  <c r="F74" i="2"/>
  <c r="B75" i="2"/>
  <c r="C75" i="2"/>
  <c r="D75" i="2"/>
  <c r="E75" i="2"/>
  <c r="F75" i="2"/>
  <c r="B76" i="2"/>
  <c r="C76" i="2"/>
  <c r="D76" i="2"/>
  <c r="E76" i="2"/>
  <c r="F76" i="2"/>
  <c r="B77" i="2"/>
  <c r="C77" i="2"/>
  <c r="D77" i="2"/>
  <c r="E77" i="2"/>
  <c r="F77" i="2"/>
  <c r="B78" i="2"/>
  <c r="C78" i="2"/>
  <c r="D78" i="2"/>
  <c r="E78" i="2"/>
  <c r="F78" i="2"/>
  <c r="B79" i="2"/>
  <c r="C79" i="2"/>
  <c r="D79" i="2"/>
  <c r="E79" i="2"/>
  <c r="F79" i="2"/>
  <c r="B80" i="2"/>
  <c r="C80" i="2"/>
  <c r="D80" i="2"/>
  <c r="E80" i="2"/>
  <c r="F80" i="2"/>
  <c r="B81" i="2"/>
  <c r="C81" i="2"/>
  <c r="D81" i="2"/>
  <c r="E81" i="2"/>
  <c r="F81" i="2"/>
  <c r="B82" i="2"/>
  <c r="C82" i="2"/>
  <c r="D82" i="2"/>
  <c r="E82" i="2"/>
  <c r="F82" i="2"/>
  <c r="B83" i="2"/>
  <c r="C83" i="2"/>
  <c r="D83" i="2"/>
  <c r="E83" i="2"/>
  <c r="F83" i="2"/>
  <c r="B84" i="2"/>
  <c r="C84" i="2"/>
  <c r="D84" i="2"/>
  <c r="E84" i="2"/>
  <c r="F84" i="2"/>
  <c r="B85" i="2"/>
  <c r="C85" i="2"/>
  <c r="D85" i="2"/>
  <c r="E85" i="2"/>
  <c r="F85" i="2"/>
  <c r="B86" i="2"/>
  <c r="C86" i="2"/>
  <c r="D86" i="2"/>
  <c r="E86" i="2"/>
  <c r="F86" i="2"/>
  <c r="B87" i="2"/>
  <c r="C87" i="2"/>
  <c r="D87" i="2"/>
  <c r="E87" i="2"/>
  <c r="F87" i="2"/>
  <c r="B88" i="2"/>
  <c r="C88" i="2"/>
  <c r="D88" i="2"/>
  <c r="E88" i="2"/>
  <c r="F88" i="2"/>
  <c r="B89" i="2"/>
  <c r="C89" i="2"/>
  <c r="D89" i="2"/>
  <c r="E89" i="2"/>
  <c r="F89" i="2"/>
  <c r="B90" i="2"/>
  <c r="C90" i="2"/>
  <c r="D90" i="2"/>
  <c r="E90" i="2"/>
  <c r="F90" i="2"/>
  <c r="B91" i="2"/>
  <c r="C91" i="2"/>
  <c r="D91" i="2"/>
  <c r="E91" i="2"/>
  <c r="F91" i="2"/>
  <c r="B92" i="2"/>
  <c r="C92" i="2"/>
  <c r="D92" i="2"/>
  <c r="E92" i="2"/>
  <c r="F92" i="2"/>
  <c r="B93" i="2"/>
  <c r="C93" i="2"/>
  <c r="D93" i="2"/>
  <c r="E93" i="2"/>
  <c r="F93" i="2"/>
  <c r="B94" i="2"/>
  <c r="C94" i="2"/>
  <c r="D94" i="2"/>
  <c r="E94" i="2"/>
  <c r="F94" i="2"/>
  <c r="B95" i="2"/>
  <c r="C95" i="2"/>
  <c r="D95" i="2"/>
  <c r="E95" i="2"/>
  <c r="F95" i="2"/>
  <c r="B96" i="2"/>
  <c r="C96" i="2"/>
  <c r="D96" i="2"/>
  <c r="E96" i="2"/>
  <c r="F96" i="2"/>
  <c r="B97" i="2"/>
  <c r="C97" i="2"/>
  <c r="D97" i="2"/>
  <c r="E97" i="2"/>
  <c r="F97" i="2"/>
  <c r="B98" i="2"/>
  <c r="C98" i="2"/>
  <c r="D98" i="2"/>
  <c r="E98" i="2"/>
  <c r="F98" i="2"/>
  <c r="B99" i="2"/>
  <c r="C99" i="2"/>
  <c r="D99" i="2"/>
  <c r="E99" i="2"/>
  <c r="F99" i="2"/>
  <c r="B100" i="2"/>
  <c r="C100" i="2"/>
  <c r="D100" i="2"/>
  <c r="E100" i="2"/>
  <c r="F100" i="2"/>
  <c r="B101" i="2"/>
  <c r="C101" i="2"/>
  <c r="D101" i="2"/>
  <c r="E101" i="2"/>
  <c r="F101" i="2"/>
  <c r="B102" i="2"/>
  <c r="C102" i="2"/>
  <c r="D102" i="2"/>
  <c r="E102" i="2"/>
  <c r="F102" i="2"/>
  <c r="B103" i="2"/>
  <c r="C103" i="2"/>
  <c r="D103" i="2"/>
  <c r="E103" i="2"/>
  <c r="F103" i="2"/>
  <c r="B104" i="2"/>
  <c r="C104" i="2"/>
  <c r="D104" i="2"/>
  <c r="E104" i="2"/>
  <c r="F104" i="2"/>
  <c r="B105" i="2"/>
  <c r="C105" i="2"/>
  <c r="D105" i="2"/>
  <c r="E105" i="2"/>
  <c r="F105" i="2"/>
  <c r="B106" i="2"/>
  <c r="C106" i="2"/>
  <c r="D106" i="2"/>
  <c r="E106" i="2"/>
  <c r="F106" i="2"/>
  <c r="B107" i="2"/>
  <c r="C107" i="2"/>
  <c r="D107" i="2"/>
  <c r="E107" i="2"/>
  <c r="F107" i="2"/>
  <c r="B108" i="2"/>
  <c r="C108" i="2"/>
  <c r="D108" i="2"/>
  <c r="E108" i="2"/>
  <c r="F108" i="2"/>
  <c r="B109" i="2"/>
  <c r="C109" i="2"/>
  <c r="D109" i="2"/>
  <c r="E109" i="2"/>
  <c r="F109" i="2"/>
  <c r="B110" i="2"/>
  <c r="C110" i="2"/>
  <c r="D110" i="2"/>
  <c r="E110" i="2"/>
  <c r="F110" i="2"/>
  <c r="B111" i="2"/>
  <c r="C111" i="2"/>
  <c r="D111" i="2"/>
  <c r="E111" i="2"/>
  <c r="F111" i="2"/>
  <c r="B112" i="2"/>
  <c r="C112" i="2"/>
  <c r="D112" i="2"/>
  <c r="E112" i="2"/>
  <c r="F112" i="2"/>
  <c r="B113" i="2"/>
  <c r="C113" i="2"/>
  <c r="D113" i="2"/>
  <c r="E113" i="2"/>
  <c r="F113" i="2"/>
  <c r="B114" i="2"/>
  <c r="C114" i="2"/>
  <c r="D114" i="2"/>
  <c r="E114" i="2"/>
  <c r="F114" i="2"/>
  <c r="B115" i="2"/>
  <c r="C115" i="2"/>
  <c r="D115" i="2"/>
  <c r="E115" i="2"/>
  <c r="F115" i="2"/>
  <c r="B116" i="2"/>
  <c r="C116" i="2"/>
  <c r="D116" i="2"/>
  <c r="E116" i="2"/>
  <c r="F116" i="2"/>
  <c r="B117" i="2"/>
  <c r="C117" i="2"/>
  <c r="D117" i="2"/>
  <c r="E117" i="2"/>
  <c r="F117" i="2"/>
  <c r="B118" i="2"/>
  <c r="C118" i="2"/>
  <c r="D118" i="2"/>
  <c r="E118" i="2"/>
  <c r="F118" i="2"/>
  <c r="B119" i="2"/>
  <c r="C119" i="2"/>
  <c r="D119" i="2"/>
  <c r="E119" i="2"/>
  <c r="F119" i="2"/>
  <c r="B120" i="2"/>
  <c r="C120" i="2"/>
  <c r="D120" i="2"/>
  <c r="E120" i="2"/>
  <c r="F120" i="2"/>
  <c r="B121" i="2"/>
  <c r="C121" i="2"/>
  <c r="D121" i="2"/>
  <c r="E121" i="2"/>
  <c r="F121" i="2"/>
  <c r="B122" i="2"/>
  <c r="C122" i="2"/>
  <c r="D122" i="2"/>
  <c r="E122" i="2"/>
  <c r="F122" i="2"/>
  <c r="B123" i="2"/>
  <c r="C123" i="2"/>
  <c r="D123" i="2"/>
  <c r="E123" i="2"/>
  <c r="F123" i="2"/>
  <c r="B124" i="2"/>
  <c r="C124" i="2"/>
  <c r="D124" i="2"/>
  <c r="E124" i="2"/>
  <c r="F124" i="2"/>
  <c r="B125" i="2"/>
  <c r="C125" i="2"/>
  <c r="D125" i="2"/>
  <c r="E125" i="2"/>
  <c r="F125" i="2"/>
  <c r="B126" i="2"/>
  <c r="C126" i="2"/>
  <c r="D126" i="2"/>
  <c r="E126" i="2"/>
  <c r="F126" i="2"/>
  <c r="B127" i="2"/>
  <c r="C127" i="2"/>
  <c r="D127" i="2"/>
  <c r="E127" i="2"/>
  <c r="F127" i="2"/>
  <c r="B128" i="2"/>
  <c r="C128" i="2"/>
  <c r="D128" i="2"/>
  <c r="E128" i="2"/>
  <c r="F128" i="2"/>
  <c r="B129" i="2"/>
  <c r="C129" i="2"/>
  <c r="D129" i="2"/>
  <c r="E129" i="2"/>
  <c r="F129" i="2"/>
  <c r="B130" i="2"/>
  <c r="C130" i="2"/>
  <c r="D130" i="2"/>
  <c r="E130" i="2"/>
  <c r="F130" i="2"/>
  <c r="B131" i="2"/>
  <c r="C131" i="2"/>
  <c r="D131" i="2"/>
  <c r="E131" i="2"/>
  <c r="F131" i="2"/>
  <c r="B132" i="2"/>
  <c r="C132" i="2"/>
  <c r="D132" i="2"/>
  <c r="E132" i="2"/>
  <c r="F132" i="2"/>
  <c r="B133" i="2"/>
  <c r="C133" i="2"/>
  <c r="D133" i="2"/>
  <c r="E133" i="2"/>
  <c r="F133" i="2"/>
  <c r="B134" i="2"/>
  <c r="C134" i="2"/>
  <c r="D134" i="2"/>
  <c r="E134" i="2"/>
  <c r="F134" i="2"/>
  <c r="B135" i="2"/>
  <c r="C135" i="2"/>
  <c r="D135" i="2"/>
  <c r="E135" i="2"/>
  <c r="F135" i="2"/>
  <c r="B136" i="2"/>
  <c r="C136" i="2"/>
  <c r="D136" i="2"/>
  <c r="E136" i="2"/>
  <c r="F136" i="2"/>
  <c r="B137" i="2"/>
  <c r="C137" i="2"/>
  <c r="D137" i="2"/>
  <c r="E137" i="2"/>
  <c r="F137" i="2"/>
  <c r="B138" i="2"/>
  <c r="C138" i="2"/>
  <c r="D138" i="2"/>
  <c r="E138" i="2"/>
  <c r="F138" i="2"/>
  <c r="B139" i="2"/>
  <c r="C139" i="2"/>
  <c r="D139" i="2"/>
  <c r="E139" i="2"/>
  <c r="F139" i="2"/>
  <c r="B140" i="2"/>
  <c r="C140" i="2"/>
  <c r="D140" i="2"/>
  <c r="E140" i="2"/>
  <c r="F140" i="2"/>
  <c r="B141" i="2"/>
  <c r="C141" i="2"/>
  <c r="D141" i="2"/>
  <c r="E141" i="2"/>
  <c r="F141" i="2"/>
  <c r="B142" i="2"/>
  <c r="C142" i="2"/>
  <c r="D142" i="2"/>
  <c r="E142" i="2"/>
  <c r="F142" i="2"/>
  <c r="B143" i="2"/>
  <c r="C143" i="2"/>
  <c r="D143" i="2"/>
  <c r="E143" i="2"/>
  <c r="F143" i="2"/>
  <c r="B144" i="2"/>
  <c r="C144" i="2"/>
  <c r="D144" i="2"/>
  <c r="E144" i="2"/>
  <c r="F144" i="2"/>
  <c r="B145" i="2"/>
  <c r="C145" i="2"/>
  <c r="D145" i="2"/>
  <c r="E145" i="2"/>
  <c r="F145" i="2"/>
  <c r="B146" i="2"/>
  <c r="C146" i="2"/>
  <c r="D146" i="2"/>
  <c r="E146" i="2"/>
  <c r="F146" i="2"/>
  <c r="B147" i="2"/>
  <c r="C147" i="2"/>
  <c r="D147" i="2"/>
  <c r="E147" i="2"/>
  <c r="F147" i="2"/>
  <c r="B148" i="2"/>
  <c r="C148" i="2"/>
  <c r="D148" i="2"/>
  <c r="E148" i="2"/>
  <c r="F148" i="2"/>
  <c r="B149" i="2"/>
  <c r="C149" i="2"/>
  <c r="D149" i="2"/>
  <c r="E149" i="2"/>
  <c r="F149" i="2"/>
  <c r="B150" i="2"/>
  <c r="C150" i="2"/>
  <c r="D150" i="2"/>
  <c r="E150" i="2"/>
  <c r="F150" i="2"/>
  <c r="B151" i="2"/>
  <c r="C151" i="2"/>
  <c r="D151" i="2"/>
  <c r="E151" i="2"/>
  <c r="F151" i="2"/>
  <c r="B152" i="2"/>
  <c r="C152" i="2"/>
  <c r="D152" i="2"/>
  <c r="E152" i="2"/>
  <c r="F152" i="2"/>
  <c r="B153" i="2"/>
  <c r="C153" i="2"/>
  <c r="D153" i="2"/>
  <c r="E153" i="2"/>
  <c r="F153" i="2"/>
  <c r="B154" i="2"/>
  <c r="C154" i="2"/>
  <c r="D154" i="2"/>
  <c r="E154" i="2"/>
  <c r="F154" i="2"/>
  <c r="B155" i="2"/>
  <c r="C155" i="2"/>
  <c r="D155" i="2"/>
  <c r="E155" i="2"/>
  <c r="F155" i="2"/>
  <c r="B156" i="2"/>
  <c r="C156" i="2"/>
  <c r="D156" i="2"/>
  <c r="E156" i="2"/>
  <c r="F156" i="2"/>
  <c r="B157" i="2"/>
  <c r="C157" i="2"/>
  <c r="D157" i="2"/>
  <c r="E157" i="2"/>
  <c r="F157" i="2"/>
  <c r="B158" i="2"/>
  <c r="C158" i="2"/>
  <c r="D158" i="2"/>
  <c r="E158" i="2"/>
  <c r="F158" i="2"/>
  <c r="B159" i="2"/>
  <c r="C159" i="2"/>
  <c r="D159" i="2"/>
  <c r="E159" i="2"/>
  <c r="F159" i="2"/>
  <c r="B160" i="2"/>
  <c r="C160" i="2"/>
  <c r="D160" i="2"/>
  <c r="E160" i="2"/>
  <c r="F160" i="2"/>
  <c r="B161" i="2"/>
  <c r="C161" i="2"/>
  <c r="D161" i="2"/>
  <c r="E161" i="2"/>
  <c r="F161" i="2"/>
  <c r="B162" i="2"/>
  <c r="C162" i="2"/>
  <c r="D162" i="2"/>
  <c r="E162" i="2"/>
  <c r="F162" i="2"/>
  <c r="B163" i="2"/>
  <c r="C163" i="2"/>
  <c r="D163" i="2"/>
  <c r="E163" i="2"/>
  <c r="F163" i="2"/>
  <c r="B164" i="2"/>
  <c r="C164" i="2"/>
  <c r="D164" i="2"/>
  <c r="E164" i="2"/>
  <c r="F164" i="2"/>
  <c r="B165" i="2"/>
  <c r="C165" i="2"/>
  <c r="D165" i="2"/>
  <c r="E165" i="2"/>
  <c r="F165" i="2"/>
  <c r="B166" i="2"/>
  <c r="C166" i="2"/>
  <c r="D166" i="2"/>
  <c r="E166" i="2"/>
  <c r="F166" i="2"/>
  <c r="B167" i="2"/>
  <c r="C167" i="2"/>
  <c r="D167" i="2"/>
  <c r="E167" i="2"/>
  <c r="F167" i="2"/>
  <c r="B168" i="2"/>
  <c r="C168" i="2"/>
  <c r="D168" i="2"/>
  <c r="E168" i="2"/>
  <c r="F168" i="2"/>
  <c r="B169" i="2"/>
  <c r="C169" i="2"/>
  <c r="D169" i="2"/>
  <c r="E169" i="2"/>
  <c r="F169" i="2"/>
  <c r="B170" i="2"/>
  <c r="C170" i="2"/>
  <c r="D170" i="2"/>
  <c r="E170" i="2"/>
  <c r="F170" i="2"/>
  <c r="B171" i="2"/>
  <c r="C171" i="2"/>
  <c r="D171" i="2"/>
  <c r="E171" i="2"/>
  <c r="F171" i="2"/>
  <c r="B172" i="2"/>
  <c r="C172" i="2"/>
  <c r="D172" i="2"/>
  <c r="E172" i="2"/>
  <c r="F172" i="2"/>
  <c r="B173" i="2"/>
  <c r="C173" i="2"/>
  <c r="D173" i="2"/>
  <c r="E173" i="2"/>
  <c r="F173" i="2"/>
  <c r="B174" i="2"/>
  <c r="C174" i="2"/>
  <c r="D174" i="2"/>
  <c r="E174" i="2"/>
  <c r="F174" i="2"/>
  <c r="B175" i="2"/>
  <c r="C175" i="2"/>
  <c r="D175" i="2"/>
  <c r="E175" i="2"/>
  <c r="F175" i="2"/>
  <c r="B176" i="2"/>
  <c r="C176" i="2"/>
  <c r="D176" i="2"/>
  <c r="E176" i="2"/>
  <c r="F176" i="2"/>
  <c r="B177" i="2"/>
  <c r="C177" i="2"/>
  <c r="D177" i="2"/>
  <c r="E177" i="2"/>
  <c r="F177" i="2"/>
  <c r="B178" i="2"/>
  <c r="C178" i="2"/>
  <c r="D178" i="2"/>
  <c r="E178" i="2"/>
  <c r="F178" i="2"/>
  <c r="B179" i="2"/>
  <c r="C179" i="2"/>
  <c r="D179" i="2"/>
  <c r="E179" i="2"/>
  <c r="F179" i="2"/>
  <c r="B180" i="2"/>
  <c r="C180" i="2"/>
  <c r="D180" i="2"/>
  <c r="E180" i="2"/>
  <c r="F180" i="2"/>
  <c r="B181" i="2"/>
  <c r="C181" i="2"/>
  <c r="D181" i="2"/>
  <c r="E181" i="2"/>
  <c r="F181" i="2"/>
  <c r="B182" i="2"/>
  <c r="C182" i="2"/>
  <c r="D182" i="2"/>
  <c r="E182" i="2"/>
  <c r="F182" i="2"/>
  <c r="C39" i="24" l="1"/>
  <c r="C31" i="24"/>
  <c r="C34" i="24"/>
  <c r="C42" i="24"/>
  <c r="C41" i="24"/>
  <c r="C33" i="24"/>
  <c r="C44" i="24"/>
  <c r="C43" i="24"/>
  <c r="C27" i="24"/>
  <c r="C30" i="24"/>
  <c r="C38" i="24"/>
  <c r="C28" i="24"/>
  <c r="C45" i="24"/>
  <c r="C37" i="24"/>
  <c r="C29" i="24"/>
  <c r="C32" i="24"/>
  <c r="C40" i="24"/>
  <c r="C15" i="24"/>
  <c r="C25" i="24"/>
  <c r="C11" i="24"/>
  <c r="C12" i="24"/>
  <c r="C26" i="24"/>
  <c r="C13" i="24"/>
  <c r="C36" i="24"/>
  <c r="C18" i="24"/>
  <c r="C22" i="24"/>
  <c r="J103" i="2"/>
  <c r="J99" i="2"/>
  <c r="J95" i="2"/>
  <c r="J91" i="2"/>
  <c r="J87" i="2"/>
  <c r="J83" i="2"/>
  <c r="J79" i="2"/>
  <c r="J75" i="2"/>
  <c r="J102" i="2"/>
  <c r="J98" i="2"/>
  <c r="J94" i="2"/>
  <c r="J90" i="2"/>
  <c r="J86" i="2"/>
  <c r="J82" i="2"/>
  <c r="J78" i="2"/>
  <c r="J74" i="2"/>
  <c r="J82" i="28"/>
  <c r="J105" i="2"/>
  <c r="J101" i="2"/>
  <c r="J97" i="2"/>
  <c r="J93" i="2"/>
  <c r="J89" i="2"/>
  <c r="J85" i="2"/>
  <c r="J81" i="2"/>
  <c r="J77" i="2"/>
  <c r="J73" i="2"/>
  <c r="J104" i="2"/>
  <c r="J100" i="2"/>
  <c r="J96" i="2"/>
  <c r="J92" i="2"/>
  <c r="J88" i="2"/>
  <c r="J84" i="2"/>
  <c r="J80" i="2"/>
  <c r="J76" i="2"/>
  <c r="C170" i="27"/>
  <c r="C25" i="27"/>
  <c r="C26" i="27"/>
  <c r="C22" i="27"/>
  <c r="C46" i="27"/>
  <c r="C42" i="27"/>
  <c r="C45" i="27"/>
  <c r="C43" i="27"/>
  <c r="C21" i="27"/>
  <c r="C41" i="27"/>
  <c r="C27" i="27"/>
  <c r="C24" i="27"/>
  <c r="C44" i="27"/>
  <c r="C30" i="27"/>
  <c r="C18" i="27"/>
  <c r="C28" i="27"/>
  <c r="C178" i="27"/>
  <c r="C175" i="27"/>
  <c r="C183" i="27"/>
  <c r="C179" i="27"/>
  <c r="C61" i="27"/>
  <c r="C56" i="27"/>
  <c r="C50" i="27"/>
  <c r="C59" i="27"/>
  <c r="C55" i="27"/>
  <c r="C53" i="27"/>
  <c r="C51" i="27"/>
  <c r="C47" i="27"/>
  <c r="C5" i="27"/>
  <c r="C171" i="27"/>
  <c r="C182" i="27"/>
  <c r="C174" i="27"/>
  <c r="C169" i="19"/>
  <c r="C165" i="19"/>
  <c r="C161" i="19"/>
  <c r="C157" i="19"/>
  <c r="C153" i="19"/>
  <c r="C149" i="19"/>
  <c r="C145" i="19"/>
  <c r="C141" i="19"/>
  <c r="C137" i="19"/>
  <c r="C133" i="19"/>
  <c r="C129" i="19"/>
  <c r="C125" i="19"/>
  <c r="C121" i="19"/>
  <c r="C117" i="19"/>
  <c r="C113" i="19"/>
  <c r="C109" i="19"/>
  <c r="C105" i="19"/>
  <c r="C101" i="19"/>
  <c r="C97" i="19"/>
  <c r="C93" i="19"/>
  <c r="C89" i="19"/>
  <c r="C81" i="19"/>
  <c r="C77" i="19"/>
  <c r="C73" i="19"/>
  <c r="C69" i="19"/>
  <c r="C65" i="19"/>
  <c r="C61" i="19"/>
  <c r="D1" i="23"/>
  <c r="D44" i="23" s="1"/>
  <c r="J44" i="23" s="1"/>
  <c r="C185" i="23"/>
  <c r="C189" i="23"/>
  <c r="C193" i="23"/>
  <c r="C197" i="23"/>
  <c r="C201" i="23"/>
  <c r="C205" i="23"/>
  <c r="C209" i="23"/>
  <c r="C213" i="23"/>
  <c r="C217" i="23"/>
  <c r="C221" i="23"/>
  <c r="C225" i="23"/>
  <c r="C229" i="23"/>
  <c r="C233" i="23"/>
  <c r="C237" i="23"/>
  <c r="C241" i="23"/>
  <c r="C245" i="23"/>
  <c r="C186" i="23"/>
  <c r="C190" i="23"/>
  <c r="C194" i="23"/>
  <c r="C198" i="23"/>
  <c r="C202" i="23"/>
  <c r="C206" i="23"/>
  <c r="C210" i="23"/>
  <c r="C214" i="23"/>
  <c r="C218" i="23"/>
  <c r="C222" i="23"/>
  <c r="C226" i="23"/>
  <c r="C230" i="23"/>
  <c r="C234" i="23"/>
  <c r="C238" i="23"/>
  <c r="C242" i="23"/>
  <c r="C246" i="23"/>
  <c r="C250" i="23"/>
  <c r="C187" i="23"/>
  <c r="C191" i="23"/>
  <c r="C195" i="23"/>
  <c r="C199" i="23"/>
  <c r="C203" i="23"/>
  <c r="C207" i="23"/>
  <c r="C211" i="23"/>
  <c r="C215" i="23"/>
  <c r="C219" i="23"/>
  <c r="C223" i="23"/>
  <c r="C227" i="23"/>
  <c r="C231" i="23"/>
  <c r="C235" i="23"/>
  <c r="C239" i="23"/>
  <c r="C243" i="23"/>
  <c r="C247" i="23"/>
  <c r="C196" i="23"/>
  <c r="C212" i="23"/>
  <c r="C228" i="23"/>
  <c r="C244" i="23"/>
  <c r="C248" i="23"/>
  <c r="C253" i="23"/>
  <c r="C257" i="23"/>
  <c r="C261" i="23"/>
  <c r="C265" i="23"/>
  <c r="C269" i="23"/>
  <c r="C273" i="23"/>
  <c r="C277" i="23"/>
  <c r="C281" i="23"/>
  <c r="C285" i="23"/>
  <c r="C289" i="23"/>
  <c r="C293" i="23"/>
  <c r="C297" i="23"/>
  <c r="C184" i="23"/>
  <c r="C200" i="23"/>
  <c r="C216" i="23"/>
  <c r="C232" i="23"/>
  <c r="C254" i="23"/>
  <c r="C258" i="23"/>
  <c r="C262" i="23"/>
  <c r="C266" i="23"/>
  <c r="C270" i="23"/>
  <c r="C274" i="23"/>
  <c r="C278" i="23"/>
  <c r="C282" i="23"/>
  <c r="C286" i="23"/>
  <c r="C290" i="23"/>
  <c r="C294" i="23"/>
  <c r="C298" i="23"/>
  <c r="C188" i="23"/>
  <c r="C204" i="23"/>
  <c r="C220" i="23"/>
  <c r="C236" i="23"/>
  <c r="C251" i="23"/>
  <c r="C255" i="23"/>
  <c r="C259" i="23"/>
  <c r="C192" i="23"/>
  <c r="C208" i="23"/>
  <c r="C224" i="23"/>
  <c r="C240" i="23"/>
  <c r="C249" i="23"/>
  <c r="C252" i="23"/>
  <c r="C256" i="23"/>
  <c r="C260" i="23"/>
  <c r="C264" i="23"/>
  <c r="C268" i="23"/>
  <c r="C272" i="23"/>
  <c r="C276" i="23"/>
  <c r="C280" i="23"/>
  <c r="C284" i="23"/>
  <c r="C288" i="23"/>
  <c r="C292" i="23"/>
  <c r="C296" i="23"/>
  <c r="C267" i="23"/>
  <c r="C283" i="23"/>
  <c r="C303" i="23"/>
  <c r="C307" i="23"/>
  <c r="C311" i="23"/>
  <c r="C315" i="23"/>
  <c r="C319" i="23"/>
  <c r="C323" i="23"/>
  <c r="C327" i="23"/>
  <c r="C271" i="23"/>
  <c r="C287" i="23"/>
  <c r="C299" i="23"/>
  <c r="C300" i="23"/>
  <c r="C304" i="23"/>
  <c r="C308" i="23"/>
  <c r="C312" i="23"/>
  <c r="C316" i="23"/>
  <c r="C320" i="23"/>
  <c r="C324" i="23"/>
  <c r="C328" i="23"/>
  <c r="C275" i="23"/>
  <c r="C291" i="23"/>
  <c r="C301" i="23"/>
  <c r="C305" i="23"/>
  <c r="C309" i="23"/>
  <c r="C313" i="23"/>
  <c r="C317" i="23"/>
  <c r="C321" i="23"/>
  <c r="C325" i="23"/>
  <c r="C329" i="23"/>
  <c r="C263" i="23"/>
  <c r="C279" i="23"/>
  <c r="C295" i="23"/>
  <c r="C302" i="23"/>
  <c r="C306" i="23"/>
  <c r="C310" i="23"/>
  <c r="C314" i="23"/>
  <c r="C318" i="23"/>
  <c r="C322" i="23"/>
  <c r="C326" i="23"/>
  <c r="C330" i="23"/>
  <c r="C60" i="23"/>
  <c r="C66" i="23"/>
  <c r="C70" i="23"/>
  <c r="C76" i="23"/>
  <c r="C80" i="23"/>
  <c r="C84" i="23"/>
  <c r="C88" i="23"/>
  <c r="C92" i="23"/>
  <c r="C96" i="23"/>
  <c r="C100" i="23"/>
  <c r="C104" i="23"/>
  <c r="C108" i="23"/>
  <c r="C112" i="23"/>
  <c r="C116" i="23"/>
  <c r="C120" i="23"/>
  <c r="C124" i="23"/>
  <c r="C128" i="23"/>
  <c r="C132" i="23"/>
  <c r="C136" i="23"/>
  <c r="C140" i="23"/>
  <c r="C144" i="23"/>
  <c r="C148" i="23"/>
  <c r="C152" i="23"/>
  <c r="C61" i="23"/>
  <c r="C67" i="23"/>
  <c r="C72" i="23"/>
  <c r="C77" i="23"/>
  <c r="C81" i="23"/>
  <c r="C85" i="23"/>
  <c r="C89" i="23"/>
  <c r="C93" i="23"/>
  <c r="C97" i="23"/>
  <c r="C101" i="23"/>
  <c r="C105" i="23"/>
  <c r="C109" i="23"/>
  <c r="C113" i="23"/>
  <c r="C117" i="23"/>
  <c r="C121" i="23"/>
  <c r="C125" i="23"/>
  <c r="C129" i="23"/>
  <c r="C133" i="23"/>
  <c r="C137" i="23"/>
  <c r="C141" i="23"/>
  <c r="C145" i="23"/>
  <c r="C149" i="23"/>
  <c r="C153" i="23"/>
  <c r="C157" i="23"/>
  <c r="C161" i="23"/>
  <c r="C165" i="23"/>
  <c r="C169" i="23"/>
  <c r="C173" i="23"/>
  <c r="C177" i="23"/>
  <c r="C181" i="23"/>
  <c r="C63" i="23"/>
  <c r="C68" i="23"/>
  <c r="C74" i="23"/>
  <c r="C78" i="23"/>
  <c r="C82" i="23"/>
  <c r="C86" i="23"/>
  <c r="C90" i="23"/>
  <c r="C94" i="23"/>
  <c r="C98" i="23"/>
  <c r="C102" i="23"/>
  <c r="C106" i="23"/>
  <c r="C110" i="23"/>
  <c r="C114" i="23"/>
  <c r="C118" i="23"/>
  <c r="C122" i="23"/>
  <c r="C126" i="23"/>
  <c r="C130" i="23"/>
  <c r="C134" i="23"/>
  <c r="C138" i="23"/>
  <c r="C142" i="23"/>
  <c r="C146" i="23"/>
  <c r="C150" i="23"/>
  <c r="C154" i="23"/>
  <c r="C158" i="23"/>
  <c r="C162" i="23"/>
  <c r="C166" i="23"/>
  <c r="C170" i="23"/>
  <c r="C174" i="23"/>
  <c r="C178" i="23"/>
  <c r="C182" i="23"/>
  <c r="C59" i="23"/>
  <c r="C65" i="23"/>
  <c r="C69" i="23"/>
  <c r="C75" i="23"/>
  <c r="C79" i="23"/>
  <c r="C83" i="23"/>
  <c r="C87" i="23"/>
  <c r="C91" i="23"/>
  <c r="C95" i="23"/>
  <c r="C99" i="23"/>
  <c r="C103" i="23"/>
  <c r="C107" i="23"/>
  <c r="C111" i="23"/>
  <c r="C115" i="23"/>
  <c r="C119" i="23"/>
  <c r="C123" i="23"/>
  <c r="C127" i="23"/>
  <c r="C131" i="23"/>
  <c r="C135" i="23"/>
  <c r="C139" i="23"/>
  <c r="C143" i="23"/>
  <c r="C147" i="23"/>
  <c r="C151" i="23"/>
  <c r="C155" i="23"/>
  <c r="C159" i="23"/>
  <c r="D1" i="26"/>
  <c r="C166" i="27"/>
  <c r="C162" i="27"/>
  <c r="C158" i="27"/>
  <c r="C154" i="27"/>
  <c r="C150" i="27"/>
  <c r="C146" i="27"/>
  <c r="C142" i="27"/>
  <c r="C138" i="27"/>
  <c r="C134" i="27"/>
  <c r="C130" i="27"/>
  <c r="C126" i="27"/>
  <c r="C122" i="27"/>
  <c r="C102" i="27"/>
  <c r="C98" i="27"/>
  <c r="C94" i="27"/>
  <c r="C90" i="27"/>
  <c r="C86" i="27"/>
  <c r="C82" i="27"/>
  <c r="C78" i="27"/>
  <c r="C74" i="27"/>
  <c r="C70" i="27"/>
  <c r="C66" i="27"/>
  <c r="C62" i="27"/>
  <c r="C182" i="28"/>
  <c r="C178" i="28"/>
  <c r="C174" i="28"/>
  <c r="C170" i="28"/>
  <c r="C166" i="28"/>
  <c r="C162" i="28"/>
  <c r="C158" i="28"/>
  <c r="C154" i="28"/>
  <c r="C150" i="28"/>
  <c r="C146" i="28"/>
  <c r="C142" i="28"/>
  <c r="C138" i="28"/>
  <c r="C134" i="28"/>
  <c r="C130" i="28"/>
  <c r="C126" i="28"/>
  <c r="C122" i="28"/>
  <c r="C118" i="28"/>
  <c r="C114" i="28"/>
  <c r="C110" i="28"/>
  <c r="C106" i="28"/>
  <c r="C105" i="28"/>
  <c r="D1" i="19"/>
  <c r="C229" i="19"/>
  <c r="C361" i="19"/>
  <c r="C359" i="19"/>
  <c r="C281" i="19"/>
  <c r="C279" i="19"/>
  <c r="C277" i="19"/>
  <c r="C275" i="19"/>
  <c r="C273" i="19"/>
  <c r="C271" i="19"/>
  <c r="C269" i="19"/>
  <c r="C267" i="19"/>
  <c r="C265" i="19"/>
  <c r="C263" i="19"/>
  <c r="C261" i="19"/>
  <c r="C259" i="19"/>
  <c r="C257" i="19"/>
  <c r="C255" i="19"/>
  <c r="C253" i="19"/>
  <c r="C251" i="19"/>
  <c r="C249" i="19"/>
  <c r="C247" i="19"/>
  <c r="C245" i="19"/>
  <c r="C243" i="19"/>
  <c r="C241" i="19"/>
  <c r="C239" i="19"/>
  <c r="C237" i="19"/>
  <c r="C235" i="19"/>
  <c r="C233" i="19"/>
  <c r="C231" i="19"/>
  <c r="C227" i="19"/>
  <c r="C225" i="19"/>
  <c r="C223" i="19"/>
  <c r="C221" i="19"/>
  <c r="C219" i="19"/>
  <c r="C217" i="19"/>
  <c r="C215" i="19"/>
  <c r="C213" i="19"/>
  <c r="C211" i="19"/>
  <c r="C358" i="19"/>
  <c r="C354" i="19"/>
  <c r="C346" i="19"/>
  <c r="C342" i="19"/>
  <c r="C338" i="19"/>
  <c r="C336" i="19"/>
  <c r="C324" i="19"/>
  <c r="C284" i="19"/>
  <c r="C350" i="19"/>
  <c r="C334" i="19"/>
  <c r="C330" i="19"/>
  <c r="C326" i="19"/>
  <c r="C322" i="19"/>
  <c r="C318" i="19"/>
  <c r="C314" i="19"/>
  <c r="C310" i="19"/>
  <c r="C306" i="19"/>
  <c r="C302" i="19"/>
  <c r="C298" i="19"/>
  <c r="C209" i="19"/>
  <c r="C356" i="19"/>
  <c r="C352" i="19"/>
  <c r="C348" i="19"/>
  <c r="C344" i="19"/>
  <c r="C340" i="19"/>
  <c r="C332" i="19"/>
  <c r="C328" i="19"/>
  <c r="C320" i="19"/>
  <c r="C316" i="19"/>
  <c r="C312" i="19"/>
  <c r="C308" i="19"/>
  <c r="C304" i="19"/>
  <c r="C300" i="19"/>
  <c r="C296" i="19"/>
  <c r="C207" i="19"/>
  <c r="C205" i="19"/>
  <c r="C203" i="19"/>
  <c r="C201" i="19"/>
  <c r="C199" i="19"/>
  <c r="C197" i="19"/>
  <c r="C195" i="19"/>
  <c r="C193" i="19"/>
  <c r="C191" i="19"/>
  <c r="C189" i="19"/>
  <c r="C187" i="19"/>
  <c r="C185" i="19"/>
  <c r="C294" i="19"/>
  <c r="C288" i="19"/>
  <c r="C285" i="19"/>
  <c r="C283" i="19"/>
  <c r="C290" i="19"/>
  <c r="C353" i="19"/>
  <c r="C224" i="19"/>
  <c r="C286" i="19"/>
  <c r="C357" i="19"/>
  <c r="C355" i="19"/>
  <c r="C351" i="19"/>
  <c r="C349" i="19"/>
  <c r="C345" i="19"/>
  <c r="C343" i="19"/>
  <c r="C341" i="19"/>
  <c r="C339" i="19"/>
  <c r="C337" i="19"/>
  <c r="C335" i="19"/>
  <c r="C333" i="19"/>
  <c r="C331" i="19"/>
  <c r="C329" i="19"/>
  <c r="C327" i="19"/>
  <c r="C325" i="19"/>
  <c r="C323" i="19"/>
  <c r="C321" i="19"/>
  <c r="C319" i="19"/>
  <c r="C317" i="19"/>
  <c r="C313" i="19"/>
  <c r="C311" i="19"/>
  <c r="C309" i="19"/>
  <c r="C307" i="19"/>
  <c r="C305" i="19"/>
  <c r="C303" i="19"/>
  <c r="C301" i="19"/>
  <c r="C297" i="19"/>
  <c r="C295" i="19"/>
  <c r="C282" i="19"/>
  <c r="C280" i="19"/>
  <c r="C278" i="19"/>
  <c r="C276" i="19"/>
  <c r="C274" i="19"/>
  <c r="C272" i="19"/>
  <c r="C270" i="19"/>
  <c r="C268" i="19"/>
  <c r="C266" i="19"/>
  <c r="C264" i="19"/>
  <c r="C262" i="19"/>
  <c r="C260" i="19"/>
  <c r="C258" i="19"/>
  <c r="C256" i="19"/>
  <c r="C254" i="19"/>
  <c r="C252" i="19"/>
  <c r="C250" i="19"/>
  <c r="C248" i="19"/>
  <c r="C246" i="19"/>
  <c r="C244" i="19"/>
  <c r="C242" i="19"/>
  <c r="C240" i="19"/>
  <c r="C238" i="19"/>
  <c r="C236" i="19"/>
  <c r="C234" i="19"/>
  <c r="C232" i="19"/>
  <c r="C230" i="19"/>
  <c r="C228" i="19"/>
  <c r="C226" i="19"/>
  <c r="C222" i="19"/>
  <c r="C220" i="19"/>
  <c r="C218" i="19"/>
  <c r="C216" i="19"/>
  <c r="C214" i="19"/>
  <c r="C212" i="19"/>
  <c r="C210" i="19"/>
  <c r="C208" i="19"/>
  <c r="C206" i="19"/>
  <c r="C204" i="19"/>
  <c r="C202" i="19"/>
  <c r="C200" i="19"/>
  <c r="C198" i="19"/>
  <c r="C196" i="19"/>
  <c r="C194" i="19"/>
  <c r="C192" i="19"/>
  <c r="C190" i="19"/>
  <c r="C188" i="19"/>
  <c r="C186" i="19"/>
  <c r="C184" i="19"/>
  <c r="C292" i="19"/>
  <c r="C360" i="19"/>
  <c r="C347" i="19"/>
  <c r="C315" i="19"/>
  <c r="C299" i="19"/>
  <c r="C293" i="19"/>
  <c r="C291" i="19"/>
  <c r="C289" i="19"/>
  <c r="C287" i="19"/>
  <c r="C180" i="19"/>
  <c r="C176" i="19"/>
  <c r="C172" i="19"/>
  <c r="C168" i="19"/>
  <c r="C164" i="19"/>
  <c r="C160" i="19"/>
  <c r="C156" i="19"/>
  <c r="C152" i="19"/>
  <c r="C148" i="19"/>
  <c r="C144" i="19"/>
  <c r="C140" i="19"/>
  <c r="C136" i="19"/>
  <c r="C132" i="19"/>
  <c r="C128" i="19"/>
  <c r="C124" i="19"/>
  <c r="C120" i="19"/>
  <c r="C116" i="19"/>
  <c r="C112" i="19"/>
  <c r="C108" i="19"/>
  <c r="C104" i="19"/>
  <c r="C100" i="19"/>
  <c r="C96" i="19"/>
  <c r="C92" i="19"/>
  <c r="C88" i="19"/>
  <c r="C84" i="19"/>
  <c r="C80" i="19"/>
  <c r="C76" i="19"/>
  <c r="C72" i="19"/>
  <c r="C68" i="19"/>
  <c r="C64" i="19"/>
  <c r="C60" i="19"/>
  <c r="C56" i="19"/>
  <c r="C181" i="27"/>
  <c r="C177" i="27"/>
  <c r="C173" i="27"/>
  <c r="C169" i="27"/>
  <c r="C165" i="27"/>
  <c r="C161" i="27"/>
  <c r="C157" i="27"/>
  <c r="C153" i="27"/>
  <c r="C149" i="27"/>
  <c r="C145" i="27"/>
  <c r="C141" i="27"/>
  <c r="C137" i="27"/>
  <c r="C133" i="27"/>
  <c r="C129" i="27"/>
  <c r="C125" i="27"/>
  <c r="C121" i="27"/>
  <c r="C105" i="27"/>
  <c r="C101" i="27"/>
  <c r="C97" i="27"/>
  <c r="C93" i="27"/>
  <c r="C89" i="27"/>
  <c r="C85" i="27"/>
  <c r="C81" i="27"/>
  <c r="C77" i="27"/>
  <c r="C69" i="27"/>
  <c r="C65" i="27"/>
  <c r="C181" i="28"/>
  <c r="C177" i="28"/>
  <c r="C173" i="28"/>
  <c r="C169" i="28"/>
  <c r="C165" i="28"/>
  <c r="C161" i="28"/>
  <c r="C157" i="28"/>
  <c r="C153" i="28"/>
  <c r="C149" i="28"/>
  <c r="C145" i="28"/>
  <c r="C141" i="28"/>
  <c r="C137" i="28"/>
  <c r="C133" i="28"/>
  <c r="C129" i="28"/>
  <c r="C125" i="28"/>
  <c r="C121" i="28"/>
  <c r="C117" i="28"/>
  <c r="C113" i="28"/>
  <c r="C109" i="28"/>
  <c r="C101" i="28"/>
  <c r="C97" i="28"/>
  <c r="C93" i="28"/>
  <c r="C89" i="28"/>
  <c r="C85" i="28"/>
  <c r="J85" i="28" s="1"/>
  <c r="C183" i="23"/>
  <c r="C179" i="23"/>
  <c r="C175" i="23"/>
  <c r="C171" i="23"/>
  <c r="C167" i="23"/>
  <c r="C163" i="23"/>
  <c r="C62" i="20"/>
  <c r="C58" i="20"/>
  <c r="C54" i="20"/>
  <c r="C361" i="20"/>
  <c r="C359" i="20"/>
  <c r="C281" i="20"/>
  <c r="C279" i="20"/>
  <c r="C277" i="20"/>
  <c r="C275" i="20"/>
  <c r="C273" i="20"/>
  <c r="C271" i="20"/>
  <c r="C269" i="20"/>
  <c r="C267" i="20"/>
  <c r="C265" i="20"/>
  <c r="C263" i="20"/>
  <c r="C261" i="20"/>
  <c r="C259" i="20"/>
  <c r="C257" i="20"/>
  <c r="C255" i="20"/>
  <c r="C253" i="20"/>
  <c r="C251" i="20"/>
  <c r="C249" i="20"/>
  <c r="C247" i="20"/>
  <c r="C245" i="20"/>
  <c r="C243" i="20"/>
  <c r="C241" i="20"/>
  <c r="C239" i="20"/>
  <c r="C237" i="20"/>
  <c r="C235" i="20"/>
  <c r="C233" i="20"/>
  <c r="C231" i="20"/>
  <c r="C227" i="20"/>
  <c r="C225" i="20"/>
  <c r="C223" i="20"/>
  <c r="C221" i="20"/>
  <c r="C219" i="20"/>
  <c r="C217" i="20"/>
  <c r="C215" i="20"/>
  <c r="C213" i="20"/>
  <c r="C211" i="20"/>
  <c r="C209" i="20"/>
  <c r="C63" i="20"/>
  <c r="C59" i="20"/>
  <c r="C55" i="20"/>
  <c r="C229" i="20"/>
  <c r="C64" i="20"/>
  <c r="C60" i="20"/>
  <c r="C56" i="20"/>
  <c r="C356" i="20"/>
  <c r="C352" i="20"/>
  <c r="C350" i="20"/>
  <c r="C348" i="20"/>
  <c r="C344" i="20"/>
  <c r="C340" i="20"/>
  <c r="C334" i="20"/>
  <c r="C332" i="20"/>
  <c r="C330" i="20"/>
  <c r="C328" i="20"/>
  <c r="C326" i="20"/>
  <c r="C322" i="20"/>
  <c r="C320" i="20"/>
  <c r="C318" i="20"/>
  <c r="C316" i="20"/>
  <c r="C314" i="20"/>
  <c r="C312" i="20"/>
  <c r="C310" i="20"/>
  <c r="C308" i="20"/>
  <c r="C306" i="20"/>
  <c r="C304" i="20"/>
  <c r="C302" i="20"/>
  <c r="C300" i="20"/>
  <c r="C298" i="20"/>
  <c r="C296" i="20"/>
  <c r="C284" i="20"/>
  <c r="C65" i="20"/>
  <c r="C158" i="20"/>
  <c r="C156" i="20"/>
  <c r="C154" i="20"/>
  <c r="C152" i="20"/>
  <c r="C150" i="20"/>
  <c r="C148" i="20"/>
  <c r="C146" i="20"/>
  <c r="C144" i="20"/>
  <c r="C142" i="20"/>
  <c r="C140" i="20"/>
  <c r="C138" i="20"/>
  <c r="C136" i="20"/>
  <c r="C134" i="20"/>
  <c r="C132" i="20"/>
  <c r="C130" i="20"/>
  <c r="C128" i="20"/>
  <c r="C126" i="20"/>
  <c r="C124" i="20"/>
  <c r="C122" i="20"/>
  <c r="C120" i="20"/>
  <c r="C118" i="20"/>
  <c r="C116" i="20"/>
  <c r="C114" i="20"/>
  <c r="C112" i="20"/>
  <c r="C110" i="20"/>
  <c r="C108" i="20"/>
  <c r="C106" i="20"/>
  <c r="C104" i="20"/>
  <c r="C102" i="20"/>
  <c r="C100" i="20"/>
  <c r="C98" i="20"/>
  <c r="C96" i="20"/>
  <c r="C94" i="20"/>
  <c r="C92" i="20"/>
  <c r="C90" i="20"/>
  <c r="C88" i="20"/>
  <c r="C86" i="20"/>
  <c r="C84" i="20"/>
  <c r="C82" i="20"/>
  <c r="C80" i="20"/>
  <c r="C78" i="20"/>
  <c r="C76" i="20"/>
  <c r="C74" i="20"/>
  <c r="C72" i="20"/>
  <c r="C70" i="20"/>
  <c r="C68" i="20"/>
  <c r="C66" i="20"/>
  <c r="C61" i="20"/>
  <c r="C358" i="20"/>
  <c r="C354" i="20"/>
  <c r="C346" i="20"/>
  <c r="C342" i="20"/>
  <c r="C338" i="20"/>
  <c r="C57" i="20"/>
  <c r="C207" i="20"/>
  <c r="C205" i="20"/>
  <c r="C203" i="20"/>
  <c r="C201" i="20"/>
  <c r="C199" i="20"/>
  <c r="C197" i="20"/>
  <c r="C195" i="20"/>
  <c r="C193" i="20"/>
  <c r="C191" i="20"/>
  <c r="C189" i="20"/>
  <c r="C187" i="20"/>
  <c r="C185" i="20"/>
  <c r="C183" i="20"/>
  <c r="C181" i="20"/>
  <c r="C179" i="20"/>
  <c r="C177" i="20"/>
  <c r="C175" i="20"/>
  <c r="C173" i="20"/>
  <c r="C171" i="20"/>
  <c r="C169" i="20"/>
  <c r="C167" i="20"/>
  <c r="C165" i="20"/>
  <c r="C163" i="20"/>
  <c r="C161" i="20"/>
  <c r="C290" i="20"/>
  <c r="C53" i="20"/>
  <c r="C336" i="20"/>
  <c r="C324" i="20"/>
  <c r="C292" i="20"/>
  <c r="C360" i="20"/>
  <c r="C286" i="20"/>
  <c r="C357" i="20"/>
  <c r="C355" i="20"/>
  <c r="C351" i="20"/>
  <c r="C349" i="20"/>
  <c r="C347" i="20"/>
  <c r="C345" i="20"/>
  <c r="C343" i="20"/>
  <c r="C341" i="20"/>
  <c r="C339" i="20"/>
  <c r="C337" i="20"/>
  <c r="C335" i="20"/>
  <c r="C333" i="20"/>
  <c r="C331" i="20"/>
  <c r="C329" i="20"/>
  <c r="C327" i="20"/>
  <c r="C325" i="20"/>
  <c r="C323" i="20"/>
  <c r="C321" i="20"/>
  <c r="C319" i="20"/>
  <c r="C317" i="20"/>
  <c r="C315" i="20"/>
  <c r="C313" i="20"/>
  <c r="C311" i="20"/>
  <c r="C309" i="20"/>
  <c r="C307" i="20"/>
  <c r="C305" i="20"/>
  <c r="C303" i="20"/>
  <c r="C301" i="20"/>
  <c r="C299" i="20"/>
  <c r="C297" i="20"/>
  <c r="C295" i="20"/>
  <c r="C282" i="20"/>
  <c r="C280" i="20"/>
  <c r="C278" i="20"/>
  <c r="C276" i="20"/>
  <c r="C274" i="20"/>
  <c r="C272" i="20"/>
  <c r="C270" i="20"/>
  <c r="C268" i="20"/>
  <c r="C266" i="20"/>
  <c r="C264" i="20"/>
  <c r="C262" i="20"/>
  <c r="C260" i="20"/>
  <c r="C258" i="20"/>
  <c r="C256" i="20"/>
  <c r="C254" i="20"/>
  <c r="C252" i="20"/>
  <c r="C250" i="20"/>
  <c r="C248" i="20"/>
  <c r="C246" i="20"/>
  <c r="C244" i="20"/>
  <c r="C242" i="20"/>
  <c r="C240" i="20"/>
  <c r="C238" i="20"/>
  <c r="C236" i="20"/>
  <c r="C234" i="20"/>
  <c r="C232" i="20"/>
  <c r="C230" i="20"/>
  <c r="C228" i="20"/>
  <c r="C226" i="20"/>
  <c r="C222" i="20"/>
  <c r="C220" i="20"/>
  <c r="C218" i="20"/>
  <c r="C216" i="20"/>
  <c r="C214" i="20"/>
  <c r="C212" i="20"/>
  <c r="C210" i="20"/>
  <c r="C208" i="20"/>
  <c r="C206" i="20"/>
  <c r="C204" i="20"/>
  <c r="C202" i="20"/>
  <c r="C200" i="20"/>
  <c r="C198" i="20"/>
  <c r="C196" i="20"/>
  <c r="C194" i="20"/>
  <c r="C192" i="20"/>
  <c r="C190" i="20"/>
  <c r="C188" i="20"/>
  <c r="C186" i="20"/>
  <c r="C184" i="20"/>
  <c r="C182" i="20"/>
  <c r="C180" i="20"/>
  <c r="C178" i="20"/>
  <c r="C176" i="20"/>
  <c r="C174" i="20"/>
  <c r="C172" i="20"/>
  <c r="C170" i="20"/>
  <c r="C168" i="20"/>
  <c r="C166" i="20"/>
  <c r="C164" i="20"/>
  <c r="C162" i="20"/>
  <c r="C160" i="20"/>
  <c r="C353" i="20"/>
  <c r="C224" i="20"/>
  <c r="C294" i="20"/>
  <c r="C288" i="20"/>
  <c r="C285" i="20"/>
  <c r="C283" i="20"/>
  <c r="C159" i="20"/>
  <c r="C157" i="20"/>
  <c r="C155" i="20"/>
  <c r="C153" i="20"/>
  <c r="C151" i="20"/>
  <c r="C149" i="20"/>
  <c r="C147" i="20"/>
  <c r="C145" i="20"/>
  <c r="C143" i="20"/>
  <c r="C141" i="20"/>
  <c r="C139" i="20"/>
  <c r="C137" i="20"/>
  <c r="C135" i="20"/>
  <c r="C133" i="20"/>
  <c r="C131" i="20"/>
  <c r="C129" i="20"/>
  <c r="C127" i="20"/>
  <c r="C125" i="20"/>
  <c r="C123" i="20"/>
  <c r="C121" i="20"/>
  <c r="C119" i="20"/>
  <c r="C117" i="20"/>
  <c r="C115" i="20"/>
  <c r="C113" i="20"/>
  <c r="C111" i="20"/>
  <c r="C109" i="20"/>
  <c r="C107" i="20"/>
  <c r="C105" i="20"/>
  <c r="C103" i="20"/>
  <c r="C101" i="20"/>
  <c r="C99" i="20"/>
  <c r="C97" i="20"/>
  <c r="C95" i="20"/>
  <c r="C93" i="20"/>
  <c r="C91" i="20"/>
  <c r="C89" i="20"/>
  <c r="C87" i="20"/>
  <c r="C85" i="20"/>
  <c r="C83" i="20"/>
  <c r="C81" i="20"/>
  <c r="C79" i="20"/>
  <c r="C77" i="20"/>
  <c r="C75" i="20"/>
  <c r="C73" i="20"/>
  <c r="C71" i="20"/>
  <c r="C69" i="20"/>
  <c r="C67" i="20"/>
  <c r="C293" i="20"/>
  <c r="C291" i="20"/>
  <c r="C289" i="20"/>
  <c r="C287" i="20"/>
  <c r="C183" i="19"/>
  <c r="C179" i="19"/>
  <c r="C175" i="19"/>
  <c r="C171" i="19"/>
  <c r="C167" i="19"/>
  <c r="C163" i="19"/>
  <c r="C159" i="19"/>
  <c r="C155" i="19"/>
  <c r="C151" i="19"/>
  <c r="C147" i="19"/>
  <c r="C143" i="19"/>
  <c r="C139" i="19"/>
  <c r="C135" i="19"/>
  <c r="C131" i="19"/>
  <c r="C127" i="19"/>
  <c r="C123" i="19"/>
  <c r="C119" i="19"/>
  <c r="C115" i="19"/>
  <c r="C111" i="19"/>
  <c r="C107" i="19"/>
  <c r="C103" i="19"/>
  <c r="C99" i="19"/>
  <c r="C95" i="19"/>
  <c r="C91" i="19"/>
  <c r="C87" i="19"/>
  <c r="C83" i="19"/>
  <c r="C79" i="19"/>
  <c r="C75" i="19"/>
  <c r="C71" i="19"/>
  <c r="C67" i="19"/>
  <c r="C63" i="19"/>
  <c r="C59" i="19"/>
  <c r="C55" i="19"/>
  <c r="C325" i="27"/>
  <c r="C330" i="27"/>
  <c r="C326" i="27"/>
  <c r="C322" i="27"/>
  <c r="C318" i="27"/>
  <c r="C314" i="27"/>
  <c r="C310" i="27"/>
  <c r="C306" i="27"/>
  <c r="C302" i="27"/>
  <c r="C298" i="27"/>
  <c r="C294" i="27"/>
  <c r="C290" i="27"/>
  <c r="C286" i="27"/>
  <c r="C282" i="27"/>
  <c r="C278" i="27"/>
  <c r="C274" i="27"/>
  <c r="C194" i="27"/>
  <c r="C190" i="27"/>
  <c r="C186" i="27"/>
  <c r="C323" i="27"/>
  <c r="C311" i="27"/>
  <c r="C301" i="27"/>
  <c r="C285" i="27"/>
  <c r="C277" i="27"/>
  <c r="C266" i="27"/>
  <c r="C258" i="27"/>
  <c r="C250" i="27"/>
  <c r="C242" i="27"/>
  <c r="C220" i="27"/>
  <c r="C216" i="27"/>
  <c r="C212" i="27"/>
  <c r="C208" i="27"/>
  <c r="C204" i="27"/>
  <c r="C200" i="27"/>
  <c r="C271" i="27"/>
  <c r="C313" i="27"/>
  <c r="C293" i="27"/>
  <c r="C254" i="27"/>
  <c r="C230" i="27"/>
  <c r="C269" i="27"/>
  <c r="C265" i="27"/>
  <c r="C261" i="27"/>
  <c r="C257" i="27"/>
  <c r="C253" i="27"/>
  <c r="C249" i="27"/>
  <c r="C245" i="27"/>
  <c r="C241" i="27"/>
  <c r="C237" i="27"/>
  <c r="C233" i="27"/>
  <c r="C229" i="27"/>
  <c r="C225" i="27"/>
  <c r="C221" i="27"/>
  <c r="C217" i="27"/>
  <c r="C213" i="27"/>
  <c r="C209" i="27"/>
  <c r="C205" i="27"/>
  <c r="C201" i="27"/>
  <c r="C299" i="27"/>
  <c r="C291" i="27"/>
  <c r="C283" i="27"/>
  <c r="C275" i="27"/>
  <c r="C264" i="27"/>
  <c r="C256" i="27"/>
  <c r="C224" i="27"/>
  <c r="C195" i="27"/>
  <c r="C191" i="27"/>
  <c r="C187" i="27"/>
  <c r="C321" i="27"/>
  <c r="C309" i="27"/>
  <c r="C268" i="27"/>
  <c r="C244" i="27"/>
  <c r="C236" i="27"/>
  <c r="C228" i="27"/>
  <c r="C319" i="27"/>
  <c r="C307" i="27"/>
  <c r="C328" i="27"/>
  <c r="C324" i="27"/>
  <c r="C320" i="27"/>
  <c r="C316" i="27"/>
  <c r="C312" i="27"/>
  <c r="C308" i="27"/>
  <c r="C304" i="27"/>
  <c r="C300" i="27"/>
  <c r="C296" i="27"/>
  <c r="C292" i="27"/>
  <c r="C288" i="27"/>
  <c r="C284" i="27"/>
  <c r="C280" i="27"/>
  <c r="C276" i="27"/>
  <c r="C272" i="27"/>
  <c r="C196" i="27"/>
  <c r="C192" i="27"/>
  <c r="C188" i="27"/>
  <c r="C184" i="27"/>
  <c r="C329" i="27"/>
  <c r="C317" i="27"/>
  <c r="C289" i="27"/>
  <c r="C281" i="27"/>
  <c r="C270" i="27"/>
  <c r="C262" i="27"/>
  <c r="C246" i="27"/>
  <c r="C238" i="27"/>
  <c r="C222" i="27"/>
  <c r="C218" i="27"/>
  <c r="C214" i="27"/>
  <c r="C210" i="27"/>
  <c r="C206" i="27"/>
  <c r="C202" i="27"/>
  <c r="C198" i="27"/>
  <c r="C305" i="27"/>
  <c r="C297" i="27"/>
  <c r="C273" i="27"/>
  <c r="C234" i="27"/>
  <c r="C226" i="27"/>
  <c r="C263" i="27"/>
  <c r="C247" i="27"/>
  <c r="C231" i="27"/>
  <c r="C215" i="27"/>
  <c r="C199" i="27"/>
  <c r="C279" i="27"/>
  <c r="C185" i="27"/>
  <c r="C327" i="27"/>
  <c r="C287" i="27"/>
  <c r="C259" i="27"/>
  <c r="C243" i="27"/>
  <c r="C227" i="27"/>
  <c r="C211" i="27"/>
  <c r="C197" i="27"/>
  <c r="C248" i="27"/>
  <c r="C315" i="27"/>
  <c r="C255" i="27"/>
  <c r="C239" i="27"/>
  <c r="C223" i="27"/>
  <c r="C207" i="27"/>
  <c r="C295" i="27"/>
  <c r="C260" i="27"/>
  <c r="C193" i="27"/>
  <c r="C303" i="27"/>
  <c r="C240" i="27"/>
  <c r="C267" i="27"/>
  <c r="C251" i="27"/>
  <c r="C235" i="27"/>
  <c r="C219" i="27"/>
  <c r="C203" i="27"/>
  <c r="C252" i="27"/>
  <c r="C189" i="27"/>
  <c r="C232" i="27"/>
  <c r="C180" i="27"/>
  <c r="C176" i="27"/>
  <c r="C172" i="27"/>
  <c r="C168" i="27"/>
  <c r="C164" i="27"/>
  <c r="C160" i="27"/>
  <c r="C156" i="27"/>
  <c r="C152" i="27"/>
  <c r="C148" i="27"/>
  <c r="C144" i="27"/>
  <c r="C140" i="27"/>
  <c r="C136" i="27"/>
  <c r="C132" i="27"/>
  <c r="C128" i="27"/>
  <c r="C124" i="27"/>
  <c r="C120" i="27"/>
  <c r="C104" i="27"/>
  <c r="C100" i="27"/>
  <c r="C96" i="27"/>
  <c r="C92" i="27"/>
  <c r="C88" i="27"/>
  <c r="C84" i="27"/>
  <c r="C80" i="27"/>
  <c r="C76" i="27"/>
  <c r="C68" i="27"/>
  <c r="C64" i="27"/>
  <c r="C180" i="28"/>
  <c r="C176" i="28"/>
  <c r="C172" i="28"/>
  <c r="C168" i="28"/>
  <c r="C164" i="28"/>
  <c r="C160" i="28"/>
  <c r="C156" i="28"/>
  <c r="C152" i="28"/>
  <c r="C148" i="28"/>
  <c r="C144" i="28"/>
  <c r="C140" i="28"/>
  <c r="C136" i="28"/>
  <c r="C132" i="28"/>
  <c r="C128" i="28"/>
  <c r="C124" i="28"/>
  <c r="C120" i="28"/>
  <c r="C116" i="28"/>
  <c r="C112" i="28"/>
  <c r="C108" i="28"/>
  <c r="C102" i="28"/>
  <c r="C98" i="28"/>
  <c r="C94" i="28"/>
  <c r="C90" i="28"/>
  <c r="C86" i="28"/>
  <c r="J86" i="28" s="1"/>
  <c r="C180" i="23"/>
  <c r="C176" i="23"/>
  <c r="C172" i="23"/>
  <c r="C168" i="23"/>
  <c r="C164" i="23"/>
  <c r="C160" i="23"/>
  <c r="C156" i="23"/>
  <c r="C162" i="19"/>
  <c r="C158" i="19"/>
  <c r="C154" i="19"/>
  <c r="C150" i="19"/>
  <c r="C146" i="19"/>
  <c r="C142" i="19"/>
  <c r="C138" i="19"/>
  <c r="C134" i="19"/>
  <c r="C130" i="19"/>
  <c r="C126" i="19"/>
  <c r="C122" i="19"/>
  <c r="C118" i="19"/>
  <c r="C114" i="19"/>
  <c r="C110" i="19"/>
  <c r="C106" i="19"/>
  <c r="C102" i="19"/>
  <c r="C98" i="19"/>
  <c r="C94" i="19"/>
  <c r="C90" i="19"/>
  <c r="C86" i="19"/>
  <c r="C82" i="19"/>
  <c r="C78" i="19"/>
  <c r="C74" i="19"/>
  <c r="C70" i="19"/>
  <c r="C66" i="19"/>
  <c r="C62" i="19"/>
  <c r="C58" i="19"/>
  <c r="C186" i="28"/>
  <c r="C190" i="28"/>
  <c r="C194" i="28"/>
  <c r="C198" i="28"/>
  <c r="C202" i="28"/>
  <c r="C206" i="28"/>
  <c r="C210" i="28"/>
  <c r="C195" i="28"/>
  <c r="C196" i="28"/>
  <c r="C197" i="28"/>
  <c r="C214" i="28"/>
  <c r="C218" i="28"/>
  <c r="C222" i="28"/>
  <c r="C226" i="28"/>
  <c r="C230" i="28"/>
  <c r="C234" i="28"/>
  <c r="C238" i="28"/>
  <c r="C242" i="28"/>
  <c r="C246" i="28"/>
  <c r="C250" i="28"/>
  <c r="C254" i="28"/>
  <c r="C191" i="28"/>
  <c r="C192" i="28"/>
  <c r="C193" i="28"/>
  <c r="C207" i="28"/>
  <c r="C208" i="28"/>
  <c r="C209" i="28"/>
  <c r="C211" i="28"/>
  <c r="C215" i="28"/>
  <c r="C219" i="28"/>
  <c r="C223" i="28"/>
  <c r="C227" i="28"/>
  <c r="C231" i="28"/>
  <c r="C235" i="28"/>
  <c r="C239" i="28"/>
  <c r="C243" i="28"/>
  <c r="C247" i="28"/>
  <c r="C251" i="28"/>
  <c r="C255" i="28"/>
  <c r="C259" i="28"/>
  <c r="C263" i="28"/>
  <c r="C267" i="28"/>
  <c r="C271" i="28"/>
  <c r="C275" i="28"/>
  <c r="C279" i="28"/>
  <c r="C283" i="28"/>
  <c r="C287" i="28"/>
  <c r="C291" i="28"/>
  <c r="C295" i="28"/>
  <c r="C299" i="28"/>
  <c r="C303" i="28"/>
  <c r="C307" i="28"/>
  <c r="C311" i="28"/>
  <c r="C315" i="28"/>
  <c r="C319" i="28"/>
  <c r="C323" i="28"/>
  <c r="C184" i="28"/>
  <c r="C185" i="28"/>
  <c r="C199" i="28"/>
  <c r="C200" i="28"/>
  <c r="C201" i="28"/>
  <c r="C187" i="28"/>
  <c r="C204" i="28"/>
  <c r="C216" i="28"/>
  <c r="C224" i="28"/>
  <c r="C232" i="28"/>
  <c r="C240" i="28"/>
  <c r="C248" i="28"/>
  <c r="C260" i="28"/>
  <c r="C261" i="28"/>
  <c r="C262" i="28"/>
  <c r="C276" i="28"/>
  <c r="C277" i="28"/>
  <c r="C278" i="28"/>
  <c r="C292" i="28"/>
  <c r="C293" i="28"/>
  <c r="C294" i="28"/>
  <c r="C308" i="28"/>
  <c r="C309" i="28"/>
  <c r="C310" i="28"/>
  <c r="C324" i="28"/>
  <c r="C325" i="28"/>
  <c r="C326" i="28"/>
  <c r="C327" i="28"/>
  <c r="C188" i="28"/>
  <c r="C205" i="28"/>
  <c r="C213" i="28"/>
  <c r="C221" i="28"/>
  <c r="C229" i="28"/>
  <c r="C237" i="28"/>
  <c r="C245" i="28"/>
  <c r="C253" i="28"/>
  <c r="C256" i="28"/>
  <c r="C257" i="28"/>
  <c r="C258" i="28"/>
  <c r="C272" i="28"/>
  <c r="C273" i="28"/>
  <c r="C274" i="28"/>
  <c r="C288" i="28"/>
  <c r="C289" i="28"/>
  <c r="C290" i="28"/>
  <c r="C304" i="28"/>
  <c r="C305" i="28"/>
  <c r="C306" i="28"/>
  <c r="C320" i="28"/>
  <c r="C321" i="28"/>
  <c r="C322" i="28"/>
  <c r="C328" i="28"/>
  <c r="C189" i="28"/>
  <c r="C212" i="28"/>
  <c r="C220" i="28"/>
  <c r="C228" i="28"/>
  <c r="C236" i="28"/>
  <c r="C244" i="28"/>
  <c r="C252" i="28"/>
  <c r="C268" i="28"/>
  <c r="C269" i="28"/>
  <c r="C270" i="28"/>
  <c r="C284" i="28"/>
  <c r="C285" i="28"/>
  <c r="C286" i="28"/>
  <c r="C300" i="28"/>
  <c r="C301" i="28"/>
  <c r="C302" i="28"/>
  <c r="C316" i="28"/>
  <c r="C317" i="28"/>
  <c r="C318" i="28"/>
  <c r="C329" i="28"/>
  <c r="C203" i="28"/>
  <c r="C217" i="28"/>
  <c r="C225" i="28"/>
  <c r="C233" i="28"/>
  <c r="C241" i="28"/>
  <c r="C249" i="28"/>
  <c r="C264" i="28"/>
  <c r="C265" i="28"/>
  <c r="C266" i="28"/>
  <c r="C280" i="28"/>
  <c r="C281" i="28"/>
  <c r="C282" i="28"/>
  <c r="C296" i="28"/>
  <c r="C297" i="28"/>
  <c r="C298" i="28"/>
  <c r="C312" i="28"/>
  <c r="C313" i="28"/>
  <c r="C314" i="28"/>
  <c r="C330" i="28"/>
  <c r="C83" i="28"/>
  <c r="J83" i="28" s="1"/>
  <c r="C87" i="28"/>
  <c r="C91" i="28"/>
  <c r="C95" i="28"/>
  <c r="C99" i="28"/>
  <c r="C103" i="28"/>
  <c r="C84" i="28"/>
  <c r="J84" i="28" s="1"/>
  <c r="C88" i="28"/>
  <c r="C92" i="28"/>
  <c r="C96" i="28"/>
  <c r="C100" i="28"/>
  <c r="C104" i="28"/>
  <c r="C167" i="27"/>
  <c r="C163" i="27"/>
  <c r="C159" i="27"/>
  <c r="C155" i="27"/>
  <c r="C151" i="27"/>
  <c r="C147" i="27"/>
  <c r="C143" i="27"/>
  <c r="C139" i="27"/>
  <c r="C135" i="27"/>
  <c r="C131" i="27"/>
  <c r="C127" i="27"/>
  <c r="C123" i="27"/>
  <c r="C119" i="27"/>
  <c r="C103" i="27"/>
  <c r="C99" i="27"/>
  <c r="C95" i="27"/>
  <c r="C91" i="27"/>
  <c r="C87" i="27"/>
  <c r="C83" i="27"/>
  <c r="C79" i="27"/>
  <c r="C75" i="27"/>
  <c r="C71" i="27"/>
  <c r="C67" i="27"/>
  <c r="C63" i="27"/>
  <c r="C183" i="28"/>
  <c r="C179" i="28"/>
  <c r="C175" i="28"/>
  <c r="C171" i="28"/>
  <c r="C167" i="28"/>
  <c r="C163" i="28"/>
  <c r="C159" i="28"/>
  <c r="C155" i="28"/>
  <c r="C151" i="28"/>
  <c r="C147" i="28"/>
  <c r="C143" i="28"/>
  <c r="C139" i="28"/>
  <c r="C135" i="28"/>
  <c r="C131" i="28"/>
  <c r="C127" i="28"/>
  <c r="C123" i="28"/>
  <c r="C119" i="28"/>
  <c r="C115" i="28"/>
  <c r="C111" i="28"/>
  <c r="C107" i="28"/>
  <c r="D54" i="19"/>
  <c r="C54" i="19"/>
  <c r="D53" i="19"/>
  <c r="C52" i="19"/>
  <c r="D85" i="19"/>
  <c r="C85" i="19"/>
  <c r="C53" i="19"/>
  <c r="J53" i="19" s="1"/>
  <c r="C70" i="28"/>
  <c r="J70" i="28" s="1"/>
  <c r="C31" i="28"/>
  <c r="C61" i="28"/>
  <c r="C76" i="28"/>
  <c r="J76" i="28" s="1"/>
  <c r="C77" i="28"/>
  <c r="J77" i="28" s="1"/>
  <c r="C49" i="28"/>
  <c r="C26" i="28"/>
  <c r="C74" i="28"/>
  <c r="J74" i="28" s="1"/>
  <c r="C78" i="28"/>
  <c r="J78" i="28" s="1"/>
  <c r="C30" i="28"/>
  <c r="C80" i="28"/>
  <c r="J80" i="28" s="1"/>
  <c r="C58" i="28"/>
  <c r="C15" i="28"/>
  <c r="C56" i="28"/>
  <c r="C65" i="28"/>
  <c r="J65" i="28" s="1"/>
  <c r="C41" i="28"/>
  <c r="C42" i="28"/>
  <c r="C46" i="28"/>
  <c r="C45" i="28"/>
  <c r="C57" i="28"/>
  <c r="C79" i="28"/>
  <c r="J79" i="28" s="1"/>
  <c r="C48" i="28"/>
  <c r="C47" i="28"/>
  <c r="C55" i="28"/>
  <c r="C18" i="28"/>
  <c r="C66" i="28"/>
  <c r="J66" i="28" s="1"/>
  <c r="C52" i="28"/>
  <c r="C69" i="28"/>
  <c r="J69" i="28" s="1"/>
  <c r="C81" i="28"/>
  <c r="J81" i="28" s="1"/>
  <c r="C53" i="28"/>
  <c r="C5" i="28"/>
  <c r="C11" i="28"/>
  <c r="C67" i="28"/>
  <c r="J67" i="28" s="1"/>
  <c r="C72" i="28"/>
  <c r="J72" i="28" s="1"/>
  <c r="C44" i="28"/>
  <c r="C20" i="28"/>
  <c r="C68" i="28"/>
  <c r="J68" i="28" s="1"/>
  <c r="C75" i="28"/>
  <c r="J75" i="28" s="1"/>
  <c r="C63" i="28"/>
  <c r="C54" i="28"/>
  <c r="C43" i="28"/>
  <c r="C40" i="28"/>
  <c r="C13" i="28"/>
  <c r="C25" i="28"/>
  <c r="C29" i="28"/>
  <c r="C51" i="28"/>
  <c r="AA28" i="4"/>
  <c r="AS30" i="4" s="1"/>
  <c r="C28" i="4"/>
  <c r="AS22" i="4" s="1"/>
  <c r="I28" i="4"/>
  <c r="AS24" i="4" s="1"/>
  <c r="D1" i="24"/>
  <c r="D1" i="28"/>
  <c r="D181" i="13"/>
  <c r="F179" i="13"/>
  <c r="C178" i="13"/>
  <c r="B176" i="13"/>
  <c r="D172" i="13"/>
  <c r="B168" i="13"/>
  <c r="F163" i="13"/>
  <c r="E159" i="13"/>
  <c r="C155" i="13"/>
  <c r="B151" i="13"/>
  <c r="F146" i="13"/>
  <c r="D142" i="13"/>
  <c r="C138" i="13"/>
  <c r="D133" i="13"/>
  <c r="F127" i="13"/>
  <c r="D121" i="13"/>
  <c r="F112" i="13"/>
  <c r="D104" i="13"/>
  <c r="F95" i="13"/>
  <c r="D182" i="13"/>
  <c r="F180" i="13"/>
  <c r="C179" i="13"/>
  <c r="E177" i="13"/>
  <c r="C175" i="13"/>
  <c r="C171" i="13"/>
  <c r="B167" i="13"/>
  <c r="F162" i="13"/>
  <c r="D158" i="13"/>
  <c r="C154" i="13"/>
  <c r="B150" i="13"/>
  <c r="E145" i="13"/>
  <c r="D141" i="13"/>
  <c r="C137" i="13"/>
  <c r="B132" i="13"/>
  <c r="D126" i="13"/>
  <c r="C119" i="13"/>
  <c r="F110" i="13"/>
  <c r="C102" i="13"/>
  <c r="E93" i="13"/>
  <c r="C182" i="13"/>
  <c r="E180" i="13"/>
  <c r="B179" i="13"/>
  <c r="D177" i="13"/>
  <c r="D174" i="13"/>
  <c r="C170" i="13"/>
  <c r="B166" i="13"/>
  <c r="E161" i="13"/>
  <c r="D157" i="13"/>
  <c r="C153" i="13"/>
  <c r="F148" i="13"/>
  <c r="E144" i="13"/>
  <c r="D140" i="13"/>
  <c r="B136" i="13"/>
  <c r="F130" i="13"/>
  <c r="F124" i="13"/>
  <c r="C117" i="13"/>
  <c r="E108" i="13"/>
  <c r="B100" i="13"/>
  <c r="B87" i="13"/>
  <c r="F87" i="13"/>
  <c r="E88" i="13"/>
  <c r="D89" i="13"/>
  <c r="E87" i="13"/>
  <c r="F88" i="13"/>
  <c r="F89" i="13"/>
  <c r="E90" i="13"/>
  <c r="C92" i="13"/>
  <c r="B93" i="13"/>
  <c r="F93" i="13"/>
  <c r="E94" i="13"/>
  <c r="D95" i="13"/>
  <c r="C96" i="13"/>
  <c r="B97" i="13"/>
  <c r="F97" i="13"/>
  <c r="E98" i="13"/>
  <c r="D99" i="13"/>
  <c r="C100" i="13"/>
  <c r="B101" i="13"/>
  <c r="F101" i="13"/>
  <c r="E102" i="13"/>
  <c r="D103" i="13"/>
  <c r="C104" i="13"/>
  <c r="B105" i="13"/>
  <c r="F105" i="13"/>
  <c r="E106" i="13"/>
  <c r="D107" i="13"/>
  <c r="C108" i="13"/>
  <c r="B109" i="13"/>
  <c r="F109" i="13"/>
  <c r="E110" i="13"/>
  <c r="D111" i="13"/>
  <c r="C112" i="13"/>
  <c r="B113" i="13"/>
  <c r="F113" i="13"/>
  <c r="E114" i="13"/>
  <c r="D115" i="13"/>
  <c r="C116" i="13"/>
  <c r="B117" i="13"/>
  <c r="F117" i="13"/>
  <c r="E118" i="13"/>
  <c r="D119" i="13"/>
  <c r="C120" i="13"/>
  <c r="B121" i="13"/>
  <c r="F121" i="13"/>
  <c r="E122" i="13"/>
  <c r="D123" i="13"/>
  <c r="C124" i="13"/>
  <c r="B125" i="13"/>
  <c r="F125" i="13"/>
  <c r="E126" i="13"/>
  <c r="D127" i="13"/>
  <c r="C128" i="13"/>
  <c r="B129" i="13"/>
  <c r="F129" i="13"/>
  <c r="E130" i="13"/>
  <c r="D131" i="13"/>
  <c r="C132" i="13"/>
  <c r="B133" i="13"/>
  <c r="F133" i="13"/>
  <c r="E134" i="13"/>
  <c r="D135" i="13"/>
  <c r="C136" i="13"/>
  <c r="B137" i="13"/>
  <c r="F137" i="13"/>
  <c r="E138" i="13"/>
  <c r="D139" i="13"/>
  <c r="C140" i="13"/>
  <c r="B141" i="13"/>
  <c r="F141" i="13"/>
  <c r="E142" i="13"/>
  <c r="D143" i="13"/>
  <c r="C144" i="13"/>
  <c r="B145" i="13"/>
  <c r="F145" i="13"/>
  <c r="E146" i="13"/>
  <c r="D147" i="13"/>
  <c r="C148" i="13"/>
  <c r="B149" i="13"/>
  <c r="F149" i="13"/>
  <c r="E150" i="13"/>
  <c r="D151" i="13"/>
  <c r="C152" i="13"/>
  <c r="B153" i="13"/>
  <c r="F153" i="13"/>
  <c r="E154" i="13"/>
  <c r="D155" i="13"/>
  <c r="C156" i="13"/>
  <c r="B157" i="13"/>
  <c r="F157" i="13"/>
  <c r="E158" i="13"/>
  <c r="D159" i="13"/>
  <c r="C160" i="13"/>
  <c r="B161" i="13"/>
  <c r="F161" i="13"/>
  <c r="E162" i="13"/>
  <c r="D163" i="13"/>
  <c r="C164" i="13"/>
  <c r="B165" i="13"/>
  <c r="F165" i="13"/>
  <c r="E166" i="13"/>
  <c r="D167" i="13"/>
  <c r="C168" i="13"/>
  <c r="B169" i="13"/>
  <c r="F169" i="13"/>
  <c r="E170" i="13"/>
  <c r="D171" i="13"/>
  <c r="C172" i="13"/>
  <c r="B173" i="13"/>
  <c r="F173" i="13"/>
  <c r="C88" i="13"/>
  <c r="E89" i="13"/>
  <c r="F90" i="13"/>
  <c r="F92" i="13"/>
  <c r="B94" i="13"/>
  <c r="B95" i="13"/>
  <c r="B96" i="13"/>
  <c r="C97" i="13"/>
  <c r="C98" i="13"/>
  <c r="C99" i="13"/>
  <c r="D100" i="13"/>
  <c r="D101" i="13"/>
  <c r="D102" i="13"/>
  <c r="E103" i="13"/>
  <c r="E104" i="13"/>
  <c r="E105" i="13"/>
  <c r="F106" i="13"/>
  <c r="F107" i="13"/>
  <c r="F108" i="13"/>
  <c r="B110" i="13"/>
  <c r="B111" i="13"/>
  <c r="B112" i="13"/>
  <c r="C113" i="13"/>
  <c r="C114" i="13"/>
  <c r="C115" i="13"/>
  <c r="D116" i="13"/>
  <c r="D117" i="13"/>
  <c r="D118" i="13"/>
  <c r="E119" i="13"/>
  <c r="E120" i="13"/>
  <c r="E121" i="13"/>
  <c r="F122" i="13"/>
  <c r="C87" i="13"/>
  <c r="D88" i="13"/>
  <c r="B90" i="13"/>
  <c r="B92" i="13"/>
  <c r="C93" i="13"/>
  <c r="C94" i="13"/>
  <c r="C95" i="13"/>
  <c r="D96" i="13"/>
  <c r="D97" i="13"/>
  <c r="D98" i="13"/>
  <c r="E99" i="13"/>
  <c r="E100" i="13"/>
  <c r="E101" i="13"/>
  <c r="F102" i="13"/>
  <c r="F103" i="13"/>
  <c r="F104" i="13"/>
  <c r="B106" i="13"/>
  <c r="B107" i="13"/>
  <c r="B108" i="13"/>
  <c r="C109" i="13"/>
  <c r="C110" i="13"/>
  <c r="C111" i="13"/>
  <c r="D112" i="13"/>
  <c r="D113" i="13"/>
  <c r="D114" i="13"/>
  <c r="E115" i="13"/>
  <c r="E116" i="13"/>
  <c r="E117" i="13"/>
  <c r="F118" i="13"/>
  <c r="F119" i="13"/>
  <c r="F120" i="13"/>
  <c r="B122" i="13"/>
  <c r="B123" i="13"/>
  <c r="B124" i="13"/>
  <c r="C125" i="13"/>
  <c r="C126" i="13"/>
  <c r="C127" i="13"/>
  <c r="D128" i="13"/>
  <c r="D129" i="13"/>
  <c r="D130" i="13"/>
  <c r="E131" i="13"/>
  <c r="E132" i="13"/>
  <c r="E133" i="13"/>
  <c r="F134" i="13"/>
  <c r="D87" i="13"/>
  <c r="C90" i="13"/>
  <c r="D92" i="13"/>
  <c r="D94" i="13"/>
  <c r="E96" i="13"/>
  <c r="F98" i="13"/>
  <c r="F100" i="13"/>
  <c r="B103" i="13"/>
  <c r="C105" i="13"/>
  <c r="C107" i="13"/>
  <c r="D109" i="13"/>
  <c r="E111" i="13"/>
  <c r="E113" i="13"/>
  <c r="F115" i="13"/>
  <c r="B118" i="13"/>
  <c r="B120" i="13"/>
  <c r="C122" i="13"/>
  <c r="F123" i="13"/>
  <c r="D125" i="13"/>
  <c r="F126" i="13"/>
  <c r="B128" i="13"/>
  <c r="E129" i="13"/>
  <c r="B131" i="13"/>
  <c r="D132" i="13"/>
  <c r="B134" i="13"/>
  <c r="C135" i="13"/>
  <c r="D136" i="13"/>
  <c r="D137" i="13"/>
  <c r="D138" i="13"/>
  <c r="E139" i="13"/>
  <c r="E140" i="13"/>
  <c r="E141" i="13"/>
  <c r="F142" i="13"/>
  <c r="F143" i="13"/>
  <c r="F144" i="13"/>
  <c r="B146" i="13"/>
  <c r="B147" i="13"/>
  <c r="B148" i="13"/>
  <c r="C149" i="13"/>
  <c r="C150" i="13"/>
  <c r="C151" i="13"/>
  <c r="D152" i="13"/>
  <c r="D153" i="13"/>
  <c r="D154" i="13"/>
  <c r="E155" i="13"/>
  <c r="E156" i="13"/>
  <c r="E157" i="13"/>
  <c r="F158" i="13"/>
  <c r="F159" i="13"/>
  <c r="F160" i="13"/>
  <c r="B162" i="13"/>
  <c r="B163" i="13"/>
  <c r="B164" i="13"/>
  <c r="C165" i="13"/>
  <c r="C166" i="13"/>
  <c r="C167" i="13"/>
  <c r="D168" i="13"/>
  <c r="D169" i="13"/>
  <c r="D170" i="13"/>
  <c r="E171" i="13"/>
  <c r="E172" i="13"/>
  <c r="E173" i="13"/>
  <c r="E174" i="13"/>
  <c r="D175" i="13"/>
  <c r="C176" i="13"/>
  <c r="B177" i="13"/>
  <c r="F177" i="13"/>
  <c r="E178" i="13"/>
  <c r="D179" i="13"/>
  <c r="C180" i="13"/>
  <c r="B181" i="13"/>
  <c r="F181" i="13"/>
  <c r="E182" i="13"/>
  <c r="B88" i="13"/>
  <c r="D90" i="13"/>
  <c r="E92" i="13"/>
  <c r="F94" i="13"/>
  <c r="F96" i="13"/>
  <c r="B99" i="13"/>
  <c r="C101" i="13"/>
  <c r="C103" i="13"/>
  <c r="D105" i="13"/>
  <c r="E107" i="13"/>
  <c r="E109" i="13"/>
  <c r="F111" i="13"/>
  <c r="B114" i="13"/>
  <c r="B116" i="13"/>
  <c r="C118" i="13"/>
  <c r="D120" i="13"/>
  <c r="D122" i="13"/>
  <c r="D124" i="13"/>
  <c r="E125" i="13"/>
  <c r="B127" i="13"/>
  <c r="E128" i="13"/>
  <c r="B130" i="13"/>
  <c r="C131" i="13"/>
  <c r="F132" i="13"/>
  <c r="C134" i="13"/>
  <c r="E135" i="13"/>
  <c r="E136" i="13"/>
  <c r="E137" i="13"/>
  <c r="F138" i="13"/>
  <c r="F139" i="13"/>
  <c r="F140" i="13"/>
  <c r="B142" i="13"/>
  <c r="B143" i="13"/>
  <c r="B144" i="13"/>
  <c r="C145" i="13"/>
  <c r="C146" i="13"/>
  <c r="C147" i="13"/>
  <c r="D148" i="13"/>
  <c r="D149" i="13"/>
  <c r="D150" i="13"/>
  <c r="E151" i="13"/>
  <c r="E152" i="13"/>
  <c r="E153" i="13"/>
  <c r="F154" i="13"/>
  <c r="F155" i="13"/>
  <c r="F156" i="13"/>
  <c r="B158" i="13"/>
  <c r="B159" i="13"/>
  <c r="B160" i="13"/>
  <c r="C161" i="13"/>
  <c r="C162" i="13"/>
  <c r="C163" i="13"/>
  <c r="D164" i="13"/>
  <c r="D165" i="13"/>
  <c r="D166" i="13"/>
  <c r="E167" i="13"/>
  <c r="E168" i="13"/>
  <c r="E169" i="13"/>
  <c r="F170" i="13"/>
  <c r="F171" i="13"/>
  <c r="F172" i="13"/>
  <c r="B174" i="13"/>
  <c r="F174" i="13"/>
  <c r="E175" i="13"/>
  <c r="D176" i="13"/>
  <c r="C177" i="13"/>
  <c r="B178" i="13"/>
  <c r="F178" i="13"/>
  <c r="E179" i="13"/>
  <c r="D180" i="13"/>
  <c r="C181" i="13"/>
  <c r="B182" i="13"/>
  <c r="F182" i="13"/>
  <c r="B89" i="13"/>
  <c r="D93" i="13"/>
  <c r="E95" i="13"/>
  <c r="E97" i="13"/>
  <c r="F99" i="13"/>
  <c r="B102" i="13"/>
  <c r="B104" i="13"/>
  <c r="J104" i="13" s="1"/>
  <c r="C106" i="13"/>
  <c r="D108" i="13"/>
  <c r="D110" i="13"/>
  <c r="E112" i="13"/>
  <c r="F114" i="13"/>
  <c r="F116" i="13"/>
  <c r="B119" i="13"/>
  <c r="C121" i="13"/>
  <c r="C123" i="13"/>
  <c r="E124" i="13"/>
  <c r="B126" i="13"/>
  <c r="E127" i="13"/>
  <c r="F128" i="13"/>
  <c r="C130" i="13"/>
  <c r="F131" i="13"/>
  <c r="C133" i="13"/>
  <c r="D134" i="13"/>
  <c r="F135" i="13"/>
  <c r="F136" i="13"/>
  <c r="B138" i="13"/>
  <c r="B139" i="13"/>
  <c r="B140" i="13"/>
  <c r="C141" i="13"/>
  <c r="C142" i="13"/>
  <c r="C143" i="13"/>
  <c r="D144" i="13"/>
  <c r="D145" i="13"/>
  <c r="D146" i="13"/>
  <c r="E147" i="13"/>
  <c r="E148" i="13"/>
  <c r="E149" i="13"/>
  <c r="F150" i="13"/>
  <c r="F151" i="13"/>
  <c r="F152" i="13"/>
  <c r="B154" i="13"/>
  <c r="B155" i="13"/>
  <c r="B156" i="13"/>
  <c r="C157" i="13"/>
  <c r="C158" i="13"/>
  <c r="C159" i="13"/>
  <c r="D160" i="13"/>
  <c r="D161" i="13"/>
  <c r="D162" i="13"/>
  <c r="E163" i="13"/>
  <c r="E164" i="13"/>
  <c r="E165" i="13"/>
  <c r="F166" i="13"/>
  <c r="F167" i="13"/>
  <c r="F168" i="13"/>
  <c r="B170" i="13"/>
  <c r="B171" i="13"/>
  <c r="B172" i="13"/>
  <c r="C173" i="13"/>
  <c r="C174" i="13"/>
  <c r="B175" i="13"/>
  <c r="F175" i="13"/>
  <c r="E176" i="13"/>
  <c r="E181" i="13"/>
  <c r="B180" i="13"/>
  <c r="D178" i="13"/>
  <c r="F176" i="13"/>
  <c r="D173" i="13"/>
  <c r="C169" i="13"/>
  <c r="F164" i="13"/>
  <c r="E160" i="13"/>
  <c r="D156" i="13"/>
  <c r="B152" i="13"/>
  <c r="F147" i="13"/>
  <c r="E143" i="13"/>
  <c r="C139" i="13"/>
  <c r="B135" i="13"/>
  <c r="C129" i="13"/>
  <c r="E123" i="13"/>
  <c r="B115" i="13"/>
  <c r="D106" i="13"/>
  <c r="B98" i="13"/>
  <c r="C89" i="13"/>
  <c r="D1" i="27"/>
  <c r="E1" i="26"/>
  <c r="D1" i="25"/>
  <c r="D1" i="14"/>
  <c r="E1" i="19"/>
  <c r="D1" i="20"/>
  <c r="W3" i="1"/>
  <c r="X3" i="1"/>
  <c r="Y3" i="1"/>
  <c r="Z3" i="1"/>
  <c r="AA3" i="1"/>
  <c r="W4" i="1"/>
  <c r="X4" i="1"/>
  <c r="Y4" i="1"/>
  <c r="Z4" i="1"/>
  <c r="AA4" i="1"/>
  <c r="W5" i="1"/>
  <c r="X5" i="1"/>
  <c r="Y5" i="1"/>
  <c r="Z5" i="1"/>
  <c r="AA5" i="1"/>
  <c r="W22" i="1"/>
  <c r="B12" i="28" s="1"/>
  <c r="X22" i="1"/>
  <c r="C12" i="28" s="1"/>
  <c r="Y22" i="1"/>
  <c r="Z22" i="1"/>
  <c r="AA22" i="1"/>
  <c r="W25" i="1"/>
  <c r="X25" i="1"/>
  <c r="C58" i="27" s="1"/>
  <c r="Y25" i="1"/>
  <c r="D33" i="23" s="1"/>
  <c r="Z25" i="1"/>
  <c r="AA25" i="1"/>
  <c r="W15" i="1"/>
  <c r="X15" i="1"/>
  <c r="C52" i="27" s="1"/>
  <c r="Y15" i="1"/>
  <c r="Z15" i="1"/>
  <c r="AA15" i="1"/>
  <c r="W10" i="1"/>
  <c r="B72" i="27" s="1"/>
  <c r="X10" i="1"/>
  <c r="C72" i="27" s="1"/>
  <c r="Y10" i="1"/>
  <c r="Z10" i="1"/>
  <c r="AA10" i="1"/>
  <c r="W18" i="1"/>
  <c r="X18" i="1"/>
  <c r="C48" i="27" s="1"/>
  <c r="Y18" i="1"/>
  <c r="Z18" i="1"/>
  <c r="AA18" i="1"/>
  <c r="W20" i="1"/>
  <c r="B34" i="28" s="1"/>
  <c r="X20" i="1"/>
  <c r="C34" i="28" s="1"/>
  <c r="Y20" i="1"/>
  <c r="Z20" i="1"/>
  <c r="AA20" i="1"/>
  <c r="W17" i="1"/>
  <c r="B33" i="28" s="1"/>
  <c r="X17" i="1"/>
  <c r="C33" i="28" s="1"/>
  <c r="Y17" i="1"/>
  <c r="Z17" i="1"/>
  <c r="AA17" i="1"/>
  <c r="W8" i="1"/>
  <c r="X8" i="1"/>
  <c r="C35" i="28" s="1"/>
  <c r="Y8" i="1"/>
  <c r="Z8" i="1"/>
  <c r="AA8" i="1"/>
  <c r="W11" i="1"/>
  <c r="B20" i="24" s="1"/>
  <c r="X11" i="1"/>
  <c r="C38" i="28" s="1"/>
  <c r="Y11" i="1"/>
  <c r="D38" i="23" s="1"/>
  <c r="Z11" i="1"/>
  <c r="AA11" i="1"/>
  <c r="W24" i="1"/>
  <c r="B5" i="23" s="1"/>
  <c r="X24" i="1"/>
  <c r="Y24" i="1"/>
  <c r="Z24" i="1"/>
  <c r="AA24" i="1"/>
  <c r="C42" i="20"/>
  <c r="D38" i="19"/>
  <c r="C37" i="20"/>
  <c r="D35" i="19"/>
  <c r="C16" i="20"/>
  <c r="D15" i="19"/>
  <c r="B8" i="19"/>
  <c r="C8" i="19"/>
  <c r="D8" i="19"/>
  <c r="C22" i="20"/>
  <c r="D30" i="19"/>
  <c r="B29" i="20"/>
  <c r="C29" i="20"/>
  <c r="B55" i="2"/>
  <c r="C55" i="2"/>
  <c r="D55" i="2"/>
  <c r="E55" i="2"/>
  <c r="F55" i="2"/>
  <c r="B56" i="2"/>
  <c r="C56" i="2"/>
  <c r="D56" i="2"/>
  <c r="E56" i="2"/>
  <c r="F56" i="2"/>
  <c r="B57" i="2"/>
  <c r="C57" i="2"/>
  <c r="D57" i="2"/>
  <c r="E57" i="2"/>
  <c r="F57" i="2"/>
  <c r="B58" i="2"/>
  <c r="C58" i="2"/>
  <c r="D58" i="2"/>
  <c r="E58" i="2"/>
  <c r="F58" i="2"/>
  <c r="B59" i="2"/>
  <c r="C59" i="2"/>
  <c r="D59" i="2"/>
  <c r="E59" i="2"/>
  <c r="F59" i="2"/>
  <c r="B60" i="2"/>
  <c r="C60" i="2"/>
  <c r="D60" i="2"/>
  <c r="E60" i="2"/>
  <c r="F60" i="2"/>
  <c r="B61" i="2"/>
  <c r="C61" i="2"/>
  <c r="D61" i="2"/>
  <c r="AB18" i="1"/>
  <c r="E61" i="2"/>
  <c r="F61" i="2"/>
  <c r="B62" i="2"/>
  <c r="C62" i="2"/>
  <c r="D62" i="2"/>
  <c r="E62" i="2"/>
  <c r="F62" i="2"/>
  <c r="B63" i="2"/>
  <c r="C63" i="2"/>
  <c r="D63" i="2"/>
  <c r="E63" i="2"/>
  <c r="F63" i="2"/>
  <c r="B64" i="2"/>
  <c r="C64" i="2"/>
  <c r="D64" i="2"/>
  <c r="E64" i="2"/>
  <c r="F64" i="2"/>
  <c r="B65" i="2"/>
  <c r="C65" i="2"/>
  <c r="D65" i="2"/>
  <c r="E65" i="2"/>
  <c r="F65" i="2"/>
  <c r="B66" i="2"/>
  <c r="C66" i="2"/>
  <c r="D66" i="2"/>
  <c r="E66" i="2"/>
  <c r="F66" i="2"/>
  <c r="B10" i="23"/>
  <c r="D14" i="23"/>
  <c r="W7" i="1"/>
  <c r="X7" i="1"/>
  <c r="Y7" i="1"/>
  <c r="D12" i="27" s="1"/>
  <c r="Z7" i="1"/>
  <c r="AA7" i="1"/>
  <c r="W9" i="1"/>
  <c r="B31" i="27" s="1"/>
  <c r="X9" i="1"/>
  <c r="C23" i="27" s="1"/>
  <c r="Y9" i="1"/>
  <c r="D60" i="28" s="1"/>
  <c r="Z9" i="1"/>
  <c r="AA9" i="1"/>
  <c r="B34" i="19"/>
  <c r="C34" i="19"/>
  <c r="D34" i="19"/>
  <c r="B16" i="19"/>
  <c r="C16" i="19"/>
  <c r="D16" i="19"/>
  <c r="B25" i="20"/>
  <c r="C25" i="20"/>
  <c r="AB15" i="1"/>
  <c r="B34" i="27"/>
  <c r="C34" i="27"/>
  <c r="D34" i="27"/>
  <c r="AB20" i="1"/>
  <c r="AB14" i="1"/>
  <c r="AB23" i="1"/>
  <c r="B5" i="25"/>
  <c r="C5" i="25"/>
  <c r="D5" i="25"/>
  <c r="B51" i="19"/>
  <c r="C51" i="19"/>
  <c r="D51" i="19"/>
  <c r="D26" i="19"/>
  <c r="B27" i="20"/>
  <c r="C27" i="20"/>
  <c r="B24" i="20"/>
  <c r="C24" i="20"/>
  <c r="D19" i="19"/>
  <c r="C5" i="19"/>
  <c r="D5" i="19"/>
  <c r="B12" i="19"/>
  <c r="C12" i="19"/>
  <c r="D12" i="19"/>
  <c r="C23" i="20"/>
  <c r="D22" i="19"/>
  <c r="B8" i="20"/>
  <c r="C8" i="20"/>
  <c r="AB21" i="1"/>
  <c r="B41" i="19"/>
  <c r="C41" i="19"/>
  <c r="D41" i="19"/>
  <c r="B71" i="2"/>
  <c r="C71" i="2"/>
  <c r="D71" i="2"/>
  <c r="E71" i="2"/>
  <c r="F71" i="2"/>
  <c r="B72" i="2"/>
  <c r="C72" i="2"/>
  <c r="D72" i="2"/>
  <c r="E72" i="2"/>
  <c r="F72" i="2"/>
  <c r="B39" i="20"/>
  <c r="C39" i="20"/>
  <c r="D39" i="19"/>
  <c r="B48" i="20"/>
  <c r="C48" i="20"/>
  <c r="B33" i="19"/>
  <c r="C33" i="19"/>
  <c r="D33" i="19"/>
  <c r="AB27" i="1"/>
  <c r="B45" i="23"/>
  <c r="C45" i="23"/>
  <c r="D45" i="23"/>
  <c r="AB3" i="1"/>
  <c r="AB4" i="1"/>
  <c r="AB5" i="1"/>
  <c r="C30" i="2"/>
  <c r="D45" i="19"/>
  <c r="AB7" i="1"/>
  <c r="AB11" i="1"/>
  <c r="AB6" i="1"/>
  <c r="AB22" i="1"/>
  <c r="AB24" i="1"/>
  <c r="AB25" i="1"/>
  <c r="B106" i="27"/>
  <c r="C106" i="27"/>
  <c r="B107" i="27"/>
  <c r="C107" i="27"/>
  <c r="B108" i="27"/>
  <c r="C108" i="27"/>
  <c r="B110" i="27"/>
  <c r="C110" i="27"/>
  <c r="B111" i="27"/>
  <c r="C111" i="27"/>
  <c r="B112" i="27"/>
  <c r="C112" i="27"/>
  <c r="B113" i="27"/>
  <c r="C113" i="27"/>
  <c r="B114" i="27"/>
  <c r="B115" i="27"/>
  <c r="C115" i="27"/>
  <c r="B116" i="27"/>
  <c r="C116" i="27"/>
  <c r="B117" i="27"/>
  <c r="C117" i="27"/>
  <c r="B118" i="27"/>
  <c r="C118" i="27"/>
  <c r="B26" i="23"/>
  <c r="C41" i="20"/>
  <c r="B47" i="19"/>
  <c r="C47" i="19"/>
  <c r="D47" i="19"/>
  <c r="B44" i="20"/>
  <c r="C44" i="20"/>
  <c r="B42" i="13"/>
  <c r="C9" i="20"/>
  <c r="D14" i="19"/>
  <c r="F26" i="2"/>
  <c r="C23" i="19"/>
  <c r="C10" i="19"/>
  <c r="C47" i="13"/>
  <c r="B44" i="13"/>
  <c r="C44" i="13"/>
  <c r="E44" i="13"/>
  <c r="C15" i="13"/>
  <c r="C10" i="20"/>
  <c r="B46" i="20"/>
  <c r="C46" i="20"/>
  <c r="D62" i="28" l="1"/>
  <c r="D57" i="28"/>
  <c r="D58" i="28"/>
  <c r="D63" i="28"/>
  <c r="D59" i="28"/>
  <c r="D64" i="28"/>
  <c r="D55" i="28"/>
  <c r="D61" i="28"/>
  <c r="D56" i="28"/>
  <c r="J56" i="28" s="1"/>
  <c r="D30" i="24"/>
  <c r="D29" i="24"/>
  <c r="D42" i="24"/>
  <c r="D28" i="24"/>
  <c r="D41" i="24"/>
  <c r="D40" i="24"/>
  <c r="D37" i="24"/>
  <c r="J37" i="24" s="1"/>
  <c r="D27" i="24"/>
  <c r="D38" i="24"/>
  <c r="D35" i="24"/>
  <c r="D36" i="24"/>
  <c r="D45" i="24"/>
  <c r="D33" i="24"/>
  <c r="D34" i="24"/>
  <c r="D31" i="24"/>
  <c r="D44" i="24"/>
  <c r="J44" i="24" s="1"/>
  <c r="D32" i="24"/>
  <c r="D43" i="24"/>
  <c r="D39" i="24"/>
  <c r="D15" i="24"/>
  <c r="D20" i="24"/>
  <c r="D25" i="24"/>
  <c r="D11" i="24"/>
  <c r="J11" i="24" s="1"/>
  <c r="D12" i="24"/>
  <c r="J12" i="24" s="1"/>
  <c r="D26" i="24"/>
  <c r="J26" i="24" s="1"/>
  <c r="D18" i="24"/>
  <c r="D13" i="24"/>
  <c r="D22" i="24"/>
  <c r="J57" i="28"/>
  <c r="J45" i="24"/>
  <c r="J33" i="24"/>
  <c r="B58" i="27"/>
  <c r="B59" i="28"/>
  <c r="J58" i="28"/>
  <c r="J28" i="24"/>
  <c r="J41" i="24"/>
  <c r="B48" i="27"/>
  <c r="B50" i="28"/>
  <c r="B35" i="24"/>
  <c r="C59" i="28"/>
  <c r="J59" i="28" s="1"/>
  <c r="J61" i="28"/>
  <c r="J22" i="24"/>
  <c r="J25" i="24"/>
  <c r="J38" i="24"/>
  <c r="J42" i="24"/>
  <c r="J63" i="28"/>
  <c r="J18" i="24"/>
  <c r="J15" i="24"/>
  <c r="J30" i="24"/>
  <c r="J34" i="24"/>
  <c r="J55" i="28"/>
  <c r="J36" i="24"/>
  <c r="J40" i="24"/>
  <c r="J27" i="24"/>
  <c r="J31" i="24"/>
  <c r="C50" i="28"/>
  <c r="C20" i="24"/>
  <c r="J20" i="24" s="1"/>
  <c r="J32" i="24"/>
  <c r="C35" i="24"/>
  <c r="J39" i="24"/>
  <c r="J13" i="24"/>
  <c r="J29" i="24"/>
  <c r="J43" i="24"/>
  <c r="B35" i="28"/>
  <c r="B57" i="27"/>
  <c r="C57" i="27"/>
  <c r="C29" i="27"/>
  <c r="C31" i="27"/>
  <c r="B38" i="28"/>
  <c r="B29" i="27"/>
  <c r="J98" i="13"/>
  <c r="J88" i="13"/>
  <c r="J102" i="13"/>
  <c r="J99" i="13"/>
  <c r="J34" i="19"/>
  <c r="J44" i="13"/>
  <c r="J63" i="2"/>
  <c r="J60" i="2"/>
  <c r="J56" i="2"/>
  <c r="J92" i="13"/>
  <c r="J103" i="13"/>
  <c r="J85" i="19"/>
  <c r="J54" i="19"/>
  <c r="J45" i="23"/>
  <c r="J33" i="19"/>
  <c r="J5" i="25"/>
  <c r="J16" i="19"/>
  <c r="J66" i="2"/>
  <c r="J62" i="2"/>
  <c r="J59" i="2"/>
  <c r="J55" i="2"/>
  <c r="J89" i="13"/>
  <c r="J90" i="13"/>
  <c r="J96" i="13"/>
  <c r="J93" i="13"/>
  <c r="J97" i="13"/>
  <c r="J47" i="19"/>
  <c r="J72" i="2"/>
  <c r="J41" i="19"/>
  <c r="J51" i="19"/>
  <c r="J65" i="2"/>
  <c r="J58" i="2"/>
  <c r="J95" i="13"/>
  <c r="J105" i="13"/>
  <c r="J87" i="13"/>
  <c r="J71" i="2"/>
  <c r="J12" i="19"/>
  <c r="J34" i="27"/>
  <c r="J64" i="2"/>
  <c r="J61" i="2"/>
  <c r="J57" i="2"/>
  <c r="J8" i="19"/>
  <c r="J94" i="13"/>
  <c r="J101" i="13"/>
  <c r="J100" i="13"/>
  <c r="B33" i="23"/>
  <c r="C60" i="27"/>
  <c r="C38" i="23"/>
  <c r="C33" i="23"/>
  <c r="D21" i="27"/>
  <c r="J21" i="27" s="1"/>
  <c r="D22" i="27"/>
  <c r="J22" i="27" s="1"/>
  <c r="D23" i="27"/>
  <c r="D25" i="27"/>
  <c r="J25" i="27" s="1"/>
  <c r="D27" i="27"/>
  <c r="J27" i="27" s="1"/>
  <c r="D20" i="27"/>
  <c r="D24" i="27"/>
  <c r="J24" i="27" s="1"/>
  <c r="D26" i="27"/>
  <c r="J26" i="27" s="1"/>
  <c r="D46" i="27"/>
  <c r="J46" i="27" s="1"/>
  <c r="D42" i="27"/>
  <c r="J42" i="27" s="1"/>
  <c r="D31" i="27"/>
  <c r="D29" i="27"/>
  <c r="D45" i="27"/>
  <c r="J45" i="27" s="1"/>
  <c r="D41" i="27"/>
  <c r="J41" i="27" s="1"/>
  <c r="D43" i="27"/>
  <c r="J43" i="27" s="1"/>
  <c r="D44" i="27"/>
  <c r="J44" i="27" s="1"/>
  <c r="D30" i="27"/>
  <c r="J30" i="27" s="1"/>
  <c r="D28" i="27"/>
  <c r="J28" i="27" s="1"/>
  <c r="D18" i="27"/>
  <c r="J18" i="27" s="1"/>
  <c r="B60" i="27"/>
  <c r="B23" i="27"/>
  <c r="B60" i="28"/>
  <c r="B54" i="27"/>
  <c r="C49" i="27"/>
  <c r="C20" i="27"/>
  <c r="C73" i="27"/>
  <c r="C27" i="28"/>
  <c r="C28" i="28"/>
  <c r="C60" i="28"/>
  <c r="B49" i="27"/>
  <c r="B20" i="27"/>
  <c r="B73" i="27"/>
  <c r="B27" i="28"/>
  <c r="C54" i="27"/>
  <c r="B28" i="28"/>
  <c r="B52" i="27"/>
  <c r="D59" i="27"/>
  <c r="J59" i="27" s="1"/>
  <c r="D52" i="27"/>
  <c r="D58" i="27"/>
  <c r="J58" i="27" s="1"/>
  <c r="D56" i="27"/>
  <c r="J56" i="27" s="1"/>
  <c r="D54" i="27"/>
  <c r="D55" i="27"/>
  <c r="J55" i="27" s="1"/>
  <c r="D51" i="27"/>
  <c r="J51" i="27" s="1"/>
  <c r="D47" i="27"/>
  <c r="J47" i="27" s="1"/>
  <c r="D50" i="27"/>
  <c r="J50" i="27" s="1"/>
  <c r="D48" i="27"/>
  <c r="J48" i="27" s="1"/>
  <c r="D57" i="27"/>
  <c r="D53" i="27"/>
  <c r="J53" i="27" s="1"/>
  <c r="D49" i="27"/>
  <c r="D5" i="27"/>
  <c r="J5" i="27" s="1"/>
  <c r="E8" i="26"/>
  <c r="E8" i="25"/>
  <c r="F6" i="26"/>
  <c r="F6" i="25"/>
  <c r="B6" i="26"/>
  <c r="B6" i="25"/>
  <c r="B6" i="24"/>
  <c r="E23" i="26"/>
  <c r="E23" i="25"/>
  <c r="F10" i="26"/>
  <c r="F10" i="25"/>
  <c r="B10" i="26"/>
  <c r="B10" i="25"/>
  <c r="B10" i="24"/>
  <c r="C7" i="28"/>
  <c r="C7" i="26"/>
  <c r="C7" i="25"/>
  <c r="C7" i="24"/>
  <c r="D16" i="26"/>
  <c r="D16" i="25"/>
  <c r="D16" i="24"/>
  <c r="E19" i="26"/>
  <c r="E19" i="25"/>
  <c r="F17" i="26"/>
  <c r="F17" i="25"/>
  <c r="B17" i="28"/>
  <c r="B17" i="26"/>
  <c r="B17" i="25"/>
  <c r="B17" i="24"/>
  <c r="C9" i="28"/>
  <c r="C9" i="26"/>
  <c r="C9" i="25"/>
  <c r="C9" i="24"/>
  <c r="D14" i="26"/>
  <c r="D14" i="25"/>
  <c r="D14" i="24"/>
  <c r="E24" i="26"/>
  <c r="E24" i="25"/>
  <c r="F21" i="26"/>
  <c r="F21" i="25"/>
  <c r="B21" i="26"/>
  <c r="B21" i="25"/>
  <c r="B21" i="24"/>
  <c r="D8" i="26"/>
  <c r="D8" i="25"/>
  <c r="D8" i="24"/>
  <c r="E6" i="26"/>
  <c r="E6" i="25"/>
  <c r="D23" i="26"/>
  <c r="D23" i="25"/>
  <c r="D23" i="24"/>
  <c r="E10" i="26"/>
  <c r="E10" i="25"/>
  <c r="F7" i="26"/>
  <c r="F7" i="25"/>
  <c r="B7" i="28"/>
  <c r="B7" i="26"/>
  <c r="B7" i="25"/>
  <c r="B7" i="24"/>
  <c r="C16" i="28"/>
  <c r="C16" i="26"/>
  <c r="C16" i="25"/>
  <c r="C16" i="24"/>
  <c r="D37" i="28"/>
  <c r="D19" i="26"/>
  <c r="D19" i="25"/>
  <c r="D19" i="24"/>
  <c r="D19" i="27"/>
  <c r="E17" i="26"/>
  <c r="E17" i="25"/>
  <c r="F9" i="26"/>
  <c r="F9" i="25"/>
  <c r="B9" i="28"/>
  <c r="B9" i="26"/>
  <c r="B9" i="25"/>
  <c r="B9" i="24"/>
  <c r="C14" i="28"/>
  <c r="C14" i="26"/>
  <c r="C14" i="25"/>
  <c r="C14" i="24"/>
  <c r="D39" i="28"/>
  <c r="D24" i="26"/>
  <c r="D24" i="25"/>
  <c r="D24" i="24"/>
  <c r="E21" i="26"/>
  <c r="E21" i="25"/>
  <c r="C32" i="28"/>
  <c r="C8" i="26"/>
  <c r="C8" i="25"/>
  <c r="C8" i="24"/>
  <c r="D6" i="26"/>
  <c r="D6" i="25"/>
  <c r="D6" i="24"/>
  <c r="C23" i="26"/>
  <c r="C23" i="25"/>
  <c r="C23" i="24"/>
  <c r="D10" i="26"/>
  <c r="D10" i="25"/>
  <c r="D10" i="24"/>
  <c r="E7" i="26"/>
  <c r="E7" i="25"/>
  <c r="F16" i="26"/>
  <c r="F16" i="25"/>
  <c r="B16" i="28"/>
  <c r="B16" i="26"/>
  <c r="B16" i="25"/>
  <c r="B16" i="24"/>
  <c r="C19" i="26"/>
  <c r="C19" i="25"/>
  <c r="C19" i="24"/>
  <c r="D17" i="26"/>
  <c r="D17" i="25"/>
  <c r="D17" i="24"/>
  <c r="E9" i="26"/>
  <c r="E9" i="25"/>
  <c r="F14" i="26"/>
  <c r="F14" i="25"/>
  <c r="B14" i="23"/>
  <c r="B14" i="26"/>
  <c r="B14" i="25"/>
  <c r="B14" i="24"/>
  <c r="C24" i="26"/>
  <c r="C24" i="25"/>
  <c r="C24" i="24"/>
  <c r="D36" i="28"/>
  <c r="D21" i="26"/>
  <c r="D21" i="25"/>
  <c r="D21" i="24"/>
  <c r="F8" i="26"/>
  <c r="F8" i="25"/>
  <c r="B8" i="26"/>
  <c r="B8" i="25"/>
  <c r="B8" i="24"/>
  <c r="C6" i="26"/>
  <c r="C6" i="25"/>
  <c r="C6" i="24"/>
  <c r="F23" i="26"/>
  <c r="F23" i="25"/>
  <c r="B23" i="26"/>
  <c r="B23" i="25"/>
  <c r="B23" i="24"/>
  <c r="C49" i="23"/>
  <c r="C10" i="26"/>
  <c r="C10" i="25"/>
  <c r="C10" i="24"/>
  <c r="D7" i="26"/>
  <c r="D7" i="25"/>
  <c r="D7" i="24"/>
  <c r="E16" i="26"/>
  <c r="E16" i="25"/>
  <c r="F19" i="26"/>
  <c r="F19" i="25"/>
  <c r="B19" i="26"/>
  <c r="B19" i="25"/>
  <c r="B19" i="24"/>
  <c r="C17" i="28"/>
  <c r="C17" i="26"/>
  <c r="C17" i="25"/>
  <c r="C17" i="24"/>
  <c r="D9" i="26"/>
  <c r="D9" i="25"/>
  <c r="D9" i="24"/>
  <c r="E14" i="26"/>
  <c r="E14" i="25"/>
  <c r="F24" i="26"/>
  <c r="F24" i="25"/>
  <c r="B24" i="26"/>
  <c r="B24" i="25"/>
  <c r="B24" i="24"/>
  <c r="C21" i="26"/>
  <c r="C21" i="25"/>
  <c r="C21" i="24"/>
  <c r="C37" i="28"/>
  <c r="C19" i="27"/>
  <c r="C39" i="28"/>
  <c r="B23" i="28"/>
  <c r="B19" i="27"/>
  <c r="C36" i="28"/>
  <c r="C10" i="23"/>
  <c r="D62" i="20"/>
  <c r="J62" i="20" s="1"/>
  <c r="D58" i="20"/>
  <c r="J58" i="20" s="1"/>
  <c r="D54" i="20"/>
  <c r="J54" i="20" s="1"/>
  <c r="D65" i="20"/>
  <c r="J65" i="20" s="1"/>
  <c r="D61" i="20"/>
  <c r="J61" i="20" s="1"/>
  <c r="D57" i="20"/>
  <c r="J57" i="20" s="1"/>
  <c r="D53" i="20"/>
  <c r="J53" i="20" s="1"/>
  <c r="D332" i="20"/>
  <c r="D322" i="20"/>
  <c r="D318" i="20"/>
  <c r="D292" i="20"/>
  <c r="D288" i="20"/>
  <c r="D354" i="20"/>
  <c r="D346" i="20"/>
  <c r="D340" i="20"/>
  <c r="D64" i="20"/>
  <c r="J64" i="20" s="1"/>
  <c r="D60" i="20"/>
  <c r="J60" i="20" s="1"/>
  <c r="D56" i="20"/>
  <c r="J56" i="20" s="1"/>
  <c r="D63" i="20"/>
  <c r="J63" i="20" s="1"/>
  <c r="D59" i="20"/>
  <c r="J59" i="20" s="1"/>
  <c r="D55" i="20"/>
  <c r="J55" i="20" s="1"/>
  <c r="D336" i="20"/>
  <c r="D328" i="20"/>
  <c r="D326" i="20"/>
  <c r="D320" i="20"/>
  <c r="D294" i="20"/>
  <c r="D290" i="20"/>
  <c r="D286" i="20"/>
  <c r="D355" i="20"/>
  <c r="D337" i="20"/>
  <c r="D331" i="20"/>
  <c r="D323" i="20"/>
  <c r="D319" i="20"/>
  <c r="D313" i="20"/>
  <c r="D309" i="20"/>
  <c r="D301" i="20"/>
  <c r="D299" i="20"/>
  <c r="D295" i="20"/>
  <c r="D282" i="20"/>
  <c r="D278" i="20"/>
  <c r="D274" i="20"/>
  <c r="D270" i="20"/>
  <c r="D266" i="20"/>
  <c r="D262" i="20"/>
  <c r="D258" i="20"/>
  <c r="D254" i="20"/>
  <c r="D250" i="20"/>
  <c r="D246" i="20"/>
  <c r="D242" i="20"/>
  <c r="D238" i="20"/>
  <c r="D234" i="20"/>
  <c r="D230" i="20"/>
  <c r="D226" i="20"/>
  <c r="D222" i="20"/>
  <c r="D218" i="20"/>
  <c r="D214" i="20"/>
  <c r="D210" i="20"/>
  <c r="D206" i="20"/>
  <c r="D202" i="20"/>
  <c r="D198" i="20"/>
  <c r="D194" i="20"/>
  <c r="D190" i="20"/>
  <c r="D186" i="20"/>
  <c r="D182" i="20"/>
  <c r="D178" i="20"/>
  <c r="D174" i="20"/>
  <c r="D170" i="20"/>
  <c r="D166" i="20"/>
  <c r="D162" i="20"/>
  <c r="D159" i="20"/>
  <c r="D155" i="20"/>
  <c r="D151" i="20"/>
  <c r="D147" i="20"/>
  <c r="D143" i="20"/>
  <c r="D139" i="20"/>
  <c r="D135" i="20"/>
  <c r="D131" i="20"/>
  <c r="D127" i="20"/>
  <c r="D123" i="20"/>
  <c r="D119" i="20"/>
  <c r="D115" i="20"/>
  <c r="D111" i="20"/>
  <c r="D107" i="20"/>
  <c r="D103" i="20"/>
  <c r="J103" i="20" s="1"/>
  <c r="D99" i="20"/>
  <c r="J99" i="20" s="1"/>
  <c r="D95" i="20"/>
  <c r="J95" i="20" s="1"/>
  <c r="D91" i="20"/>
  <c r="J91" i="20" s="1"/>
  <c r="D87" i="20"/>
  <c r="J87" i="20" s="1"/>
  <c r="D83" i="20"/>
  <c r="J83" i="20" s="1"/>
  <c r="D79" i="20"/>
  <c r="J79" i="20" s="1"/>
  <c r="D75" i="20"/>
  <c r="J75" i="20" s="1"/>
  <c r="D71" i="20"/>
  <c r="J71" i="20" s="1"/>
  <c r="D67" i="20"/>
  <c r="J67" i="20" s="1"/>
  <c r="D358" i="20"/>
  <c r="D349" i="20"/>
  <c r="D341" i="20"/>
  <c r="D350" i="20"/>
  <c r="D353" i="20"/>
  <c r="D339" i="20"/>
  <c r="D327" i="20"/>
  <c r="D325" i="20"/>
  <c r="D321" i="20"/>
  <c r="D315" i="20"/>
  <c r="D285" i="20"/>
  <c r="D280" i="20"/>
  <c r="D276" i="20"/>
  <c r="D272" i="20"/>
  <c r="D268" i="20"/>
  <c r="D264" i="20"/>
  <c r="D260" i="20"/>
  <c r="D256" i="20"/>
  <c r="D252" i="20"/>
  <c r="D248" i="20"/>
  <c r="D244" i="20"/>
  <c r="D240" i="20"/>
  <c r="D236" i="20"/>
  <c r="D232" i="20"/>
  <c r="D228" i="20"/>
  <c r="D224" i="20"/>
  <c r="D220" i="20"/>
  <c r="D216" i="20"/>
  <c r="D212" i="20"/>
  <c r="D208" i="20"/>
  <c r="D204" i="20"/>
  <c r="D200" i="20"/>
  <c r="D192" i="20"/>
  <c r="D188" i="20"/>
  <c r="D184" i="20"/>
  <c r="D180" i="20"/>
  <c r="D176" i="20"/>
  <c r="D172" i="20"/>
  <c r="D168" i="20"/>
  <c r="D164" i="20"/>
  <c r="D160" i="20"/>
  <c r="D157" i="20"/>
  <c r="D153" i="20"/>
  <c r="D149" i="20"/>
  <c r="D145" i="20"/>
  <c r="D141" i="20"/>
  <c r="D137" i="20"/>
  <c r="D133" i="20"/>
  <c r="D129" i="20"/>
  <c r="D125" i="20"/>
  <c r="D121" i="20"/>
  <c r="D117" i="20"/>
  <c r="D113" i="20"/>
  <c r="D109" i="20"/>
  <c r="D105" i="20"/>
  <c r="J105" i="20" s="1"/>
  <c r="D101" i="20"/>
  <c r="J101" i="20" s="1"/>
  <c r="D97" i="20"/>
  <c r="J97" i="20" s="1"/>
  <c r="D93" i="20"/>
  <c r="J93" i="20" s="1"/>
  <c r="D89" i="20"/>
  <c r="J89" i="20" s="1"/>
  <c r="D85" i="20"/>
  <c r="J85" i="20" s="1"/>
  <c r="D81" i="20"/>
  <c r="J81" i="20" s="1"/>
  <c r="D77" i="20"/>
  <c r="J77" i="20" s="1"/>
  <c r="D73" i="20"/>
  <c r="J73" i="20" s="1"/>
  <c r="D69" i="20"/>
  <c r="J69" i="20" s="1"/>
  <c r="D360" i="20"/>
  <c r="D342" i="20"/>
  <c r="D345" i="20"/>
  <c r="D311" i="20"/>
  <c r="D196" i="20"/>
  <c r="D335" i="20"/>
  <c r="D317" i="20"/>
  <c r="D305" i="20"/>
  <c r="D303" i="20"/>
  <c r="D297" i="20"/>
  <c r="D291" i="20"/>
  <c r="D287" i="20"/>
  <c r="D352" i="20"/>
  <c r="D344" i="20"/>
  <c r="D338" i="20"/>
  <c r="D330" i="20"/>
  <c r="D324" i="20"/>
  <c r="D316" i="20"/>
  <c r="D314" i="20"/>
  <c r="D310" i="20"/>
  <c r="D357" i="20"/>
  <c r="D351" i="20"/>
  <c r="D347" i="20"/>
  <c r="D333" i="20"/>
  <c r="D361" i="20"/>
  <c r="D343" i="20"/>
  <c r="D329" i="20"/>
  <c r="D307" i="20"/>
  <c r="D283" i="20"/>
  <c r="D293" i="20"/>
  <c r="D289" i="20"/>
  <c r="D359" i="20"/>
  <c r="D356" i="20"/>
  <c r="D348" i="20"/>
  <c r="D334" i="20"/>
  <c r="D300" i="20"/>
  <c r="D296" i="20"/>
  <c r="D281" i="20"/>
  <c r="D277" i="20"/>
  <c r="D273" i="20"/>
  <c r="D269" i="20"/>
  <c r="D265" i="20"/>
  <c r="D261" i="20"/>
  <c r="D257" i="20"/>
  <c r="D253" i="20"/>
  <c r="D249" i="20"/>
  <c r="D245" i="20"/>
  <c r="D241" i="20"/>
  <c r="D237" i="20"/>
  <c r="D233" i="20"/>
  <c r="D229" i="20"/>
  <c r="D225" i="20"/>
  <c r="D221" i="20"/>
  <c r="D217" i="20"/>
  <c r="D213" i="20"/>
  <c r="D209" i="20"/>
  <c r="D205" i="20"/>
  <c r="D201" i="20"/>
  <c r="D197" i="20"/>
  <c r="D193" i="20"/>
  <c r="D189" i="20"/>
  <c r="D185" i="20"/>
  <c r="D181" i="20"/>
  <c r="D177" i="20"/>
  <c r="D173" i="20"/>
  <c r="D169" i="20"/>
  <c r="D165" i="20"/>
  <c r="D161" i="20"/>
  <c r="D312" i="20"/>
  <c r="D306" i="20"/>
  <c r="D304" i="20"/>
  <c r="D156" i="20"/>
  <c r="D152" i="20"/>
  <c r="D148" i="20"/>
  <c r="D144" i="20"/>
  <c r="D140" i="20"/>
  <c r="D136" i="20"/>
  <c r="D132" i="20"/>
  <c r="D128" i="20"/>
  <c r="D124" i="20"/>
  <c r="D120" i="20"/>
  <c r="D116" i="20"/>
  <c r="D112" i="20"/>
  <c r="D108" i="20"/>
  <c r="D104" i="20"/>
  <c r="J104" i="20" s="1"/>
  <c r="D100" i="20"/>
  <c r="J100" i="20" s="1"/>
  <c r="D96" i="20"/>
  <c r="J96" i="20" s="1"/>
  <c r="D92" i="20"/>
  <c r="J92" i="20" s="1"/>
  <c r="D88" i="20"/>
  <c r="J88" i="20" s="1"/>
  <c r="D84" i="20"/>
  <c r="J84" i="20" s="1"/>
  <c r="D80" i="20"/>
  <c r="J80" i="20" s="1"/>
  <c r="D76" i="20"/>
  <c r="J76" i="20" s="1"/>
  <c r="D72" i="20"/>
  <c r="J72" i="20" s="1"/>
  <c r="D68" i="20"/>
  <c r="J68" i="20" s="1"/>
  <c r="D308" i="20"/>
  <c r="D302" i="20"/>
  <c r="D298" i="20"/>
  <c r="D284" i="20"/>
  <c r="D275" i="20"/>
  <c r="D271" i="20"/>
  <c r="D267" i="20"/>
  <c r="D263" i="20"/>
  <c r="D259" i="20"/>
  <c r="D255" i="20"/>
  <c r="D251" i="20"/>
  <c r="D247" i="20"/>
  <c r="D243" i="20"/>
  <c r="D239" i="20"/>
  <c r="D235" i="20"/>
  <c r="D231" i="20"/>
  <c r="D227" i="20"/>
  <c r="D223" i="20"/>
  <c r="D219" i="20"/>
  <c r="D215" i="20"/>
  <c r="D207" i="20"/>
  <c r="D203" i="20"/>
  <c r="D199" i="20"/>
  <c r="D195" i="20"/>
  <c r="D191" i="20"/>
  <c r="D187" i="20"/>
  <c r="D183" i="20"/>
  <c r="D179" i="20"/>
  <c r="D175" i="20"/>
  <c r="D171" i="20"/>
  <c r="D167" i="20"/>
  <c r="D163" i="20"/>
  <c r="D279" i="20"/>
  <c r="D211" i="20"/>
  <c r="D158" i="20"/>
  <c r="D154" i="20"/>
  <c r="D150" i="20"/>
  <c r="D146" i="20"/>
  <c r="D142" i="20"/>
  <c r="D138" i="20"/>
  <c r="D134" i="20"/>
  <c r="D130" i="20"/>
  <c r="D126" i="20"/>
  <c r="D122" i="20"/>
  <c r="D118" i="20"/>
  <c r="D114" i="20"/>
  <c r="D110" i="20"/>
  <c r="D106" i="20"/>
  <c r="J106" i="20" s="1"/>
  <c r="D102" i="20"/>
  <c r="J102" i="20" s="1"/>
  <c r="D98" i="20"/>
  <c r="J98" i="20" s="1"/>
  <c r="D94" i="20"/>
  <c r="J94" i="20" s="1"/>
  <c r="D90" i="20"/>
  <c r="J90" i="20" s="1"/>
  <c r="D86" i="20"/>
  <c r="J86" i="20" s="1"/>
  <c r="D82" i="20"/>
  <c r="J82" i="20" s="1"/>
  <c r="D78" i="20"/>
  <c r="J78" i="20" s="1"/>
  <c r="D74" i="20"/>
  <c r="J74" i="20" s="1"/>
  <c r="D70" i="20"/>
  <c r="J70" i="20" s="1"/>
  <c r="D66" i="20"/>
  <c r="J66" i="20" s="1"/>
  <c r="C14" i="23"/>
  <c r="D10" i="23"/>
  <c r="E357" i="19"/>
  <c r="E355" i="19"/>
  <c r="E351" i="19"/>
  <c r="E349" i="19"/>
  <c r="E347" i="19"/>
  <c r="E345" i="19"/>
  <c r="E343" i="19"/>
  <c r="E341" i="19"/>
  <c r="E339" i="19"/>
  <c r="E335" i="19"/>
  <c r="E333" i="19"/>
  <c r="E331" i="19"/>
  <c r="E329" i="19"/>
  <c r="E327" i="19"/>
  <c r="E325" i="19"/>
  <c r="E323" i="19"/>
  <c r="E319" i="19"/>
  <c r="E317" i="19"/>
  <c r="E315" i="19"/>
  <c r="E313" i="19"/>
  <c r="E311" i="19"/>
  <c r="E309" i="19"/>
  <c r="E307" i="19"/>
  <c r="E305" i="19"/>
  <c r="E303" i="19"/>
  <c r="E301" i="19"/>
  <c r="E299" i="19"/>
  <c r="E297" i="19"/>
  <c r="E295" i="19"/>
  <c r="E285" i="19"/>
  <c r="E283" i="19"/>
  <c r="E360" i="19"/>
  <c r="E353" i="19"/>
  <c r="E337" i="19"/>
  <c r="E321" i="19"/>
  <c r="E266" i="19"/>
  <c r="E280" i="19"/>
  <c r="E276" i="19"/>
  <c r="E272" i="19"/>
  <c r="E268" i="19"/>
  <c r="E264" i="19"/>
  <c r="E260" i="19"/>
  <c r="E256" i="19"/>
  <c r="E252" i="19"/>
  <c r="E248" i="19"/>
  <c r="E244" i="19"/>
  <c r="E240" i="19"/>
  <c r="E236" i="19"/>
  <c r="E232" i="19"/>
  <c r="E228" i="19"/>
  <c r="E226" i="19"/>
  <c r="E222" i="19"/>
  <c r="E216" i="19"/>
  <c r="E212" i="19"/>
  <c r="E208" i="19"/>
  <c r="E206" i="19"/>
  <c r="E204" i="19"/>
  <c r="E202" i="19"/>
  <c r="E200" i="19"/>
  <c r="E198" i="19"/>
  <c r="E196" i="19"/>
  <c r="E194" i="19"/>
  <c r="E192" i="19"/>
  <c r="E190" i="19"/>
  <c r="E188" i="19"/>
  <c r="E186" i="19"/>
  <c r="E184" i="19"/>
  <c r="E291" i="19"/>
  <c r="E287" i="19"/>
  <c r="E282" i="19"/>
  <c r="E278" i="19"/>
  <c r="E274" i="19"/>
  <c r="E270" i="19"/>
  <c r="E262" i="19"/>
  <c r="E258" i="19"/>
  <c r="E254" i="19"/>
  <c r="E250" i="19"/>
  <c r="E246" i="19"/>
  <c r="E242" i="19"/>
  <c r="E238" i="19"/>
  <c r="E234" i="19"/>
  <c r="E230" i="19"/>
  <c r="E220" i="19"/>
  <c r="E210" i="19"/>
  <c r="E224" i="19"/>
  <c r="E218" i="19"/>
  <c r="E214" i="19"/>
  <c r="E358" i="19"/>
  <c r="E356" i="19"/>
  <c r="E354" i="19"/>
  <c r="E350" i="19"/>
  <c r="E346" i="19"/>
  <c r="E342" i="19"/>
  <c r="E340" i="19"/>
  <c r="E338" i="19"/>
  <c r="E334" i="19"/>
  <c r="E328" i="19"/>
  <c r="E326" i="19"/>
  <c r="E324" i="19"/>
  <c r="E322" i="19"/>
  <c r="E320" i="19"/>
  <c r="E318" i="19"/>
  <c r="E316" i="19"/>
  <c r="E314" i="19"/>
  <c r="E312" i="19"/>
  <c r="E310" i="19"/>
  <c r="E308" i="19"/>
  <c r="E306" i="19"/>
  <c r="E304" i="19"/>
  <c r="E302" i="19"/>
  <c r="E300" i="19"/>
  <c r="E296" i="19"/>
  <c r="E281" i="19"/>
  <c r="E279" i="19"/>
  <c r="E277" i="19"/>
  <c r="E275" i="19"/>
  <c r="E273" i="19"/>
  <c r="E271" i="19"/>
  <c r="E269" i="19"/>
  <c r="E267" i="19"/>
  <c r="E265" i="19"/>
  <c r="E263" i="19"/>
  <c r="E261" i="19"/>
  <c r="E259" i="19"/>
  <c r="E257" i="19"/>
  <c r="E255" i="19"/>
  <c r="E253" i="19"/>
  <c r="E249" i="19"/>
  <c r="E247" i="19"/>
  <c r="E245" i="19"/>
  <c r="E243" i="19"/>
  <c r="E241" i="19"/>
  <c r="E239" i="19"/>
  <c r="E237" i="19"/>
  <c r="E235" i="19"/>
  <c r="E233" i="19"/>
  <c r="E231" i="19"/>
  <c r="E229" i="19"/>
  <c r="E227" i="19"/>
  <c r="E225" i="19"/>
  <c r="E223" i="19"/>
  <c r="E221" i="19"/>
  <c r="E219" i="19"/>
  <c r="E217" i="19"/>
  <c r="E215" i="19"/>
  <c r="E213" i="19"/>
  <c r="E211" i="19"/>
  <c r="E209" i="19"/>
  <c r="E207" i="19"/>
  <c r="E205" i="19"/>
  <c r="E203" i="19"/>
  <c r="E201" i="19"/>
  <c r="E199" i="19"/>
  <c r="E197" i="19"/>
  <c r="E195" i="19"/>
  <c r="E193" i="19"/>
  <c r="E191" i="19"/>
  <c r="E189" i="19"/>
  <c r="E187" i="19"/>
  <c r="E185" i="19"/>
  <c r="E293" i="19"/>
  <c r="E289" i="19"/>
  <c r="E361" i="19"/>
  <c r="E359" i="19"/>
  <c r="E284" i="19"/>
  <c r="E352" i="19"/>
  <c r="E348" i="19"/>
  <c r="E344" i="19"/>
  <c r="E336" i="19"/>
  <c r="E332" i="19"/>
  <c r="E330" i="19"/>
  <c r="E298" i="19"/>
  <c r="E251" i="19"/>
  <c r="E294" i="19"/>
  <c r="E292" i="19"/>
  <c r="E290" i="19"/>
  <c r="E288" i="19"/>
  <c r="E286" i="19"/>
  <c r="E56" i="19"/>
  <c r="E60" i="19"/>
  <c r="E64" i="19"/>
  <c r="E68" i="19"/>
  <c r="E72" i="19"/>
  <c r="E76" i="19"/>
  <c r="E80" i="19"/>
  <c r="E84" i="19"/>
  <c r="E88" i="19"/>
  <c r="E92" i="19"/>
  <c r="E96" i="19"/>
  <c r="E100" i="19"/>
  <c r="E104" i="19"/>
  <c r="E108" i="19"/>
  <c r="E112" i="19"/>
  <c r="E116" i="19"/>
  <c r="E120" i="19"/>
  <c r="E124" i="19"/>
  <c r="E128" i="19"/>
  <c r="E132" i="19"/>
  <c r="E136" i="19"/>
  <c r="E140" i="19"/>
  <c r="E144" i="19"/>
  <c r="E148" i="19"/>
  <c r="E152" i="19"/>
  <c r="E156" i="19"/>
  <c r="E160" i="19"/>
  <c r="E164" i="19"/>
  <c r="E168" i="19"/>
  <c r="E172" i="19"/>
  <c r="E176" i="19"/>
  <c r="E180" i="19"/>
  <c r="E57" i="19"/>
  <c r="E61" i="19"/>
  <c r="E65" i="19"/>
  <c r="E69" i="19"/>
  <c r="E73" i="19"/>
  <c r="E77" i="19"/>
  <c r="E81" i="19"/>
  <c r="E89" i="19"/>
  <c r="E93" i="19"/>
  <c r="E97" i="19"/>
  <c r="E101" i="19"/>
  <c r="E105" i="19"/>
  <c r="E109" i="19"/>
  <c r="E113" i="19"/>
  <c r="E117" i="19"/>
  <c r="E121" i="19"/>
  <c r="E125" i="19"/>
  <c r="E129" i="19"/>
  <c r="E133" i="19"/>
  <c r="E137" i="19"/>
  <c r="E141" i="19"/>
  <c r="E145" i="19"/>
  <c r="E149" i="19"/>
  <c r="E153" i="19"/>
  <c r="E157" i="19"/>
  <c r="E161" i="19"/>
  <c r="E165" i="19"/>
  <c r="E169" i="19"/>
  <c r="E173" i="19"/>
  <c r="E177" i="19"/>
  <c r="E181" i="19"/>
  <c r="E58" i="19"/>
  <c r="E62" i="19"/>
  <c r="E66" i="19"/>
  <c r="E70" i="19"/>
  <c r="E74" i="19"/>
  <c r="E78" i="19"/>
  <c r="E82" i="19"/>
  <c r="E86" i="19"/>
  <c r="E90" i="19"/>
  <c r="E94" i="19"/>
  <c r="E98" i="19"/>
  <c r="E102" i="19"/>
  <c r="E106" i="19"/>
  <c r="E110" i="19"/>
  <c r="E114" i="19"/>
  <c r="E118" i="19"/>
  <c r="E122" i="19"/>
  <c r="E126" i="19"/>
  <c r="E130" i="19"/>
  <c r="E134" i="19"/>
  <c r="E138" i="19"/>
  <c r="E142" i="19"/>
  <c r="E146" i="19"/>
  <c r="E150" i="19"/>
  <c r="E154" i="19"/>
  <c r="E158" i="19"/>
  <c r="E162" i="19"/>
  <c r="E166" i="19"/>
  <c r="E170" i="19"/>
  <c r="E174" i="19"/>
  <c r="E178" i="19"/>
  <c r="E182" i="19"/>
  <c r="E55" i="19"/>
  <c r="E59" i="19"/>
  <c r="E63" i="19"/>
  <c r="E67" i="19"/>
  <c r="E71" i="19"/>
  <c r="E75" i="19"/>
  <c r="E79" i="19"/>
  <c r="E83" i="19"/>
  <c r="E87" i="19"/>
  <c r="E91" i="19"/>
  <c r="E95" i="19"/>
  <c r="E99" i="19"/>
  <c r="E103" i="19"/>
  <c r="E107" i="19"/>
  <c r="E111" i="19"/>
  <c r="E115" i="19"/>
  <c r="E119" i="19"/>
  <c r="E123" i="19"/>
  <c r="E127" i="19"/>
  <c r="E131" i="19"/>
  <c r="E135" i="19"/>
  <c r="E139" i="19"/>
  <c r="E143" i="19"/>
  <c r="E147" i="19"/>
  <c r="E151" i="19"/>
  <c r="E155" i="19"/>
  <c r="E159" i="19"/>
  <c r="E163" i="19"/>
  <c r="E167" i="19"/>
  <c r="E171" i="19"/>
  <c r="E175" i="19"/>
  <c r="E179" i="19"/>
  <c r="E183" i="19"/>
  <c r="D329" i="27"/>
  <c r="D291" i="27"/>
  <c r="D279" i="27"/>
  <c r="D236" i="27"/>
  <c r="D230" i="27"/>
  <c r="D313" i="27"/>
  <c r="D293" i="27"/>
  <c r="D281" i="27"/>
  <c r="D270" i="27"/>
  <c r="D240" i="27"/>
  <c r="D224" i="27"/>
  <c r="D191" i="27"/>
  <c r="D260" i="27"/>
  <c r="D248" i="27"/>
  <c r="D242" i="27"/>
  <c r="D218" i="27"/>
  <c r="D193" i="27"/>
  <c r="D330" i="27"/>
  <c r="D328" i="27"/>
  <c r="D326" i="27"/>
  <c r="D324" i="27"/>
  <c r="D322" i="27"/>
  <c r="D320" i="27"/>
  <c r="D318" i="27"/>
  <c r="D316" i="27"/>
  <c r="D314" i="27"/>
  <c r="D312" i="27"/>
  <c r="D272" i="27"/>
  <c r="D235" i="27"/>
  <c r="D233" i="27"/>
  <c r="D325" i="27"/>
  <c r="D295" i="27"/>
  <c r="D210" i="27"/>
  <c r="D195" i="27"/>
  <c r="D285" i="27"/>
  <c r="D273" i="27"/>
  <c r="D250" i="27"/>
  <c r="D244" i="27"/>
  <c r="D204" i="27"/>
  <c r="D319" i="27"/>
  <c r="D307" i="27"/>
  <c r="D301" i="27"/>
  <c r="D228" i="27"/>
  <c r="D222" i="27"/>
  <c r="D202" i="27"/>
  <c r="D197" i="27"/>
  <c r="D189" i="27"/>
  <c r="D298" i="27"/>
  <c r="D296" i="27"/>
  <c r="D294" i="27"/>
  <c r="D292" i="27"/>
  <c r="D290" i="27"/>
  <c r="D288" i="27"/>
  <c r="D286" i="27"/>
  <c r="D284" i="27"/>
  <c r="D282" i="27"/>
  <c r="D280" i="27"/>
  <c r="D278" i="27"/>
  <c r="D276" i="27"/>
  <c r="D274" i="27"/>
  <c r="D269" i="27"/>
  <c r="D267" i="27"/>
  <c r="D265" i="27"/>
  <c r="D263" i="27"/>
  <c r="D261" i="27"/>
  <c r="D259" i="27"/>
  <c r="D257" i="27"/>
  <c r="D255" i="27"/>
  <c r="D253" i="27"/>
  <c r="D251" i="27"/>
  <c r="D249" i="27"/>
  <c r="D247" i="27"/>
  <c r="D245" i="27"/>
  <c r="D243" i="27"/>
  <c r="D241" i="27"/>
  <c r="D239" i="27"/>
  <c r="D237" i="27"/>
  <c r="D201" i="27"/>
  <c r="D199" i="27"/>
  <c r="D188" i="27"/>
  <c r="D186" i="27"/>
  <c r="D184" i="27"/>
  <c r="D311" i="27"/>
  <c r="D258" i="27"/>
  <c r="D252" i="27"/>
  <c r="D246" i="27"/>
  <c r="D216" i="27"/>
  <c r="D323" i="27"/>
  <c r="D317" i="27"/>
  <c r="D305" i="27"/>
  <c r="D299" i="27"/>
  <c r="D264" i="27"/>
  <c r="D254" i="27"/>
  <c r="D214" i="27"/>
  <c r="D208" i="27"/>
  <c r="D289" i="27"/>
  <c r="D283" i="27"/>
  <c r="D277" i="27"/>
  <c r="D266" i="27"/>
  <c r="D232" i="27"/>
  <c r="D200" i="27"/>
  <c r="D308" i="27"/>
  <c r="D306" i="27"/>
  <c r="D304" i="27"/>
  <c r="D302" i="27"/>
  <c r="D300" i="27"/>
  <c r="D203" i="27"/>
  <c r="D190" i="27"/>
  <c r="D220" i="27"/>
  <c r="D321" i="27"/>
  <c r="D198" i="27"/>
  <c r="D310" i="27"/>
  <c r="D225" i="27"/>
  <c r="D217" i="27"/>
  <c r="D209" i="27"/>
  <c r="D262" i="27"/>
  <c r="D226" i="27"/>
  <c r="D185" i="27"/>
  <c r="D327" i="27"/>
  <c r="D303" i="27"/>
  <c r="D227" i="27"/>
  <c r="D219" i="27"/>
  <c r="D211" i="27"/>
  <c r="D192" i="27"/>
  <c r="D287" i="27"/>
  <c r="D268" i="27"/>
  <c r="D271" i="27"/>
  <c r="D187" i="27"/>
  <c r="D309" i="27"/>
  <c r="D234" i="27"/>
  <c r="D238" i="27"/>
  <c r="D206" i="27"/>
  <c r="D229" i="27"/>
  <c r="D221" i="27"/>
  <c r="D213" i="27"/>
  <c r="D205" i="27"/>
  <c r="D194" i="27"/>
  <c r="D315" i="27"/>
  <c r="D275" i="27"/>
  <c r="D297" i="27"/>
  <c r="D256" i="27"/>
  <c r="D212" i="27"/>
  <c r="D231" i="27"/>
  <c r="D223" i="27"/>
  <c r="D215" i="27"/>
  <c r="D207" i="27"/>
  <c r="D196" i="27"/>
  <c r="D62" i="27"/>
  <c r="J62" i="27" s="1"/>
  <c r="D66" i="27"/>
  <c r="J66" i="27" s="1"/>
  <c r="D70" i="27"/>
  <c r="J70" i="27" s="1"/>
  <c r="D74" i="27"/>
  <c r="J74" i="27" s="1"/>
  <c r="D78" i="27"/>
  <c r="J78" i="27" s="1"/>
  <c r="D82" i="27"/>
  <c r="J82" i="27" s="1"/>
  <c r="D86" i="27"/>
  <c r="J86" i="27" s="1"/>
  <c r="D90" i="27"/>
  <c r="J90" i="27" s="1"/>
  <c r="D94" i="27"/>
  <c r="J94" i="27" s="1"/>
  <c r="D98" i="27"/>
  <c r="J98" i="27" s="1"/>
  <c r="D102" i="27"/>
  <c r="J102" i="27" s="1"/>
  <c r="D108" i="27"/>
  <c r="J108" i="27" s="1"/>
  <c r="D112" i="27"/>
  <c r="J112" i="27" s="1"/>
  <c r="D116" i="27"/>
  <c r="J116" i="27" s="1"/>
  <c r="D122" i="27"/>
  <c r="J122" i="27" s="1"/>
  <c r="D126" i="27"/>
  <c r="J126" i="27" s="1"/>
  <c r="D130" i="27"/>
  <c r="J130" i="27" s="1"/>
  <c r="D134" i="27"/>
  <c r="J134" i="27" s="1"/>
  <c r="D138" i="27"/>
  <c r="J138" i="27" s="1"/>
  <c r="D142" i="27"/>
  <c r="J142" i="27" s="1"/>
  <c r="D146" i="27"/>
  <c r="J146" i="27" s="1"/>
  <c r="D150" i="27"/>
  <c r="D154" i="27"/>
  <c r="D158" i="27"/>
  <c r="D162" i="27"/>
  <c r="D166" i="27"/>
  <c r="D170" i="27"/>
  <c r="D174" i="27"/>
  <c r="D178" i="27"/>
  <c r="D182" i="27"/>
  <c r="D63" i="27"/>
  <c r="J63" i="27" s="1"/>
  <c r="D67" i="27"/>
  <c r="J67" i="27" s="1"/>
  <c r="D71" i="27"/>
  <c r="J71" i="27" s="1"/>
  <c r="D75" i="27"/>
  <c r="J75" i="27" s="1"/>
  <c r="D79" i="27"/>
  <c r="J79" i="27" s="1"/>
  <c r="D83" i="27"/>
  <c r="J83" i="27" s="1"/>
  <c r="D87" i="27"/>
  <c r="J87" i="27" s="1"/>
  <c r="D91" i="27"/>
  <c r="J91" i="27" s="1"/>
  <c r="D95" i="27"/>
  <c r="J95" i="27" s="1"/>
  <c r="D99" i="27"/>
  <c r="J99" i="27" s="1"/>
  <c r="D103" i="27"/>
  <c r="J103" i="27" s="1"/>
  <c r="D109" i="27"/>
  <c r="D113" i="27"/>
  <c r="J113" i="27" s="1"/>
  <c r="D117" i="27"/>
  <c r="J117" i="27" s="1"/>
  <c r="D119" i="27"/>
  <c r="J119" i="27" s="1"/>
  <c r="D123" i="27"/>
  <c r="J123" i="27" s="1"/>
  <c r="D127" i="27"/>
  <c r="J127" i="27" s="1"/>
  <c r="D131" i="27"/>
  <c r="J131" i="27" s="1"/>
  <c r="D135" i="27"/>
  <c r="J135" i="27" s="1"/>
  <c r="D139" i="27"/>
  <c r="J139" i="27" s="1"/>
  <c r="D143" i="27"/>
  <c r="J143" i="27" s="1"/>
  <c r="D147" i="27"/>
  <c r="D151" i="27"/>
  <c r="D155" i="27"/>
  <c r="D159" i="27"/>
  <c r="D163" i="27"/>
  <c r="D167" i="27"/>
  <c r="D171" i="27"/>
  <c r="D175" i="27"/>
  <c r="D179" i="27"/>
  <c r="D183" i="27"/>
  <c r="D64" i="27"/>
  <c r="J64" i="27" s="1"/>
  <c r="D68" i="27"/>
  <c r="J68" i="27" s="1"/>
  <c r="D72" i="27"/>
  <c r="J72" i="27" s="1"/>
  <c r="D76" i="27"/>
  <c r="J76" i="27" s="1"/>
  <c r="D80" i="27"/>
  <c r="J80" i="27" s="1"/>
  <c r="D84" i="27"/>
  <c r="J84" i="27" s="1"/>
  <c r="D88" i="27"/>
  <c r="J88" i="27" s="1"/>
  <c r="D92" i="27"/>
  <c r="J92" i="27" s="1"/>
  <c r="D96" i="27"/>
  <c r="J96" i="27" s="1"/>
  <c r="D100" i="27"/>
  <c r="J100" i="27" s="1"/>
  <c r="D104" i="27"/>
  <c r="J104" i="27" s="1"/>
  <c r="D106" i="27"/>
  <c r="J106" i="27" s="1"/>
  <c r="D110" i="27"/>
  <c r="J110" i="27" s="1"/>
  <c r="D114" i="27"/>
  <c r="D118" i="27"/>
  <c r="J118" i="27" s="1"/>
  <c r="D120" i="27"/>
  <c r="J120" i="27" s="1"/>
  <c r="D124" i="27"/>
  <c r="J124" i="27" s="1"/>
  <c r="D128" i="27"/>
  <c r="J128" i="27" s="1"/>
  <c r="D132" i="27"/>
  <c r="J132" i="27" s="1"/>
  <c r="D136" i="27"/>
  <c r="J136" i="27" s="1"/>
  <c r="D140" i="27"/>
  <c r="J140" i="27" s="1"/>
  <c r="D144" i="27"/>
  <c r="J144" i="27" s="1"/>
  <c r="D148" i="27"/>
  <c r="D152" i="27"/>
  <c r="D156" i="27"/>
  <c r="D160" i="27"/>
  <c r="D164" i="27"/>
  <c r="D168" i="27"/>
  <c r="D172" i="27"/>
  <c r="D176" i="27"/>
  <c r="D180" i="27"/>
  <c r="D61" i="27"/>
  <c r="J61" i="27" s="1"/>
  <c r="D65" i="27"/>
  <c r="J65" i="27" s="1"/>
  <c r="D69" i="27"/>
  <c r="J69" i="27" s="1"/>
  <c r="D73" i="27"/>
  <c r="D77" i="27"/>
  <c r="J77" i="27" s="1"/>
  <c r="D81" i="27"/>
  <c r="J81" i="27" s="1"/>
  <c r="D85" i="27"/>
  <c r="J85" i="27" s="1"/>
  <c r="D89" i="27"/>
  <c r="J89" i="27" s="1"/>
  <c r="D93" i="27"/>
  <c r="J93" i="27" s="1"/>
  <c r="D97" i="27"/>
  <c r="J97" i="27" s="1"/>
  <c r="D101" i="27"/>
  <c r="J101" i="27" s="1"/>
  <c r="D105" i="27"/>
  <c r="J105" i="27" s="1"/>
  <c r="D107" i="27"/>
  <c r="J107" i="27" s="1"/>
  <c r="D111" i="27"/>
  <c r="J111" i="27" s="1"/>
  <c r="D115" i="27"/>
  <c r="J115" i="27" s="1"/>
  <c r="D121" i="27"/>
  <c r="J121" i="27" s="1"/>
  <c r="D125" i="27"/>
  <c r="J125" i="27" s="1"/>
  <c r="D129" i="27"/>
  <c r="J129" i="27" s="1"/>
  <c r="D133" i="27"/>
  <c r="J133" i="27" s="1"/>
  <c r="D137" i="27"/>
  <c r="J137" i="27" s="1"/>
  <c r="D141" i="27"/>
  <c r="J141" i="27" s="1"/>
  <c r="D145" i="27"/>
  <c r="J145" i="27" s="1"/>
  <c r="D149" i="27"/>
  <c r="D153" i="27"/>
  <c r="D157" i="27"/>
  <c r="D161" i="27"/>
  <c r="D165" i="27"/>
  <c r="D169" i="27"/>
  <c r="D173" i="27"/>
  <c r="D177" i="27"/>
  <c r="D181" i="27"/>
  <c r="D52" i="19"/>
  <c r="J52" i="19" s="1"/>
  <c r="D358" i="19"/>
  <c r="D342" i="19"/>
  <c r="D340" i="19"/>
  <c r="D350" i="19"/>
  <c r="D332" i="19"/>
  <c r="D322" i="19"/>
  <c r="D318" i="19"/>
  <c r="D292" i="19"/>
  <c r="D288" i="19"/>
  <c r="D354" i="19"/>
  <c r="D346" i="19"/>
  <c r="D336" i="19"/>
  <c r="D349" i="19"/>
  <c r="D341" i="19"/>
  <c r="D326" i="19"/>
  <c r="D294" i="19"/>
  <c r="D286" i="19"/>
  <c r="D355" i="19"/>
  <c r="D337" i="19"/>
  <c r="D331" i="19"/>
  <c r="D323" i="19"/>
  <c r="D319" i="19"/>
  <c r="D313" i="19"/>
  <c r="D309" i="19"/>
  <c r="D301" i="19"/>
  <c r="D299" i="19"/>
  <c r="D295" i="19"/>
  <c r="D282" i="19"/>
  <c r="D278" i="19"/>
  <c r="D274" i="19"/>
  <c r="D270" i="19"/>
  <c r="D266" i="19"/>
  <c r="D262" i="19"/>
  <c r="D258" i="19"/>
  <c r="D254" i="19"/>
  <c r="D250" i="19"/>
  <c r="D246" i="19"/>
  <c r="D242" i="19"/>
  <c r="D238" i="19"/>
  <c r="D234" i="19"/>
  <c r="D230" i="19"/>
  <c r="D226" i="19"/>
  <c r="D222" i="19"/>
  <c r="D218" i="19"/>
  <c r="D214" i="19"/>
  <c r="D210" i="19"/>
  <c r="D206" i="19"/>
  <c r="D202" i="19"/>
  <c r="D198" i="19"/>
  <c r="D194" i="19"/>
  <c r="D190" i="19"/>
  <c r="D186" i="19"/>
  <c r="D351" i="19"/>
  <c r="D328" i="19"/>
  <c r="D320" i="19"/>
  <c r="D345" i="19"/>
  <c r="D311" i="19"/>
  <c r="D196" i="19"/>
  <c r="D357" i="19"/>
  <c r="D290" i="19"/>
  <c r="D353" i="19"/>
  <c r="D339" i="19"/>
  <c r="D327" i="19"/>
  <c r="D325" i="19"/>
  <c r="D321" i="19"/>
  <c r="D315" i="19"/>
  <c r="D280" i="19"/>
  <c r="D272" i="19"/>
  <c r="D264" i="19"/>
  <c r="D256" i="19"/>
  <c r="D248" i="19"/>
  <c r="D240" i="19"/>
  <c r="D232" i="19"/>
  <c r="D220" i="19"/>
  <c r="D208" i="19"/>
  <c r="D184" i="19"/>
  <c r="D343" i="19"/>
  <c r="D329" i="19"/>
  <c r="D307" i="19"/>
  <c r="D283" i="19"/>
  <c r="D293" i="19"/>
  <c r="D289" i="19"/>
  <c r="D359" i="19"/>
  <c r="D356" i="19"/>
  <c r="D348" i="19"/>
  <c r="D312" i="19"/>
  <c r="D204" i="19"/>
  <c r="D192" i="19"/>
  <c r="D333" i="19"/>
  <c r="D361" i="19"/>
  <c r="D334" i="19"/>
  <c r="D276" i="19"/>
  <c r="D268" i="19"/>
  <c r="D260" i="19"/>
  <c r="D252" i="19"/>
  <c r="D244" i="19"/>
  <c r="D236" i="19"/>
  <c r="D228" i="19"/>
  <c r="D216" i="19"/>
  <c r="D188" i="19"/>
  <c r="D335" i="19"/>
  <c r="D317" i="19"/>
  <c r="D305" i="19"/>
  <c r="D303" i="19"/>
  <c r="D297" i="19"/>
  <c r="D291" i="19"/>
  <c r="D287" i="19"/>
  <c r="D352" i="19"/>
  <c r="D344" i="19"/>
  <c r="D338" i="19"/>
  <c r="D330" i="19"/>
  <c r="D324" i="19"/>
  <c r="D316" i="19"/>
  <c r="D314" i="19"/>
  <c r="D310" i="19"/>
  <c r="D306" i="19"/>
  <c r="D285" i="19"/>
  <c r="D224" i="19"/>
  <c r="D212" i="19"/>
  <c r="D200" i="19"/>
  <c r="D360" i="19"/>
  <c r="D347" i="19"/>
  <c r="D302" i="19"/>
  <c r="D300" i="19"/>
  <c r="D296" i="19"/>
  <c r="D281" i="19"/>
  <c r="D277" i="19"/>
  <c r="D273" i="19"/>
  <c r="D269" i="19"/>
  <c r="D265" i="19"/>
  <c r="D261" i="19"/>
  <c r="D257" i="19"/>
  <c r="D253" i="19"/>
  <c r="D249" i="19"/>
  <c r="D245" i="19"/>
  <c r="D241" i="19"/>
  <c r="D237" i="19"/>
  <c r="D233" i="19"/>
  <c r="D229" i="19"/>
  <c r="D225" i="19"/>
  <c r="D221" i="19"/>
  <c r="D217" i="19"/>
  <c r="D213" i="19"/>
  <c r="D209" i="19"/>
  <c r="D205" i="19"/>
  <c r="D201" i="19"/>
  <c r="D197" i="19"/>
  <c r="D193" i="19"/>
  <c r="D189" i="19"/>
  <c r="D185" i="19"/>
  <c r="D304" i="19"/>
  <c r="D279" i="19"/>
  <c r="D211" i="19"/>
  <c r="D308" i="19"/>
  <c r="D298" i="19"/>
  <c r="D284" i="19"/>
  <c r="D275" i="19"/>
  <c r="D271" i="19"/>
  <c r="D267" i="19"/>
  <c r="D263" i="19"/>
  <c r="D259" i="19"/>
  <c r="D255" i="19"/>
  <c r="D251" i="19"/>
  <c r="D247" i="19"/>
  <c r="D243" i="19"/>
  <c r="D239" i="19"/>
  <c r="D235" i="19"/>
  <c r="D231" i="19"/>
  <c r="D227" i="19"/>
  <c r="D223" i="19"/>
  <c r="D219" i="19"/>
  <c r="D215" i="19"/>
  <c r="D207" i="19"/>
  <c r="D203" i="19"/>
  <c r="D199" i="19"/>
  <c r="D195" i="19"/>
  <c r="D191" i="19"/>
  <c r="D187" i="19"/>
  <c r="D57" i="19"/>
  <c r="J57" i="19" s="1"/>
  <c r="D61" i="19"/>
  <c r="J61" i="19" s="1"/>
  <c r="D65" i="19"/>
  <c r="J65" i="19" s="1"/>
  <c r="D69" i="19"/>
  <c r="J69" i="19" s="1"/>
  <c r="D73" i="19"/>
  <c r="J73" i="19" s="1"/>
  <c r="D77" i="19"/>
  <c r="J77" i="19" s="1"/>
  <c r="D81" i="19"/>
  <c r="J81" i="19" s="1"/>
  <c r="D89" i="19"/>
  <c r="J89" i="19" s="1"/>
  <c r="D93" i="19"/>
  <c r="J93" i="19" s="1"/>
  <c r="D97" i="19"/>
  <c r="J97" i="19" s="1"/>
  <c r="D101" i="19"/>
  <c r="J101" i="19" s="1"/>
  <c r="D105" i="19"/>
  <c r="J105" i="19" s="1"/>
  <c r="D109" i="19"/>
  <c r="D113" i="19"/>
  <c r="D117" i="19"/>
  <c r="D121" i="19"/>
  <c r="D125" i="19"/>
  <c r="D129" i="19"/>
  <c r="D133" i="19"/>
  <c r="D137" i="19"/>
  <c r="D141" i="19"/>
  <c r="D145" i="19"/>
  <c r="D149" i="19"/>
  <c r="D153" i="19"/>
  <c r="D157" i="19"/>
  <c r="D161" i="19"/>
  <c r="D165" i="19"/>
  <c r="D169" i="19"/>
  <c r="D173" i="19"/>
  <c r="D177" i="19"/>
  <c r="D181" i="19"/>
  <c r="D58" i="19"/>
  <c r="J58" i="19" s="1"/>
  <c r="D62" i="19"/>
  <c r="J62" i="19" s="1"/>
  <c r="D66" i="19"/>
  <c r="J66" i="19" s="1"/>
  <c r="D70" i="19"/>
  <c r="J70" i="19" s="1"/>
  <c r="D74" i="19"/>
  <c r="J74" i="19" s="1"/>
  <c r="D78" i="19"/>
  <c r="J78" i="19" s="1"/>
  <c r="D82" i="19"/>
  <c r="J82" i="19" s="1"/>
  <c r="D86" i="19"/>
  <c r="J86" i="19" s="1"/>
  <c r="D90" i="19"/>
  <c r="J90" i="19" s="1"/>
  <c r="D94" i="19"/>
  <c r="J94" i="19" s="1"/>
  <c r="D98" i="19"/>
  <c r="J98" i="19" s="1"/>
  <c r="D102" i="19"/>
  <c r="J102" i="19" s="1"/>
  <c r="D106" i="19"/>
  <c r="J106" i="19" s="1"/>
  <c r="D110" i="19"/>
  <c r="D114" i="19"/>
  <c r="D118" i="19"/>
  <c r="D122" i="19"/>
  <c r="D126" i="19"/>
  <c r="D130" i="19"/>
  <c r="D134" i="19"/>
  <c r="D138" i="19"/>
  <c r="D142" i="19"/>
  <c r="D146" i="19"/>
  <c r="D150" i="19"/>
  <c r="D154" i="19"/>
  <c r="D158" i="19"/>
  <c r="D162" i="19"/>
  <c r="D166" i="19"/>
  <c r="D170" i="19"/>
  <c r="D174" i="19"/>
  <c r="D178" i="19"/>
  <c r="D182" i="19"/>
  <c r="D55" i="19"/>
  <c r="J55" i="19" s="1"/>
  <c r="D59" i="19"/>
  <c r="J59" i="19" s="1"/>
  <c r="D63" i="19"/>
  <c r="J63" i="19" s="1"/>
  <c r="D67" i="19"/>
  <c r="J67" i="19" s="1"/>
  <c r="D71" i="19"/>
  <c r="J71" i="19" s="1"/>
  <c r="D75" i="19"/>
  <c r="J75" i="19" s="1"/>
  <c r="D79" i="19"/>
  <c r="J79" i="19" s="1"/>
  <c r="D83" i="19"/>
  <c r="J83" i="19" s="1"/>
  <c r="D87" i="19"/>
  <c r="J87" i="19" s="1"/>
  <c r="D91" i="19"/>
  <c r="J91" i="19" s="1"/>
  <c r="D95" i="19"/>
  <c r="J95" i="19" s="1"/>
  <c r="D99" i="19"/>
  <c r="J99" i="19" s="1"/>
  <c r="D103" i="19"/>
  <c r="J103" i="19" s="1"/>
  <c r="D107" i="19"/>
  <c r="D111" i="19"/>
  <c r="D115" i="19"/>
  <c r="D119" i="19"/>
  <c r="D123" i="19"/>
  <c r="D127" i="19"/>
  <c r="D131" i="19"/>
  <c r="D135" i="19"/>
  <c r="D139" i="19"/>
  <c r="D143" i="19"/>
  <c r="D147" i="19"/>
  <c r="D151" i="19"/>
  <c r="D155" i="19"/>
  <c r="D159" i="19"/>
  <c r="D163" i="19"/>
  <c r="D167" i="19"/>
  <c r="D171" i="19"/>
  <c r="D175" i="19"/>
  <c r="D179" i="19"/>
  <c r="D183" i="19"/>
  <c r="D56" i="19"/>
  <c r="J56" i="19" s="1"/>
  <c r="D60" i="19"/>
  <c r="J60" i="19" s="1"/>
  <c r="D64" i="19"/>
  <c r="J64" i="19" s="1"/>
  <c r="D68" i="19"/>
  <c r="J68" i="19" s="1"/>
  <c r="D72" i="19"/>
  <c r="J72" i="19" s="1"/>
  <c r="D76" i="19"/>
  <c r="J76" i="19" s="1"/>
  <c r="D80" i="19"/>
  <c r="J80" i="19" s="1"/>
  <c r="D84" i="19"/>
  <c r="J84" i="19" s="1"/>
  <c r="D88" i="19"/>
  <c r="J88" i="19" s="1"/>
  <c r="D92" i="19"/>
  <c r="J92" i="19" s="1"/>
  <c r="D96" i="19"/>
  <c r="J96" i="19" s="1"/>
  <c r="D100" i="19"/>
  <c r="J100" i="19" s="1"/>
  <c r="D104" i="19"/>
  <c r="J104" i="19" s="1"/>
  <c r="D108" i="19"/>
  <c r="D112" i="19"/>
  <c r="D116" i="19"/>
  <c r="D120" i="19"/>
  <c r="D124" i="19"/>
  <c r="D128" i="19"/>
  <c r="D132" i="19"/>
  <c r="D136" i="19"/>
  <c r="D140" i="19"/>
  <c r="D144" i="19"/>
  <c r="D148" i="19"/>
  <c r="D152" i="19"/>
  <c r="D156" i="19"/>
  <c r="D160" i="19"/>
  <c r="D164" i="19"/>
  <c r="D168" i="19"/>
  <c r="D172" i="19"/>
  <c r="D176" i="19"/>
  <c r="D180" i="19"/>
  <c r="E1" i="23"/>
  <c r="E38" i="23" s="1"/>
  <c r="D184" i="23"/>
  <c r="D188" i="23"/>
  <c r="D192" i="23"/>
  <c r="D196" i="23"/>
  <c r="D200" i="23"/>
  <c r="D204" i="23"/>
  <c r="D208" i="23"/>
  <c r="D212" i="23"/>
  <c r="D216" i="23"/>
  <c r="D220" i="23"/>
  <c r="D224" i="23"/>
  <c r="D228" i="23"/>
  <c r="D232" i="23"/>
  <c r="D236" i="23"/>
  <c r="D240" i="23"/>
  <c r="D244" i="23"/>
  <c r="D185" i="23"/>
  <c r="D189" i="23"/>
  <c r="D193" i="23"/>
  <c r="D197" i="23"/>
  <c r="D201" i="23"/>
  <c r="D205" i="23"/>
  <c r="D209" i="23"/>
  <c r="D213" i="23"/>
  <c r="D217" i="23"/>
  <c r="D221" i="23"/>
  <c r="D225" i="23"/>
  <c r="D229" i="23"/>
  <c r="D233" i="23"/>
  <c r="D237" i="23"/>
  <c r="D241" i="23"/>
  <c r="D245" i="23"/>
  <c r="D249" i="23"/>
  <c r="D186" i="23"/>
  <c r="D190" i="23"/>
  <c r="D194" i="23"/>
  <c r="D198" i="23"/>
  <c r="D202" i="23"/>
  <c r="D206" i="23"/>
  <c r="D210" i="23"/>
  <c r="D214" i="23"/>
  <c r="D218" i="23"/>
  <c r="D222" i="23"/>
  <c r="D226" i="23"/>
  <c r="D230" i="23"/>
  <c r="D234" i="23"/>
  <c r="D238" i="23"/>
  <c r="D242" i="23"/>
  <c r="D246" i="23"/>
  <c r="D199" i="23"/>
  <c r="D215" i="23"/>
  <c r="D231" i="23"/>
  <c r="D252" i="23"/>
  <c r="D256" i="23"/>
  <c r="D260" i="23"/>
  <c r="D264" i="23"/>
  <c r="D268" i="23"/>
  <c r="D272" i="23"/>
  <c r="D276" i="23"/>
  <c r="D280" i="23"/>
  <c r="D284" i="23"/>
  <c r="D288" i="23"/>
  <c r="D292" i="23"/>
  <c r="D296" i="23"/>
  <c r="D187" i="23"/>
  <c r="D203" i="23"/>
  <c r="D219" i="23"/>
  <c r="D235" i="23"/>
  <c r="D248" i="23"/>
  <c r="D253" i="23"/>
  <c r="D257" i="23"/>
  <c r="D261" i="23"/>
  <c r="D265" i="23"/>
  <c r="D269" i="23"/>
  <c r="D273" i="23"/>
  <c r="D277" i="23"/>
  <c r="D281" i="23"/>
  <c r="D285" i="23"/>
  <c r="D289" i="23"/>
  <c r="D293" i="23"/>
  <c r="D297" i="23"/>
  <c r="D191" i="23"/>
  <c r="D207" i="23"/>
  <c r="D223" i="23"/>
  <c r="D239" i="23"/>
  <c r="D247" i="23"/>
  <c r="D250" i="23"/>
  <c r="D254" i="23"/>
  <c r="D258" i="23"/>
  <c r="D195" i="23"/>
  <c r="D211" i="23"/>
  <c r="D227" i="23"/>
  <c r="D243" i="23"/>
  <c r="D251" i="23"/>
  <c r="D255" i="23"/>
  <c r="D259" i="23"/>
  <c r="D263" i="23"/>
  <c r="D267" i="23"/>
  <c r="D271" i="23"/>
  <c r="D275" i="23"/>
  <c r="D279" i="23"/>
  <c r="D283" i="23"/>
  <c r="D287" i="23"/>
  <c r="D291" i="23"/>
  <c r="D295" i="23"/>
  <c r="D270" i="23"/>
  <c r="D286" i="23"/>
  <c r="D302" i="23"/>
  <c r="D306" i="23"/>
  <c r="D310" i="23"/>
  <c r="D314" i="23"/>
  <c r="D318" i="23"/>
  <c r="D322" i="23"/>
  <c r="D326" i="23"/>
  <c r="D330" i="23"/>
  <c r="D274" i="23"/>
  <c r="D290" i="23"/>
  <c r="D303" i="23"/>
  <c r="D307" i="23"/>
  <c r="D311" i="23"/>
  <c r="D315" i="23"/>
  <c r="D319" i="23"/>
  <c r="D323" i="23"/>
  <c r="D327" i="23"/>
  <c r="D262" i="23"/>
  <c r="D278" i="23"/>
  <c r="D294" i="23"/>
  <c r="D299" i="23"/>
  <c r="D300" i="23"/>
  <c r="D304" i="23"/>
  <c r="D308" i="23"/>
  <c r="D312" i="23"/>
  <c r="D316" i="23"/>
  <c r="D320" i="23"/>
  <c r="D324" i="23"/>
  <c r="D328" i="23"/>
  <c r="D266" i="23"/>
  <c r="D282" i="23"/>
  <c r="D298" i="23"/>
  <c r="D301" i="23"/>
  <c r="D305" i="23"/>
  <c r="D309" i="23"/>
  <c r="D313" i="23"/>
  <c r="D317" i="23"/>
  <c r="D321" i="23"/>
  <c r="D325" i="23"/>
  <c r="D329" i="23"/>
  <c r="D59" i="23"/>
  <c r="J59" i="23" s="1"/>
  <c r="D65" i="23"/>
  <c r="J65" i="23" s="1"/>
  <c r="D69" i="23"/>
  <c r="J69" i="23" s="1"/>
  <c r="D75" i="23"/>
  <c r="J75" i="23" s="1"/>
  <c r="D79" i="23"/>
  <c r="J79" i="23" s="1"/>
  <c r="D83" i="23"/>
  <c r="J83" i="23" s="1"/>
  <c r="D87" i="23"/>
  <c r="J87" i="23" s="1"/>
  <c r="D91" i="23"/>
  <c r="J91" i="23" s="1"/>
  <c r="D95" i="23"/>
  <c r="J95" i="23" s="1"/>
  <c r="D99" i="23"/>
  <c r="J99" i="23" s="1"/>
  <c r="D103" i="23"/>
  <c r="J103" i="23" s="1"/>
  <c r="D107" i="23"/>
  <c r="D111" i="23"/>
  <c r="D115" i="23"/>
  <c r="D119" i="23"/>
  <c r="D123" i="23"/>
  <c r="D127" i="23"/>
  <c r="D131" i="23"/>
  <c r="D135" i="23"/>
  <c r="D139" i="23"/>
  <c r="D143" i="23"/>
  <c r="D147" i="23"/>
  <c r="D151" i="23"/>
  <c r="D60" i="23"/>
  <c r="J60" i="23" s="1"/>
  <c r="D66" i="23"/>
  <c r="J66" i="23" s="1"/>
  <c r="D70" i="23"/>
  <c r="J70" i="23" s="1"/>
  <c r="D76" i="23"/>
  <c r="J76" i="23" s="1"/>
  <c r="D80" i="23"/>
  <c r="J80" i="23" s="1"/>
  <c r="D84" i="23"/>
  <c r="J84" i="23" s="1"/>
  <c r="D88" i="23"/>
  <c r="J88" i="23" s="1"/>
  <c r="D92" i="23"/>
  <c r="J92" i="23" s="1"/>
  <c r="D96" i="23"/>
  <c r="J96" i="23" s="1"/>
  <c r="D100" i="23"/>
  <c r="J100" i="23" s="1"/>
  <c r="D104" i="23"/>
  <c r="J104" i="23" s="1"/>
  <c r="D108" i="23"/>
  <c r="D112" i="23"/>
  <c r="D116" i="23"/>
  <c r="D120" i="23"/>
  <c r="D124" i="23"/>
  <c r="D128" i="23"/>
  <c r="D132" i="23"/>
  <c r="D136" i="23"/>
  <c r="D140" i="23"/>
  <c r="D144" i="23"/>
  <c r="D148" i="23"/>
  <c r="D152" i="23"/>
  <c r="D156" i="23"/>
  <c r="D160" i="23"/>
  <c r="D164" i="23"/>
  <c r="D168" i="23"/>
  <c r="D172" i="23"/>
  <c r="D176" i="23"/>
  <c r="D180" i="23"/>
  <c r="D61" i="23"/>
  <c r="J61" i="23" s="1"/>
  <c r="D67" i="23"/>
  <c r="J67" i="23" s="1"/>
  <c r="D72" i="23"/>
  <c r="J72" i="23" s="1"/>
  <c r="D77" i="23"/>
  <c r="J77" i="23" s="1"/>
  <c r="D81" i="23"/>
  <c r="J81" i="23" s="1"/>
  <c r="D85" i="23"/>
  <c r="J85" i="23" s="1"/>
  <c r="D89" i="23"/>
  <c r="J89" i="23" s="1"/>
  <c r="D93" i="23"/>
  <c r="J93" i="23" s="1"/>
  <c r="D97" i="23"/>
  <c r="J97" i="23" s="1"/>
  <c r="D101" i="23"/>
  <c r="J101" i="23" s="1"/>
  <c r="D105" i="23"/>
  <c r="D109" i="23"/>
  <c r="D113" i="23"/>
  <c r="D117" i="23"/>
  <c r="D121" i="23"/>
  <c r="D125" i="23"/>
  <c r="D129" i="23"/>
  <c r="D133" i="23"/>
  <c r="D137" i="23"/>
  <c r="D141" i="23"/>
  <c r="D145" i="23"/>
  <c r="D149" i="23"/>
  <c r="D153" i="23"/>
  <c r="D157" i="23"/>
  <c r="D161" i="23"/>
  <c r="D165" i="23"/>
  <c r="D169" i="23"/>
  <c r="D173" i="23"/>
  <c r="D177" i="23"/>
  <c r="D181" i="23"/>
  <c r="D63" i="23"/>
  <c r="J63" i="23" s="1"/>
  <c r="D68" i="23"/>
  <c r="J68" i="23" s="1"/>
  <c r="D74" i="23"/>
  <c r="J74" i="23" s="1"/>
  <c r="D78" i="23"/>
  <c r="J78" i="23" s="1"/>
  <c r="D82" i="23"/>
  <c r="J82" i="23" s="1"/>
  <c r="D86" i="23"/>
  <c r="J86" i="23" s="1"/>
  <c r="D90" i="23"/>
  <c r="J90" i="23" s="1"/>
  <c r="D94" i="23"/>
  <c r="J94" i="23" s="1"/>
  <c r="D98" i="23"/>
  <c r="J98" i="23" s="1"/>
  <c r="D102" i="23"/>
  <c r="J102" i="23" s="1"/>
  <c r="D106" i="23"/>
  <c r="D110" i="23"/>
  <c r="D114" i="23"/>
  <c r="D118" i="23"/>
  <c r="D122" i="23"/>
  <c r="D126" i="23"/>
  <c r="D130" i="23"/>
  <c r="D134" i="23"/>
  <c r="D138" i="23"/>
  <c r="D142" i="23"/>
  <c r="D146" i="23"/>
  <c r="D150" i="23"/>
  <c r="D154" i="23"/>
  <c r="D158" i="23"/>
  <c r="D155" i="23"/>
  <c r="D159" i="23"/>
  <c r="D162" i="23"/>
  <c r="D163" i="23"/>
  <c r="D166" i="23"/>
  <c r="D167" i="23"/>
  <c r="D170" i="23"/>
  <c r="D171" i="23"/>
  <c r="D174" i="23"/>
  <c r="D175" i="23"/>
  <c r="D178" i="23"/>
  <c r="D179" i="23"/>
  <c r="D182" i="23"/>
  <c r="D183" i="23"/>
  <c r="B32" i="28"/>
  <c r="B8" i="28"/>
  <c r="B6" i="28"/>
  <c r="B49" i="23"/>
  <c r="B10" i="28"/>
  <c r="B39" i="28"/>
  <c r="B24" i="28"/>
  <c r="C19" i="28"/>
  <c r="C23" i="28"/>
  <c r="C8" i="28"/>
  <c r="B36" i="28"/>
  <c r="B21" i="28"/>
  <c r="C10" i="28"/>
  <c r="B22" i="28"/>
  <c r="B14" i="28"/>
  <c r="C24" i="28"/>
  <c r="C21" i="28"/>
  <c r="B37" i="28"/>
  <c r="B19" i="28"/>
  <c r="C6" i="28"/>
  <c r="D49" i="23"/>
  <c r="E8" i="19"/>
  <c r="E85" i="19"/>
  <c r="E54" i="19"/>
  <c r="E52" i="19"/>
  <c r="E53" i="19"/>
  <c r="E33" i="19"/>
  <c r="E45" i="19"/>
  <c r="B64" i="28"/>
  <c r="B64" i="23"/>
  <c r="D62" i="23"/>
  <c r="D73" i="23"/>
  <c r="D64" i="23"/>
  <c r="C62" i="28"/>
  <c r="C62" i="23"/>
  <c r="D71" i="23"/>
  <c r="C73" i="23"/>
  <c r="B62" i="28"/>
  <c r="B62" i="23"/>
  <c r="C71" i="28"/>
  <c r="C71" i="23"/>
  <c r="B73" i="28"/>
  <c r="B73" i="23"/>
  <c r="C64" i="28"/>
  <c r="C64" i="23"/>
  <c r="B71" i="28"/>
  <c r="B71" i="23"/>
  <c r="D50" i="28"/>
  <c r="J50" i="28" s="1"/>
  <c r="D46" i="28"/>
  <c r="J46" i="28" s="1"/>
  <c r="D45" i="28"/>
  <c r="J45" i="28" s="1"/>
  <c r="D12" i="28"/>
  <c r="J12" i="28" s="1"/>
  <c r="D48" i="28"/>
  <c r="J48" i="28" s="1"/>
  <c r="D47" i="28"/>
  <c r="J47" i="28" s="1"/>
  <c r="D17" i="28"/>
  <c r="D18" i="28"/>
  <c r="J18" i="28" s="1"/>
  <c r="D44" i="28"/>
  <c r="J44" i="28" s="1"/>
  <c r="D20" i="28"/>
  <c r="J20" i="28" s="1"/>
  <c r="D7" i="28"/>
  <c r="D19" i="28"/>
  <c r="D6" i="28"/>
  <c r="D23" i="28"/>
  <c r="D38" i="28"/>
  <c r="D49" i="28"/>
  <c r="J49" i="28" s="1"/>
  <c r="D16" i="28"/>
  <c r="D26" i="28"/>
  <c r="J26" i="28" s="1"/>
  <c r="D34" i="28"/>
  <c r="J34" i="28" s="1"/>
  <c r="D9" i="28"/>
  <c r="D35" i="28"/>
  <c r="D54" i="28"/>
  <c r="J54" i="28" s="1"/>
  <c r="D43" i="28"/>
  <c r="J43" i="28" s="1"/>
  <c r="D52" i="28"/>
  <c r="J52" i="28" s="1"/>
  <c r="D40" i="28"/>
  <c r="J40" i="28" s="1"/>
  <c r="D21" i="28"/>
  <c r="D41" i="28"/>
  <c r="J41" i="28" s="1"/>
  <c r="D14" i="28"/>
  <c r="D42" i="28"/>
  <c r="J42" i="28" s="1"/>
  <c r="D8" i="28"/>
  <c r="D31" i="28"/>
  <c r="J31" i="28" s="1"/>
  <c r="D28" i="28"/>
  <c r="D30" i="28"/>
  <c r="J30" i="28" s="1"/>
  <c r="D53" i="28"/>
  <c r="J53" i="28" s="1"/>
  <c r="D33" i="28"/>
  <c r="J33" i="28" s="1"/>
  <c r="D15" i="28"/>
  <c r="J15" i="28" s="1"/>
  <c r="D11" i="28"/>
  <c r="J11" i="28" s="1"/>
  <c r="D5" i="28"/>
  <c r="J5" i="28" s="1"/>
  <c r="D27" i="28"/>
  <c r="D24" i="28"/>
  <c r="D29" i="28"/>
  <c r="J29" i="28" s="1"/>
  <c r="D25" i="28"/>
  <c r="J25" i="28" s="1"/>
  <c r="D13" i="28"/>
  <c r="J13" i="28" s="1"/>
  <c r="D10" i="28"/>
  <c r="D51" i="28"/>
  <c r="J51" i="28" s="1"/>
  <c r="D32" i="28"/>
  <c r="D22" i="28"/>
  <c r="C22" i="28"/>
  <c r="C73" i="28"/>
  <c r="D26" i="2"/>
  <c r="F30" i="2"/>
  <c r="B47" i="13"/>
  <c r="J47" i="13" s="1"/>
  <c r="C26" i="2"/>
  <c r="F31" i="2"/>
  <c r="E15" i="13"/>
  <c r="C36" i="27"/>
  <c r="D16" i="2"/>
  <c r="E31" i="2"/>
  <c r="AD55" i="4"/>
  <c r="AY31" i="4" s="1"/>
  <c r="E30" i="2"/>
  <c r="B26" i="2"/>
  <c r="F21" i="2"/>
  <c r="D30" i="2"/>
  <c r="F45" i="2"/>
  <c r="B15" i="13"/>
  <c r="D28" i="2"/>
  <c r="C45" i="2"/>
  <c r="F44" i="2"/>
  <c r="E12" i="13"/>
  <c r="C44" i="2"/>
  <c r="F42" i="2"/>
  <c r="C43" i="13"/>
  <c r="C16" i="2"/>
  <c r="E47" i="13"/>
  <c r="E26" i="2"/>
  <c r="B30" i="2"/>
  <c r="C21" i="2"/>
  <c r="C42" i="13"/>
  <c r="J42" i="13" s="1"/>
  <c r="F16" i="2"/>
  <c r="C42" i="2"/>
  <c r="E42" i="13"/>
  <c r="E45" i="2"/>
  <c r="B45" i="2"/>
  <c r="E44" i="2"/>
  <c r="B44" i="2"/>
  <c r="E42" i="2"/>
  <c r="B42" i="2"/>
  <c r="D17" i="27"/>
  <c r="F53" i="2"/>
  <c r="C53" i="2"/>
  <c r="F51" i="2"/>
  <c r="C51" i="2"/>
  <c r="F49" i="2"/>
  <c r="C49" i="2"/>
  <c r="D27" i="13"/>
  <c r="B5" i="13"/>
  <c r="B43" i="13"/>
  <c r="D12" i="13"/>
  <c r="E16" i="2"/>
  <c r="B16" i="2"/>
  <c r="D31" i="2"/>
  <c r="C17" i="27"/>
  <c r="D54" i="2"/>
  <c r="E53" i="2"/>
  <c r="B53" i="2"/>
  <c r="D52" i="2"/>
  <c r="E51" i="2"/>
  <c r="B51" i="2"/>
  <c r="D50" i="2"/>
  <c r="E49" i="2"/>
  <c r="B49" i="2"/>
  <c r="F27" i="13"/>
  <c r="C27" i="13"/>
  <c r="D36" i="27"/>
  <c r="E43" i="13"/>
  <c r="D45" i="2"/>
  <c r="D44" i="2"/>
  <c r="D42" i="2"/>
  <c r="B17" i="27"/>
  <c r="C50" i="2"/>
  <c r="E27" i="13"/>
  <c r="B27" i="13"/>
  <c r="D53" i="2"/>
  <c r="D51" i="2"/>
  <c r="E50" i="2"/>
  <c r="B50" i="2"/>
  <c r="D49" i="2"/>
  <c r="D60" i="27"/>
  <c r="F50" i="2"/>
  <c r="F54" i="2"/>
  <c r="E54" i="2"/>
  <c r="C54" i="2"/>
  <c r="B54" i="2"/>
  <c r="C52" i="2"/>
  <c r="B52" i="2"/>
  <c r="F52" i="2"/>
  <c r="E52" i="2"/>
  <c r="C31" i="2"/>
  <c r="B31" i="2"/>
  <c r="D14" i="2"/>
  <c r="D11" i="2"/>
  <c r="B14" i="2"/>
  <c r="E11" i="2"/>
  <c r="F11" i="2"/>
  <c r="N55" i="4"/>
  <c r="AY12" i="4" s="1"/>
  <c r="E28" i="2"/>
  <c r="B28" i="2"/>
  <c r="E5" i="13"/>
  <c r="D13" i="2"/>
  <c r="D21" i="2"/>
  <c r="F28" i="2"/>
  <c r="C28" i="2"/>
  <c r="E21" i="2"/>
  <c r="B21" i="2"/>
  <c r="F13" i="2"/>
  <c r="D5" i="13"/>
  <c r="E13" i="2"/>
  <c r="F14" i="2"/>
  <c r="E14" i="2"/>
  <c r="B11" i="2"/>
  <c r="C11" i="2"/>
  <c r="C14" i="2"/>
  <c r="B109" i="27"/>
  <c r="C114" i="27"/>
  <c r="C109" i="27"/>
  <c r="C48" i="19"/>
  <c r="C49" i="20"/>
  <c r="C13" i="2"/>
  <c r="C52" i="20"/>
  <c r="F24" i="2"/>
  <c r="C21" i="20"/>
  <c r="C12" i="27"/>
  <c r="C5" i="26"/>
  <c r="C25" i="19"/>
  <c r="C33" i="20"/>
  <c r="C42" i="19"/>
  <c r="C18" i="20"/>
  <c r="C19" i="19"/>
  <c r="C26" i="19"/>
  <c r="C31" i="20"/>
  <c r="C30" i="20"/>
  <c r="C30" i="19"/>
  <c r="C35" i="20"/>
  <c r="C31" i="19"/>
  <c r="C28" i="19"/>
  <c r="C28" i="20"/>
  <c r="C44" i="19"/>
  <c r="C40" i="19"/>
  <c r="C40" i="20"/>
  <c r="C36" i="23"/>
  <c r="B34" i="23"/>
  <c r="D29" i="19"/>
  <c r="D13" i="13"/>
  <c r="D10" i="19"/>
  <c r="B41" i="23"/>
  <c r="D23" i="19"/>
  <c r="B12" i="20"/>
  <c r="B43" i="23"/>
  <c r="B28" i="20"/>
  <c r="B28" i="19"/>
  <c r="D37" i="19"/>
  <c r="E24" i="2"/>
  <c r="B24" i="2"/>
  <c r="B14" i="19"/>
  <c r="D43" i="19"/>
  <c r="D24" i="19"/>
  <c r="D32" i="19"/>
  <c r="C12" i="20"/>
  <c r="C20" i="19"/>
  <c r="C20" i="20"/>
  <c r="C45" i="19"/>
  <c r="C50" i="20"/>
  <c r="C39" i="19"/>
  <c r="C43" i="20"/>
  <c r="B49" i="20"/>
  <c r="B48" i="19"/>
  <c r="D27" i="19"/>
  <c r="D42" i="23"/>
  <c r="B13" i="2"/>
  <c r="B52" i="20"/>
  <c r="B12" i="23"/>
  <c r="B11" i="20"/>
  <c r="B7" i="19"/>
  <c r="F15" i="13"/>
  <c r="C7" i="19"/>
  <c r="C11" i="20"/>
  <c r="C43" i="23"/>
  <c r="C24" i="2"/>
  <c r="C14" i="19"/>
  <c r="C46" i="19"/>
  <c r="C40" i="23"/>
  <c r="D18" i="19"/>
  <c r="D17" i="19"/>
  <c r="B35" i="20"/>
  <c r="B31" i="19"/>
  <c r="D48" i="23"/>
  <c r="D48" i="19"/>
  <c r="D15" i="13"/>
  <c r="B15" i="20"/>
  <c r="B18" i="19"/>
  <c r="B17" i="19"/>
  <c r="B14" i="20"/>
  <c r="B34" i="20"/>
  <c r="B29" i="19"/>
  <c r="D31" i="19"/>
  <c r="E32" i="13"/>
  <c r="B32" i="13"/>
  <c r="B27" i="19"/>
  <c r="D15" i="23"/>
  <c r="C18" i="19"/>
  <c r="C38" i="19"/>
  <c r="D49" i="19"/>
  <c r="D46" i="19"/>
  <c r="C36" i="19"/>
  <c r="C26" i="20"/>
  <c r="C5" i="20"/>
  <c r="C6" i="20"/>
  <c r="D36" i="19"/>
  <c r="B46" i="19"/>
  <c r="B20" i="19"/>
  <c r="B20" i="20"/>
  <c r="B44" i="19"/>
  <c r="B21" i="20"/>
  <c r="B40" i="19"/>
  <c r="B40" i="20"/>
  <c r="B5" i="26"/>
  <c r="D6" i="23"/>
  <c r="D8" i="23"/>
  <c r="D35" i="23"/>
  <c r="B36" i="23"/>
  <c r="B45" i="19"/>
  <c r="B50" i="20"/>
  <c r="B33" i="20"/>
  <c r="B25" i="19"/>
  <c r="B40" i="23"/>
  <c r="B39" i="19"/>
  <c r="B43" i="20"/>
  <c r="D47" i="23"/>
  <c r="B42" i="19"/>
  <c r="B19" i="19"/>
  <c r="B18" i="20"/>
  <c r="B31" i="20"/>
  <c r="B26" i="19"/>
  <c r="B30" i="20"/>
  <c r="B30" i="19"/>
  <c r="B16" i="20"/>
  <c r="B15" i="19"/>
  <c r="D37" i="27"/>
  <c r="D6" i="19"/>
  <c r="D21" i="19"/>
  <c r="C50" i="19"/>
  <c r="C15" i="19"/>
  <c r="C24" i="19"/>
  <c r="C32" i="19"/>
  <c r="C15" i="20"/>
  <c r="C47" i="20"/>
  <c r="C7" i="20"/>
  <c r="C45" i="20"/>
  <c r="C17" i="19"/>
  <c r="C29" i="19"/>
  <c r="F13" i="13"/>
  <c r="C13" i="13"/>
  <c r="C31" i="13"/>
  <c r="C37" i="19"/>
  <c r="F17" i="2"/>
  <c r="C17" i="2"/>
  <c r="C13" i="19"/>
  <c r="C6" i="23"/>
  <c r="C35" i="23"/>
  <c r="C49" i="19"/>
  <c r="F36" i="2"/>
  <c r="C36" i="2"/>
  <c r="C47" i="23"/>
  <c r="C21" i="19"/>
  <c r="C37" i="27"/>
  <c r="C6" i="19"/>
  <c r="D25" i="19"/>
  <c r="D42" i="19"/>
  <c r="D50" i="19"/>
  <c r="D11" i="19"/>
  <c r="C19" i="20"/>
  <c r="C34" i="20"/>
  <c r="C51" i="20"/>
  <c r="C13" i="20"/>
  <c r="C32" i="20"/>
  <c r="C14" i="20"/>
  <c r="D13" i="19"/>
  <c r="E13" i="13"/>
  <c r="B13" i="13"/>
  <c r="B10" i="19"/>
  <c r="B25" i="23"/>
  <c r="D7" i="19"/>
  <c r="E31" i="13"/>
  <c r="B31" i="13"/>
  <c r="B26" i="20"/>
  <c r="B23" i="19"/>
  <c r="B57" i="23"/>
  <c r="D43" i="23"/>
  <c r="D28" i="19"/>
  <c r="B17" i="20"/>
  <c r="B37" i="19"/>
  <c r="B36" i="20"/>
  <c r="D24" i="2"/>
  <c r="B43" i="19"/>
  <c r="B45" i="20"/>
  <c r="B19" i="20"/>
  <c r="B24" i="19"/>
  <c r="B12" i="13"/>
  <c r="B9" i="20"/>
  <c r="B32" i="20"/>
  <c r="B32" i="19"/>
  <c r="B38" i="20"/>
  <c r="B36" i="19"/>
  <c r="B13" i="20"/>
  <c r="B13" i="19"/>
  <c r="D20" i="19"/>
  <c r="D44" i="19"/>
  <c r="B41" i="20"/>
  <c r="D40" i="19"/>
  <c r="D32" i="23"/>
  <c r="E6" i="23"/>
  <c r="B6" i="23"/>
  <c r="B28" i="23"/>
  <c r="E8" i="23"/>
  <c r="B35" i="23"/>
  <c r="D36" i="23"/>
  <c r="B51" i="20"/>
  <c r="B50" i="19"/>
  <c r="D40" i="23"/>
  <c r="B49" i="19"/>
  <c r="B47" i="23"/>
  <c r="B47" i="20"/>
  <c r="B23" i="20"/>
  <c r="B22" i="19"/>
  <c r="B5" i="19"/>
  <c r="J5" i="19" s="1"/>
  <c r="B6" i="20"/>
  <c r="B38" i="23"/>
  <c r="B11" i="19"/>
  <c r="B22" i="20"/>
  <c r="B21" i="19"/>
  <c r="B7" i="20"/>
  <c r="B5" i="20"/>
  <c r="B37" i="20"/>
  <c r="B35" i="19"/>
  <c r="B42" i="20"/>
  <c r="B38" i="19"/>
  <c r="B37" i="27"/>
  <c r="B6" i="19"/>
  <c r="C11" i="19"/>
  <c r="C27" i="19"/>
  <c r="C35" i="19"/>
  <c r="C43" i="19"/>
  <c r="C38" i="20"/>
  <c r="C17" i="20"/>
  <c r="C36" i="20"/>
  <c r="D5" i="26"/>
  <c r="E5" i="26"/>
  <c r="D14" i="20"/>
  <c r="D18" i="20"/>
  <c r="D22" i="20"/>
  <c r="D23" i="20"/>
  <c r="D25" i="20"/>
  <c r="J25" i="20" s="1"/>
  <c r="D29" i="20"/>
  <c r="J29" i="20" s="1"/>
  <c r="D33" i="20"/>
  <c r="D37" i="20"/>
  <c r="D39" i="20"/>
  <c r="J39" i="20" s="1"/>
  <c r="D41" i="20"/>
  <c r="D45" i="20"/>
  <c r="D49" i="20"/>
  <c r="D11" i="20"/>
  <c r="D15" i="20"/>
  <c r="D19" i="20"/>
  <c r="D24" i="20"/>
  <c r="J24" i="20" s="1"/>
  <c r="D26" i="20"/>
  <c r="D30" i="20"/>
  <c r="D34" i="20"/>
  <c r="D38" i="20"/>
  <c r="D42" i="20"/>
  <c r="D50" i="20"/>
  <c r="D7" i="20"/>
  <c r="D8" i="20"/>
  <c r="J8" i="20" s="1"/>
  <c r="D5" i="20"/>
  <c r="D6" i="20"/>
  <c r="D12" i="20"/>
  <c r="D16" i="20"/>
  <c r="D20" i="20"/>
  <c r="D27" i="20"/>
  <c r="J27" i="20" s="1"/>
  <c r="D31" i="20"/>
  <c r="D35" i="20"/>
  <c r="D43" i="20"/>
  <c r="D47" i="20"/>
  <c r="D51" i="20"/>
  <c r="D9" i="20"/>
  <c r="D13" i="20"/>
  <c r="D17" i="20"/>
  <c r="D21" i="20"/>
  <c r="D28" i="20"/>
  <c r="D32" i="20"/>
  <c r="D36" i="20"/>
  <c r="D40" i="20"/>
  <c r="D44" i="20"/>
  <c r="J44" i="20" s="1"/>
  <c r="D46" i="20"/>
  <c r="J46" i="20" s="1"/>
  <c r="D48" i="20"/>
  <c r="J48" i="20" s="1"/>
  <c r="D52" i="20"/>
  <c r="C22" i="19"/>
  <c r="E6" i="19"/>
  <c r="E12" i="19"/>
  <c r="E16" i="19"/>
  <c r="E20" i="19"/>
  <c r="E24" i="19"/>
  <c r="E28" i="19"/>
  <c r="E32" i="19"/>
  <c r="E36" i="19"/>
  <c r="E40" i="19"/>
  <c r="E44" i="19"/>
  <c r="E48" i="19"/>
  <c r="E13" i="19"/>
  <c r="E17" i="19"/>
  <c r="E21" i="19"/>
  <c r="E25" i="19"/>
  <c r="E29" i="19"/>
  <c r="E37" i="19"/>
  <c r="E41" i="19"/>
  <c r="E49" i="19"/>
  <c r="E7" i="19"/>
  <c r="E19" i="19"/>
  <c r="E23" i="19"/>
  <c r="E27" i="19"/>
  <c r="E31" i="19"/>
  <c r="E35" i="19"/>
  <c r="E5" i="19"/>
  <c r="E10" i="19"/>
  <c r="E14" i="19"/>
  <c r="E18" i="19"/>
  <c r="E22" i="19"/>
  <c r="E26" i="19"/>
  <c r="E30" i="19"/>
  <c r="E34" i="19"/>
  <c r="E38" i="19"/>
  <c r="E42" i="19"/>
  <c r="E46" i="19"/>
  <c r="E50" i="19"/>
  <c r="E11" i="19"/>
  <c r="E15" i="19"/>
  <c r="E39" i="19"/>
  <c r="E43" i="19"/>
  <c r="E47" i="19"/>
  <c r="E51" i="19"/>
  <c r="C6" i="2"/>
  <c r="F6" i="2"/>
  <c r="AC55" i="4"/>
  <c r="AY17" i="4" s="1"/>
  <c r="E7" i="23"/>
  <c r="F8" i="2"/>
  <c r="C8" i="2"/>
  <c r="F32" i="2"/>
  <c r="C32" i="2"/>
  <c r="C18" i="13"/>
  <c r="C28" i="13"/>
  <c r="C48" i="23"/>
  <c r="C42" i="23"/>
  <c r="C35" i="27"/>
  <c r="C34" i="23"/>
  <c r="F9" i="2"/>
  <c r="F7" i="2"/>
  <c r="C15" i="23"/>
  <c r="C51" i="23"/>
  <c r="D19" i="13"/>
  <c r="E9" i="2"/>
  <c r="B9" i="2"/>
  <c r="D18" i="13"/>
  <c r="E7" i="2"/>
  <c r="B7" i="2"/>
  <c r="B15" i="23"/>
  <c r="B51" i="23"/>
  <c r="D25" i="23"/>
  <c r="E15" i="2"/>
  <c r="B15" i="2"/>
  <c r="D57" i="23"/>
  <c r="D21" i="13"/>
  <c r="D16" i="13"/>
  <c r="E17" i="13"/>
  <c r="B17" i="13"/>
  <c r="E33" i="13"/>
  <c r="B33" i="13"/>
  <c r="D26" i="23"/>
  <c r="B32" i="23"/>
  <c r="D28" i="23"/>
  <c r="B39" i="23"/>
  <c r="E22" i="13"/>
  <c r="B22" i="13"/>
  <c r="E35" i="13"/>
  <c r="B35" i="13"/>
  <c r="E48" i="13"/>
  <c r="B48" i="13"/>
  <c r="D56" i="23"/>
  <c r="B55" i="23"/>
  <c r="D58" i="23"/>
  <c r="B50" i="23"/>
  <c r="B52" i="23"/>
  <c r="D24" i="23"/>
  <c r="E70" i="2"/>
  <c r="B70" i="2"/>
  <c r="D69" i="2"/>
  <c r="E68" i="2"/>
  <c r="B68" i="2"/>
  <c r="D67" i="2"/>
  <c r="E47" i="2"/>
  <c r="B47" i="2"/>
  <c r="D46" i="2"/>
  <c r="E25" i="13"/>
  <c r="B25" i="13"/>
  <c r="E43" i="2"/>
  <c r="B43" i="2"/>
  <c r="B53" i="23"/>
  <c r="D29" i="23"/>
  <c r="D18" i="23"/>
  <c r="D21" i="23"/>
  <c r="E5" i="23"/>
  <c r="B5" i="24"/>
  <c r="D22" i="23"/>
  <c r="D14" i="27"/>
  <c r="D17" i="23"/>
  <c r="D54" i="23"/>
  <c r="B19" i="23"/>
  <c r="E37" i="13"/>
  <c r="B37" i="13"/>
  <c r="D14" i="13"/>
  <c r="E40" i="13"/>
  <c r="B40" i="13"/>
  <c r="D11" i="13"/>
  <c r="D16" i="23"/>
  <c r="B37" i="23"/>
  <c r="D31" i="23"/>
  <c r="B23" i="23"/>
  <c r="D46" i="23"/>
  <c r="D48" i="2"/>
  <c r="E30" i="13"/>
  <c r="B30" i="13"/>
  <c r="E9" i="13"/>
  <c r="B9" i="13"/>
  <c r="E23" i="13"/>
  <c r="B23" i="13"/>
  <c r="E36" i="13"/>
  <c r="B36" i="13"/>
  <c r="B30" i="23"/>
  <c r="D20" i="23"/>
  <c r="B27" i="23"/>
  <c r="D11" i="23"/>
  <c r="D9" i="23"/>
  <c r="C25" i="2"/>
  <c r="C21" i="13"/>
  <c r="F16" i="13"/>
  <c r="C28" i="23"/>
  <c r="C8" i="23"/>
  <c r="C56" i="23"/>
  <c r="C58" i="23"/>
  <c r="C24" i="23"/>
  <c r="F69" i="2"/>
  <c r="C69" i="2"/>
  <c r="F67" i="2"/>
  <c r="C67" i="2"/>
  <c r="F46" i="2"/>
  <c r="C46" i="2"/>
  <c r="C29" i="23"/>
  <c r="C18" i="23"/>
  <c r="C21" i="23"/>
  <c r="C22" i="23"/>
  <c r="C14" i="27"/>
  <c r="C17" i="23"/>
  <c r="C54" i="23"/>
  <c r="F14" i="13"/>
  <c r="C14" i="13"/>
  <c r="F11" i="13"/>
  <c r="C11" i="13"/>
  <c r="C16" i="23"/>
  <c r="C31" i="23"/>
  <c r="C46" i="23"/>
  <c r="F48" i="2"/>
  <c r="C48" i="2"/>
  <c r="C41" i="13"/>
  <c r="C20" i="23"/>
  <c r="C11" i="23"/>
  <c r="C9" i="23"/>
  <c r="C19" i="13"/>
  <c r="F18" i="13"/>
  <c r="C25" i="23"/>
  <c r="C57" i="23"/>
  <c r="F25" i="2"/>
  <c r="C46" i="13"/>
  <c r="F21" i="13"/>
  <c r="C16" i="13"/>
  <c r="C38" i="13"/>
  <c r="C26" i="23"/>
  <c r="D35" i="27"/>
  <c r="D34" i="23"/>
  <c r="E19" i="13"/>
  <c r="B19" i="13"/>
  <c r="D9" i="2"/>
  <c r="E18" i="13"/>
  <c r="B18" i="13"/>
  <c r="E28" i="13"/>
  <c r="B28" i="13"/>
  <c r="D7" i="2"/>
  <c r="D51" i="23"/>
  <c r="B48" i="23"/>
  <c r="B42" i="23"/>
  <c r="D11" i="27"/>
  <c r="D12" i="23"/>
  <c r="D32" i="27"/>
  <c r="D41" i="23"/>
  <c r="D15" i="2"/>
  <c r="E46" i="13"/>
  <c r="B46" i="13"/>
  <c r="E21" i="13"/>
  <c r="B21" i="13"/>
  <c r="E16" i="13"/>
  <c r="B16" i="13"/>
  <c r="E38" i="13"/>
  <c r="B38" i="13"/>
  <c r="D17" i="13"/>
  <c r="B8" i="23"/>
  <c r="D39" i="23"/>
  <c r="D22" i="13"/>
  <c r="B56" i="23"/>
  <c r="D55" i="23"/>
  <c r="B58" i="23"/>
  <c r="D50" i="23"/>
  <c r="D52" i="23"/>
  <c r="B24" i="23"/>
  <c r="D70" i="2"/>
  <c r="E69" i="2"/>
  <c r="B69" i="2"/>
  <c r="D68" i="2"/>
  <c r="E67" i="2"/>
  <c r="B67" i="2"/>
  <c r="D47" i="2"/>
  <c r="E46" i="2"/>
  <c r="B46" i="2"/>
  <c r="D25" i="13"/>
  <c r="D43" i="2"/>
  <c r="D53" i="23"/>
  <c r="B29" i="23"/>
  <c r="B18" i="23"/>
  <c r="B21" i="23"/>
  <c r="D5" i="23"/>
  <c r="D5" i="24"/>
  <c r="B22" i="23"/>
  <c r="B14" i="27"/>
  <c r="B17" i="23"/>
  <c r="B54" i="23"/>
  <c r="D19" i="23"/>
  <c r="E14" i="13"/>
  <c r="B14" i="13"/>
  <c r="E11" i="13"/>
  <c r="B11" i="13"/>
  <c r="B16" i="23"/>
  <c r="D37" i="23"/>
  <c r="B31" i="23"/>
  <c r="D23" i="23"/>
  <c r="B46" i="23"/>
  <c r="D13" i="23"/>
  <c r="E48" i="2"/>
  <c r="B48" i="2"/>
  <c r="D9" i="13"/>
  <c r="D23" i="13"/>
  <c r="E41" i="13"/>
  <c r="B41" i="13"/>
  <c r="D30" i="23"/>
  <c r="B20" i="23"/>
  <c r="D27" i="23"/>
  <c r="B11" i="23"/>
  <c r="B9" i="23"/>
  <c r="C9" i="2"/>
  <c r="C7" i="2"/>
  <c r="C11" i="27"/>
  <c r="C12" i="23"/>
  <c r="C32" i="27"/>
  <c r="C41" i="23"/>
  <c r="F15" i="2"/>
  <c r="C15" i="2"/>
  <c r="F17" i="13"/>
  <c r="C17" i="13"/>
  <c r="C33" i="13"/>
  <c r="C32" i="23"/>
  <c r="C39" i="23"/>
  <c r="F22" i="13"/>
  <c r="C22" i="13"/>
  <c r="C35" i="13"/>
  <c r="C48" i="13"/>
  <c r="C55" i="23"/>
  <c r="C50" i="23"/>
  <c r="C52" i="23"/>
  <c r="F70" i="2"/>
  <c r="C70" i="2"/>
  <c r="F68" i="2"/>
  <c r="C68" i="2"/>
  <c r="F47" i="2"/>
  <c r="C47" i="2"/>
  <c r="F25" i="13"/>
  <c r="C25" i="13"/>
  <c r="F43" i="2"/>
  <c r="C43" i="2"/>
  <c r="C53" i="23"/>
  <c r="C5" i="24"/>
  <c r="C5" i="23"/>
  <c r="C19" i="23"/>
  <c r="C37" i="13"/>
  <c r="C40" i="13"/>
  <c r="C37" i="23"/>
  <c r="C23" i="23"/>
  <c r="C13" i="23"/>
  <c r="C30" i="13"/>
  <c r="F9" i="13"/>
  <c r="C9" i="13"/>
  <c r="F23" i="13"/>
  <c r="C23" i="13"/>
  <c r="C36" i="13"/>
  <c r="C30" i="23"/>
  <c r="C27" i="23"/>
  <c r="B13" i="23"/>
  <c r="B36" i="27"/>
  <c r="C39" i="13"/>
  <c r="F12" i="13"/>
  <c r="C12" i="13"/>
  <c r="B35" i="27"/>
  <c r="B11" i="27"/>
  <c r="B32" i="27"/>
  <c r="B12" i="27"/>
  <c r="J12" i="27" s="1"/>
  <c r="C10" i="13"/>
  <c r="B10" i="13"/>
  <c r="C32" i="13"/>
  <c r="D10" i="13"/>
  <c r="E10" i="13"/>
  <c r="E39" i="13"/>
  <c r="F10" i="13"/>
  <c r="B39" i="13"/>
  <c r="E6" i="2"/>
  <c r="B6" i="2"/>
  <c r="D5" i="2"/>
  <c r="E25" i="2"/>
  <c r="B25" i="2"/>
  <c r="D22" i="2"/>
  <c r="D18" i="2"/>
  <c r="E17" i="2"/>
  <c r="B17" i="2"/>
  <c r="D29" i="2"/>
  <c r="E36" i="2"/>
  <c r="B36" i="2"/>
  <c r="C5" i="2"/>
  <c r="F22" i="2"/>
  <c r="C22" i="2"/>
  <c r="F18" i="2"/>
  <c r="C18" i="2"/>
  <c r="F29" i="2"/>
  <c r="C29" i="2"/>
  <c r="D6" i="2"/>
  <c r="E5" i="2"/>
  <c r="B5" i="2"/>
  <c r="D25" i="2"/>
  <c r="E22" i="2"/>
  <c r="B22" i="2"/>
  <c r="E18" i="2"/>
  <c r="B18" i="2"/>
  <c r="D17" i="2"/>
  <c r="C13" i="27"/>
  <c r="C40" i="27"/>
  <c r="D39" i="27"/>
  <c r="B13" i="27"/>
  <c r="D38" i="27"/>
  <c r="B40" i="27"/>
  <c r="C39" i="27"/>
  <c r="C38" i="27"/>
  <c r="B39" i="27"/>
  <c r="D13" i="27"/>
  <c r="B38" i="27"/>
  <c r="D40" i="27"/>
  <c r="E29" i="2"/>
  <c r="B29" i="2"/>
  <c r="D36" i="2"/>
  <c r="D8" i="2"/>
  <c r="E12" i="2"/>
  <c r="B12" i="2"/>
  <c r="E10" i="2"/>
  <c r="B10" i="2"/>
  <c r="E20" i="2"/>
  <c r="B20" i="2"/>
  <c r="D32" i="2"/>
  <c r="D40" i="2"/>
  <c r="E39" i="2"/>
  <c r="B39" i="2"/>
  <c r="F40" i="2"/>
  <c r="C40" i="2"/>
  <c r="E27" i="2"/>
  <c r="B27" i="2"/>
  <c r="D23" i="2"/>
  <c r="D19" i="2"/>
  <c r="D33" i="2"/>
  <c r="D34" i="2"/>
  <c r="E35" i="2"/>
  <c r="B35" i="2"/>
  <c r="D37" i="2"/>
  <c r="D38" i="2"/>
  <c r="D41" i="2"/>
  <c r="D33" i="27"/>
  <c r="D15" i="27"/>
  <c r="D16" i="27"/>
  <c r="B9" i="27"/>
  <c r="B7" i="27"/>
  <c r="F7" i="13"/>
  <c r="E34" i="13"/>
  <c r="C24" i="13"/>
  <c r="B7" i="13"/>
  <c r="B29" i="13"/>
  <c r="E24" i="13"/>
  <c r="D20" i="13"/>
  <c r="E7" i="13"/>
  <c r="F24" i="13"/>
  <c r="F8" i="13"/>
  <c r="F23" i="2"/>
  <c r="C23" i="2"/>
  <c r="F19" i="2"/>
  <c r="C19" i="2"/>
  <c r="F33" i="2"/>
  <c r="C33" i="2"/>
  <c r="F34" i="2"/>
  <c r="C34" i="2"/>
  <c r="F37" i="2"/>
  <c r="C37" i="2"/>
  <c r="F38" i="2"/>
  <c r="C38" i="2"/>
  <c r="F41" i="2"/>
  <c r="C41" i="2"/>
  <c r="C33" i="27"/>
  <c r="C15" i="27"/>
  <c r="C16" i="27"/>
  <c r="C10" i="27"/>
  <c r="C8" i="27"/>
  <c r="C6" i="27"/>
  <c r="E4" i="13"/>
  <c r="E20" i="13"/>
  <c r="B34" i="13"/>
  <c r="B24" i="13"/>
  <c r="F20" i="13"/>
  <c r="B8" i="13"/>
  <c r="B4" i="13"/>
  <c r="B8" i="2"/>
  <c r="D12" i="2"/>
  <c r="D10" i="2"/>
  <c r="D27" i="2"/>
  <c r="E23" i="2"/>
  <c r="B23" i="2"/>
  <c r="D20" i="2"/>
  <c r="E19" i="2"/>
  <c r="B19" i="2"/>
  <c r="E33" i="2"/>
  <c r="B33" i="2"/>
  <c r="E32" i="2"/>
  <c r="B32" i="2"/>
  <c r="E34" i="2"/>
  <c r="B34" i="2"/>
  <c r="D35" i="2"/>
  <c r="E37" i="2"/>
  <c r="B37" i="2"/>
  <c r="E38" i="2"/>
  <c r="B38" i="2"/>
  <c r="E41" i="2"/>
  <c r="B41" i="2"/>
  <c r="E40" i="2"/>
  <c r="B40" i="2"/>
  <c r="D39" i="2"/>
  <c r="B33" i="27"/>
  <c r="B15" i="27"/>
  <c r="B16" i="27"/>
  <c r="B10" i="27"/>
  <c r="B8" i="27"/>
  <c r="B6" i="27"/>
  <c r="C8" i="13"/>
  <c r="E26" i="13"/>
  <c r="C29" i="13"/>
  <c r="B26" i="13"/>
  <c r="C20" i="13"/>
  <c r="F26" i="13"/>
  <c r="E29" i="13"/>
  <c r="D26" i="13"/>
  <c r="B20" i="13"/>
  <c r="C7" i="13"/>
  <c r="E8" i="2"/>
  <c r="F12" i="2"/>
  <c r="C12" i="2"/>
  <c r="F10" i="2"/>
  <c r="C10" i="2"/>
  <c r="F27" i="2"/>
  <c r="C27" i="2"/>
  <c r="F20" i="2"/>
  <c r="C20" i="2"/>
  <c r="F35" i="2"/>
  <c r="C35" i="2"/>
  <c r="F39" i="2"/>
  <c r="C39" i="2"/>
  <c r="C9" i="27"/>
  <c r="C7" i="27"/>
  <c r="C4" i="13"/>
  <c r="D4" i="13"/>
  <c r="C26" i="13"/>
  <c r="D24" i="13"/>
  <c r="D7" i="13"/>
  <c r="D8" i="13"/>
  <c r="C34" i="13"/>
  <c r="E8" i="13"/>
  <c r="F4" i="13"/>
  <c r="U55" i="4"/>
  <c r="AY28" i="4" s="1"/>
  <c r="Z37" i="4"/>
  <c r="AU16" i="4" s="1"/>
  <c r="K37" i="4"/>
  <c r="AU11" i="4" s="1"/>
  <c r="W37" i="4"/>
  <c r="AU15" i="4" s="1"/>
  <c r="W28" i="4"/>
  <c r="AS15" i="4" s="1"/>
  <c r="I55" i="4"/>
  <c r="AY24" i="4" s="1"/>
  <c r="F55" i="4"/>
  <c r="AY23" i="4" s="1"/>
  <c r="Z28" i="4"/>
  <c r="AS16" i="4" s="1"/>
  <c r="AS44" i="4" s="1"/>
  <c r="B46" i="4"/>
  <c r="AW8" i="4" s="1"/>
  <c r="K46" i="4"/>
  <c r="AW11" i="4" s="1"/>
  <c r="K28" i="4"/>
  <c r="AS11" i="4" s="1"/>
  <c r="AA19" i="4"/>
  <c r="AQ30" i="4" s="1"/>
  <c r="H46" i="4"/>
  <c r="AW10" i="4" s="1"/>
  <c r="Q46" i="4"/>
  <c r="AW13" i="4" s="1"/>
  <c r="N46" i="4"/>
  <c r="AW12" i="4" s="1"/>
  <c r="W55" i="4"/>
  <c r="AY15" i="4" s="1"/>
  <c r="B55" i="4"/>
  <c r="AY8" i="4" s="1"/>
  <c r="H55" i="4"/>
  <c r="AY10" i="4" s="1"/>
  <c r="Z55" i="4"/>
  <c r="AY16" i="4" s="1"/>
  <c r="E37" i="4"/>
  <c r="AU9" i="4" s="1"/>
  <c r="B19" i="4"/>
  <c r="AQ8" i="4" s="1"/>
  <c r="H19" i="4"/>
  <c r="AQ10" i="4" s="1"/>
  <c r="K55" i="4"/>
  <c r="AY11" i="4" s="1"/>
  <c r="AA46" i="4"/>
  <c r="AW30" i="4" s="1"/>
  <c r="R46" i="4"/>
  <c r="AW27" i="4" s="1"/>
  <c r="AA37" i="4"/>
  <c r="AU30" i="4" s="1"/>
  <c r="C37" i="4"/>
  <c r="AU22" i="4" s="1"/>
  <c r="X19" i="4"/>
  <c r="AQ29" i="4" s="1"/>
  <c r="L19" i="4"/>
  <c r="AQ25" i="4" s="1"/>
  <c r="E28" i="4"/>
  <c r="AS9" i="4" s="1"/>
  <c r="AA55" i="4"/>
  <c r="AY30" i="4" s="1"/>
  <c r="AG55" i="4"/>
  <c r="AY21" i="4" s="1"/>
  <c r="L55" i="4"/>
  <c r="AY25" i="4" s="1"/>
  <c r="R55" i="4"/>
  <c r="AY27" i="4" s="1"/>
  <c r="H28" i="4"/>
  <c r="AS10" i="4" s="1"/>
  <c r="AS38" i="4" s="1"/>
  <c r="B37" i="4"/>
  <c r="AU8" i="4" s="1"/>
  <c r="N19" i="4"/>
  <c r="AQ12" i="4" s="1"/>
  <c r="T55" i="4"/>
  <c r="AY14" i="4" s="1"/>
  <c r="Q55" i="4"/>
  <c r="AY13" i="4" s="1"/>
  <c r="C46" i="4"/>
  <c r="AW22" i="4" s="1"/>
  <c r="W46" i="4"/>
  <c r="AW15" i="4" s="1"/>
  <c r="C55" i="4"/>
  <c r="AY22" i="4" s="1"/>
  <c r="N28" i="4"/>
  <c r="AS12" i="4" s="1"/>
  <c r="E46" i="4"/>
  <c r="AW9" i="4" s="1"/>
  <c r="Q28" i="4"/>
  <c r="AS13" i="4" s="1"/>
  <c r="AF55" i="4"/>
  <c r="AY7" i="4" s="1"/>
  <c r="Z46" i="4"/>
  <c r="AW16" i="4" s="1"/>
  <c r="B28" i="4"/>
  <c r="AS8" i="4" s="1"/>
  <c r="AS36" i="4" s="1"/>
  <c r="H37" i="4"/>
  <c r="AU10" i="4" s="1"/>
  <c r="F19" i="4"/>
  <c r="AQ23" i="4" s="1"/>
  <c r="O55" i="4"/>
  <c r="AY26" i="4" s="1"/>
  <c r="Q37" i="4"/>
  <c r="AU13" i="4" s="1"/>
  <c r="X55" i="4"/>
  <c r="AY29" i="4" s="1"/>
  <c r="E55" i="4"/>
  <c r="AY9" i="4" s="1"/>
  <c r="N37" i="4"/>
  <c r="AU12" i="4" s="1"/>
  <c r="C19" i="4"/>
  <c r="AQ22" i="4" s="1"/>
  <c r="AG28" i="4"/>
  <c r="AS21" i="4" s="1"/>
  <c r="AG37" i="4"/>
  <c r="AU21" i="4" s="1"/>
  <c r="I37" i="4"/>
  <c r="AU24" i="4" s="1"/>
  <c r="X46" i="4"/>
  <c r="AW29" i="4" s="1"/>
  <c r="U37" i="4"/>
  <c r="AU28" i="4" s="1"/>
  <c r="F46" i="4"/>
  <c r="AW23" i="4" s="1"/>
  <c r="R19" i="4"/>
  <c r="AQ27" i="4" s="1"/>
  <c r="AD46" i="4"/>
  <c r="AW31" i="4" s="1"/>
  <c r="I46" i="4"/>
  <c r="AW24" i="4" s="1"/>
  <c r="U28" i="4"/>
  <c r="AS28" i="4" s="1"/>
  <c r="AD19" i="4"/>
  <c r="AQ31" i="4" s="1"/>
  <c r="AG46" i="4"/>
  <c r="AW21" i="4" s="1"/>
  <c r="O37" i="4"/>
  <c r="AU26" i="4" s="1"/>
  <c r="U46" i="4"/>
  <c r="AW28" i="4" s="1"/>
  <c r="R28" i="4"/>
  <c r="AS27" i="4" s="1"/>
  <c r="T28" i="4"/>
  <c r="AS14" i="4" s="1"/>
  <c r="T37" i="4"/>
  <c r="AU14" i="4" s="1"/>
  <c r="T46" i="4"/>
  <c r="AW14" i="4" s="1"/>
  <c r="L46" i="4"/>
  <c r="AW25" i="4" s="1"/>
  <c r="O28" i="4"/>
  <c r="AS26" i="4" s="1"/>
  <c r="R37" i="4"/>
  <c r="AU27" i="4" s="1"/>
  <c r="U19" i="4"/>
  <c r="AQ28" i="4" s="1"/>
  <c r="O46" i="4"/>
  <c r="AW26" i="4" s="1"/>
  <c r="AW40" i="4" s="1"/>
  <c r="L28" i="4"/>
  <c r="AS25" i="4" s="1"/>
  <c r="X37" i="4"/>
  <c r="AU29" i="4" s="1"/>
  <c r="L37" i="4"/>
  <c r="AU25" i="4" s="1"/>
  <c r="O19" i="4"/>
  <c r="AQ26" i="4" s="1"/>
  <c r="AD28" i="4"/>
  <c r="AS31" i="4" s="1"/>
  <c r="F28" i="4"/>
  <c r="AS23" i="4" s="1"/>
  <c r="AD37" i="4"/>
  <c r="AU31" i="4" s="1"/>
  <c r="F37" i="4"/>
  <c r="AU23" i="4" s="1"/>
  <c r="AG19" i="4"/>
  <c r="AQ21" i="4" s="1"/>
  <c r="I19" i="4"/>
  <c r="AQ24" i="4" s="1"/>
  <c r="X28" i="4"/>
  <c r="AS29" i="4" s="1"/>
  <c r="D7" i="23"/>
  <c r="C7" i="23"/>
  <c r="B7" i="23"/>
  <c r="E1" i="28"/>
  <c r="E1" i="24"/>
  <c r="E10" i="24" s="1"/>
  <c r="D8" i="27"/>
  <c r="D9" i="27"/>
  <c r="D6" i="27"/>
  <c r="D10" i="27"/>
  <c r="D7" i="27"/>
  <c r="B6" i="13"/>
  <c r="F4" i="2"/>
  <c r="G4" i="2" s="1"/>
  <c r="L4" i="2" s="1"/>
  <c r="E4" i="2"/>
  <c r="B10" i="20"/>
  <c r="B9" i="19"/>
  <c r="C6" i="13"/>
  <c r="D6" i="13"/>
  <c r="F5" i="13"/>
  <c r="D10" i="20"/>
  <c r="E6" i="13"/>
  <c r="C9" i="19"/>
  <c r="D9" i="19"/>
  <c r="F6" i="13"/>
  <c r="C5" i="13"/>
  <c r="E1" i="27"/>
  <c r="E19" i="27" s="1"/>
  <c r="E1" i="25"/>
  <c r="F1" i="26"/>
  <c r="E1" i="14"/>
  <c r="F1" i="19"/>
  <c r="E9" i="19"/>
  <c r="E1" i="20"/>
  <c r="D4" i="2"/>
  <c r="C4" i="2"/>
  <c r="B4" i="2"/>
  <c r="E24" i="24" l="1"/>
  <c r="E9" i="24"/>
  <c r="E7" i="24"/>
  <c r="E21" i="24"/>
  <c r="E19" i="24"/>
  <c r="E23" i="24"/>
  <c r="E35" i="23"/>
  <c r="E14" i="24"/>
  <c r="E16" i="24"/>
  <c r="E8" i="24"/>
  <c r="E33" i="23"/>
  <c r="E19" i="23"/>
  <c r="E17" i="24"/>
  <c r="E6" i="24"/>
  <c r="J35" i="24"/>
  <c r="J62" i="28"/>
  <c r="E45" i="24"/>
  <c r="E37" i="24"/>
  <c r="E44" i="24"/>
  <c r="E36" i="24"/>
  <c r="E28" i="24"/>
  <c r="E31" i="24"/>
  <c r="E38" i="24"/>
  <c r="E30" i="24"/>
  <c r="E33" i="24"/>
  <c r="E41" i="24"/>
  <c r="E39" i="24"/>
  <c r="E40" i="24"/>
  <c r="E32" i="24"/>
  <c r="E35" i="24"/>
  <c r="E27" i="24"/>
  <c r="E43" i="24"/>
  <c r="E42" i="24"/>
  <c r="E34" i="24"/>
  <c r="E29" i="24"/>
  <c r="E13" i="24"/>
  <c r="E22" i="24"/>
  <c r="E15" i="24"/>
  <c r="E20" i="24"/>
  <c r="E25" i="24"/>
  <c r="E11" i="24"/>
  <c r="E12" i="24"/>
  <c r="E26" i="24"/>
  <c r="E18" i="24"/>
  <c r="E42" i="23"/>
  <c r="E24" i="23"/>
  <c r="E31" i="23"/>
  <c r="E22" i="23"/>
  <c r="E17" i="23"/>
  <c r="E16" i="23"/>
  <c r="E46" i="23"/>
  <c r="E45" i="23"/>
  <c r="E49" i="23"/>
  <c r="E14" i="23"/>
  <c r="E37" i="23"/>
  <c r="E58" i="23"/>
  <c r="E47" i="23"/>
  <c r="E36" i="23"/>
  <c r="E29" i="23"/>
  <c r="E51" i="23"/>
  <c r="E41" i="23"/>
  <c r="E60" i="23"/>
  <c r="E59" i="23"/>
  <c r="E13" i="23"/>
  <c r="E48" i="23"/>
  <c r="E40" i="23"/>
  <c r="E12" i="23"/>
  <c r="E32" i="23"/>
  <c r="E28" i="23"/>
  <c r="E11" i="23"/>
  <c r="E27" i="23"/>
  <c r="E20" i="23"/>
  <c r="E25" i="23"/>
  <c r="E21" i="23"/>
  <c r="E52" i="23"/>
  <c r="E61" i="23"/>
  <c r="E53" i="23"/>
  <c r="E18" i="23"/>
  <c r="E26" i="23"/>
  <c r="E56" i="23"/>
  <c r="E43" i="23"/>
  <c r="E44" i="23"/>
  <c r="E57" i="23"/>
  <c r="E50" i="23"/>
  <c r="E10" i="23"/>
  <c r="E23" i="23"/>
  <c r="E15" i="23"/>
  <c r="E54" i="23"/>
  <c r="E9" i="23"/>
  <c r="E55" i="23"/>
  <c r="E39" i="23"/>
  <c r="E34" i="23"/>
  <c r="E30" i="23"/>
  <c r="J35" i="28"/>
  <c r="J24" i="23"/>
  <c r="J36" i="19"/>
  <c r="J6" i="23"/>
  <c r="J46" i="13"/>
  <c r="J36" i="28"/>
  <c r="J38" i="28"/>
  <c r="J39" i="28"/>
  <c r="F77" i="55"/>
  <c r="J31" i="27"/>
  <c r="J57" i="27"/>
  <c r="J37" i="28"/>
  <c r="J38" i="23"/>
  <c r="J29" i="27"/>
  <c r="J114" i="27"/>
  <c r="J62" i="23"/>
  <c r="J36" i="27"/>
  <c r="J24" i="25"/>
  <c r="J19" i="25"/>
  <c r="J23" i="25"/>
  <c r="J8" i="25"/>
  <c r="J23" i="27"/>
  <c r="J9" i="23"/>
  <c r="J28" i="13"/>
  <c r="J15" i="23"/>
  <c r="J49" i="19"/>
  <c r="J23" i="19"/>
  <c r="J11" i="13"/>
  <c r="J22" i="23"/>
  <c r="J18" i="23"/>
  <c r="J42" i="23"/>
  <c r="J19" i="19"/>
  <c r="J39" i="19"/>
  <c r="J8" i="24"/>
  <c r="J14" i="24"/>
  <c r="J16" i="24"/>
  <c r="J13" i="23"/>
  <c r="J17" i="23"/>
  <c r="J11" i="27"/>
  <c r="J56" i="23"/>
  <c r="J22" i="20"/>
  <c r="J13" i="19"/>
  <c r="J49" i="23"/>
  <c r="J42" i="20"/>
  <c r="J14" i="19"/>
  <c r="J33" i="2"/>
  <c r="J41" i="13"/>
  <c r="J13" i="20"/>
  <c r="J32" i="27"/>
  <c r="J24" i="19"/>
  <c r="J10" i="20"/>
  <c r="J19" i="20"/>
  <c r="J43" i="19"/>
  <c r="J45" i="19"/>
  <c r="J9" i="19"/>
  <c r="G35" i="2"/>
  <c r="L35" i="2" s="1"/>
  <c r="G27" i="2"/>
  <c r="L27" i="2" s="1"/>
  <c r="G12" i="2"/>
  <c r="L12" i="2" s="1"/>
  <c r="J15" i="27"/>
  <c r="J34" i="2"/>
  <c r="J13" i="27"/>
  <c r="J58" i="23"/>
  <c r="J7" i="20"/>
  <c r="J32" i="19"/>
  <c r="J45" i="20"/>
  <c r="J10" i="19"/>
  <c r="N7" i="11" s="1"/>
  <c r="J46" i="19"/>
  <c r="J17" i="19"/>
  <c r="J109" i="27"/>
  <c r="J17" i="27"/>
  <c r="J71" i="28"/>
  <c r="J64" i="23"/>
  <c r="J5" i="23"/>
  <c r="J46" i="23"/>
  <c r="J16" i="23"/>
  <c r="J38" i="19"/>
  <c r="J50" i="19"/>
  <c r="J30" i="19"/>
  <c r="J20" i="13"/>
  <c r="J32" i="2"/>
  <c r="J39" i="13"/>
  <c r="J43" i="13"/>
  <c r="G8" i="2"/>
  <c r="L8" i="2" s="1"/>
  <c r="J28" i="2"/>
  <c r="J21" i="13"/>
  <c r="J8" i="13"/>
  <c r="J7" i="13"/>
  <c r="J35" i="2"/>
  <c r="J36" i="2"/>
  <c r="J31" i="2"/>
  <c r="J52" i="2"/>
  <c r="J42" i="2"/>
  <c r="J45" i="2"/>
  <c r="J29" i="2"/>
  <c r="J5" i="2"/>
  <c r="J26" i="2"/>
  <c r="J18" i="2"/>
  <c r="J16" i="13"/>
  <c r="G7" i="2"/>
  <c r="L7" i="2" s="1"/>
  <c r="J21" i="2"/>
  <c r="J7" i="27"/>
  <c r="J43" i="2"/>
  <c r="J25" i="13"/>
  <c r="J70" i="2"/>
  <c r="J55" i="23"/>
  <c r="J26" i="23"/>
  <c r="J30" i="20"/>
  <c r="J33" i="20"/>
  <c r="J40" i="20"/>
  <c r="J21" i="20"/>
  <c r="J20" i="20"/>
  <c r="J52" i="20"/>
  <c r="J43" i="23"/>
  <c r="J73" i="28"/>
  <c r="J23" i="28"/>
  <c r="J14" i="23"/>
  <c r="J16" i="28"/>
  <c r="J9" i="25"/>
  <c r="J7" i="26"/>
  <c r="J10" i="26"/>
  <c r="J6" i="25"/>
  <c r="J49" i="27"/>
  <c r="J60" i="28"/>
  <c r="J10" i="23"/>
  <c r="J24" i="13"/>
  <c r="J27" i="2"/>
  <c r="J12" i="2"/>
  <c r="J31" i="20"/>
  <c r="J44" i="19"/>
  <c r="J21" i="28"/>
  <c r="G60" i="2"/>
  <c r="L60" i="2" s="1"/>
  <c r="G5" i="13"/>
  <c r="L5" i="13" s="1"/>
  <c r="G66" i="13"/>
  <c r="L66" i="13" s="1"/>
  <c r="G81" i="13"/>
  <c r="L81" i="13" s="1"/>
  <c r="G63" i="13"/>
  <c r="L63" i="13" s="1"/>
  <c r="G78" i="13"/>
  <c r="L78" i="13" s="1"/>
  <c r="G65" i="13"/>
  <c r="L65" i="13" s="1"/>
  <c r="G80" i="13"/>
  <c r="L80" i="13" s="1"/>
  <c r="G72" i="13"/>
  <c r="L72" i="13" s="1"/>
  <c r="G83" i="13"/>
  <c r="L83" i="13" s="1"/>
  <c r="G62" i="13"/>
  <c r="L62" i="13" s="1"/>
  <c r="G75" i="13"/>
  <c r="L75" i="13" s="1"/>
  <c r="G59" i="13"/>
  <c r="L59" i="13" s="1"/>
  <c r="G61" i="13"/>
  <c r="L61" i="13" s="1"/>
  <c r="G68" i="13"/>
  <c r="L68" i="13" s="1"/>
  <c r="G74" i="13"/>
  <c r="L74" i="13" s="1"/>
  <c r="G85" i="13"/>
  <c r="L85" i="13" s="1"/>
  <c r="G77" i="13"/>
  <c r="L77" i="13" s="1"/>
  <c r="G71" i="13"/>
  <c r="L71" i="13" s="1"/>
  <c r="G86" i="13"/>
  <c r="L86" i="13" s="1"/>
  <c r="G73" i="13"/>
  <c r="L73" i="13" s="1"/>
  <c r="G84" i="13"/>
  <c r="L84" i="13" s="1"/>
  <c r="G64" i="13"/>
  <c r="L64" i="13" s="1"/>
  <c r="G79" i="13"/>
  <c r="L79" i="13" s="1"/>
  <c r="G70" i="13"/>
  <c r="L70" i="13" s="1"/>
  <c r="G67" i="13"/>
  <c r="L67" i="13" s="1"/>
  <c r="G82" i="13"/>
  <c r="L82" i="13" s="1"/>
  <c r="G69" i="13"/>
  <c r="L69" i="13" s="1"/>
  <c r="G76" i="13"/>
  <c r="L76" i="13" s="1"/>
  <c r="G60" i="13"/>
  <c r="L60" i="13" s="1"/>
  <c r="G48" i="13"/>
  <c r="L48" i="13" s="1"/>
  <c r="G52" i="13"/>
  <c r="L52" i="13" s="1"/>
  <c r="G38" i="13"/>
  <c r="L38" i="13" s="1"/>
  <c r="G55" i="13"/>
  <c r="L55" i="13" s="1"/>
  <c r="G36" i="13"/>
  <c r="L36" i="13" s="1"/>
  <c r="G58" i="13"/>
  <c r="L58" i="13" s="1"/>
  <c r="G45" i="13"/>
  <c r="L45" i="13" s="1"/>
  <c r="G54" i="13"/>
  <c r="L54" i="13" s="1"/>
  <c r="G49" i="13"/>
  <c r="L49" i="13" s="1"/>
  <c r="G56" i="13"/>
  <c r="L56" i="13" s="1"/>
  <c r="G44" i="13"/>
  <c r="L44" i="13" s="1"/>
  <c r="G34" i="13"/>
  <c r="L34" i="13" s="1"/>
  <c r="G50" i="13"/>
  <c r="L50" i="13" s="1"/>
  <c r="G47" i="13"/>
  <c r="L47" i="13" s="1"/>
  <c r="G57" i="13"/>
  <c r="L57" i="13" s="1"/>
  <c r="G53" i="13"/>
  <c r="L53" i="13" s="1"/>
  <c r="G91" i="13"/>
  <c r="L91" i="13" s="1"/>
  <c r="G41" i="13"/>
  <c r="L41" i="13" s="1"/>
  <c r="G29" i="13"/>
  <c r="L29" i="13" s="1"/>
  <c r="G46" i="13"/>
  <c r="L46" i="13" s="1"/>
  <c r="G42" i="13"/>
  <c r="L42" i="13" s="1"/>
  <c r="G30" i="13"/>
  <c r="L30" i="13" s="1"/>
  <c r="G51" i="13"/>
  <c r="L51" i="13" s="1"/>
  <c r="G43" i="13"/>
  <c r="L43" i="13" s="1"/>
  <c r="G35" i="13"/>
  <c r="L35" i="13" s="1"/>
  <c r="G39" i="13"/>
  <c r="L39" i="13" s="1"/>
  <c r="G32" i="13"/>
  <c r="L32" i="13" s="1"/>
  <c r="G40" i="13"/>
  <c r="L40" i="13" s="1"/>
  <c r="G19" i="13"/>
  <c r="L19" i="13" s="1"/>
  <c r="G28" i="13"/>
  <c r="L28" i="13" s="1"/>
  <c r="G37" i="13"/>
  <c r="L37" i="13" s="1"/>
  <c r="G31" i="13"/>
  <c r="L31" i="13" s="1"/>
  <c r="G33" i="13"/>
  <c r="L33" i="13" s="1"/>
  <c r="J26" i="13"/>
  <c r="G18" i="2"/>
  <c r="L18" i="2" s="1"/>
  <c r="G17" i="2"/>
  <c r="L17" i="2" s="1"/>
  <c r="G24" i="2"/>
  <c r="L24" i="2" s="1"/>
  <c r="G28" i="2"/>
  <c r="L28" i="2" s="1"/>
  <c r="J49" i="2"/>
  <c r="G51" i="2"/>
  <c r="L51" i="2" s="1"/>
  <c r="J8" i="28"/>
  <c r="G71" i="2"/>
  <c r="L71" i="2" s="1"/>
  <c r="G65" i="2"/>
  <c r="L65" i="2" s="1"/>
  <c r="G87" i="13"/>
  <c r="L87" i="13" s="1"/>
  <c r="G90" i="13"/>
  <c r="L90" i="13" s="1"/>
  <c r="G100" i="13"/>
  <c r="L100" i="13" s="1"/>
  <c r="G55" i="2"/>
  <c r="L55" i="2" s="1"/>
  <c r="G62" i="2"/>
  <c r="L62" i="2" s="1"/>
  <c r="J4" i="2"/>
  <c r="G6" i="13"/>
  <c r="L6" i="13" s="1"/>
  <c r="J6" i="13"/>
  <c r="J7" i="23"/>
  <c r="J8" i="27"/>
  <c r="J33" i="27"/>
  <c r="J41" i="2"/>
  <c r="J37" i="2"/>
  <c r="J23" i="2"/>
  <c r="G20" i="13"/>
  <c r="L20" i="13" s="1"/>
  <c r="G41" i="2"/>
  <c r="L41" i="2" s="1"/>
  <c r="G37" i="2"/>
  <c r="L37" i="2" s="1"/>
  <c r="G33" i="2"/>
  <c r="L33" i="2" s="1"/>
  <c r="G23" i="2"/>
  <c r="L23" i="2" s="1"/>
  <c r="J9" i="27"/>
  <c r="G40" i="2"/>
  <c r="L40" i="2" s="1"/>
  <c r="J38" i="27"/>
  <c r="G10" i="13"/>
  <c r="L10" i="13" s="1"/>
  <c r="G12" i="13"/>
  <c r="L12" i="13" s="1"/>
  <c r="G23" i="13"/>
  <c r="L23" i="13" s="1"/>
  <c r="G43" i="2"/>
  <c r="L43" i="2" s="1"/>
  <c r="G25" i="13"/>
  <c r="L25" i="13" s="1"/>
  <c r="G47" i="2"/>
  <c r="L47" i="2" s="1"/>
  <c r="G15" i="2"/>
  <c r="L15" i="2" s="1"/>
  <c r="J11" i="23"/>
  <c r="J48" i="2"/>
  <c r="J14" i="13"/>
  <c r="J54" i="23"/>
  <c r="J29" i="23"/>
  <c r="J67" i="2"/>
  <c r="J8" i="23"/>
  <c r="J48" i="23"/>
  <c r="J19" i="13"/>
  <c r="G18" i="13"/>
  <c r="L18" i="13" s="1"/>
  <c r="G14" i="13"/>
  <c r="L14" i="13" s="1"/>
  <c r="J27" i="23"/>
  <c r="J30" i="13"/>
  <c r="J37" i="23"/>
  <c r="J40" i="13"/>
  <c r="J19" i="23"/>
  <c r="J52" i="23"/>
  <c r="J35" i="13"/>
  <c r="J39" i="23"/>
  <c r="J33" i="13"/>
  <c r="J7" i="2"/>
  <c r="J6" i="19"/>
  <c r="N9" i="11" s="1"/>
  <c r="J35" i="19"/>
  <c r="J21" i="19"/>
  <c r="J23" i="20"/>
  <c r="J51" i="20"/>
  <c r="J28" i="23"/>
  <c r="J32" i="20"/>
  <c r="J36" i="20"/>
  <c r="J17" i="20"/>
  <c r="J26" i="20"/>
  <c r="G13" i="13"/>
  <c r="L13" i="13" s="1"/>
  <c r="J15" i="19"/>
  <c r="J26" i="19"/>
  <c r="J42" i="19"/>
  <c r="J40" i="23"/>
  <c r="J50" i="20"/>
  <c r="J40" i="19"/>
  <c r="J20" i="19"/>
  <c r="J27" i="19"/>
  <c r="J34" i="20"/>
  <c r="J31" i="19"/>
  <c r="J7" i="19"/>
  <c r="J13" i="2"/>
  <c r="J48" i="19"/>
  <c r="J12" i="20"/>
  <c r="J41" i="23"/>
  <c r="G14" i="2"/>
  <c r="L14" i="2" s="1"/>
  <c r="J14" i="2"/>
  <c r="G54" i="2"/>
  <c r="L54" i="2" s="1"/>
  <c r="J50" i="2"/>
  <c r="J27" i="13"/>
  <c r="G21" i="2"/>
  <c r="L21" i="2" s="1"/>
  <c r="G31" i="2"/>
  <c r="L31" i="2" s="1"/>
  <c r="J64" i="28"/>
  <c r="J10" i="28"/>
  <c r="J32" i="28"/>
  <c r="J24" i="26"/>
  <c r="J19" i="26"/>
  <c r="J23" i="26"/>
  <c r="J9" i="26"/>
  <c r="J7" i="28"/>
  <c r="J6" i="26"/>
  <c r="J27" i="28"/>
  <c r="J33" i="23"/>
  <c r="G97" i="13"/>
  <c r="L97" i="13" s="1"/>
  <c r="G57" i="2"/>
  <c r="L57" i="2" s="1"/>
  <c r="G102" i="13"/>
  <c r="L102" i="13" s="1"/>
  <c r="G58" i="2"/>
  <c r="L58" i="2" s="1"/>
  <c r="G88" i="13"/>
  <c r="L88" i="13" s="1"/>
  <c r="G56" i="2"/>
  <c r="L56" i="2" s="1"/>
  <c r="J6" i="27"/>
  <c r="J10" i="2"/>
  <c r="G21" i="13"/>
  <c r="L21" i="13" s="1"/>
  <c r="G16" i="13"/>
  <c r="L16" i="13" s="1"/>
  <c r="J9" i="2"/>
  <c r="J22" i="19"/>
  <c r="G13" i="2"/>
  <c r="L13" i="2" s="1"/>
  <c r="G16" i="2"/>
  <c r="L16" i="2" s="1"/>
  <c r="G64" i="2"/>
  <c r="L64" i="2" s="1"/>
  <c r="G89" i="13"/>
  <c r="L89" i="13" s="1"/>
  <c r="G4" i="13"/>
  <c r="L4" i="13" s="1"/>
  <c r="G39" i="2"/>
  <c r="L39" i="2" s="1"/>
  <c r="G10" i="2"/>
  <c r="L10" i="2" s="1"/>
  <c r="G8" i="13"/>
  <c r="L8" i="13" s="1"/>
  <c r="J20" i="2"/>
  <c r="J40" i="27"/>
  <c r="G22" i="2"/>
  <c r="L22" i="2" s="1"/>
  <c r="J10" i="13"/>
  <c r="G22" i="13"/>
  <c r="L22" i="13" s="1"/>
  <c r="J69" i="2"/>
  <c r="J18" i="13"/>
  <c r="G25" i="2"/>
  <c r="L25" i="2" s="1"/>
  <c r="G48" i="2"/>
  <c r="L48" i="2" s="1"/>
  <c r="G46" i="2"/>
  <c r="L46" i="2" s="1"/>
  <c r="G67" i="2"/>
  <c r="L67" i="2" s="1"/>
  <c r="G69" i="2"/>
  <c r="L69" i="2" s="1"/>
  <c r="J9" i="13"/>
  <c r="J37" i="13"/>
  <c r="J47" i="2"/>
  <c r="J50" i="23"/>
  <c r="G9" i="2"/>
  <c r="L9" i="2" s="1"/>
  <c r="G32" i="2"/>
  <c r="L32" i="2" s="1"/>
  <c r="J37" i="27"/>
  <c r="J37" i="20"/>
  <c r="J6" i="20"/>
  <c r="J47" i="20"/>
  <c r="J57" i="23"/>
  <c r="J31" i="13"/>
  <c r="J13" i="13"/>
  <c r="G36" i="2"/>
  <c r="L36" i="2" s="1"/>
  <c r="J16" i="20"/>
  <c r="J32" i="13"/>
  <c r="J14" i="20"/>
  <c r="J18" i="19"/>
  <c r="J35" i="20"/>
  <c r="J11" i="20"/>
  <c r="J49" i="20"/>
  <c r="J24" i="2"/>
  <c r="J28" i="20"/>
  <c r="J54" i="2"/>
  <c r="G50" i="2"/>
  <c r="L50" i="2" s="1"/>
  <c r="J53" i="2"/>
  <c r="G49" i="2"/>
  <c r="L49" i="2" s="1"/>
  <c r="G53" i="2"/>
  <c r="L53" i="2" s="1"/>
  <c r="J44" i="2"/>
  <c r="J15" i="13"/>
  <c r="J8" i="26"/>
  <c r="J14" i="25"/>
  <c r="J16" i="25"/>
  <c r="J9" i="28"/>
  <c r="J21" i="25"/>
  <c r="J17" i="25"/>
  <c r="J52" i="27"/>
  <c r="J73" i="27"/>
  <c r="J60" i="27"/>
  <c r="G26" i="2"/>
  <c r="L26" i="2" s="1"/>
  <c r="G101" i="13"/>
  <c r="L101" i="13" s="1"/>
  <c r="G98" i="13"/>
  <c r="L98" i="13" s="1"/>
  <c r="G61" i="2"/>
  <c r="L61" i="2" s="1"/>
  <c r="G63" i="2"/>
  <c r="L63" i="2" s="1"/>
  <c r="G99" i="13"/>
  <c r="L99" i="13" s="1"/>
  <c r="G59" i="2"/>
  <c r="L59" i="2" s="1"/>
  <c r="G66" i="2"/>
  <c r="L66" i="2" s="1"/>
  <c r="G93" i="13"/>
  <c r="L93" i="13" s="1"/>
  <c r="J15" i="2"/>
  <c r="J11" i="19"/>
  <c r="J12" i="13"/>
  <c r="J28" i="19"/>
  <c r="G42" i="2"/>
  <c r="L42" i="2" s="1"/>
  <c r="G30" i="2"/>
  <c r="L30" i="2" s="1"/>
  <c r="J22" i="28"/>
  <c r="J17" i="28"/>
  <c r="G94" i="13"/>
  <c r="L94" i="13" s="1"/>
  <c r="G95" i="13"/>
  <c r="L95" i="13" s="1"/>
  <c r="G20" i="2"/>
  <c r="L20" i="2" s="1"/>
  <c r="G26" i="13"/>
  <c r="L26" i="13" s="1"/>
  <c r="J10" i="27"/>
  <c r="J19" i="2"/>
  <c r="J8" i="2"/>
  <c r="J39" i="2"/>
  <c r="G29" i="2"/>
  <c r="L29" i="2" s="1"/>
  <c r="J6" i="2"/>
  <c r="J16" i="27"/>
  <c r="J40" i="2"/>
  <c r="J38" i="2"/>
  <c r="J4" i="13"/>
  <c r="J34" i="13"/>
  <c r="G38" i="2"/>
  <c r="L38" i="2" s="1"/>
  <c r="G34" i="2"/>
  <c r="L34" i="2" s="1"/>
  <c r="G19" i="2"/>
  <c r="L19" i="2" s="1"/>
  <c r="G24" i="13"/>
  <c r="L24" i="13" s="1"/>
  <c r="J29" i="13"/>
  <c r="G7" i="13"/>
  <c r="L7" i="13" s="1"/>
  <c r="J39" i="27"/>
  <c r="J22" i="2"/>
  <c r="J17" i="2"/>
  <c r="J25" i="2"/>
  <c r="J35" i="27"/>
  <c r="G9" i="13"/>
  <c r="L9" i="13" s="1"/>
  <c r="G68" i="2"/>
  <c r="L68" i="2" s="1"/>
  <c r="G70" i="2"/>
  <c r="L70" i="2" s="1"/>
  <c r="G17" i="13"/>
  <c r="L17" i="13" s="1"/>
  <c r="J20" i="23"/>
  <c r="J31" i="23"/>
  <c r="J14" i="27"/>
  <c r="J21" i="23"/>
  <c r="J46" i="2"/>
  <c r="J38" i="13"/>
  <c r="G11" i="13"/>
  <c r="L11" i="13" s="1"/>
  <c r="J30" i="23"/>
  <c r="J36" i="13"/>
  <c r="J23" i="13"/>
  <c r="J23" i="23"/>
  <c r="J53" i="23"/>
  <c r="J68" i="2"/>
  <c r="J48" i="13"/>
  <c r="J22" i="13"/>
  <c r="J32" i="23"/>
  <c r="J17" i="13"/>
  <c r="J51" i="23"/>
  <c r="G6" i="2"/>
  <c r="L6" i="2" s="1"/>
  <c r="G83" i="2"/>
  <c r="L83" i="2" s="1"/>
  <c r="G87" i="2"/>
  <c r="L87" i="2" s="1"/>
  <c r="G100" i="2"/>
  <c r="L100" i="2" s="1"/>
  <c r="G92" i="2"/>
  <c r="L92" i="2" s="1"/>
  <c r="G84" i="2"/>
  <c r="L84" i="2" s="1"/>
  <c r="G76" i="2"/>
  <c r="L76" i="2" s="1"/>
  <c r="G102" i="2"/>
  <c r="L102" i="2" s="1"/>
  <c r="G94" i="2"/>
  <c r="L94" i="2" s="1"/>
  <c r="G86" i="2"/>
  <c r="L86" i="2" s="1"/>
  <c r="G78" i="2"/>
  <c r="L78" i="2" s="1"/>
  <c r="G103" i="2"/>
  <c r="L103" i="2" s="1"/>
  <c r="G105" i="2"/>
  <c r="L105" i="2" s="1"/>
  <c r="G97" i="2"/>
  <c r="L97" i="2" s="1"/>
  <c r="G89" i="2"/>
  <c r="L89" i="2" s="1"/>
  <c r="G81" i="2"/>
  <c r="L81" i="2" s="1"/>
  <c r="G73" i="2"/>
  <c r="L73" i="2" s="1"/>
  <c r="G79" i="2"/>
  <c r="L79" i="2" s="1"/>
  <c r="G91" i="2"/>
  <c r="L91" i="2" s="1"/>
  <c r="G99" i="2"/>
  <c r="L99" i="2" s="1"/>
  <c r="G104" i="2"/>
  <c r="L104" i="2" s="1"/>
  <c r="G96" i="2"/>
  <c r="L96" i="2" s="1"/>
  <c r="G88" i="2"/>
  <c r="L88" i="2" s="1"/>
  <c r="G80" i="2"/>
  <c r="L80" i="2" s="1"/>
  <c r="G98" i="2"/>
  <c r="L98" i="2" s="1"/>
  <c r="G90" i="2"/>
  <c r="L90" i="2" s="1"/>
  <c r="G82" i="2"/>
  <c r="L82" i="2" s="1"/>
  <c r="G74" i="2"/>
  <c r="L74" i="2" s="1"/>
  <c r="G75" i="2"/>
  <c r="L75" i="2" s="1"/>
  <c r="G101" i="2"/>
  <c r="L101" i="2" s="1"/>
  <c r="G93" i="2"/>
  <c r="L93" i="2" s="1"/>
  <c r="G85" i="2"/>
  <c r="L85" i="2" s="1"/>
  <c r="G77" i="2"/>
  <c r="L77" i="2" s="1"/>
  <c r="G95" i="2"/>
  <c r="L95" i="2" s="1"/>
  <c r="J5" i="20"/>
  <c r="J47" i="23"/>
  <c r="J35" i="23"/>
  <c r="J41" i="20"/>
  <c r="J38" i="20"/>
  <c r="J9" i="20"/>
  <c r="J37" i="19"/>
  <c r="J25" i="23"/>
  <c r="J18" i="20"/>
  <c r="J43" i="20"/>
  <c r="J25" i="19"/>
  <c r="J36" i="23"/>
  <c r="J5" i="26"/>
  <c r="J29" i="19"/>
  <c r="J15" i="20"/>
  <c r="G15" i="13"/>
  <c r="L15" i="13" s="1"/>
  <c r="J12" i="23"/>
  <c r="J34" i="23"/>
  <c r="J11" i="2"/>
  <c r="G11" i="2"/>
  <c r="L11" i="2" s="1"/>
  <c r="G52" i="2"/>
  <c r="L52" i="2" s="1"/>
  <c r="G27" i="13"/>
  <c r="L27" i="13" s="1"/>
  <c r="J51" i="2"/>
  <c r="J16" i="2"/>
  <c r="J5" i="13"/>
  <c r="J30" i="2"/>
  <c r="G44" i="2"/>
  <c r="L44" i="2" s="1"/>
  <c r="G45" i="2"/>
  <c r="L45" i="2" s="1"/>
  <c r="J71" i="23"/>
  <c r="J73" i="23"/>
  <c r="J19" i="28"/>
  <c r="J14" i="28"/>
  <c r="J24" i="28"/>
  <c r="J6" i="28"/>
  <c r="J19" i="27"/>
  <c r="J14" i="26"/>
  <c r="J16" i="26"/>
  <c r="J7" i="25"/>
  <c r="J21" i="26"/>
  <c r="J17" i="26"/>
  <c r="J10" i="25"/>
  <c r="J28" i="28"/>
  <c r="J20" i="27"/>
  <c r="J54" i="27"/>
  <c r="G96" i="13"/>
  <c r="L96" i="13" s="1"/>
  <c r="G72" i="2"/>
  <c r="L72" i="2" s="1"/>
  <c r="G92" i="13"/>
  <c r="L92" i="13" s="1"/>
  <c r="G105" i="13"/>
  <c r="L105" i="13" s="1"/>
  <c r="G103" i="13"/>
  <c r="L103" i="13" s="1"/>
  <c r="G104" i="13"/>
  <c r="L104" i="13" s="1"/>
  <c r="J24" i="24"/>
  <c r="J5" i="24"/>
  <c r="J7" i="24"/>
  <c r="J10" i="24"/>
  <c r="J19" i="24"/>
  <c r="J23" i="24"/>
  <c r="J9" i="24"/>
  <c r="J6" i="24"/>
  <c r="J21" i="24"/>
  <c r="J17" i="24"/>
  <c r="E26" i="27"/>
  <c r="E25" i="27"/>
  <c r="E27" i="27"/>
  <c r="E45" i="27"/>
  <c r="E43" i="27"/>
  <c r="E41" i="27"/>
  <c r="E44" i="27"/>
  <c r="E30" i="27"/>
  <c r="E28" i="27"/>
  <c r="E46" i="27"/>
  <c r="E42" i="27"/>
  <c r="E22" i="27"/>
  <c r="E24" i="27"/>
  <c r="E21" i="27"/>
  <c r="E31" i="27"/>
  <c r="E29" i="27"/>
  <c r="E18" i="27"/>
  <c r="E23" i="27"/>
  <c r="E20" i="27"/>
  <c r="E107" i="27"/>
  <c r="E59" i="27"/>
  <c r="E57" i="27"/>
  <c r="E53" i="27"/>
  <c r="E51" i="27"/>
  <c r="E49" i="27"/>
  <c r="E58" i="27"/>
  <c r="E54" i="27"/>
  <c r="E50" i="27"/>
  <c r="E55" i="27"/>
  <c r="E47" i="27"/>
  <c r="E56" i="27"/>
  <c r="E52" i="27"/>
  <c r="E48" i="27"/>
  <c r="E5" i="27"/>
  <c r="E64" i="20"/>
  <c r="E60" i="20"/>
  <c r="E56" i="20"/>
  <c r="E357" i="20"/>
  <c r="E355" i="20"/>
  <c r="E353" i="20"/>
  <c r="E351" i="20"/>
  <c r="E349" i="20"/>
  <c r="E347" i="20"/>
  <c r="E345" i="20"/>
  <c r="E343" i="20"/>
  <c r="E341" i="20"/>
  <c r="E339" i="20"/>
  <c r="E337" i="20"/>
  <c r="E335" i="20"/>
  <c r="E333" i="20"/>
  <c r="E331" i="20"/>
  <c r="E329" i="20"/>
  <c r="E327" i="20"/>
  <c r="E325" i="20"/>
  <c r="E323" i="20"/>
  <c r="E321" i="20"/>
  <c r="E319" i="20"/>
  <c r="E317" i="20"/>
  <c r="E315" i="20"/>
  <c r="E313" i="20"/>
  <c r="E311" i="20"/>
  <c r="E309" i="20"/>
  <c r="E307" i="20"/>
  <c r="E305" i="20"/>
  <c r="E303" i="20"/>
  <c r="E301" i="20"/>
  <c r="E299" i="20"/>
  <c r="E297" i="20"/>
  <c r="E295" i="20"/>
  <c r="E285" i="20"/>
  <c r="E283" i="20"/>
  <c r="E65" i="20"/>
  <c r="E61" i="20"/>
  <c r="E57" i="20"/>
  <c r="E53" i="20"/>
  <c r="E62" i="20"/>
  <c r="E58" i="20"/>
  <c r="E54" i="20"/>
  <c r="E282" i="20"/>
  <c r="E280" i="20"/>
  <c r="E278" i="20"/>
  <c r="E276" i="20"/>
  <c r="E274" i="20"/>
  <c r="E272" i="20"/>
  <c r="E270" i="20"/>
  <c r="E268" i="20"/>
  <c r="E264" i="20"/>
  <c r="E262" i="20"/>
  <c r="E260" i="20"/>
  <c r="E258" i="20"/>
  <c r="E256" i="20"/>
  <c r="E254" i="20"/>
  <c r="E252" i="20"/>
  <c r="E250" i="20"/>
  <c r="E248" i="20"/>
  <c r="E246" i="20"/>
  <c r="E244" i="20"/>
  <c r="E242" i="20"/>
  <c r="E240" i="20"/>
  <c r="E238" i="20"/>
  <c r="E236" i="20"/>
  <c r="E234" i="20"/>
  <c r="E232" i="20"/>
  <c r="E230" i="20"/>
  <c r="E228" i="20"/>
  <c r="E226" i="20"/>
  <c r="E224" i="20"/>
  <c r="E222" i="20"/>
  <c r="E220" i="20"/>
  <c r="E218" i="20"/>
  <c r="E216" i="20"/>
  <c r="E214" i="20"/>
  <c r="E212" i="20"/>
  <c r="E210" i="20"/>
  <c r="E208" i="20"/>
  <c r="E206" i="20"/>
  <c r="E204" i="20"/>
  <c r="E202" i="20"/>
  <c r="E200" i="20"/>
  <c r="E198" i="20"/>
  <c r="E196" i="20"/>
  <c r="E194" i="20"/>
  <c r="E192" i="20"/>
  <c r="E190" i="20"/>
  <c r="E188" i="20"/>
  <c r="E186" i="20"/>
  <c r="E184" i="20"/>
  <c r="E182" i="20"/>
  <c r="E180" i="20"/>
  <c r="E178" i="20"/>
  <c r="E176" i="20"/>
  <c r="E174" i="20"/>
  <c r="E172" i="20"/>
  <c r="E170" i="20"/>
  <c r="E168" i="20"/>
  <c r="E166" i="20"/>
  <c r="E164" i="20"/>
  <c r="E162" i="20"/>
  <c r="E160" i="20"/>
  <c r="E291" i="20"/>
  <c r="E287" i="20"/>
  <c r="E63" i="20"/>
  <c r="E59" i="20"/>
  <c r="E266" i="20"/>
  <c r="E159" i="20"/>
  <c r="E157" i="20"/>
  <c r="E155" i="20"/>
  <c r="E153" i="20"/>
  <c r="E151" i="20"/>
  <c r="E149" i="20"/>
  <c r="E147" i="20"/>
  <c r="E145" i="20"/>
  <c r="E143" i="20"/>
  <c r="E141" i="20"/>
  <c r="E139" i="20"/>
  <c r="E137" i="20"/>
  <c r="E135" i="20"/>
  <c r="E133" i="20"/>
  <c r="E131" i="20"/>
  <c r="E129" i="20"/>
  <c r="E127" i="20"/>
  <c r="E125" i="20"/>
  <c r="E123" i="20"/>
  <c r="E121" i="20"/>
  <c r="E119" i="20"/>
  <c r="E117" i="20"/>
  <c r="E115" i="20"/>
  <c r="E113" i="20"/>
  <c r="E111" i="20"/>
  <c r="E109" i="20"/>
  <c r="E107" i="20"/>
  <c r="E105" i="20"/>
  <c r="E103" i="20"/>
  <c r="E101" i="20"/>
  <c r="E99" i="20"/>
  <c r="E97" i="20"/>
  <c r="E95" i="20"/>
  <c r="E93" i="20"/>
  <c r="E91" i="20"/>
  <c r="E89" i="20"/>
  <c r="E87" i="20"/>
  <c r="E85" i="20"/>
  <c r="E83" i="20"/>
  <c r="E81" i="20"/>
  <c r="E79" i="20"/>
  <c r="E77" i="20"/>
  <c r="E75" i="20"/>
  <c r="E73" i="20"/>
  <c r="E71" i="20"/>
  <c r="E69" i="20"/>
  <c r="E67" i="20"/>
  <c r="E55" i="20"/>
  <c r="E360" i="20"/>
  <c r="E352" i="20"/>
  <c r="E348" i="20"/>
  <c r="E344" i="20"/>
  <c r="E336" i="20"/>
  <c r="E332" i="20"/>
  <c r="E330" i="20"/>
  <c r="E298" i="20"/>
  <c r="E251" i="20"/>
  <c r="E293" i="20"/>
  <c r="E289" i="20"/>
  <c r="E361" i="20"/>
  <c r="E359" i="20"/>
  <c r="E284" i="20"/>
  <c r="E158" i="20"/>
  <c r="E156" i="20"/>
  <c r="E154" i="20"/>
  <c r="E152" i="20"/>
  <c r="E150" i="20"/>
  <c r="E148" i="20"/>
  <c r="E146" i="20"/>
  <c r="E144" i="20"/>
  <c r="E142" i="20"/>
  <c r="E140" i="20"/>
  <c r="E138" i="20"/>
  <c r="E136" i="20"/>
  <c r="E134" i="20"/>
  <c r="E132" i="20"/>
  <c r="E130" i="20"/>
  <c r="E128" i="20"/>
  <c r="E126" i="20"/>
  <c r="E124" i="20"/>
  <c r="E122" i="20"/>
  <c r="E120" i="20"/>
  <c r="E118" i="20"/>
  <c r="E116" i="20"/>
  <c r="E114" i="20"/>
  <c r="E112" i="20"/>
  <c r="E110" i="20"/>
  <c r="E108" i="20"/>
  <c r="E106" i="20"/>
  <c r="E104" i="20"/>
  <c r="E102" i="20"/>
  <c r="E100" i="20"/>
  <c r="E98" i="20"/>
  <c r="E96" i="20"/>
  <c r="E94" i="20"/>
  <c r="E92" i="20"/>
  <c r="E90" i="20"/>
  <c r="E88" i="20"/>
  <c r="E86" i="20"/>
  <c r="E84" i="20"/>
  <c r="E82" i="20"/>
  <c r="E80" i="20"/>
  <c r="E78" i="20"/>
  <c r="E76" i="20"/>
  <c r="E74" i="20"/>
  <c r="E72" i="20"/>
  <c r="E70" i="20"/>
  <c r="E68" i="20"/>
  <c r="E66" i="20"/>
  <c r="E358" i="20"/>
  <c r="E356" i="20"/>
  <c r="E354" i="20"/>
  <c r="E350" i="20"/>
  <c r="E346" i="20"/>
  <c r="E342" i="20"/>
  <c r="E340" i="20"/>
  <c r="E338" i="20"/>
  <c r="E334" i="20"/>
  <c r="E328" i="20"/>
  <c r="E326" i="20"/>
  <c r="E324" i="20"/>
  <c r="E322" i="20"/>
  <c r="E320" i="20"/>
  <c r="E318" i="20"/>
  <c r="E316" i="20"/>
  <c r="E314" i="20"/>
  <c r="E312" i="20"/>
  <c r="E310" i="20"/>
  <c r="E308" i="20"/>
  <c r="E306" i="20"/>
  <c r="E304" i="20"/>
  <c r="E302" i="20"/>
  <c r="E300" i="20"/>
  <c r="E296" i="20"/>
  <c r="E281" i="20"/>
  <c r="E279" i="20"/>
  <c r="E277" i="20"/>
  <c r="E275" i="20"/>
  <c r="E273" i="20"/>
  <c r="E271" i="20"/>
  <c r="E269" i="20"/>
  <c r="E267" i="20"/>
  <c r="E265" i="20"/>
  <c r="E263" i="20"/>
  <c r="E261" i="20"/>
  <c r="E259" i="20"/>
  <c r="E257" i="20"/>
  <c r="E255" i="20"/>
  <c r="E253" i="20"/>
  <c r="E249" i="20"/>
  <c r="E247" i="20"/>
  <c r="E245" i="20"/>
  <c r="E243" i="20"/>
  <c r="E241" i="20"/>
  <c r="E239" i="20"/>
  <c r="E237" i="20"/>
  <c r="E235" i="20"/>
  <c r="E233" i="20"/>
  <c r="E231" i="20"/>
  <c r="E229" i="20"/>
  <c r="E227" i="20"/>
  <c r="E225" i="20"/>
  <c r="E223" i="20"/>
  <c r="E221" i="20"/>
  <c r="E219" i="20"/>
  <c r="E217" i="20"/>
  <c r="E215" i="20"/>
  <c r="E213" i="20"/>
  <c r="E211" i="20"/>
  <c r="E209" i="20"/>
  <c r="E207" i="20"/>
  <c r="E205" i="20"/>
  <c r="E203" i="20"/>
  <c r="E201" i="20"/>
  <c r="E199" i="20"/>
  <c r="E197" i="20"/>
  <c r="E195" i="20"/>
  <c r="E193" i="20"/>
  <c r="E191" i="20"/>
  <c r="E189" i="20"/>
  <c r="E187" i="20"/>
  <c r="E185" i="20"/>
  <c r="E183" i="20"/>
  <c r="E181" i="20"/>
  <c r="E179" i="20"/>
  <c r="E177" i="20"/>
  <c r="E175" i="20"/>
  <c r="E173" i="20"/>
  <c r="E171" i="20"/>
  <c r="E169" i="20"/>
  <c r="E167" i="20"/>
  <c r="E165" i="20"/>
  <c r="E163" i="20"/>
  <c r="E161" i="20"/>
  <c r="E294" i="20"/>
  <c r="E292" i="20"/>
  <c r="E290" i="20"/>
  <c r="E288" i="20"/>
  <c r="E286" i="20"/>
  <c r="E312" i="27"/>
  <c r="E270" i="27"/>
  <c r="E266" i="27"/>
  <c r="E262" i="27"/>
  <c r="E258" i="27"/>
  <c r="E254" i="27"/>
  <c r="E250" i="27"/>
  <c r="E246" i="27"/>
  <c r="E242" i="27"/>
  <c r="E238" i="27"/>
  <c r="E234" i="27"/>
  <c r="E230" i="27"/>
  <c r="E226" i="27"/>
  <c r="E222" i="27"/>
  <c r="E218" i="27"/>
  <c r="E214" i="27"/>
  <c r="E210" i="27"/>
  <c r="E206" i="27"/>
  <c r="E202" i="27"/>
  <c r="E198" i="27"/>
  <c r="E292" i="27"/>
  <c r="E233" i="27"/>
  <c r="E225" i="27"/>
  <c r="E196" i="27"/>
  <c r="E192" i="27"/>
  <c r="E188" i="27"/>
  <c r="E184" i="27"/>
  <c r="E324" i="27"/>
  <c r="E300" i="27"/>
  <c r="E284" i="27"/>
  <c r="E276" i="27"/>
  <c r="E269" i="27"/>
  <c r="E261" i="27"/>
  <c r="E245" i="27"/>
  <c r="E237" i="27"/>
  <c r="E322" i="27"/>
  <c r="E310" i="27"/>
  <c r="E329" i="27"/>
  <c r="E325" i="27"/>
  <c r="E321" i="27"/>
  <c r="E317" i="27"/>
  <c r="E313" i="27"/>
  <c r="E309" i="27"/>
  <c r="E305" i="27"/>
  <c r="E301" i="27"/>
  <c r="E297" i="27"/>
  <c r="E293" i="27"/>
  <c r="E289" i="27"/>
  <c r="E285" i="27"/>
  <c r="E281" i="27"/>
  <c r="E277" i="27"/>
  <c r="E273" i="27"/>
  <c r="E197" i="27"/>
  <c r="E193" i="27"/>
  <c r="E189" i="27"/>
  <c r="E185" i="27"/>
  <c r="E320" i="27"/>
  <c r="E308" i="27"/>
  <c r="E247" i="27"/>
  <c r="E239" i="27"/>
  <c r="E231" i="27"/>
  <c r="E219" i="27"/>
  <c r="E215" i="27"/>
  <c r="E211" i="27"/>
  <c r="E207" i="27"/>
  <c r="E203" i="27"/>
  <c r="E199" i="27"/>
  <c r="E298" i="27"/>
  <c r="E290" i="27"/>
  <c r="E282" i="27"/>
  <c r="E274" i="27"/>
  <c r="E259" i="27"/>
  <c r="E251" i="27"/>
  <c r="E271" i="27"/>
  <c r="E268" i="27"/>
  <c r="E264" i="27"/>
  <c r="E260" i="27"/>
  <c r="E256" i="27"/>
  <c r="E252" i="27"/>
  <c r="E248" i="27"/>
  <c r="E244" i="27"/>
  <c r="E240" i="27"/>
  <c r="E236" i="27"/>
  <c r="E232" i="27"/>
  <c r="E228" i="27"/>
  <c r="E224" i="27"/>
  <c r="E220" i="27"/>
  <c r="E216" i="27"/>
  <c r="E212" i="27"/>
  <c r="E208" i="27"/>
  <c r="E204" i="27"/>
  <c r="E200" i="27"/>
  <c r="E306" i="27"/>
  <c r="E296" i="27"/>
  <c r="E253" i="27"/>
  <c r="E229" i="27"/>
  <c r="E194" i="27"/>
  <c r="E190" i="27"/>
  <c r="E186" i="27"/>
  <c r="E328" i="27"/>
  <c r="E318" i="27"/>
  <c r="E288" i="27"/>
  <c r="E280" i="27"/>
  <c r="E265" i="27"/>
  <c r="E257" i="27"/>
  <c r="E249" i="27"/>
  <c r="E241" i="27"/>
  <c r="E327" i="27"/>
  <c r="E311" i="27"/>
  <c r="E295" i="27"/>
  <c r="E279" i="27"/>
  <c r="E314" i="27"/>
  <c r="E243" i="27"/>
  <c r="E217" i="27"/>
  <c r="E201" i="27"/>
  <c r="E255" i="27"/>
  <c r="E223" i="27"/>
  <c r="E330" i="27"/>
  <c r="E323" i="27"/>
  <c r="E307" i="27"/>
  <c r="E291" i="27"/>
  <c r="E275" i="27"/>
  <c r="E195" i="27"/>
  <c r="E304" i="27"/>
  <c r="E267" i="27"/>
  <c r="E235" i="27"/>
  <c r="E213" i="27"/>
  <c r="E316" i="27"/>
  <c r="E278" i="27"/>
  <c r="E319" i="27"/>
  <c r="E303" i="27"/>
  <c r="E287" i="27"/>
  <c r="E191" i="27"/>
  <c r="E227" i="27"/>
  <c r="E209" i="27"/>
  <c r="E272" i="27"/>
  <c r="E302" i="27"/>
  <c r="E315" i="27"/>
  <c r="E299" i="27"/>
  <c r="E283" i="27"/>
  <c r="E187" i="27"/>
  <c r="E326" i="27"/>
  <c r="E286" i="27"/>
  <c r="E221" i="27"/>
  <c r="E205" i="27"/>
  <c r="E294" i="27"/>
  <c r="E263" i="27"/>
  <c r="E61" i="27"/>
  <c r="E65" i="27"/>
  <c r="E69" i="27"/>
  <c r="E73" i="27"/>
  <c r="E77" i="27"/>
  <c r="E81" i="27"/>
  <c r="E85" i="27"/>
  <c r="E89" i="27"/>
  <c r="E93" i="27"/>
  <c r="E97" i="27"/>
  <c r="E101" i="27"/>
  <c r="E105" i="27"/>
  <c r="E121" i="27"/>
  <c r="E125" i="27"/>
  <c r="E129" i="27"/>
  <c r="E133" i="27"/>
  <c r="E137" i="27"/>
  <c r="E141" i="27"/>
  <c r="E145" i="27"/>
  <c r="E149" i="27"/>
  <c r="E153" i="27"/>
  <c r="E157" i="27"/>
  <c r="E161" i="27"/>
  <c r="E165" i="27"/>
  <c r="E169" i="27"/>
  <c r="E173" i="27"/>
  <c r="E177" i="27"/>
  <c r="E181" i="27"/>
  <c r="E62" i="27"/>
  <c r="E66" i="27"/>
  <c r="E70" i="27"/>
  <c r="E74" i="27"/>
  <c r="E78" i="27"/>
  <c r="E82" i="27"/>
  <c r="E86" i="27"/>
  <c r="E90" i="27"/>
  <c r="E94" i="27"/>
  <c r="E98" i="27"/>
  <c r="E102" i="27"/>
  <c r="E122" i="27"/>
  <c r="E126" i="27"/>
  <c r="E130" i="27"/>
  <c r="E134" i="27"/>
  <c r="E138" i="27"/>
  <c r="E142" i="27"/>
  <c r="E146" i="27"/>
  <c r="E150" i="27"/>
  <c r="E154" i="27"/>
  <c r="E158" i="27"/>
  <c r="E162" i="27"/>
  <c r="E166" i="27"/>
  <c r="E170" i="27"/>
  <c r="E174" i="27"/>
  <c r="E178" i="27"/>
  <c r="E182" i="27"/>
  <c r="E63" i="27"/>
  <c r="E67" i="27"/>
  <c r="E71" i="27"/>
  <c r="E75" i="27"/>
  <c r="E79" i="27"/>
  <c r="E83" i="27"/>
  <c r="E87" i="27"/>
  <c r="E91" i="27"/>
  <c r="E95" i="27"/>
  <c r="E99" i="27"/>
  <c r="E103" i="27"/>
  <c r="E119" i="27"/>
  <c r="E123" i="27"/>
  <c r="E127" i="27"/>
  <c r="E131" i="27"/>
  <c r="E135" i="27"/>
  <c r="E139" i="27"/>
  <c r="E143" i="27"/>
  <c r="E147" i="27"/>
  <c r="E151" i="27"/>
  <c r="E155" i="27"/>
  <c r="E159" i="27"/>
  <c r="E163" i="27"/>
  <c r="E167" i="27"/>
  <c r="E171" i="27"/>
  <c r="E175" i="27"/>
  <c r="E179" i="27"/>
  <c r="E183" i="27"/>
  <c r="E64" i="27"/>
  <c r="E68" i="27"/>
  <c r="E72" i="27"/>
  <c r="E76" i="27"/>
  <c r="E80" i="27"/>
  <c r="E84" i="27"/>
  <c r="E88" i="27"/>
  <c r="E92" i="27"/>
  <c r="E96" i="27"/>
  <c r="E100" i="27"/>
  <c r="E104" i="27"/>
  <c r="E120" i="27"/>
  <c r="E124" i="27"/>
  <c r="E128" i="27"/>
  <c r="E132" i="27"/>
  <c r="E136" i="27"/>
  <c r="E140" i="27"/>
  <c r="E144" i="27"/>
  <c r="E148" i="27"/>
  <c r="E152" i="27"/>
  <c r="E156" i="27"/>
  <c r="E160" i="27"/>
  <c r="E164" i="27"/>
  <c r="E168" i="27"/>
  <c r="E172" i="27"/>
  <c r="E176" i="27"/>
  <c r="E180" i="27"/>
  <c r="E108" i="27"/>
  <c r="E110" i="27"/>
  <c r="E111" i="27"/>
  <c r="E112" i="27"/>
  <c r="E113" i="27"/>
  <c r="E106" i="27"/>
  <c r="E118" i="27"/>
  <c r="E114" i="27"/>
  <c r="E115" i="27"/>
  <c r="E116" i="27"/>
  <c r="E117" i="27"/>
  <c r="E71" i="28"/>
  <c r="E184" i="28"/>
  <c r="E188" i="28"/>
  <c r="E192" i="28"/>
  <c r="E196" i="28"/>
  <c r="E200" i="28"/>
  <c r="E204" i="28"/>
  <c r="E208" i="28"/>
  <c r="E185" i="28"/>
  <c r="E186" i="28"/>
  <c r="E187" i="28"/>
  <c r="E201" i="28"/>
  <c r="E202" i="28"/>
  <c r="E203" i="28"/>
  <c r="E212" i="28"/>
  <c r="E216" i="28"/>
  <c r="E220" i="28"/>
  <c r="E224" i="28"/>
  <c r="E228" i="28"/>
  <c r="E232" i="28"/>
  <c r="E236" i="28"/>
  <c r="E240" i="28"/>
  <c r="E244" i="28"/>
  <c r="E248" i="28"/>
  <c r="E252" i="28"/>
  <c r="E197" i="28"/>
  <c r="E198" i="28"/>
  <c r="E199" i="28"/>
  <c r="E213" i="28"/>
  <c r="E217" i="28"/>
  <c r="E221" i="28"/>
  <c r="E225" i="28"/>
  <c r="E229" i="28"/>
  <c r="E233" i="28"/>
  <c r="E237" i="28"/>
  <c r="E241" i="28"/>
  <c r="E245" i="28"/>
  <c r="E249" i="28"/>
  <c r="E253" i="28"/>
  <c r="E257" i="28"/>
  <c r="E261" i="28"/>
  <c r="E265" i="28"/>
  <c r="E269" i="28"/>
  <c r="E273" i="28"/>
  <c r="E277" i="28"/>
  <c r="E281" i="28"/>
  <c r="E285" i="28"/>
  <c r="E289" i="28"/>
  <c r="E293" i="28"/>
  <c r="E297" i="28"/>
  <c r="E301" i="28"/>
  <c r="E305" i="28"/>
  <c r="E309" i="28"/>
  <c r="E313" i="28"/>
  <c r="E317" i="28"/>
  <c r="E321" i="28"/>
  <c r="E325" i="28"/>
  <c r="E189" i="28"/>
  <c r="E190" i="28"/>
  <c r="E191" i="28"/>
  <c r="E205" i="28"/>
  <c r="E195" i="28"/>
  <c r="E209" i="28"/>
  <c r="E214" i="28"/>
  <c r="E222" i="28"/>
  <c r="E230" i="28"/>
  <c r="E238" i="28"/>
  <c r="E246" i="28"/>
  <c r="E254" i="28"/>
  <c r="E266" i="28"/>
  <c r="E267" i="28"/>
  <c r="E268" i="28"/>
  <c r="E282" i="28"/>
  <c r="E283" i="28"/>
  <c r="E284" i="28"/>
  <c r="E298" i="28"/>
  <c r="E299" i="28"/>
  <c r="E300" i="28"/>
  <c r="E314" i="28"/>
  <c r="E315" i="28"/>
  <c r="E316" i="28"/>
  <c r="E329" i="28"/>
  <c r="E207" i="28"/>
  <c r="E211" i="28"/>
  <c r="E219" i="28"/>
  <c r="E227" i="28"/>
  <c r="E235" i="28"/>
  <c r="E243" i="28"/>
  <c r="E251" i="28"/>
  <c r="E262" i="28"/>
  <c r="E263" i="28"/>
  <c r="E264" i="28"/>
  <c r="E278" i="28"/>
  <c r="E279" i="28"/>
  <c r="E280" i="28"/>
  <c r="E294" i="28"/>
  <c r="E295" i="28"/>
  <c r="E296" i="28"/>
  <c r="E310" i="28"/>
  <c r="E311" i="28"/>
  <c r="E312" i="28"/>
  <c r="E326" i="28"/>
  <c r="E330" i="28"/>
  <c r="E193" i="28"/>
  <c r="E210" i="28"/>
  <c r="E218" i="28"/>
  <c r="E226" i="28"/>
  <c r="E234" i="28"/>
  <c r="E242" i="28"/>
  <c r="E250" i="28"/>
  <c r="E258" i="28"/>
  <c r="E259" i="28"/>
  <c r="E260" i="28"/>
  <c r="E274" i="28"/>
  <c r="E275" i="28"/>
  <c r="E276" i="28"/>
  <c r="E290" i="28"/>
  <c r="E291" i="28"/>
  <c r="E292" i="28"/>
  <c r="E306" i="28"/>
  <c r="E307" i="28"/>
  <c r="E308" i="28"/>
  <c r="E322" i="28"/>
  <c r="E323" i="28"/>
  <c r="E324" i="28"/>
  <c r="E327" i="28"/>
  <c r="E194" i="28"/>
  <c r="E206" i="28"/>
  <c r="E215" i="28"/>
  <c r="E223" i="28"/>
  <c r="E231" i="28"/>
  <c r="E239" i="28"/>
  <c r="E247" i="28"/>
  <c r="E255" i="28"/>
  <c r="E256" i="28"/>
  <c r="E270" i="28"/>
  <c r="E271" i="28"/>
  <c r="E272" i="28"/>
  <c r="E286" i="28"/>
  <c r="E287" i="28"/>
  <c r="E288" i="28"/>
  <c r="E302" i="28"/>
  <c r="E303" i="28"/>
  <c r="E304" i="28"/>
  <c r="E319" i="28"/>
  <c r="E320" i="28"/>
  <c r="E328" i="28"/>
  <c r="E318" i="28"/>
  <c r="E85" i="28"/>
  <c r="E89" i="28"/>
  <c r="E93" i="28"/>
  <c r="E97" i="28"/>
  <c r="E101" i="28"/>
  <c r="E82" i="28"/>
  <c r="E86" i="28"/>
  <c r="E90" i="28"/>
  <c r="E94" i="28"/>
  <c r="E98" i="28"/>
  <c r="E102" i="28"/>
  <c r="E83" i="28"/>
  <c r="E84" i="28"/>
  <c r="E87" i="28"/>
  <c r="E88" i="28"/>
  <c r="E91" i="28"/>
  <c r="E92" i="28"/>
  <c r="E95" i="28"/>
  <c r="E96" i="28"/>
  <c r="E99" i="28"/>
  <c r="E100" i="28"/>
  <c r="E103" i="28"/>
  <c r="E104" i="28"/>
  <c r="E109" i="28"/>
  <c r="E113" i="28"/>
  <c r="E117" i="28"/>
  <c r="E121" i="28"/>
  <c r="E125" i="28"/>
  <c r="E129" i="28"/>
  <c r="E133" i="28"/>
  <c r="E137" i="28"/>
  <c r="E141" i="28"/>
  <c r="E145" i="28"/>
  <c r="E149" i="28"/>
  <c r="E153" i="28"/>
  <c r="E157" i="28"/>
  <c r="E161" i="28"/>
  <c r="E165" i="28"/>
  <c r="E169" i="28"/>
  <c r="E173" i="28"/>
  <c r="E177" i="28"/>
  <c r="E181" i="28"/>
  <c r="E105" i="28"/>
  <c r="E106" i="28"/>
  <c r="E110" i="28"/>
  <c r="E114" i="28"/>
  <c r="E118" i="28"/>
  <c r="E122" i="28"/>
  <c r="E126" i="28"/>
  <c r="E130" i="28"/>
  <c r="E134" i="28"/>
  <c r="E138" i="28"/>
  <c r="E142" i="28"/>
  <c r="E146" i="28"/>
  <c r="E150" i="28"/>
  <c r="E154" i="28"/>
  <c r="E158" i="28"/>
  <c r="E162" i="28"/>
  <c r="E166" i="28"/>
  <c r="E170" i="28"/>
  <c r="E174" i="28"/>
  <c r="E178" i="28"/>
  <c r="E182" i="28"/>
  <c r="E107" i="28"/>
  <c r="E111" i="28"/>
  <c r="E115" i="28"/>
  <c r="E119" i="28"/>
  <c r="E123" i="28"/>
  <c r="E127" i="28"/>
  <c r="E131" i="28"/>
  <c r="E135" i="28"/>
  <c r="E139" i="28"/>
  <c r="E143" i="28"/>
  <c r="E147" i="28"/>
  <c r="E151" i="28"/>
  <c r="E155" i="28"/>
  <c r="E159" i="28"/>
  <c r="E163" i="28"/>
  <c r="E167" i="28"/>
  <c r="E171" i="28"/>
  <c r="E175" i="28"/>
  <c r="E179" i="28"/>
  <c r="E183" i="28"/>
  <c r="E108" i="28"/>
  <c r="E112" i="28"/>
  <c r="E116" i="28"/>
  <c r="E120" i="28"/>
  <c r="E124" i="28"/>
  <c r="E128" i="28"/>
  <c r="E132" i="28"/>
  <c r="E136" i="28"/>
  <c r="E140" i="28"/>
  <c r="E144" i="28"/>
  <c r="E148" i="28"/>
  <c r="E152" i="28"/>
  <c r="E156" i="28"/>
  <c r="E160" i="28"/>
  <c r="E164" i="28"/>
  <c r="E168" i="28"/>
  <c r="E172" i="28"/>
  <c r="E176" i="28"/>
  <c r="E180" i="28"/>
  <c r="F8" i="19"/>
  <c r="F285" i="19"/>
  <c r="F359" i="19"/>
  <c r="F351" i="19"/>
  <c r="F337" i="19"/>
  <c r="F329" i="19"/>
  <c r="F327" i="19"/>
  <c r="F293" i="19"/>
  <c r="F289" i="19"/>
  <c r="F343" i="19"/>
  <c r="F347" i="19"/>
  <c r="F341" i="19"/>
  <c r="F287" i="19"/>
  <c r="F346" i="19"/>
  <c r="F328" i="19"/>
  <c r="F316" i="19"/>
  <c r="F306" i="19"/>
  <c r="F304" i="19"/>
  <c r="F296" i="19"/>
  <c r="F279" i="19"/>
  <c r="F275" i="19"/>
  <c r="F271" i="19"/>
  <c r="F267" i="19"/>
  <c r="F263" i="19"/>
  <c r="F259" i="19"/>
  <c r="F255" i="19"/>
  <c r="F251" i="19"/>
  <c r="F247" i="19"/>
  <c r="F243" i="19"/>
  <c r="F239" i="19"/>
  <c r="F235" i="19"/>
  <c r="F231" i="19"/>
  <c r="F227" i="19"/>
  <c r="F223" i="19"/>
  <c r="F219" i="19"/>
  <c r="F215" i="19"/>
  <c r="F211" i="19"/>
  <c r="F207" i="19"/>
  <c r="F203" i="19"/>
  <c r="F199" i="19"/>
  <c r="F195" i="19"/>
  <c r="F191" i="19"/>
  <c r="F187" i="19"/>
  <c r="F358" i="19"/>
  <c r="F348" i="19"/>
  <c r="F333" i="19"/>
  <c r="F291" i="19"/>
  <c r="F217" i="19"/>
  <c r="F355" i="19"/>
  <c r="F323" i="19"/>
  <c r="F361" i="19"/>
  <c r="F356" i="19"/>
  <c r="F350" i="19"/>
  <c r="F342" i="19"/>
  <c r="F332" i="19"/>
  <c r="F302" i="19"/>
  <c r="F205" i="19"/>
  <c r="F193" i="19"/>
  <c r="F354" i="19"/>
  <c r="F338" i="19"/>
  <c r="F336" i="19"/>
  <c r="F334" i="19"/>
  <c r="F326" i="19"/>
  <c r="F322" i="19"/>
  <c r="F320" i="19"/>
  <c r="F318" i="19"/>
  <c r="F298" i="19"/>
  <c r="F284" i="19"/>
  <c r="F294" i="19"/>
  <c r="F290" i="19"/>
  <c r="F286" i="19"/>
  <c r="F360" i="19"/>
  <c r="F353" i="19"/>
  <c r="F345" i="19"/>
  <c r="F325" i="19"/>
  <c r="F315" i="19"/>
  <c r="F313" i="19"/>
  <c r="F309" i="19"/>
  <c r="F277" i="19"/>
  <c r="F269" i="19"/>
  <c r="F261" i="19"/>
  <c r="F253" i="19"/>
  <c r="F245" i="19"/>
  <c r="F237" i="19"/>
  <c r="F229" i="19"/>
  <c r="F189" i="19"/>
  <c r="F340" i="19"/>
  <c r="F324" i="19"/>
  <c r="F335" i="19"/>
  <c r="F317" i="19"/>
  <c r="F300" i="19"/>
  <c r="F225" i="19"/>
  <c r="F213" i="19"/>
  <c r="F201" i="19"/>
  <c r="F352" i="19"/>
  <c r="F344" i="19"/>
  <c r="F330" i="19"/>
  <c r="F314" i="19"/>
  <c r="F312" i="19"/>
  <c r="F310" i="19"/>
  <c r="F292" i="19"/>
  <c r="F288" i="19"/>
  <c r="F357" i="19"/>
  <c r="F349" i="19"/>
  <c r="F321" i="19"/>
  <c r="F319" i="19"/>
  <c r="F311" i="19"/>
  <c r="F307" i="19"/>
  <c r="F281" i="19"/>
  <c r="F273" i="19"/>
  <c r="F265" i="19"/>
  <c r="F257" i="19"/>
  <c r="F249" i="19"/>
  <c r="F241" i="19"/>
  <c r="F233" i="19"/>
  <c r="F221" i="19"/>
  <c r="F209" i="19"/>
  <c r="F197" i="19"/>
  <c r="F185" i="19"/>
  <c r="F308" i="19"/>
  <c r="F339" i="19"/>
  <c r="F331" i="19"/>
  <c r="F254" i="19"/>
  <c r="F301" i="19"/>
  <c r="F297" i="19"/>
  <c r="F283" i="19"/>
  <c r="F282" i="19"/>
  <c r="F278" i="19"/>
  <c r="F274" i="19"/>
  <c r="F270" i="19"/>
  <c r="F266" i="19"/>
  <c r="F262" i="19"/>
  <c r="F258" i="19"/>
  <c r="F250" i="19"/>
  <c r="F246" i="19"/>
  <c r="F242" i="19"/>
  <c r="F238" i="19"/>
  <c r="F234" i="19"/>
  <c r="F230" i="19"/>
  <c r="F226" i="19"/>
  <c r="F222" i="19"/>
  <c r="F218" i="19"/>
  <c r="F214" i="19"/>
  <c r="F210" i="19"/>
  <c r="F206" i="19"/>
  <c r="F202" i="19"/>
  <c r="F198" i="19"/>
  <c r="F194" i="19"/>
  <c r="F190" i="19"/>
  <c r="F186" i="19"/>
  <c r="F305" i="19"/>
  <c r="F303" i="19"/>
  <c r="F299" i="19"/>
  <c r="F295" i="19"/>
  <c r="F280" i="19"/>
  <c r="F276" i="19"/>
  <c r="F272" i="19"/>
  <c r="F268" i="19"/>
  <c r="F264" i="19"/>
  <c r="F260" i="19"/>
  <c r="F256" i="19"/>
  <c r="F252" i="19"/>
  <c r="F248" i="19"/>
  <c r="F244" i="19"/>
  <c r="F240" i="19"/>
  <c r="F236" i="19"/>
  <c r="F232" i="19"/>
  <c r="F228" i="19"/>
  <c r="F224" i="19"/>
  <c r="F220" i="19"/>
  <c r="F216" i="19"/>
  <c r="F212" i="19"/>
  <c r="F208" i="19"/>
  <c r="F204" i="19"/>
  <c r="F200" i="19"/>
  <c r="F196" i="19"/>
  <c r="F192" i="19"/>
  <c r="F188" i="19"/>
  <c r="F184" i="19"/>
  <c r="F55" i="19"/>
  <c r="F59" i="19"/>
  <c r="F63" i="19"/>
  <c r="F67" i="19"/>
  <c r="F71" i="19"/>
  <c r="F75" i="19"/>
  <c r="F79" i="19"/>
  <c r="F83" i="19"/>
  <c r="F87" i="19"/>
  <c r="F91" i="19"/>
  <c r="F95" i="19"/>
  <c r="F99" i="19"/>
  <c r="F103" i="19"/>
  <c r="F107" i="19"/>
  <c r="F111" i="19"/>
  <c r="F115" i="19"/>
  <c r="F119" i="19"/>
  <c r="F123" i="19"/>
  <c r="F127" i="19"/>
  <c r="F131" i="19"/>
  <c r="F135" i="19"/>
  <c r="F139" i="19"/>
  <c r="F143" i="19"/>
  <c r="F147" i="19"/>
  <c r="F151" i="19"/>
  <c r="F155" i="19"/>
  <c r="F159" i="19"/>
  <c r="F163" i="19"/>
  <c r="F167" i="19"/>
  <c r="F171" i="19"/>
  <c r="F175" i="19"/>
  <c r="F179" i="19"/>
  <c r="F183" i="19"/>
  <c r="F56" i="19"/>
  <c r="F60" i="19"/>
  <c r="F64" i="19"/>
  <c r="F68" i="19"/>
  <c r="F72" i="19"/>
  <c r="F76" i="19"/>
  <c r="F80" i="19"/>
  <c r="F84" i="19"/>
  <c r="F88" i="19"/>
  <c r="F92" i="19"/>
  <c r="F96" i="19"/>
  <c r="F100" i="19"/>
  <c r="F104" i="19"/>
  <c r="F108" i="19"/>
  <c r="F112" i="19"/>
  <c r="F116" i="19"/>
  <c r="F120" i="19"/>
  <c r="F124" i="19"/>
  <c r="F128" i="19"/>
  <c r="F132" i="19"/>
  <c r="F136" i="19"/>
  <c r="F140" i="19"/>
  <c r="F144" i="19"/>
  <c r="F148" i="19"/>
  <c r="F152" i="19"/>
  <c r="F156" i="19"/>
  <c r="F160" i="19"/>
  <c r="F164" i="19"/>
  <c r="F168" i="19"/>
  <c r="F172" i="19"/>
  <c r="F176" i="19"/>
  <c r="F180" i="19"/>
  <c r="F57" i="19"/>
  <c r="F61" i="19"/>
  <c r="F65" i="19"/>
  <c r="F69" i="19"/>
  <c r="F73" i="19"/>
  <c r="F77" i="19"/>
  <c r="F81" i="19"/>
  <c r="F89" i="19"/>
  <c r="F93" i="19"/>
  <c r="F97" i="19"/>
  <c r="F101" i="19"/>
  <c r="F105" i="19"/>
  <c r="F109" i="19"/>
  <c r="F113" i="19"/>
  <c r="F117" i="19"/>
  <c r="F121" i="19"/>
  <c r="F125" i="19"/>
  <c r="F129" i="19"/>
  <c r="F133" i="19"/>
  <c r="F137" i="19"/>
  <c r="F141" i="19"/>
  <c r="F145" i="19"/>
  <c r="F149" i="19"/>
  <c r="F153" i="19"/>
  <c r="F157" i="19"/>
  <c r="F161" i="19"/>
  <c r="F165" i="19"/>
  <c r="F169" i="19"/>
  <c r="F173" i="19"/>
  <c r="F177" i="19"/>
  <c r="F181" i="19"/>
  <c r="F58" i="19"/>
  <c r="F62" i="19"/>
  <c r="F66" i="19"/>
  <c r="F70" i="19"/>
  <c r="F74" i="19"/>
  <c r="F78" i="19"/>
  <c r="F82" i="19"/>
  <c r="F86" i="19"/>
  <c r="F90" i="19"/>
  <c r="F94" i="19"/>
  <c r="F98" i="19"/>
  <c r="F102" i="19"/>
  <c r="F106" i="19"/>
  <c r="F110" i="19"/>
  <c r="F114" i="19"/>
  <c r="F118" i="19"/>
  <c r="F122" i="19"/>
  <c r="F126" i="19"/>
  <c r="F130" i="19"/>
  <c r="F134" i="19"/>
  <c r="F138" i="19"/>
  <c r="F142" i="19"/>
  <c r="F146" i="19"/>
  <c r="F150" i="19"/>
  <c r="F154" i="19"/>
  <c r="F158" i="19"/>
  <c r="F162" i="19"/>
  <c r="F166" i="19"/>
  <c r="F170" i="19"/>
  <c r="F174" i="19"/>
  <c r="F178" i="19"/>
  <c r="F182" i="19"/>
  <c r="E5" i="25"/>
  <c r="E109" i="27"/>
  <c r="F1" i="23"/>
  <c r="AY45" i="4"/>
  <c r="F6" i="19"/>
  <c r="F33" i="19"/>
  <c r="F54" i="19"/>
  <c r="F53" i="19"/>
  <c r="F85" i="19"/>
  <c r="F52" i="19"/>
  <c r="E22" i="28"/>
  <c r="E32" i="28"/>
  <c r="E73" i="28"/>
  <c r="E36" i="28"/>
  <c r="E37" i="28"/>
  <c r="E70" i="28"/>
  <c r="E60" i="28"/>
  <c r="E50" i="28"/>
  <c r="E34" i="28"/>
  <c r="E68" i="28"/>
  <c r="E44" i="28"/>
  <c r="E57" i="28"/>
  <c r="E43" i="28"/>
  <c r="E66" i="28"/>
  <c r="E52" i="28"/>
  <c r="E21" i="28"/>
  <c r="E76" i="28"/>
  <c r="E77" i="28"/>
  <c r="E58" i="28"/>
  <c r="E56" i="28"/>
  <c r="E65" i="28"/>
  <c r="E41" i="28"/>
  <c r="E14" i="28"/>
  <c r="E42" i="28"/>
  <c r="E8" i="28"/>
  <c r="E31" i="28"/>
  <c r="E28" i="28"/>
  <c r="E9" i="28"/>
  <c r="E40" i="28"/>
  <c r="E78" i="28"/>
  <c r="E30" i="28"/>
  <c r="E15" i="28"/>
  <c r="E61" i="28"/>
  <c r="E53" i="28"/>
  <c r="E5" i="28"/>
  <c r="E11" i="28"/>
  <c r="E33" i="28"/>
  <c r="E67" i="28"/>
  <c r="E20" i="28"/>
  <c r="E35" i="28"/>
  <c r="E19" i="28"/>
  <c r="E23" i="28"/>
  <c r="E81" i="28"/>
  <c r="E16" i="28"/>
  <c r="E72" i="28"/>
  <c r="E59" i="28"/>
  <c r="E12" i="28"/>
  <c r="E74" i="28"/>
  <c r="E47" i="28"/>
  <c r="E79" i="28"/>
  <c r="E48" i="28"/>
  <c r="E17" i="28"/>
  <c r="E69" i="28"/>
  <c r="E80" i="28"/>
  <c r="E75" i="28"/>
  <c r="E55" i="28"/>
  <c r="E18" i="28"/>
  <c r="E63" i="28"/>
  <c r="E45" i="28"/>
  <c r="E46" i="28"/>
  <c r="E54" i="28"/>
  <c r="E7" i="28"/>
  <c r="E6" i="28"/>
  <c r="E38" i="28"/>
  <c r="E49" i="28"/>
  <c r="E26" i="28"/>
  <c r="E24" i="28"/>
  <c r="E10" i="28"/>
  <c r="E25" i="28"/>
  <c r="E51" i="28"/>
  <c r="E29" i="28"/>
  <c r="E13" i="28"/>
  <c r="E27" i="28"/>
  <c r="E64" i="28"/>
  <c r="E39" i="28"/>
  <c r="E62" i="28"/>
  <c r="AY40" i="4"/>
  <c r="E36" i="27"/>
  <c r="E60" i="27"/>
  <c r="AU39" i="4"/>
  <c r="F5" i="26"/>
  <c r="G9" i="26" s="1"/>
  <c r="L9" i="26" s="1"/>
  <c r="E10" i="20"/>
  <c r="E13" i="20"/>
  <c r="E17" i="20"/>
  <c r="E21" i="20"/>
  <c r="E28" i="20"/>
  <c r="E32" i="20"/>
  <c r="E36" i="20"/>
  <c r="E40" i="20"/>
  <c r="E44" i="20"/>
  <c r="E48" i="20"/>
  <c r="E52" i="20"/>
  <c r="E14" i="20"/>
  <c r="E18" i="20"/>
  <c r="E22" i="20"/>
  <c r="E23" i="20"/>
  <c r="E25" i="20"/>
  <c r="E29" i="20"/>
  <c r="E33" i="20"/>
  <c r="E37" i="20"/>
  <c r="E41" i="20"/>
  <c r="E45" i="20"/>
  <c r="E49" i="20"/>
  <c r="E6" i="20"/>
  <c r="E7" i="20"/>
  <c r="E8" i="20"/>
  <c r="E11" i="20"/>
  <c r="E15" i="20"/>
  <c r="E19" i="20"/>
  <c r="E24" i="20"/>
  <c r="E26" i="20"/>
  <c r="E30" i="20"/>
  <c r="E34" i="20"/>
  <c r="E38" i="20"/>
  <c r="E42" i="20"/>
  <c r="E50" i="20"/>
  <c r="E5" i="20"/>
  <c r="E9" i="20"/>
  <c r="E12" i="20"/>
  <c r="E16" i="20"/>
  <c r="E20" i="20"/>
  <c r="E27" i="20"/>
  <c r="E31" i="20"/>
  <c r="E35" i="20"/>
  <c r="E43" i="20"/>
  <c r="E47" i="20"/>
  <c r="E51" i="20"/>
  <c r="E39" i="20"/>
  <c r="E46" i="20"/>
  <c r="F9" i="19"/>
  <c r="F11" i="19"/>
  <c r="F15" i="19"/>
  <c r="F19" i="19"/>
  <c r="F23" i="19"/>
  <c r="F27" i="19"/>
  <c r="F31" i="19"/>
  <c r="F35" i="19"/>
  <c r="F39" i="19"/>
  <c r="F43" i="19"/>
  <c r="F47" i="19"/>
  <c r="F51" i="19"/>
  <c r="F12" i="19"/>
  <c r="F16" i="19"/>
  <c r="F20" i="19"/>
  <c r="F24" i="19"/>
  <c r="F28" i="19"/>
  <c r="F32" i="19"/>
  <c r="F36" i="19"/>
  <c r="F40" i="19"/>
  <c r="F44" i="19"/>
  <c r="F48" i="19"/>
  <c r="F5" i="19"/>
  <c r="G5" i="19" s="1"/>
  <c r="L5" i="19" s="1"/>
  <c r="F7" i="19"/>
  <c r="F18" i="19"/>
  <c r="F22" i="19"/>
  <c r="F26" i="19"/>
  <c r="F30" i="19"/>
  <c r="F38" i="19"/>
  <c r="F46" i="19"/>
  <c r="F13" i="19"/>
  <c r="F17" i="19"/>
  <c r="F21" i="19"/>
  <c r="F25" i="19"/>
  <c r="F29" i="19"/>
  <c r="F37" i="19"/>
  <c r="F41" i="19"/>
  <c r="F49" i="19"/>
  <c r="F10" i="19"/>
  <c r="F14" i="19"/>
  <c r="F34" i="19"/>
  <c r="F42" i="19"/>
  <c r="F50" i="19"/>
  <c r="F45" i="19"/>
  <c r="E5" i="24"/>
  <c r="AU44" i="4"/>
  <c r="AT21" i="4"/>
  <c r="E16" i="27"/>
  <c r="E15" i="27"/>
  <c r="E38" i="27"/>
  <c r="E40" i="27"/>
  <c r="E17" i="27"/>
  <c r="E11" i="27"/>
  <c r="E37" i="27"/>
  <c r="E33" i="27"/>
  <c r="E39" i="27"/>
  <c r="E13" i="27"/>
  <c r="E34" i="27"/>
  <c r="E32" i="27"/>
  <c r="E12" i="27"/>
  <c r="E35" i="27"/>
  <c r="E14" i="27"/>
  <c r="AS43" i="4"/>
  <c r="AY43" i="4"/>
  <c r="AY44" i="4"/>
  <c r="AW39" i="4"/>
  <c r="AY36" i="4"/>
  <c r="AZ10" i="4"/>
  <c r="AZ14" i="4"/>
  <c r="AZ7" i="4"/>
  <c r="AZ11" i="4"/>
  <c r="AZ15" i="4"/>
  <c r="AZ8" i="4"/>
  <c r="AZ12" i="4"/>
  <c r="AZ16" i="4"/>
  <c r="AZ9" i="4"/>
  <c r="AZ13" i="4"/>
  <c r="AZ17" i="4"/>
  <c r="AY42" i="4"/>
  <c r="AY38" i="4"/>
  <c r="AR25" i="4"/>
  <c r="AR29" i="4"/>
  <c r="AR22" i="4"/>
  <c r="AR26" i="4"/>
  <c r="AR30" i="4"/>
  <c r="AR23" i="4"/>
  <c r="AR27" i="4"/>
  <c r="AR31" i="4"/>
  <c r="AR24" i="4"/>
  <c r="AR28" i="4"/>
  <c r="AR21" i="4"/>
  <c r="AY41" i="4"/>
  <c r="AZ25" i="4"/>
  <c r="AZ29" i="4"/>
  <c r="AZ22" i="4"/>
  <c r="AZ26" i="4"/>
  <c r="AZ30" i="4"/>
  <c r="AZ23" i="4"/>
  <c r="AZ27" i="4"/>
  <c r="AZ31" i="4"/>
  <c r="AZ24" i="4"/>
  <c r="AZ28" i="4"/>
  <c r="AZ21" i="4"/>
  <c r="AX22" i="4"/>
  <c r="AX26" i="4"/>
  <c r="AX30" i="4"/>
  <c r="AX23" i="4"/>
  <c r="AX27" i="4"/>
  <c r="AX31" i="4"/>
  <c r="AX24" i="4"/>
  <c r="AX28" i="4"/>
  <c r="AX21" i="4"/>
  <c r="AX25" i="4"/>
  <c r="AX29" i="4"/>
  <c r="AV23" i="4"/>
  <c r="AV27" i="4"/>
  <c r="AV31" i="4"/>
  <c r="AV24" i="4"/>
  <c r="AV28" i="4"/>
  <c r="AV21" i="4"/>
  <c r="AV25" i="4"/>
  <c r="AV29" i="4"/>
  <c r="AV22" i="4"/>
  <c r="AV26" i="4"/>
  <c r="AV30" i="4"/>
  <c r="AT24" i="4"/>
  <c r="AT28" i="4"/>
  <c r="AT25" i="4"/>
  <c r="AT29" i="4"/>
  <c r="AT22" i="4"/>
  <c r="AT26" i="4"/>
  <c r="AT30" i="4"/>
  <c r="AT23" i="4"/>
  <c r="AT27" i="4"/>
  <c r="AT31" i="4"/>
  <c r="AU43" i="4"/>
  <c r="AU37" i="4"/>
  <c r="W19" i="4"/>
  <c r="AQ15" i="4" s="1"/>
  <c r="AQ43" i="4" s="1"/>
  <c r="AC19" i="4"/>
  <c r="AQ17" i="4" s="1"/>
  <c r="AQ45" i="4" s="1"/>
  <c r="AQ40" i="4"/>
  <c r="E19" i="4"/>
  <c r="AQ9" i="4" s="1"/>
  <c r="AQ37" i="4" s="1"/>
  <c r="AS39" i="4"/>
  <c r="AU40" i="4"/>
  <c r="Z19" i="4"/>
  <c r="AQ16" i="4" s="1"/>
  <c r="AQ44" i="4" s="1"/>
  <c r="AU36" i="4"/>
  <c r="AQ38" i="4"/>
  <c r="AY37" i="4"/>
  <c r="K19" i="4"/>
  <c r="AQ11" i="4" s="1"/>
  <c r="AQ39" i="4" s="1"/>
  <c r="AW43" i="4"/>
  <c r="AW41" i="4"/>
  <c r="Q19" i="4"/>
  <c r="AQ13" i="4" s="1"/>
  <c r="AQ41" i="4" s="1"/>
  <c r="AW36" i="4"/>
  <c r="AS41" i="4"/>
  <c r="AS37" i="4"/>
  <c r="T19" i="4"/>
  <c r="AQ14" i="4" s="1"/>
  <c r="AQ42" i="4" s="1"/>
  <c r="AU41" i="4"/>
  <c r="AW38" i="4"/>
  <c r="AY39" i="4"/>
  <c r="AS40" i="4"/>
  <c r="AW42" i="4"/>
  <c r="AW37" i="4"/>
  <c r="AU42" i="4"/>
  <c r="AQ36" i="4"/>
  <c r="AW44" i="4"/>
  <c r="AS42" i="4"/>
  <c r="AU38" i="4"/>
  <c r="AY35" i="4"/>
  <c r="AF28" i="4"/>
  <c r="AS7" i="4" s="1"/>
  <c r="AF46" i="4"/>
  <c r="AW7" i="4" s="1"/>
  <c r="AC46" i="4"/>
  <c r="AW17" i="4" s="1"/>
  <c r="AW45" i="4" s="1"/>
  <c r="AC28" i="4"/>
  <c r="AS17" i="4" s="1"/>
  <c r="AS45" i="4" s="1"/>
  <c r="AF37" i="4"/>
  <c r="AU7" i="4" s="1"/>
  <c r="AF19" i="4"/>
  <c r="AQ7" i="4" s="1"/>
  <c r="AC37" i="4"/>
  <c r="AU17" i="4" s="1"/>
  <c r="AU45" i="4" s="1"/>
  <c r="F1" i="28"/>
  <c r="F1" i="24"/>
  <c r="E7" i="27"/>
  <c r="E8" i="27"/>
  <c r="E9" i="27"/>
  <c r="E6" i="27"/>
  <c r="E10" i="27"/>
  <c r="F1" i="27"/>
  <c r="F1" i="25"/>
  <c r="F1" i="14"/>
  <c r="F1" i="20"/>
  <c r="N13" i="11" l="1"/>
  <c r="N11" i="11"/>
  <c r="N5" i="11"/>
  <c r="F45" i="24"/>
  <c r="F35" i="24"/>
  <c r="F44" i="24"/>
  <c r="F32" i="24"/>
  <c r="F33" i="24"/>
  <c r="F30" i="24"/>
  <c r="F43" i="24"/>
  <c r="F31" i="24"/>
  <c r="F29" i="24"/>
  <c r="F28" i="24"/>
  <c r="F41" i="24"/>
  <c r="F27" i="24"/>
  <c r="F40" i="24"/>
  <c r="F38" i="24"/>
  <c r="F42" i="24"/>
  <c r="F39" i="24"/>
  <c r="F36" i="24"/>
  <c r="F37" i="24"/>
  <c r="F34" i="24"/>
  <c r="F26" i="24"/>
  <c r="F18" i="24"/>
  <c r="F13" i="24"/>
  <c r="F22" i="24"/>
  <c r="F15" i="24"/>
  <c r="F20" i="24"/>
  <c r="F11" i="24"/>
  <c r="F25" i="24"/>
  <c r="F12" i="24"/>
  <c r="F6" i="24"/>
  <c r="F23" i="24"/>
  <c r="F19" i="24"/>
  <c r="F24" i="24"/>
  <c r="F10" i="24"/>
  <c r="F17" i="24"/>
  <c r="F16" i="24"/>
  <c r="F14" i="24"/>
  <c r="F21" i="24"/>
  <c r="F7" i="24"/>
  <c r="F9" i="24"/>
  <c r="F8" i="24"/>
  <c r="F57" i="23"/>
  <c r="F40" i="23"/>
  <c r="F53" i="23"/>
  <c r="F51" i="23"/>
  <c r="F46" i="23"/>
  <c r="F50" i="23"/>
  <c r="F43" i="23"/>
  <c r="F36" i="23"/>
  <c r="F49" i="23"/>
  <c r="F61" i="23"/>
  <c r="F56" i="23"/>
  <c r="F44" i="23"/>
  <c r="F37" i="23"/>
  <c r="F47" i="23"/>
  <c r="F52" i="23"/>
  <c r="F42" i="23"/>
  <c r="F41" i="23"/>
  <c r="F59" i="23"/>
  <c r="F60" i="23"/>
  <c r="F48" i="23"/>
  <c r="F32" i="23"/>
  <c r="F45" i="23"/>
  <c r="F58" i="23"/>
  <c r="F55" i="23"/>
  <c r="F54" i="23"/>
  <c r="F39" i="23"/>
  <c r="F35" i="23"/>
  <c r="F33" i="23"/>
  <c r="F34" i="23"/>
  <c r="F38" i="23"/>
  <c r="N8" i="11"/>
  <c r="N15" i="11"/>
  <c r="N6" i="11"/>
  <c r="N10" i="11"/>
  <c r="K64" i="55"/>
  <c r="K107" i="55"/>
  <c r="K66" i="55"/>
  <c r="K29" i="55"/>
  <c r="K65" i="55"/>
  <c r="K91" i="55"/>
  <c r="K15" i="55"/>
  <c r="K30" i="55"/>
  <c r="K17" i="55"/>
  <c r="K104" i="55"/>
  <c r="K32" i="55"/>
  <c r="K63" i="55"/>
  <c r="K22" i="55"/>
  <c r="K31" i="55"/>
  <c r="G91" i="11"/>
  <c r="T91" i="11" s="1"/>
  <c r="G109" i="11"/>
  <c r="T109" i="11" s="1"/>
  <c r="G92" i="11"/>
  <c r="T92" i="11" s="1"/>
  <c r="I4" i="11"/>
  <c r="T4" i="11" s="1"/>
  <c r="I7" i="11"/>
  <c r="I12" i="11"/>
  <c r="T12" i="11" s="1"/>
  <c r="H39" i="11"/>
  <c r="I6" i="11"/>
  <c r="I10" i="11"/>
  <c r="I16" i="11"/>
  <c r="T16" i="11" s="1"/>
  <c r="I40" i="11"/>
  <c r="I37" i="11"/>
  <c r="I52" i="11"/>
  <c r="T52" i="11" s="1"/>
  <c r="I36" i="11"/>
  <c r="T36" i="11" s="1"/>
  <c r="I44" i="11"/>
  <c r="I46" i="11"/>
  <c r="I51" i="11"/>
  <c r="I86" i="11"/>
  <c r="I80" i="11"/>
  <c r="I11" i="11"/>
  <c r="I82" i="11"/>
  <c r="I15" i="11"/>
  <c r="I39" i="11"/>
  <c r="I50" i="11"/>
  <c r="I83" i="11"/>
  <c r="I27" i="11"/>
  <c r="T27" i="11" s="1"/>
  <c r="I63" i="11"/>
  <c r="T63" i="11" s="1"/>
  <c r="I84" i="11"/>
  <c r="I17" i="11"/>
  <c r="T17" i="11" s="1"/>
  <c r="I21" i="11"/>
  <c r="T21" i="11" s="1"/>
  <c r="I14" i="11"/>
  <c r="T14" i="11" s="1"/>
  <c r="H40" i="11"/>
  <c r="I38" i="11"/>
  <c r="H37" i="11"/>
  <c r="H35" i="11"/>
  <c r="I42" i="11"/>
  <c r="I47" i="11"/>
  <c r="I54" i="11"/>
  <c r="T54" i="11" s="1"/>
  <c r="I87" i="11"/>
  <c r="I79" i="11"/>
  <c r="I13" i="11"/>
  <c r="I8" i="11"/>
  <c r="H38" i="11"/>
  <c r="I57" i="11"/>
  <c r="T57" i="11" s="1"/>
  <c r="I41" i="11"/>
  <c r="I9" i="11"/>
  <c r="I48" i="11"/>
  <c r="I43" i="11"/>
  <c r="T43" i="11" s="1"/>
  <c r="M39" i="11"/>
  <c r="L39" i="11"/>
  <c r="M37" i="11"/>
  <c r="M35" i="11"/>
  <c r="L38" i="11"/>
  <c r="L40" i="11"/>
  <c r="M38" i="11"/>
  <c r="L37" i="11"/>
  <c r="L35" i="11"/>
  <c r="F40" i="11"/>
  <c r="F37" i="11"/>
  <c r="G39" i="11"/>
  <c r="F38" i="11"/>
  <c r="G83" i="11"/>
  <c r="G37" i="11"/>
  <c r="G87" i="11"/>
  <c r="G106" i="11"/>
  <c r="T106" i="11" s="1"/>
  <c r="F39" i="11"/>
  <c r="G84" i="11"/>
  <c r="G40" i="11"/>
  <c r="G35" i="11"/>
  <c r="G74" i="11"/>
  <c r="F35" i="11"/>
  <c r="G86" i="11"/>
  <c r="F12" i="55"/>
  <c r="F104" i="55"/>
  <c r="F63" i="55"/>
  <c r="F47" i="55"/>
  <c r="F59" i="55"/>
  <c r="F7" i="55"/>
  <c r="F78" i="55"/>
  <c r="F51" i="55"/>
  <c r="F79" i="55"/>
  <c r="F22" i="55"/>
  <c r="F82" i="55"/>
  <c r="F52" i="55"/>
  <c r="G81" i="11"/>
  <c r="G9" i="11"/>
  <c r="G53" i="11"/>
  <c r="G42" i="11"/>
  <c r="G55" i="11"/>
  <c r="G47" i="11"/>
  <c r="G51" i="11"/>
  <c r="G75" i="11"/>
  <c r="G78" i="11"/>
  <c r="F82" i="11"/>
  <c r="F53" i="11"/>
  <c r="F102" i="11"/>
  <c r="F78" i="11"/>
  <c r="F105" i="11"/>
  <c r="F58" i="11"/>
  <c r="F48" i="11"/>
  <c r="F6" i="11"/>
  <c r="F81" i="11"/>
  <c r="F13" i="11"/>
  <c r="F108" i="11"/>
  <c r="F11" i="11"/>
  <c r="G11" i="11"/>
  <c r="G45" i="11"/>
  <c r="G58" i="11"/>
  <c r="G48" i="11"/>
  <c r="G80" i="11"/>
  <c r="F97" i="11"/>
  <c r="F75" i="11"/>
  <c r="F44" i="11"/>
  <c r="F56" i="11"/>
  <c r="F46" i="11"/>
  <c r="F10" i="11"/>
  <c r="F15" i="11"/>
  <c r="F80" i="11"/>
  <c r="F51" i="11"/>
  <c r="G8" i="11"/>
  <c r="G13" i="11"/>
  <c r="G44" i="11"/>
  <c r="G56" i="11"/>
  <c r="G46" i="11"/>
  <c r="G76" i="11"/>
  <c r="G79" i="11"/>
  <c r="F76" i="11"/>
  <c r="F101" i="11"/>
  <c r="F5" i="11"/>
  <c r="F79" i="11"/>
  <c r="F42" i="11"/>
  <c r="F41" i="11"/>
  <c r="F49" i="11"/>
  <c r="F50" i="11"/>
  <c r="F8" i="11"/>
  <c r="F9" i="11"/>
  <c r="G15" i="11"/>
  <c r="G41" i="11"/>
  <c r="G49" i="11"/>
  <c r="G50" i="11"/>
  <c r="G82" i="11"/>
  <c r="G77" i="11"/>
  <c r="F77" i="11"/>
  <c r="F45" i="11"/>
  <c r="F55" i="11"/>
  <c r="F47" i="11"/>
  <c r="F7" i="11"/>
  <c r="F91" i="55"/>
  <c r="F31" i="55"/>
  <c r="F85" i="55"/>
  <c r="F57" i="55"/>
  <c r="F50" i="55"/>
  <c r="F103" i="55"/>
  <c r="F64" i="55"/>
  <c r="F55" i="55"/>
  <c r="F107" i="55"/>
  <c r="F49" i="55"/>
  <c r="F60" i="55"/>
  <c r="F14" i="55"/>
  <c r="F83" i="55"/>
  <c r="F65" i="55"/>
  <c r="F10" i="55"/>
  <c r="F4" i="55"/>
  <c r="F84" i="55"/>
  <c r="F58" i="55"/>
  <c r="F87" i="55"/>
  <c r="F61" i="55"/>
  <c r="F53" i="55"/>
  <c r="F8" i="55"/>
  <c r="F80" i="55"/>
  <c r="F66" i="55"/>
  <c r="F88" i="55"/>
  <c r="F11" i="55"/>
  <c r="F81" i="55"/>
  <c r="F54" i="55"/>
  <c r="F105" i="55"/>
  <c r="F5" i="55"/>
  <c r="F95" i="55"/>
  <c r="F56" i="55"/>
  <c r="H108" i="11"/>
  <c r="H101" i="11"/>
  <c r="J84" i="55"/>
  <c r="H53" i="11"/>
  <c r="H51" i="11"/>
  <c r="L51" i="11"/>
  <c r="L53" i="11"/>
  <c r="L108" i="11"/>
  <c r="M53" i="11"/>
  <c r="M108" i="11"/>
  <c r="L101" i="11"/>
  <c r="M101" i="11"/>
  <c r="L6" i="11"/>
  <c r="H6" i="11"/>
  <c r="G6" i="11"/>
  <c r="M97" i="11"/>
  <c r="L97" i="11"/>
  <c r="H97" i="11"/>
  <c r="G5" i="11"/>
  <c r="G7" i="11"/>
  <c r="G10" i="11"/>
  <c r="F100" i="11"/>
  <c r="F96" i="11"/>
  <c r="H5" i="11"/>
  <c r="H49" i="11"/>
  <c r="H78" i="11"/>
  <c r="H8" i="11"/>
  <c r="H46" i="11"/>
  <c r="H10" i="11"/>
  <c r="H42" i="11"/>
  <c r="H15" i="11"/>
  <c r="H13" i="11"/>
  <c r="H81" i="11"/>
  <c r="H44" i="11"/>
  <c r="H50" i="11"/>
  <c r="H76" i="11"/>
  <c r="H100" i="11"/>
  <c r="H56" i="11"/>
  <c r="H82" i="11"/>
  <c r="H75" i="11"/>
  <c r="H79" i="11"/>
  <c r="H47" i="11"/>
  <c r="H41" i="11"/>
  <c r="I49" i="11"/>
  <c r="I81" i="11"/>
  <c r="I76" i="11"/>
  <c r="I56" i="11"/>
  <c r="I75" i="11"/>
  <c r="I53" i="11"/>
  <c r="I108" i="11"/>
  <c r="H7" i="11"/>
  <c r="H77" i="11"/>
  <c r="H55" i="11"/>
  <c r="H45" i="11"/>
  <c r="H9" i="11"/>
  <c r="H11" i="11"/>
  <c r="H96" i="11"/>
  <c r="H58" i="11"/>
  <c r="H80" i="11"/>
  <c r="H48" i="11"/>
  <c r="I77" i="11"/>
  <c r="I55" i="11"/>
  <c r="I45" i="11"/>
  <c r="I96" i="11"/>
  <c r="I58" i="11"/>
  <c r="J85" i="55"/>
  <c r="G34" i="19"/>
  <c r="L34" i="19" s="1"/>
  <c r="G41" i="19"/>
  <c r="L41" i="19" s="1"/>
  <c r="G21" i="19"/>
  <c r="L21" i="19" s="1"/>
  <c r="G18" i="19"/>
  <c r="L18" i="19" s="1"/>
  <c r="G12" i="19"/>
  <c r="L12" i="19" s="1"/>
  <c r="G9" i="19"/>
  <c r="L9" i="19" s="1"/>
  <c r="G16" i="26"/>
  <c r="L16" i="26" s="1"/>
  <c r="G24" i="26"/>
  <c r="L24" i="26" s="1"/>
  <c r="G23" i="26"/>
  <c r="L23" i="26" s="1"/>
  <c r="G6" i="19"/>
  <c r="L6" i="19" s="1"/>
  <c r="G38" i="19"/>
  <c r="L38" i="19" s="1"/>
  <c r="G44" i="19"/>
  <c r="L44" i="19" s="1"/>
  <c r="G23" i="19"/>
  <c r="L23" i="19" s="1"/>
  <c r="G102" i="19"/>
  <c r="L102" i="19" s="1"/>
  <c r="G65" i="19"/>
  <c r="L65" i="19" s="1"/>
  <c r="G96" i="19"/>
  <c r="L96" i="19" s="1"/>
  <c r="G83" i="19"/>
  <c r="L83" i="19" s="1"/>
  <c r="L10" i="11"/>
  <c r="L44" i="11"/>
  <c r="M58" i="11"/>
  <c r="M9" i="11"/>
  <c r="H52" i="55"/>
  <c r="H53" i="55"/>
  <c r="H57" i="55"/>
  <c r="H19" i="55"/>
  <c r="H7" i="55"/>
  <c r="I64" i="55"/>
  <c r="H21" i="55"/>
  <c r="J14" i="55"/>
  <c r="J31" i="55"/>
  <c r="J58" i="55"/>
  <c r="J10" i="55"/>
  <c r="F29" i="55"/>
  <c r="F17" i="55"/>
  <c r="G45" i="19"/>
  <c r="L45" i="19" s="1"/>
  <c r="G14" i="19"/>
  <c r="L14" i="19" s="1"/>
  <c r="G37" i="19"/>
  <c r="L37" i="19" s="1"/>
  <c r="G17" i="19"/>
  <c r="L17" i="19" s="1"/>
  <c r="G30" i="19"/>
  <c r="L30" i="19" s="1"/>
  <c r="G7" i="19"/>
  <c r="L7" i="19" s="1"/>
  <c r="G40" i="19"/>
  <c r="L40" i="19" s="1"/>
  <c r="G24" i="19"/>
  <c r="L24" i="19" s="1"/>
  <c r="G51" i="19"/>
  <c r="L51" i="19" s="1"/>
  <c r="G35" i="19"/>
  <c r="L35" i="19" s="1"/>
  <c r="G19" i="19"/>
  <c r="L19" i="19" s="1"/>
  <c r="G5" i="26"/>
  <c r="L5" i="26" s="1"/>
  <c r="G49" i="26"/>
  <c r="L49" i="26" s="1"/>
  <c r="G95" i="26"/>
  <c r="L95" i="26" s="1"/>
  <c r="G41" i="26"/>
  <c r="L41" i="26" s="1"/>
  <c r="G73" i="26"/>
  <c r="L73" i="26" s="1"/>
  <c r="G89" i="26"/>
  <c r="L89" i="26" s="1"/>
  <c r="G105" i="26"/>
  <c r="L105" i="26" s="1"/>
  <c r="G44" i="26"/>
  <c r="L44" i="26" s="1"/>
  <c r="G55" i="26"/>
  <c r="L55" i="26" s="1"/>
  <c r="G75" i="26"/>
  <c r="L75" i="26" s="1"/>
  <c r="G27" i="26"/>
  <c r="L27" i="26" s="1"/>
  <c r="G43" i="26"/>
  <c r="L43" i="26" s="1"/>
  <c r="G47" i="26"/>
  <c r="L47" i="26" s="1"/>
  <c r="G77" i="26"/>
  <c r="L77" i="26" s="1"/>
  <c r="G93" i="26"/>
  <c r="L93" i="26" s="1"/>
  <c r="G42" i="26"/>
  <c r="L42" i="26" s="1"/>
  <c r="G53" i="26"/>
  <c r="L53" i="26" s="1"/>
  <c r="G65" i="26"/>
  <c r="L65" i="26" s="1"/>
  <c r="G87" i="26"/>
  <c r="L87" i="26" s="1"/>
  <c r="G35" i="26"/>
  <c r="L35" i="26" s="1"/>
  <c r="G30" i="26"/>
  <c r="L30" i="26" s="1"/>
  <c r="G59" i="26"/>
  <c r="L59" i="26" s="1"/>
  <c r="G48" i="26"/>
  <c r="L48" i="26" s="1"/>
  <c r="G54" i="26"/>
  <c r="L54" i="26" s="1"/>
  <c r="G60" i="26"/>
  <c r="L60" i="26" s="1"/>
  <c r="G68" i="26"/>
  <c r="L68" i="26" s="1"/>
  <c r="G76" i="26"/>
  <c r="L76" i="26" s="1"/>
  <c r="G84" i="26"/>
  <c r="L84" i="26" s="1"/>
  <c r="G92" i="26"/>
  <c r="L92" i="26" s="1"/>
  <c r="G100" i="26"/>
  <c r="L100" i="26" s="1"/>
  <c r="G67" i="26"/>
  <c r="L67" i="26" s="1"/>
  <c r="G99" i="26"/>
  <c r="L99" i="26" s="1"/>
  <c r="G57" i="26"/>
  <c r="L57" i="26" s="1"/>
  <c r="G33" i="26"/>
  <c r="L33" i="26" s="1"/>
  <c r="G79" i="26"/>
  <c r="L79" i="26" s="1"/>
  <c r="G29" i="26"/>
  <c r="L29" i="26" s="1"/>
  <c r="G81" i="26"/>
  <c r="L81" i="26" s="1"/>
  <c r="G97" i="26"/>
  <c r="L97" i="26" s="1"/>
  <c r="G40" i="26"/>
  <c r="L40" i="26" s="1"/>
  <c r="G51" i="26"/>
  <c r="L51" i="26" s="1"/>
  <c r="G91" i="26"/>
  <c r="L91" i="26" s="1"/>
  <c r="G31" i="26"/>
  <c r="L31" i="26" s="1"/>
  <c r="G39" i="26"/>
  <c r="L39" i="26" s="1"/>
  <c r="G28" i="26"/>
  <c r="L28" i="26" s="1"/>
  <c r="G69" i="26"/>
  <c r="L69" i="26" s="1"/>
  <c r="G85" i="26"/>
  <c r="L85" i="26" s="1"/>
  <c r="G101" i="26"/>
  <c r="L101" i="26" s="1"/>
  <c r="G56" i="26"/>
  <c r="L56" i="26" s="1"/>
  <c r="G64" i="26"/>
  <c r="L64" i="26" s="1"/>
  <c r="G72" i="26"/>
  <c r="L72" i="26" s="1"/>
  <c r="G80" i="26"/>
  <c r="L80" i="26" s="1"/>
  <c r="G88" i="26"/>
  <c r="L88" i="26" s="1"/>
  <c r="G96" i="26"/>
  <c r="L96" i="26" s="1"/>
  <c r="G104" i="26"/>
  <c r="L104" i="26" s="1"/>
  <c r="G36" i="26"/>
  <c r="L36" i="26" s="1"/>
  <c r="G46" i="26"/>
  <c r="L46" i="26" s="1"/>
  <c r="G71" i="26"/>
  <c r="L71" i="26" s="1"/>
  <c r="G103" i="26"/>
  <c r="L103" i="26" s="1"/>
  <c r="G45" i="26"/>
  <c r="L45" i="26" s="1"/>
  <c r="G52" i="26"/>
  <c r="L52" i="26" s="1"/>
  <c r="G58" i="26"/>
  <c r="L58" i="26" s="1"/>
  <c r="G66" i="26"/>
  <c r="L66" i="26" s="1"/>
  <c r="G74" i="26"/>
  <c r="L74" i="26" s="1"/>
  <c r="G82" i="26"/>
  <c r="L82" i="26" s="1"/>
  <c r="G90" i="26"/>
  <c r="L90" i="26" s="1"/>
  <c r="G98" i="26"/>
  <c r="L98" i="26" s="1"/>
  <c r="G106" i="26"/>
  <c r="L106" i="26" s="1"/>
  <c r="G38" i="26"/>
  <c r="L38" i="26" s="1"/>
  <c r="G37" i="26"/>
  <c r="L37" i="26" s="1"/>
  <c r="G32" i="26"/>
  <c r="L32" i="26" s="1"/>
  <c r="G61" i="26"/>
  <c r="L61" i="26" s="1"/>
  <c r="G83" i="26"/>
  <c r="L83" i="26" s="1"/>
  <c r="G62" i="26"/>
  <c r="L62" i="26" s="1"/>
  <c r="G70" i="26"/>
  <c r="L70" i="26" s="1"/>
  <c r="G78" i="26"/>
  <c r="L78" i="26" s="1"/>
  <c r="G86" i="26"/>
  <c r="L86" i="26" s="1"/>
  <c r="G94" i="26"/>
  <c r="L94" i="26" s="1"/>
  <c r="G102" i="26"/>
  <c r="L102" i="26" s="1"/>
  <c r="G34" i="26"/>
  <c r="L34" i="26" s="1"/>
  <c r="G63" i="26"/>
  <c r="L63" i="26" s="1"/>
  <c r="G50" i="26"/>
  <c r="L50" i="26" s="1"/>
  <c r="G25" i="26"/>
  <c r="L25" i="26" s="1"/>
  <c r="G15" i="26"/>
  <c r="L15" i="26" s="1"/>
  <c r="G12" i="26"/>
  <c r="L12" i="26" s="1"/>
  <c r="G11" i="26"/>
  <c r="L11" i="26" s="1"/>
  <c r="G20" i="26"/>
  <c r="L20" i="26" s="1"/>
  <c r="G13" i="26"/>
  <c r="L13" i="26" s="1"/>
  <c r="G26" i="26"/>
  <c r="L26" i="26" s="1"/>
  <c r="G22" i="26"/>
  <c r="L22" i="26" s="1"/>
  <c r="G18" i="26"/>
  <c r="L18" i="26" s="1"/>
  <c r="G54" i="19"/>
  <c r="L54" i="19" s="1"/>
  <c r="G98" i="19"/>
  <c r="L98" i="19" s="1"/>
  <c r="G82" i="19"/>
  <c r="L82" i="19" s="1"/>
  <c r="G66" i="19"/>
  <c r="L66" i="19" s="1"/>
  <c r="G97" i="19"/>
  <c r="L97" i="19" s="1"/>
  <c r="G77" i="19"/>
  <c r="L77" i="19" s="1"/>
  <c r="G61" i="19"/>
  <c r="L61" i="19" s="1"/>
  <c r="G92" i="19"/>
  <c r="L92" i="19" s="1"/>
  <c r="G76" i="19"/>
  <c r="L76" i="19" s="1"/>
  <c r="G60" i="19"/>
  <c r="L60" i="19" s="1"/>
  <c r="G95" i="19"/>
  <c r="L95" i="19" s="1"/>
  <c r="G79" i="19"/>
  <c r="L79" i="19" s="1"/>
  <c r="G63" i="19"/>
  <c r="L63" i="19" s="1"/>
  <c r="G10" i="26"/>
  <c r="L10" i="26" s="1"/>
  <c r="G19" i="26"/>
  <c r="L19" i="26" s="1"/>
  <c r="L50" i="11"/>
  <c r="L15" i="11"/>
  <c r="L56" i="11"/>
  <c r="L82" i="11"/>
  <c r="L78" i="11"/>
  <c r="L47" i="11"/>
  <c r="L42" i="11"/>
  <c r="M80" i="11"/>
  <c r="M11" i="11"/>
  <c r="M77" i="11"/>
  <c r="L80" i="11"/>
  <c r="L11" i="11"/>
  <c r="L45" i="11"/>
  <c r="L77" i="11"/>
  <c r="M44" i="11"/>
  <c r="H78" i="55"/>
  <c r="H14" i="55"/>
  <c r="H63" i="55"/>
  <c r="H64" i="55"/>
  <c r="H29" i="55"/>
  <c r="H10" i="55"/>
  <c r="H15" i="55"/>
  <c r="H104" i="55"/>
  <c r="H20" i="55"/>
  <c r="H8" i="55"/>
  <c r="H49" i="55"/>
  <c r="H30" i="55"/>
  <c r="H22" i="55"/>
  <c r="H31" i="55"/>
  <c r="J17" i="55"/>
  <c r="J48" i="55"/>
  <c r="J52" i="55"/>
  <c r="J50" i="55"/>
  <c r="J4" i="55"/>
  <c r="J15" i="55"/>
  <c r="J64" i="55"/>
  <c r="J21" i="55"/>
  <c r="J87" i="55"/>
  <c r="J53" i="55"/>
  <c r="J20" i="55"/>
  <c r="J80" i="55"/>
  <c r="J78" i="55"/>
  <c r="F21" i="55"/>
  <c r="F13" i="55"/>
  <c r="G28" i="19"/>
  <c r="L28" i="19" s="1"/>
  <c r="G39" i="19"/>
  <c r="L39" i="19" s="1"/>
  <c r="G53" i="19"/>
  <c r="L53" i="19" s="1"/>
  <c r="G70" i="19"/>
  <c r="L70" i="19" s="1"/>
  <c r="G101" i="19"/>
  <c r="L101" i="19" s="1"/>
  <c r="G64" i="19"/>
  <c r="L64" i="19" s="1"/>
  <c r="G99" i="19"/>
  <c r="L99" i="19" s="1"/>
  <c r="M58" i="55"/>
  <c r="L63" i="55"/>
  <c r="M66" i="55"/>
  <c r="L55" i="55"/>
  <c r="L77" i="55"/>
  <c r="L61" i="55"/>
  <c r="L60" i="55"/>
  <c r="M64" i="55"/>
  <c r="L78" i="55"/>
  <c r="L59" i="55"/>
  <c r="L80" i="55"/>
  <c r="L56" i="55"/>
  <c r="L65" i="55"/>
  <c r="L54" i="55"/>
  <c r="L48" i="11"/>
  <c r="M41" i="11"/>
  <c r="H5" i="55"/>
  <c r="H85" i="55"/>
  <c r="H77" i="55"/>
  <c r="H60" i="55"/>
  <c r="H66" i="55"/>
  <c r="H11" i="55"/>
  <c r="H80" i="55"/>
  <c r="J30" i="55"/>
  <c r="J103" i="55"/>
  <c r="J104" i="55"/>
  <c r="J18" i="55"/>
  <c r="J63" i="55"/>
  <c r="J55" i="55"/>
  <c r="G50" i="19"/>
  <c r="L50" i="19" s="1"/>
  <c r="G10" i="19"/>
  <c r="L10" i="19" s="1"/>
  <c r="G29" i="19"/>
  <c r="L29" i="19" s="1"/>
  <c r="G13" i="19"/>
  <c r="L13" i="19" s="1"/>
  <c r="G26" i="19"/>
  <c r="L26" i="19" s="1"/>
  <c r="G36" i="19"/>
  <c r="L36" i="19" s="1"/>
  <c r="G20" i="19"/>
  <c r="L20" i="19" s="1"/>
  <c r="G47" i="19"/>
  <c r="L47" i="19" s="1"/>
  <c r="G31" i="19"/>
  <c r="L31" i="19" s="1"/>
  <c r="G15" i="19"/>
  <c r="L15" i="19" s="1"/>
  <c r="G52" i="19"/>
  <c r="L52" i="19" s="1"/>
  <c r="G33" i="19"/>
  <c r="L33" i="19" s="1"/>
  <c r="G94" i="19"/>
  <c r="L94" i="19" s="1"/>
  <c r="G78" i="19"/>
  <c r="L78" i="19" s="1"/>
  <c r="G62" i="19"/>
  <c r="L62" i="19" s="1"/>
  <c r="G93" i="19"/>
  <c r="L93" i="19" s="1"/>
  <c r="G73" i="19"/>
  <c r="L73" i="19" s="1"/>
  <c r="G57" i="19"/>
  <c r="L57" i="19" s="1"/>
  <c r="G104" i="19"/>
  <c r="L104" i="19" s="1"/>
  <c r="G88" i="19"/>
  <c r="L88" i="19" s="1"/>
  <c r="G72" i="19"/>
  <c r="L72" i="19" s="1"/>
  <c r="G56" i="19"/>
  <c r="L56" i="19" s="1"/>
  <c r="G91" i="19"/>
  <c r="L91" i="19" s="1"/>
  <c r="G75" i="19"/>
  <c r="L75" i="19" s="1"/>
  <c r="G59" i="19"/>
  <c r="L59" i="19" s="1"/>
  <c r="G8" i="19"/>
  <c r="L8" i="19" s="1"/>
  <c r="G14" i="26"/>
  <c r="L14" i="26" s="1"/>
  <c r="G21" i="26"/>
  <c r="L21" i="26" s="1"/>
  <c r="G8" i="26"/>
  <c r="L8" i="26" s="1"/>
  <c r="G6" i="26"/>
  <c r="L6" i="26" s="1"/>
  <c r="L49" i="11"/>
  <c r="L76" i="11"/>
  <c r="L8" i="11"/>
  <c r="M55" i="11"/>
  <c r="L55" i="11"/>
  <c r="L7" i="11"/>
  <c r="M79" i="11"/>
  <c r="M82" i="11"/>
  <c r="M81" i="11"/>
  <c r="M78" i="11"/>
  <c r="M5" i="11"/>
  <c r="H61" i="55"/>
  <c r="H58" i="55"/>
  <c r="H55" i="55"/>
  <c r="H59" i="55"/>
  <c r="H103" i="55"/>
  <c r="H107" i="55"/>
  <c r="H17" i="55"/>
  <c r="H87" i="55"/>
  <c r="H84" i="55"/>
  <c r="H47" i="55"/>
  <c r="H105" i="55"/>
  <c r="H4" i="55"/>
  <c r="J22" i="55"/>
  <c r="J49" i="55"/>
  <c r="J5" i="55"/>
  <c r="J32" i="55"/>
  <c r="J107" i="55"/>
  <c r="J57" i="55"/>
  <c r="J6" i="55"/>
  <c r="J7" i="55"/>
  <c r="J51" i="55"/>
  <c r="J91" i="55"/>
  <c r="J77" i="55"/>
  <c r="F20" i="55"/>
  <c r="F30" i="55"/>
  <c r="F19" i="55"/>
  <c r="F18" i="55"/>
  <c r="F6" i="55"/>
  <c r="G86" i="19"/>
  <c r="L86" i="19" s="1"/>
  <c r="G81" i="19"/>
  <c r="L81" i="19" s="1"/>
  <c r="G80" i="19"/>
  <c r="L80" i="19" s="1"/>
  <c r="G67" i="19"/>
  <c r="L67" i="19" s="1"/>
  <c r="L75" i="11"/>
  <c r="L79" i="11"/>
  <c r="L41" i="11"/>
  <c r="M48" i="11"/>
  <c r="L58" i="11"/>
  <c r="L9" i="11"/>
  <c r="M100" i="11"/>
  <c r="G42" i="19"/>
  <c r="L42" i="19" s="1"/>
  <c r="G49" i="19"/>
  <c r="L49" i="19" s="1"/>
  <c r="G25" i="19"/>
  <c r="L25" i="19" s="1"/>
  <c r="G46" i="19"/>
  <c r="L46" i="19" s="1"/>
  <c r="G22" i="19"/>
  <c r="L22" i="19" s="1"/>
  <c r="G48" i="19"/>
  <c r="L48" i="19" s="1"/>
  <c r="G32" i="19"/>
  <c r="L32" i="19" s="1"/>
  <c r="G16" i="19"/>
  <c r="L16" i="19" s="1"/>
  <c r="G43" i="19"/>
  <c r="L43" i="19" s="1"/>
  <c r="G27" i="19"/>
  <c r="L27" i="19" s="1"/>
  <c r="G11" i="19"/>
  <c r="L11" i="19" s="1"/>
  <c r="G85" i="19"/>
  <c r="L85" i="19" s="1"/>
  <c r="G106" i="19"/>
  <c r="L106" i="19" s="1"/>
  <c r="G90" i="19"/>
  <c r="L90" i="19" s="1"/>
  <c r="G74" i="19"/>
  <c r="L74" i="19" s="1"/>
  <c r="G58" i="19"/>
  <c r="L58" i="19" s="1"/>
  <c r="G105" i="19"/>
  <c r="L105" i="19" s="1"/>
  <c r="G89" i="19"/>
  <c r="L89" i="19" s="1"/>
  <c r="G69" i="19"/>
  <c r="L69" i="19" s="1"/>
  <c r="G100" i="19"/>
  <c r="L100" i="19" s="1"/>
  <c r="G84" i="19"/>
  <c r="L84" i="19" s="1"/>
  <c r="G68" i="19"/>
  <c r="L68" i="19" s="1"/>
  <c r="G103" i="19"/>
  <c r="L103" i="19" s="1"/>
  <c r="G87" i="19"/>
  <c r="L87" i="19" s="1"/>
  <c r="G71" i="19"/>
  <c r="L71" i="19" s="1"/>
  <c r="G55" i="19"/>
  <c r="L55" i="19" s="1"/>
  <c r="G17" i="26"/>
  <c r="L17" i="26" s="1"/>
  <c r="G7" i="26"/>
  <c r="L7" i="26" s="1"/>
  <c r="L100" i="11"/>
  <c r="L46" i="11"/>
  <c r="L13" i="11"/>
  <c r="L81" i="11"/>
  <c r="L5" i="11"/>
  <c r="M96" i="11"/>
  <c r="L96" i="11"/>
  <c r="M75" i="11"/>
  <c r="M76" i="11"/>
  <c r="M13" i="11"/>
  <c r="H54" i="55"/>
  <c r="H18" i="55"/>
  <c r="H65" i="55"/>
  <c r="H6" i="55"/>
  <c r="H56" i="55"/>
  <c r="H51" i="55"/>
  <c r="H91" i="55"/>
  <c r="H50" i="55"/>
  <c r="H12" i="55"/>
  <c r="H46" i="55"/>
  <c r="H48" i="55"/>
  <c r="H13" i="55"/>
  <c r="J8" i="55"/>
  <c r="J13" i="55"/>
  <c r="J46" i="55"/>
  <c r="J66" i="55"/>
  <c r="J105" i="55"/>
  <c r="J47" i="55"/>
  <c r="J19" i="55"/>
  <c r="J12" i="55"/>
  <c r="J29" i="55"/>
  <c r="J11" i="55"/>
  <c r="J61" i="55"/>
  <c r="F46" i="55"/>
  <c r="F48" i="55"/>
  <c r="F32" i="55"/>
  <c r="F15" i="55"/>
  <c r="L4" i="55"/>
  <c r="L31" i="55"/>
  <c r="L105" i="55"/>
  <c r="L22" i="55"/>
  <c r="L13" i="55"/>
  <c r="L30" i="55"/>
  <c r="L32" i="55"/>
  <c r="L48" i="55"/>
  <c r="L47" i="55"/>
  <c r="L49" i="55"/>
  <c r="L46" i="55"/>
  <c r="L58" i="55"/>
  <c r="L52" i="55"/>
  <c r="L84" i="55"/>
  <c r="L6" i="55"/>
  <c r="L104" i="55"/>
  <c r="L10" i="55"/>
  <c r="L11" i="55"/>
  <c r="L107" i="55"/>
  <c r="L18" i="55"/>
  <c r="L20" i="55"/>
  <c r="L29" i="55"/>
  <c r="L57" i="55"/>
  <c r="L53" i="55"/>
  <c r="L85" i="55"/>
  <c r="L5" i="55"/>
  <c r="L103" i="55"/>
  <c r="L8" i="55"/>
  <c r="L50" i="55"/>
  <c r="L14" i="55"/>
  <c r="L17" i="55"/>
  <c r="L66" i="55"/>
  <c r="L91" i="55"/>
  <c r="L87" i="55"/>
  <c r="L7" i="55"/>
  <c r="L12" i="55"/>
  <c r="L15" i="55"/>
  <c r="L19" i="55"/>
  <c r="L21" i="55"/>
  <c r="L51" i="55"/>
  <c r="L64" i="55"/>
  <c r="J54" i="55"/>
  <c r="J59" i="55"/>
  <c r="J60" i="55"/>
  <c r="J65" i="55"/>
  <c r="J56" i="55"/>
  <c r="F25" i="27"/>
  <c r="F26" i="27"/>
  <c r="F21" i="27"/>
  <c r="F43" i="27"/>
  <c r="F31" i="27"/>
  <c r="F29" i="27"/>
  <c r="F46" i="27"/>
  <c r="F44" i="27"/>
  <c r="F24" i="27"/>
  <c r="F27" i="27"/>
  <c r="F42" i="27"/>
  <c r="F30" i="27"/>
  <c r="F28" i="27"/>
  <c r="F22" i="27"/>
  <c r="F45" i="27"/>
  <c r="F41" i="27"/>
  <c r="F18" i="27"/>
  <c r="F23" i="27"/>
  <c r="F20" i="27"/>
  <c r="F19" i="27"/>
  <c r="F57" i="27"/>
  <c r="F53" i="27"/>
  <c r="F59" i="27"/>
  <c r="F55" i="27"/>
  <c r="F51" i="27"/>
  <c r="F49" i="27"/>
  <c r="F58" i="27"/>
  <c r="F50" i="27"/>
  <c r="F47" i="27"/>
  <c r="F56" i="27"/>
  <c r="F54" i="27"/>
  <c r="F52" i="27"/>
  <c r="F48" i="27"/>
  <c r="F5" i="27"/>
  <c r="G5" i="27" s="1"/>
  <c r="L5" i="27" s="1"/>
  <c r="G77" i="55" s="1"/>
  <c r="F285" i="20"/>
  <c r="F355" i="20"/>
  <c r="F347" i="20"/>
  <c r="F337" i="20"/>
  <c r="F329" i="20"/>
  <c r="F327" i="20"/>
  <c r="F293" i="20"/>
  <c r="F289" i="20"/>
  <c r="F65" i="20"/>
  <c r="F61" i="20"/>
  <c r="F57" i="20"/>
  <c r="F53" i="20"/>
  <c r="F64" i="20"/>
  <c r="F60" i="20"/>
  <c r="F56" i="20"/>
  <c r="F343" i="20"/>
  <c r="F359" i="20"/>
  <c r="F351" i="20"/>
  <c r="F341" i="20"/>
  <c r="F333" i="20"/>
  <c r="F323" i="20"/>
  <c r="F291" i="20"/>
  <c r="F287" i="20"/>
  <c r="F55" i="20"/>
  <c r="F58" i="20"/>
  <c r="F346" i="20"/>
  <c r="F328" i="20"/>
  <c r="F316" i="20"/>
  <c r="F306" i="20"/>
  <c r="F304" i="20"/>
  <c r="F296" i="20"/>
  <c r="F279" i="20"/>
  <c r="F275" i="20"/>
  <c r="F271" i="20"/>
  <c r="F267" i="20"/>
  <c r="F263" i="20"/>
  <c r="F259" i="20"/>
  <c r="F255" i="20"/>
  <c r="F251" i="20"/>
  <c r="F247" i="20"/>
  <c r="F243" i="20"/>
  <c r="F239" i="20"/>
  <c r="F235" i="20"/>
  <c r="F231" i="20"/>
  <c r="F227" i="20"/>
  <c r="F223" i="20"/>
  <c r="F219" i="20"/>
  <c r="F215" i="20"/>
  <c r="F211" i="20"/>
  <c r="F207" i="20"/>
  <c r="F203" i="20"/>
  <c r="F199" i="20"/>
  <c r="F195" i="20"/>
  <c r="F191" i="20"/>
  <c r="F187" i="20"/>
  <c r="F183" i="20"/>
  <c r="F179" i="20"/>
  <c r="F175" i="20"/>
  <c r="F171" i="20"/>
  <c r="F167" i="20"/>
  <c r="F163" i="20"/>
  <c r="F156" i="20"/>
  <c r="F152" i="20"/>
  <c r="F148" i="20"/>
  <c r="F144" i="20"/>
  <c r="F140" i="20"/>
  <c r="F136" i="20"/>
  <c r="F132" i="20"/>
  <c r="F128" i="20"/>
  <c r="F124" i="20"/>
  <c r="F120" i="20"/>
  <c r="F116" i="20"/>
  <c r="F112" i="20"/>
  <c r="F108" i="20"/>
  <c r="F104" i="20"/>
  <c r="F100" i="20"/>
  <c r="F96" i="20"/>
  <c r="F92" i="20"/>
  <c r="F88" i="20"/>
  <c r="F84" i="20"/>
  <c r="F80" i="20"/>
  <c r="F76" i="20"/>
  <c r="F72" i="20"/>
  <c r="F68" i="20"/>
  <c r="F358" i="20"/>
  <c r="F54" i="20"/>
  <c r="F63" i="20"/>
  <c r="F361" i="20"/>
  <c r="F356" i="20"/>
  <c r="F350" i="20"/>
  <c r="F342" i="20"/>
  <c r="F332" i="20"/>
  <c r="F302" i="20"/>
  <c r="F300" i="20"/>
  <c r="F281" i="20"/>
  <c r="F277" i="20"/>
  <c r="F273" i="20"/>
  <c r="F269" i="20"/>
  <c r="F265" i="20"/>
  <c r="F261" i="20"/>
  <c r="F257" i="20"/>
  <c r="F253" i="20"/>
  <c r="F249" i="20"/>
  <c r="F245" i="20"/>
  <c r="F241" i="20"/>
  <c r="F237" i="20"/>
  <c r="F233" i="20"/>
  <c r="F229" i="20"/>
  <c r="F225" i="20"/>
  <c r="F221" i="20"/>
  <c r="F213" i="20"/>
  <c r="F209" i="20"/>
  <c r="F205" i="20"/>
  <c r="F201" i="20"/>
  <c r="F197" i="20"/>
  <c r="F193" i="20"/>
  <c r="F189" i="20"/>
  <c r="F185" i="20"/>
  <c r="F181" i="20"/>
  <c r="F177" i="20"/>
  <c r="F173" i="20"/>
  <c r="F169" i="20"/>
  <c r="F165" i="20"/>
  <c r="F161" i="20"/>
  <c r="F158" i="20"/>
  <c r="F154" i="20"/>
  <c r="F150" i="20"/>
  <c r="F146" i="20"/>
  <c r="F142" i="20"/>
  <c r="F138" i="20"/>
  <c r="F134" i="20"/>
  <c r="F130" i="20"/>
  <c r="F126" i="20"/>
  <c r="F122" i="20"/>
  <c r="F118" i="20"/>
  <c r="F114" i="20"/>
  <c r="F110" i="20"/>
  <c r="F106" i="20"/>
  <c r="F102" i="20"/>
  <c r="F98" i="20"/>
  <c r="F94" i="20"/>
  <c r="F90" i="20"/>
  <c r="F86" i="20"/>
  <c r="F82" i="20"/>
  <c r="F78" i="20"/>
  <c r="F74" i="20"/>
  <c r="F70" i="20"/>
  <c r="F66" i="20"/>
  <c r="F354" i="20"/>
  <c r="F59" i="20"/>
  <c r="F62" i="20"/>
  <c r="F339" i="20"/>
  <c r="F331" i="20"/>
  <c r="F217" i="20"/>
  <c r="F352" i="20"/>
  <c r="F348" i="20"/>
  <c r="F344" i="20"/>
  <c r="F330" i="20"/>
  <c r="F314" i="20"/>
  <c r="F312" i="20"/>
  <c r="F310" i="20"/>
  <c r="F308" i="20"/>
  <c r="F292" i="20"/>
  <c r="F288" i="20"/>
  <c r="F357" i="20"/>
  <c r="F349" i="20"/>
  <c r="F321" i="20"/>
  <c r="F319" i="20"/>
  <c r="F311" i="20"/>
  <c r="F307" i="20"/>
  <c r="F335" i="20"/>
  <c r="F317" i="20"/>
  <c r="F340" i="20"/>
  <c r="F338" i="20"/>
  <c r="F336" i="20"/>
  <c r="F334" i="20"/>
  <c r="F326" i="20"/>
  <c r="F324" i="20"/>
  <c r="F322" i="20"/>
  <c r="F320" i="20"/>
  <c r="F318" i="20"/>
  <c r="F298" i="20"/>
  <c r="F284" i="20"/>
  <c r="F294" i="20"/>
  <c r="F290" i="20"/>
  <c r="F286" i="20"/>
  <c r="F360" i="20"/>
  <c r="F353" i="20"/>
  <c r="F345" i="20"/>
  <c r="F325" i="20"/>
  <c r="F315" i="20"/>
  <c r="F313" i="20"/>
  <c r="F301" i="20"/>
  <c r="F297" i="20"/>
  <c r="F283" i="20"/>
  <c r="F282" i="20"/>
  <c r="F278" i="20"/>
  <c r="F274" i="20"/>
  <c r="F270" i="20"/>
  <c r="F266" i="20"/>
  <c r="F262" i="20"/>
  <c r="F258" i="20"/>
  <c r="F250" i="20"/>
  <c r="F246" i="20"/>
  <c r="F242" i="20"/>
  <c r="F238" i="20"/>
  <c r="F234" i="20"/>
  <c r="F230" i="20"/>
  <c r="F226" i="20"/>
  <c r="F222" i="20"/>
  <c r="F218" i="20"/>
  <c r="F214" i="20"/>
  <c r="F210" i="20"/>
  <c r="F206" i="20"/>
  <c r="F202" i="20"/>
  <c r="F198" i="20"/>
  <c r="F194" i="20"/>
  <c r="F190" i="20"/>
  <c r="F186" i="20"/>
  <c r="F182" i="20"/>
  <c r="F178" i="20"/>
  <c r="F174" i="20"/>
  <c r="F170" i="20"/>
  <c r="F166" i="20"/>
  <c r="F162" i="20"/>
  <c r="F309" i="20"/>
  <c r="F254" i="20"/>
  <c r="F157" i="20"/>
  <c r="F153" i="20"/>
  <c r="F149" i="20"/>
  <c r="F145" i="20"/>
  <c r="F141" i="20"/>
  <c r="F137" i="20"/>
  <c r="F133" i="20"/>
  <c r="F129" i="20"/>
  <c r="F125" i="20"/>
  <c r="F121" i="20"/>
  <c r="F117" i="20"/>
  <c r="F113" i="20"/>
  <c r="F109" i="20"/>
  <c r="F105" i="20"/>
  <c r="F101" i="20"/>
  <c r="F97" i="20"/>
  <c r="F93" i="20"/>
  <c r="F89" i="20"/>
  <c r="F85" i="20"/>
  <c r="F81" i="20"/>
  <c r="F77" i="20"/>
  <c r="F73" i="20"/>
  <c r="F69" i="20"/>
  <c r="F305" i="20"/>
  <c r="F303" i="20"/>
  <c r="F299" i="20"/>
  <c r="F295" i="20"/>
  <c r="F280" i="20"/>
  <c r="F276" i="20"/>
  <c r="F272" i="20"/>
  <c r="F268" i="20"/>
  <c r="F264" i="20"/>
  <c r="F260" i="20"/>
  <c r="F256" i="20"/>
  <c r="F252" i="20"/>
  <c r="F248" i="20"/>
  <c r="F244" i="20"/>
  <c r="F240" i="20"/>
  <c r="F236" i="20"/>
  <c r="F232" i="20"/>
  <c r="F228" i="20"/>
  <c r="F224" i="20"/>
  <c r="F220" i="20"/>
  <c r="F216" i="20"/>
  <c r="F212" i="20"/>
  <c r="F208" i="20"/>
  <c r="F204" i="20"/>
  <c r="F200" i="20"/>
  <c r="F196" i="20"/>
  <c r="F192" i="20"/>
  <c r="F188" i="20"/>
  <c r="F184" i="20"/>
  <c r="F180" i="20"/>
  <c r="F176" i="20"/>
  <c r="F172" i="20"/>
  <c r="F168" i="20"/>
  <c r="F164" i="20"/>
  <c r="F160" i="20"/>
  <c r="F159" i="20"/>
  <c r="F155" i="20"/>
  <c r="F151" i="20"/>
  <c r="F147" i="20"/>
  <c r="F143" i="20"/>
  <c r="F139" i="20"/>
  <c r="F135" i="20"/>
  <c r="F131" i="20"/>
  <c r="F127" i="20"/>
  <c r="F123" i="20"/>
  <c r="F119" i="20"/>
  <c r="F115" i="20"/>
  <c r="F111" i="20"/>
  <c r="F107" i="20"/>
  <c r="F103" i="20"/>
  <c r="F99" i="20"/>
  <c r="F95" i="20"/>
  <c r="F91" i="20"/>
  <c r="F87" i="20"/>
  <c r="F83" i="20"/>
  <c r="F79" i="20"/>
  <c r="F75" i="20"/>
  <c r="F71" i="20"/>
  <c r="F67" i="20"/>
  <c r="F5" i="25"/>
  <c r="F271" i="27"/>
  <c r="F318" i="27"/>
  <c r="F306" i="27"/>
  <c r="F300" i="27"/>
  <c r="F284" i="27"/>
  <c r="F265" i="27"/>
  <c r="F241" i="27"/>
  <c r="F223" i="27"/>
  <c r="F203" i="27"/>
  <c r="F199" i="27"/>
  <c r="F188" i="27"/>
  <c r="F186" i="27"/>
  <c r="F184" i="27"/>
  <c r="F231" i="27"/>
  <c r="F196" i="27"/>
  <c r="F324" i="27"/>
  <c r="F253" i="27"/>
  <c r="F235" i="27"/>
  <c r="F209" i="27"/>
  <c r="F309" i="27"/>
  <c r="F230" i="27"/>
  <c r="F228" i="27"/>
  <c r="F226" i="27"/>
  <c r="F224" i="27"/>
  <c r="F222" i="27"/>
  <c r="F220" i="27"/>
  <c r="F218" i="27"/>
  <c r="F216" i="27"/>
  <c r="F214" i="27"/>
  <c r="F212" i="27"/>
  <c r="F210" i="27"/>
  <c r="F208" i="27"/>
  <c r="F206" i="27"/>
  <c r="F204" i="27"/>
  <c r="F197" i="27"/>
  <c r="F195" i="27"/>
  <c r="F193" i="27"/>
  <c r="F191" i="27"/>
  <c r="F282" i="27"/>
  <c r="F239" i="27"/>
  <c r="F233" i="27"/>
  <c r="F290" i="27"/>
  <c r="F278" i="27"/>
  <c r="F261" i="27"/>
  <c r="F237" i="27"/>
  <c r="F229" i="27"/>
  <c r="F221" i="27"/>
  <c r="F194" i="27"/>
  <c r="F190" i="27"/>
  <c r="F312" i="27"/>
  <c r="F269" i="27"/>
  <c r="F251" i="27"/>
  <c r="F245" i="27"/>
  <c r="F215" i="27"/>
  <c r="F329" i="27"/>
  <c r="F327" i="27"/>
  <c r="F325" i="27"/>
  <c r="F323" i="27"/>
  <c r="F321" i="27"/>
  <c r="F319" i="27"/>
  <c r="F317" i="27"/>
  <c r="F315" i="27"/>
  <c r="F313" i="27"/>
  <c r="F311" i="27"/>
  <c r="F234" i="27"/>
  <c r="F232" i="27"/>
  <c r="F322" i="27"/>
  <c r="F272" i="27"/>
  <c r="F207" i="27"/>
  <c r="F192" i="27"/>
  <c r="F330" i="27"/>
  <c r="F288" i="27"/>
  <c r="F276" i="27"/>
  <c r="F259" i="27"/>
  <c r="F247" i="27"/>
  <c r="F227" i="27"/>
  <c r="F219" i="27"/>
  <c r="F201" i="27"/>
  <c r="F328" i="27"/>
  <c r="F316" i="27"/>
  <c r="F310" i="27"/>
  <c r="F304" i="27"/>
  <c r="F298" i="27"/>
  <c r="F294" i="27"/>
  <c r="F225" i="27"/>
  <c r="F297" i="27"/>
  <c r="F295" i="27"/>
  <c r="F293" i="27"/>
  <c r="F291" i="27"/>
  <c r="F289" i="27"/>
  <c r="F287" i="27"/>
  <c r="F285" i="27"/>
  <c r="F283" i="27"/>
  <c r="F281" i="27"/>
  <c r="F279" i="27"/>
  <c r="F277" i="27"/>
  <c r="F275" i="27"/>
  <c r="F273" i="27"/>
  <c r="F270" i="27"/>
  <c r="F268" i="27"/>
  <c r="F266" i="27"/>
  <c r="F264" i="27"/>
  <c r="F262" i="27"/>
  <c r="F260" i="27"/>
  <c r="F258" i="27"/>
  <c r="F256" i="27"/>
  <c r="F254" i="27"/>
  <c r="F252" i="27"/>
  <c r="F250" i="27"/>
  <c r="F248" i="27"/>
  <c r="F246" i="27"/>
  <c r="F244" i="27"/>
  <c r="F242" i="27"/>
  <c r="F240" i="27"/>
  <c r="F238" i="27"/>
  <c r="F236" i="27"/>
  <c r="F200" i="27"/>
  <c r="F198" i="27"/>
  <c r="F187" i="27"/>
  <c r="F185" i="27"/>
  <c r="F320" i="27"/>
  <c r="F255" i="27"/>
  <c r="F296" i="27"/>
  <c r="F257" i="27"/>
  <c r="F217" i="27"/>
  <c r="F326" i="27"/>
  <c r="F280" i="27"/>
  <c r="F263" i="27"/>
  <c r="F303" i="27"/>
  <c r="F202" i="27"/>
  <c r="F302" i="27"/>
  <c r="F205" i="27"/>
  <c r="F286" i="27"/>
  <c r="F305" i="27"/>
  <c r="F308" i="27"/>
  <c r="F243" i="27"/>
  <c r="F292" i="27"/>
  <c r="F307" i="27"/>
  <c r="F299" i="27"/>
  <c r="F249" i="27"/>
  <c r="F213" i="27"/>
  <c r="F314" i="27"/>
  <c r="F267" i="27"/>
  <c r="F211" i="27"/>
  <c r="F274" i="27"/>
  <c r="F301" i="27"/>
  <c r="F189" i="27"/>
  <c r="F64" i="27"/>
  <c r="F68" i="27"/>
  <c r="F72" i="27"/>
  <c r="F76" i="27"/>
  <c r="F80" i="27"/>
  <c r="F84" i="27"/>
  <c r="F88" i="27"/>
  <c r="F92" i="27"/>
  <c r="F96" i="27"/>
  <c r="F100" i="27"/>
  <c r="F104" i="27"/>
  <c r="F120" i="27"/>
  <c r="F124" i="27"/>
  <c r="F128" i="27"/>
  <c r="F132" i="27"/>
  <c r="F136" i="27"/>
  <c r="F140" i="27"/>
  <c r="F144" i="27"/>
  <c r="F148" i="27"/>
  <c r="F152" i="27"/>
  <c r="F156" i="27"/>
  <c r="F160" i="27"/>
  <c r="F164" i="27"/>
  <c r="F168" i="27"/>
  <c r="F172" i="27"/>
  <c r="F176" i="27"/>
  <c r="F180" i="27"/>
  <c r="F61" i="27"/>
  <c r="F65" i="27"/>
  <c r="F69" i="27"/>
  <c r="F73" i="27"/>
  <c r="F77" i="27"/>
  <c r="F81" i="27"/>
  <c r="F85" i="27"/>
  <c r="F89" i="27"/>
  <c r="F93" i="27"/>
  <c r="F97" i="27"/>
  <c r="F101" i="27"/>
  <c r="F105" i="27"/>
  <c r="F121" i="27"/>
  <c r="F125" i="27"/>
  <c r="F129" i="27"/>
  <c r="F133" i="27"/>
  <c r="F137" i="27"/>
  <c r="F141" i="27"/>
  <c r="F145" i="27"/>
  <c r="F149" i="27"/>
  <c r="F153" i="27"/>
  <c r="F157" i="27"/>
  <c r="F161" i="27"/>
  <c r="F165" i="27"/>
  <c r="F169" i="27"/>
  <c r="F173" i="27"/>
  <c r="F177" i="27"/>
  <c r="F181" i="27"/>
  <c r="F62" i="27"/>
  <c r="F66" i="27"/>
  <c r="F70" i="27"/>
  <c r="F74" i="27"/>
  <c r="F78" i="27"/>
  <c r="F82" i="27"/>
  <c r="F86" i="27"/>
  <c r="F90" i="27"/>
  <c r="F94" i="27"/>
  <c r="F98" i="27"/>
  <c r="F102" i="27"/>
  <c r="F122" i="27"/>
  <c r="F126" i="27"/>
  <c r="F130" i="27"/>
  <c r="F134" i="27"/>
  <c r="F138" i="27"/>
  <c r="F142" i="27"/>
  <c r="F146" i="27"/>
  <c r="F150" i="27"/>
  <c r="F154" i="27"/>
  <c r="F158" i="27"/>
  <c r="F162" i="27"/>
  <c r="F166" i="27"/>
  <c r="F170" i="27"/>
  <c r="F174" i="27"/>
  <c r="F178" i="27"/>
  <c r="F182" i="27"/>
  <c r="F63" i="27"/>
  <c r="F67" i="27"/>
  <c r="F71" i="27"/>
  <c r="F75" i="27"/>
  <c r="F79" i="27"/>
  <c r="F83" i="27"/>
  <c r="F87" i="27"/>
  <c r="F91" i="27"/>
  <c r="F95" i="27"/>
  <c r="F99" i="27"/>
  <c r="F103" i="27"/>
  <c r="F119" i="27"/>
  <c r="F123" i="27"/>
  <c r="F127" i="27"/>
  <c r="F131" i="27"/>
  <c r="F135" i="27"/>
  <c r="F139" i="27"/>
  <c r="F143" i="27"/>
  <c r="F147" i="27"/>
  <c r="F151" i="27"/>
  <c r="F155" i="27"/>
  <c r="F159" i="27"/>
  <c r="F163" i="27"/>
  <c r="F167" i="27"/>
  <c r="F171" i="27"/>
  <c r="F175" i="27"/>
  <c r="F179" i="27"/>
  <c r="F183" i="27"/>
  <c r="F114" i="27"/>
  <c r="F115" i="27"/>
  <c r="F116" i="27"/>
  <c r="F117" i="27"/>
  <c r="F118" i="27"/>
  <c r="F108" i="27"/>
  <c r="F110" i="27"/>
  <c r="F111" i="27"/>
  <c r="F112" i="27"/>
  <c r="F113" i="27"/>
  <c r="F106" i="27"/>
  <c r="F109" i="27"/>
  <c r="F107" i="27"/>
  <c r="F187" i="28"/>
  <c r="F191" i="28"/>
  <c r="F195" i="28"/>
  <c r="F199" i="28"/>
  <c r="F203" i="28"/>
  <c r="F207" i="28"/>
  <c r="F188" i="28"/>
  <c r="F189" i="28"/>
  <c r="F190" i="28"/>
  <c r="F204" i="28"/>
  <c r="F205" i="28"/>
  <c r="F206" i="28"/>
  <c r="F211" i="28"/>
  <c r="F215" i="28"/>
  <c r="F219" i="28"/>
  <c r="F223" i="28"/>
  <c r="F227" i="28"/>
  <c r="F231" i="28"/>
  <c r="F235" i="28"/>
  <c r="F239" i="28"/>
  <c r="F243" i="28"/>
  <c r="F247" i="28"/>
  <c r="F251" i="28"/>
  <c r="F184" i="28"/>
  <c r="F185" i="28"/>
  <c r="F186" i="28"/>
  <c r="F200" i="28"/>
  <c r="F201" i="28"/>
  <c r="F202" i="28"/>
  <c r="F212" i="28"/>
  <c r="F216" i="28"/>
  <c r="F220" i="28"/>
  <c r="F224" i="28"/>
  <c r="F228" i="28"/>
  <c r="F232" i="28"/>
  <c r="F236" i="28"/>
  <c r="F240" i="28"/>
  <c r="F244" i="28"/>
  <c r="F248" i="28"/>
  <c r="F252" i="28"/>
  <c r="F256" i="28"/>
  <c r="F260" i="28"/>
  <c r="F264" i="28"/>
  <c r="F268" i="28"/>
  <c r="F272" i="28"/>
  <c r="F276" i="28"/>
  <c r="F280" i="28"/>
  <c r="F284" i="28"/>
  <c r="F288" i="28"/>
  <c r="F292" i="28"/>
  <c r="F296" i="28"/>
  <c r="F300" i="28"/>
  <c r="F304" i="28"/>
  <c r="F308" i="28"/>
  <c r="F312" i="28"/>
  <c r="F316" i="28"/>
  <c r="F320" i="28"/>
  <c r="F324" i="28"/>
  <c r="F192" i="28"/>
  <c r="F193" i="28"/>
  <c r="F194" i="28"/>
  <c r="F217" i="28"/>
  <c r="F225" i="28"/>
  <c r="F233" i="28"/>
  <c r="F241" i="28"/>
  <c r="F249" i="28"/>
  <c r="F255" i="28"/>
  <c r="F269" i="28"/>
  <c r="F270" i="28"/>
  <c r="F271" i="28"/>
  <c r="F285" i="28"/>
  <c r="F286" i="28"/>
  <c r="F287" i="28"/>
  <c r="F301" i="28"/>
  <c r="F302" i="28"/>
  <c r="F303" i="28"/>
  <c r="F317" i="28"/>
  <c r="F318" i="28"/>
  <c r="F319" i="28"/>
  <c r="F328" i="28"/>
  <c r="F196" i="28"/>
  <c r="F209" i="28"/>
  <c r="F214" i="28"/>
  <c r="F222" i="28"/>
  <c r="F230" i="28"/>
  <c r="F238" i="28"/>
  <c r="F246" i="28"/>
  <c r="F254" i="28"/>
  <c r="F265" i="28"/>
  <c r="F266" i="28"/>
  <c r="F267" i="28"/>
  <c r="F281" i="28"/>
  <c r="F282" i="28"/>
  <c r="F283" i="28"/>
  <c r="F297" i="28"/>
  <c r="F298" i="28"/>
  <c r="F299" i="28"/>
  <c r="F313" i="28"/>
  <c r="F314" i="28"/>
  <c r="F315" i="28"/>
  <c r="F329" i="28"/>
  <c r="F197" i="28"/>
  <c r="F213" i="28"/>
  <c r="F221" i="28"/>
  <c r="F229" i="28"/>
  <c r="F237" i="28"/>
  <c r="F245" i="28"/>
  <c r="F253" i="28"/>
  <c r="F261" i="28"/>
  <c r="F262" i="28"/>
  <c r="F263" i="28"/>
  <c r="F277" i="28"/>
  <c r="F278" i="28"/>
  <c r="F279" i="28"/>
  <c r="F293" i="28"/>
  <c r="F294" i="28"/>
  <c r="F295" i="28"/>
  <c r="F309" i="28"/>
  <c r="F310" i="28"/>
  <c r="F311" i="28"/>
  <c r="F325" i="28"/>
  <c r="F326" i="28"/>
  <c r="F330" i="28"/>
  <c r="F198" i="28"/>
  <c r="F208" i="28"/>
  <c r="F210" i="28"/>
  <c r="F218" i="28"/>
  <c r="F226" i="28"/>
  <c r="F234" i="28"/>
  <c r="F242" i="28"/>
  <c r="F250" i="28"/>
  <c r="F257" i="28"/>
  <c r="F258" i="28"/>
  <c r="F259" i="28"/>
  <c r="F273" i="28"/>
  <c r="F274" i="28"/>
  <c r="F275" i="28"/>
  <c r="F289" i="28"/>
  <c r="F290" i="28"/>
  <c r="F291" i="28"/>
  <c r="F305" i="28"/>
  <c r="F306" i="28"/>
  <c r="F307" i="28"/>
  <c r="F323" i="28"/>
  <c r="F327" i="28"/>
  <c r="F321" i="28"/>
  <c r="F322" i="28"/>
  <c r="F84" i="28"/>
  <c r="F88" i="28"/>
  <c r="F92" i="28"/>
  <c r="F96" i="28"/>
  <c r="F100" i="28"/>
  <c r="F85" i="28"/>
  <c r="F89" i="28"/>
  <c r="F93" i="28"/>
  <c r="F97" i="28"/>
  <c r="F101" i="28"/>
  <c r="F105" i="28"/>
  <c r="F108" i="28"/>
  <c r="F112" i="28"/>
  <c r="F116" i="28"/>
  <c r="F120" i="28"/>
  <c r="F124" i="28"/>
  <c r="F128" i="28"/>
  <c r="F132" i="28"/>
  <c r="F136" i="28"/>
  <c r="F140" i="28"/>
  <c r="F144" i="28"/>
  <c r="F148" i="28"/>
  <c r="F152" i="28"/>
  <c r="F156" i="28"/>
  <c r="F160" i="28"/>
  <c r="F164" i="28"/>
  <c r="F168" i="28"/>
  <c r="F172" i="28"/>
  <c r="F176" i="28"/>
  <c r="F180" i="28"/>
  <c r="F83" i="28"/>
  <c r="F87" i="28"/>
  <c r="F91" i="28"/>
  <c r="F95" i="28"/>
  <c r="F99" i="28"/>
  <c r="F103" i="28"/>
  <c r="F104" i="28"/>
  <c r="F109" i="28"/>
  <c r="F113" i="28"/>
  <c r="F117" i="28"/>
  <c r="F121" i="28"/>
  <c r="F125" i="28"/>
  <c r="F129" i="28"/>
  <c r="F133" i="28"/>
  <c r="F137" i="28"/>
  <c r="F141" i="28"/>
  <c r="F145" i="28"/>
  <c r="F149" i="28"/>
  <c r="F153" i="28"/>
  <c r="F157" i="28"/>
  <c r="F161" i="28"/>
  <c r="F165" i="28"/>
  <c r="F169" i="28"/>
  <c r="F173" i="28"/>
  <c r="F177" i="28"/>
  <c r="F181" i="28"/>
  <c r="F82" i="28"/>
  <c r="F86" i="28"/>
  <c r="F90" i="28"/>
  <c r="F94" i="28"/>
  <c r="F98" i="28"/>
  <c r="F102" i="28"/>
  <c r="F106" i="28"/>
  <c r="F110" i="28"/>
  <c r="F114" i="28"/>
  <c r="F118" i="28"/>
  <c r="F122" i="28"/>
  <c r="F126" i="28"/>
  <c r="F130" i="28"/>
  <c r="F134" i="28"/>
  <c r="F138" i="28"/>
  <c r="F142" i="28"/>
  <c r="F146" i="28"/>
  <c r="F150" i="28"/>
  <c r="F154" i="28"/>
  <c r="F158" i="28"/>
  <c r="F162" i="28"/>
  <c r="F166" i="28"/>
  <c r="F170" i="28"/>
  <c r="F174" i="28"/>
  <c r="F178" i="28"/>
  <c r="F182" i="28"/>
  <c r="F107" i="28"/>
  <c r="F111" i="28"/>
  <c r="F115" i="28"/>
  <c r="F119" i="28"/>
  <c r="F123" i="28"/>
  <c r="F127" i="28"/>
  <c r="F131" i="28"/>
  <c r="F135" i="28"/>
  <c r="F139" i="28"/>
  <c r="F143" i="28"/>
  <c r="F147" i="28"/>
  <c r="F151" i="28"/>
  <c r="F155" i="28"/>
  <c r="F159" i="28"/>
  <c r="F163" i="28"/>
  <c r="F167" i="28"/>
  <c r="F171" i="28"/>
  <c r="F175" i="28"/>
  <c r="F179" i="28"/>
  <c r="F183" i="28"/>
  <c r="F14" i="23"/>
  <c r="F25" i="23"/>
  <c r="F26" i="23"/>
  <c r="F12" i="23"/>
  <c r="F10" i="23"/>
  <c r="F24" i="23"/>
  <c r="F21" i="23"/>
  <c r="F11" i="23"/>
  <c r="F13" i="23"/>
  <c r="F27" i="23"/>
  <c r="F15" i="23"/>
  <c r="F8" i="23"/>
  <c r="F18" i="23"/>
  <c r="F20" i="23"/>
  <c r="F5" i="23"/>
  <c r="F19" i="23"/>
  <c r="F23" i="23"/>
  <c r="F30" i="23"/>
  <c r="F29" i="23"/>
  <c r="F17" i="23"/>
  <c r="F31" i="23"/>
  <c r="F6" i="23"/>
  <c r="F28" i="23"/>
  <c r="F22" i="23"/>
  <c r="F16" i="23"/>
  <c r="F9" i="23"/>
  <c r="F7" i="23"/>
  <c r="F60" i="28"/>
  <c r="F70" i="28"/>
  <c r="F50" i="28"/>
  <c r="F30" i="28"/>
  <c r="F15" i="28"/>
  <c r="F61" i="28"/>
  <c r="F53" i="28"/>
  <c r="F5" i="28"/>
  <c r="G5" i="28" s="1"/>
  <c r="L5" i="28" s="1"/>
  <c r="F11" i="28"/>
  <c r="F33" i="28"/>
  <c r="F67" i="28"/>
  <c r="F72" i="28"/>
  <c r="F44" i="28"/>
  <c r="F20" i="28"/>
  <c r="F68" i="28"/>
  <c r="F7" i="28"/>
  <c r="F19" i="28"/>
  <c r="F6" i="28"/>
  <c r="F17" i="28"/>
  <c r="F69" i="28"/>
  <c r="F80" i="28"/>
  <c r="F75" i="28"/>
  <c r="F55" i="28"/>
  <c r="F18" i="28"/>
  <c r="F63" i="28"/>
  <c r="F59" i="28"/>
  <c r="F9" i="28"/>
  <c r="F35" i="28"/>
  <c r="F54" i="28"/>
  <c r="F43" i="28"/>
  <c r="F66" i="28"/>
  <c r="F52" i="28"/>
  <c r="F40" i="28"/>
  <c r="F21" i="28"/>
  <c r="F77" i="28"/>
  <c r="F58" i="28"/>
  <c r="F56" i="28"/>
  <c r="F41" i="28"/>
  <c r="F42" i="28"/>
  <c r="F31" i="28"/>
  <c r="F23" i="28"/>
  <c r="F38" i="28"/>
  <c r="F81" i="28"/>
  <c r="F49" i="28"/>
  <c r="F16" i="28"/>
  <c r="F26" i="28"/>
  <c r="F34" i="28"/>
  <c r="F28" i="28"/>
  <c r="F74" i="28"/>
  <c r="F78" i="28"/>
  <c r="F76" i="28"/>
  <c r="F65" i="28"/>
  <c r="F14" i="28"/>
  <c r="F8" i="28"/>
  <c r="F46" i="28"/>
  <c r="F79" i="28"/>
  <c r="F48" i="28"/>
  <c r="F12" i="28"/>
  <c r="F45" i="28"/>
  <c r="F57" i="28"/>
  <c r="F47" i="28"/>
  <c r="F24" i="28"/>
  <c r="F51" i="28"/>
  <c r="F10" i="28"/>
  <c r="F25" i="28"/>
  <c r="F29" i="28"/>
  <c r="F13" i="28"/>
  <c r="F27" i="28"/>
  <c r="F71" i="28"/>
  <c r="F39" i="28"/>
  <c r="F36" i="28"/>
  <c r="F22" i="28"/>
  <c r="F64" i="28"/>
  <c r="F62" i="28"/>
  <c r="F37" i="28"/>
  <c r="F73" i="28"/>
  <c r="F32" i="28"/>
  <c r="F60" i="27"/>
  <c r="F10" i="20"/>
  <c r="F12" i="20"/>
  <c r="F16" i="20"/>
  <c r="F20" i="20"/>
  <c r="F27" i="20"/>
  <c r="F31" i="20"/>
  <c r="F35" i="20"/>
  <c r="F43" i="20"/>
  <c r="F47" i="20"/>
  <c r="F51" i="20"/>
  <c r="F13" i="20"/>
  <c r="F17" i="20"/>
  <c r="F21" i="20"/>
  <c r="F28" i="20"/>
  <c r="F32" i="20"/>
  <c r="F36" i="20"/>
  <c r="F40" i="20"/>
  <c r="F44" i="20"/>
  <c r="F48" i="20"/>
  <c r="F52" i="20"/>
  <c r="F5" i="20"/>
  <c r="G5" i="20" s="1"/>
  <c r="L5" i="20" s="1"/>
  <c r="F9" i="20"/>
  <c r="F6" i="20"/>
  <c r="F14" i="20"/>
  <c r="F18" i="20"/>
  <c r="F22" i="20"/>
  <c r="F23" i="20"/>
  <c r="F25" i="20"/>
  <c r="F29" i="20"/>
  <c r="F33" i="20"/>
  <c r="F37" i="20"/>
  <c r="F41" i="20"/>
  <c r="F45" i="20"/>
  <c r="F49" i="20"/>
  <c r="F7" i="20"/>
  <c r="F8" i="20"/>
  <c r="F11" i="20"/>
  <c r="F15" i="20"/>
  <c r="F19" i="20"/>
  <c r="F24" i="20"/>
  <c r="F26" i="20"/>
  <c r="F30" i="20"/>
  <c r="F34" i="20"/>
  <c r="F38" i="20"/>
  <c r="F42" i="20"/>
  <c r="F50" i="20"/>
  <c r="F39" i="20"/>
  <c r="F46" i="20"/>
  <c r="F5" i="24"/>
  <c r="F35" i="27"/>
  <c r="F11" i="27"/>
  <c r="F36" i="27"/>
  <c r="F32" i="27"/>
  <c r="F34" i="27"/>
  <c r="F14" i="27"/>
  <c r="F37" i="27"/>
  <c r="F13" i="27"/>
  <c r="F40" i="27"/>
  <c r="F39" i="27"/>
  <c r="F38" i="27"/>
  <c r="F16" i="27"/>
  <c r="F12" i="27"/>
  <c r="F17" i="27"/>
  <c r="F33" i="27"/>
  <c r="F15" i="27"/>
  <c r="AZ39" i="4"/>
  <c r="AZ43" i="4"/>
  <c r="AX10" i="4"/>
  <c r="AX38" i="4" s="1"/>
  <c r="AX14" i="4"/>
  <c r="AX42" i="4" s="1"/>
  <c r="AX7" i="4"/>
  <c r="AX35" i="4" s="1"/>
  <c r="AX11" i="4"/>
  <c r="AX39" i="4" s="1"/>
  <c r="AX15" i="4"/>
  <c r="AX43" i="4" s="1"/>
  <c r="AX8" i="4"/>
  <c r="AX36" i="4" s="1"/>
  <c r="AX12" i="4"/>
  <c r="AX40" i="4" s="1"/>
  <c r="AX16" i="4"/>
  <c r="AX44" i="4" s="1"/>
  <c r="AX9" i="4"/>
  <c r="AX37" i="4" s="1"/>
  <c r="AX13" i="4"/>
  <c r="AX41" i="4" s="1"/>
  <c r="AX17" i="4"/>
  <c r="AX45" i="4" s="1"/>
  <c r="AU35" i="4"/>
  <c r="AV11" i="4"/>
  <c r="AV39" i="4" s="1"/>
  <c r="AV15" i="4"/>
  <c r="AV43" i="4" s="1"/>
  <c r="AV8" i="4"/>
  <c r="AV36" i="4" s="1"/>
  <c r="AV12" i="4"/>
  <c r="AV40" i="4" s="1"/>
  <c r="AV16" i="4"/>
  <c r="AV44" i="4" s="1"/>
  <c r="AV9" i="4"/>
  <c r="AV37" i="4" s="1"/>
  <c r="AV13" i="4"/>
  <c r="AV41" i="4" s="1"/>
  <c r="AV17" i="4"/>
  <c r="AV45" i="4" s="1"/>
  <c r="AV10" i="4"/>
  <c r="AV38" i="4" s="1"/>
  <c r="AV14" i="4"/>
  <c r="AV42" i="4" s="1"/>
  <c r="AV7" i="4"/>
  <c r="AV35" i="4" s="1"/>
  <c r="AT13" i="4"/>
  <c r="AT41" i="4" s="1"/>
  <c r="AT11" i="4"/>
  <c r="AT39" i="4" s="1"/>
  <c r="AT8" i="4"/>
  <c r="AT36" i="4" s="1"/>
  <c r="AT12" i="4"/>
  <c r="AT40" i="4" s="1"/>
  <c r="AT16" i="4"/>
  <c r="AT44" i="4" s="1"/>
  <c r="AT9" i="4"/>
  <c r="AT37" i="4" s="1"/>
  <c r="AT17" i="4"/>
  <c r="AT45" i="4" s="1"/>
  <c r="AT10" i="4"/>
  <c r="AT38" i="4" s="1"/>
  <c r="AT14" i="4"/>
  <c r="AT42" i="4" s="1"/>
  <c r="AT7" i="4"/>
  <c r="AT35" i="4" s="1"/>
  <c r="AT15" i="4"/>
  <c r="AT43" i="4" s="1"/>
  <c r="AQ35" i="4"/>
  <c r="AR11" i="4"/>
  <c r="AR39" i="4" s="1"/>
  <c r="AR15" i="4"/>
  <c r="AR43" i="4" s="1"/>
  <c r="AR8" i="4"/>
  <c r="AR36" i="4" s="1"/>
  <c r="AR12" i="4"/>
  <c r="AR40" i="4" s="1"/>
  <c r="AR16" i="4"/>
  <c r="AR44" i="4" s="1"/>
  <c r="AR9" i="4"/>
  <c r="AR37" i="4" s="1"/>
  <c r="AR13" i="4"/>
  <c r="AR41" i="4" s="1"/>
  <c r="AR17" i="4"/>
  <c r="AR45" i="4" s="1"/>
  <c r="AR10" i="4"/>
  <c r="AR38" i="4" s="1"/>
  <c r="AR14" i="4"/>
  <c r="AR42" i="4" s="1"/>
  <c r="AR7" i="4"/>
  <c r="AR35" i="4" s="1"/>
  <c r="AZ45" i="4"/>
  <c r="AZ36" i="4"/>
  <c r="AZ37" i="4"/>
  <c r="AZ35" i="4"/>
  <c r="AZ41" i="4"/>
  <c r="AW35" i="4"/>
  <c r="AZ42" i="4"/>
  <c r="AS35" i="4"/>
  <c r="AZ44" i="4"/>
  <c r="AZ38" i="4"/>
  <c r="AZ40" i="4"/>
  <c r="F6" i="27"/>
  <c r="F10" i="27"/>
  <c r="F7" i="27"/>
  <c r="F8" i="27"/>
  <c r="F9" i="27"/>
  <c r="T8" i="11" l="1"/>
  <c r="T5" i="11"/>
  <c r="T11" i="11"/>
  <c r="T9" i="11"/>
  <c r="T10" i="11"/>
  <c r="T15" i="11"/>
  <c r="T13" i="11"/>
  <c r="T37" i="11"/>
  <c r="T38" i="11"/>
  <c r="T35" i="11"/>
  <c r="T40" i="11"/>
  <c r="T39" i="11"/>
  <c r="T46" i="11"/>
  <c r="T83" i="11"/>
  <c r="T50" i="11"/>
  <c r="T42" i="11"/>
  <c r="T41" i="11"/>
  <c r="T44" i="11"/>
  <c r="T47" i="11"/>
  <c r="T48" i="11"/>
  <c r="T49" i="11"/>
  <c r="T80" i="11"/>
  <c r="T96" i="11"/>
  <c r="T7" i="11"/>
  <c r="T77" i="11"/>
  <c r="T82" i="11"/>
  <c r="T58" i="11"/>
  <c r="T81" i="11"/>
  <c r="T45" i="11"/>
  <c r="T98" i="11"/>
  <c r="T76" i="11"/>
  <c r="T86" i="11"/>
  <c r="G7" i="28"/>
  <c r="L7" i="28" s="1"/>
  <c r="G10" i="27"/>
  <c r="L10" i="27" s="1"/>
  <c r="G48" i="55" s="1"/>
  <c r="G50" i="20"/>
  <c r="L50" i="20" s="1"/>
  <c r="G30" i="20"/>
  <c r="L30" i="20" s="1"/>
  <c r="G15" i="20"/>
  <c r="L15" i="20" s="1"/>
  <c r="G9" i="20"/>
  <c r="L9" i="20" s="1"/>
  <c r="G73" i="28"/>
  <c r="L73" i="28" s="1"/>
  <c r="G22" i="28"/>
  <c r="L22" i="28" s="1"/>
  <c r="I51" i="55" s="1"/>
  <c r="G27" i="28"/>
  <c r="L27" i="28" s="1"/>
  <c r="G10" i="28"/>
  <c r="L10" i="28" s="1"/>
  <c r="G7" i="23"/>
  <c r="L7" i="23" s="1"/>
  <c r="G28" i="23"/>
  <c r="L28" i="23" s="1"/>
  <c r="K55" i="55" s="1"/>
  <c r="T79" i="11"/>
  <c r="G16" i="27"/>
  <c r="L16" i="27" s="1"/>
  <c r="G81" i="55" s="1"/>
  <c r="G11" i="20"/>
  <c r="L11" i="20" s="1"/>
  <c r="G47" i="20"/>
  <c r="L47" i="20" s="1"/>
  <c r="G37" i="28"/>
  <c r="L37" i="28" s="1"/>
  <c r="G45" i="28"/>
  <c r="L45" i="28" s="1"/>
  <c r="I12" i="55" s="1"/>
  <c r="G34" i="28"/>
  <c r="L34" i="28" s="1"/>
  <c r="I55" i="55" s="1"/>
  <c r="G66" i="28"/>
  <c r="L66" i="28" s="1"/>
  <c r="G17" i="28"/>
  <c r="L17" i="28" s="1"/>
  <c r="I83" i="55" s="1"/>
  <c r="G53" i="28"/>
  <c r="L53" i="28" s="1"/>
  <c r="I18" i="55" s="1"/>
  <c r="G6" i="23"/>
  <c r="L6" i="23" s="1"/>
  <c r="G27" i="23"/>
  <c r="L27" i="23" s="1"/>
  <c r="G109" i="27"/>
  <c r="L109" i="27" s="1"/>
  <c r="G75" i="27"/>
  <c r="L75" i="27" s="1"/>
  <c r="G134" i="27"/>
  <c r="L134" i="27" s="1"/>
  <c r="G86" i="27"/>
  <c r="L86" i="27" s="1"/>
  <c r="G145" i="27"/>
  <c r="L145" i="27" s="1"/>
  <c r="G85" i="27"/>
  <c r="L85" i="27" s="1"/>
  <c r="G68" i="27"/>
  <c r="L68" i="27" s="1"/>
  <c r="G81" i="20"/>
  <c r="L81" i="20" s="1"/>
  <c r="G70" i="20"/>
  <c r="L70" i="20" s="1"/>
  <c r="G104" i="20"/>
  <c r="L104" i="20" s="1"/>
  <c r="G56" i="20"/>
  <c r="L56" i="20" s="1"/>
  <c r="G47" i="27"/>
  <c r="L47" i="27" s="1"/>
  <c r="G17" i="55" s="1"/>
  <c r="G24" i="27"/>
  <c r="L24" i="27" s="1"/>
  <c r="G88" i="55" s="1"/>
  <c r="G40" i="27"/>
  <c r="L40" i="27" s="1"/>
  <c r="G85" i="55" s="1"/>
  <c r="G35" i="27"/>
  <c r="L35" i="27" s="1"/>
  <c r="G33" i="20"/>
  <c r="L33" i="20" s="1"/>
  <c r="G28" i="20"/>
  <c r="L28" i="20" s="1"/>
  <c r="G79" i="28"/>
  <c r="L79" i="28" s="1"/>
  <c r="G28" i="28"/>
  <c r="L28" i="28" s="1"/>
  <c r="I23" i="55" s="1"/>
  <c r="U23" i="55" s="1"/>
  <c r="G31" i="28"/>
  <c r="L31" i="28" s="1"/>
  <c r="G52" i="28"/>
  <c r="L52" i="28" s="1"/>
  <c r="I16" i="55" s="1"/>
  <c r="G18" i="28"/>
  <c r="L18" i="28" s="1"/>
  <c r="G72" i="28"/>
  <c r="L72" i="28" s="1"/>
  <c r="G30" i="28"/>
  <c r="L30" i="28" s="1"/>
  <c r="I7" i="55" s="1"/>
  <c r="G29" i="23"/>
  <c r="L29" i="23" s="1"/>
  <c r="K84" i="55" s="1"/>
  <c r="G5" i="23"/>
  <c r="L5" i="23" s="1"/>
  <c r="G86" i="23"/>
  <c r="L86" i="23" s="1"/>
  <c r="G70" i="23"/>
  <c r="L70" i="23" s="1"/>
  <c r="G83" i="23"/>
  <c r="L83" i="23" s="1"/>
  <c r="G67" i="23"/>
  <c r="L67" i="23" s="1"/>
  <c r="G73" i="23"/>
  <c r="L73" i="23" s="1"/>
  <c r="G76" i="23"/>
  <c r="L76" i="23" s="1"/>
  <c r="G82" i="23"/>
  <c r="L82" i="23" s="1"/>
  <c r="G66" i="23"/>
  <c r="L66" i="23" s="1"/>
  <c r="G79" i="23"/>
  <c r="L79" i="23" s="1"/>
  <c r="G85" i="23"/>
  <c r="L85" i="23" s="1"/>
  <c r="G69" i="23"/>
  <c r="L69" i="23" s="1"/>
  <c r="G72" i="23"/>
  <c r="L72" i="23" s="1"/>
  <c r="G78" i="23"/>
  <c r="L78" i="23" s="1"/>
  <c r="G75" i="23"/>
  <c r="L75" i="23" s="1"/>
  <c r="G81" i="23"/>
  <c r="L81" i="23" s="1"/>
  <c r="G84" i="23"/>
  <c r="L84" i="23" s="1"/>
  <c r="G68" i="23"/>
  <c r="L68" i="23" s="1"/>
  <c r="G74" i="23"/>
  <c r="L74" i="23" s="1"/>
  <c r="G71" i="23"/>
  <c r="L71" i="23" s="1"/>
  <c r="G77" i="23"/>
  <c r="L77" i="23" s="1"/>
  <c r="G80" i="23"/>
  <c r="L80" i="23" s="1"/>
  <c r="G40" i="23"/>
  <c r="L40" i="23" s="1"/>
  <c r="K37" i="55" s="1"/>
  <c r="U37" i="55" s="1"/>
  <c r="G50" i="23"/>
  <c r="L50" i="23" s="1"/>
  <c r="K69" i="55" s="1"/>
  <c r="U69" i="55" s="1"/>
  <c r="G49" i="23"/>
  <c r="L49" i="23" s="1"/>
  <c r="K18" i="55" s="1"/>
  <c r="G59" i="23"/>
  <c r="L59" i="23" s="1"/>
  <c r="K21" i="55" s="1"/>
  <c r="G51" i="23"/>
  <c r="L51" i="23" s="1"/>
  <c r="G52" i="23"/>
  <c r="L52" i="23" s="1"/>
  <c r="K68" i="55" s="1"/>
  <c r="U68" i="55" s="1"/>
  <c r="G42" i="23"/>
  <c r="L42" i="23" s="1"/>
  <c r="K11" i="55" s="1"/>
  <c r="G45" i="23"/>
  <c r="L45" i="23" s="1"/>
  <c r="K58" i="55" s="1"/>
  <c r="G64" i="23"/>
  <c r="L64" i="23" s="1"/>
  <c r="G47" i="23"/>
  <c r="L47" i="23" s="1"/>
  <c r="K13" i="55" s="1"/>
  <c r="G62" i="23"/>
  <c r="L62" i="23" s="1"/>
  <c r="G43" i="23"/>
  <c r="L43" i="23" s="1"/>
  <c r="G46" i="23"/>
  <c r="L46" i="23" s="1"/>
  <c r="G63" i="23"/>
  <c r="L63" i="23" s="1"/>
  <c r="G58" i="23"/>
  <c r="L58" i="23" s="1"/>
  <c r="K20" i="55" s="1"/>
  <c r="G32" i="23"/>
  <c r="L32" i="23" s="1"/>
  <c r="K53" i="55" s="1"/>
  <c r="G44" i="23"/>
  <c r="L44" i="23" s="1"/>
  <c r="K70" i="55" s="1"/>
  <c r="U70" i="55" s="1"/>
  <c r="G53" i="23"/>
  <c r="L53" i="23" s="1"/>
  <c r="G41" i="23"/>
  <c r="L41" i="23" s="1"/>
  <c r="G36" i="23"/>
  <c r="L36" i="23" s="1"/>
  <c r="K71" i="55" s="1"/>
  <c r="U71" i="55" s="1"/>
  <c r="G61" i="23"/>
  <c r="L61" i="23" s="1"/>
  <c r="G56" i="23"/>
  <c r="L56" i="23" s="1"/>
  <c r="K19" i="55" s="1"/>
  <c r="G54" i="23"/>
  <c r="L54" i="23" s="1"/>
  <c r="G48" i="23"/>
  <c r="L48" i="23" s="1"/>
  <c r="K14" i="55" s="1"/>
  <c r="G65" i="23"/>
  <c r="L65" i="23" s="1"/>
  <c r="G39" i="23"/>
  <c r="L39" i="23" s="1"/>
  <c r="G37" i="23"/>
  <c r="L37" i="23" s="1"/>
  <c r="G60" i="23"/>
  <c r="L60" i="23" s="1"/>
  <c r="K87" i="55" s="1"/>
  <c r="G57" i="23"/>
  <c r="L57" i="23" s="1"/>
  <c r="K61" i="55" s="1"/>
  <c r="G55" i="23"/>
  <c r="L55" i="23" s="1"/>
  <c r="K67" i="55" s="1"/>
  <c r="U67" i="55" s="1"/>
  <c r="G33" i="23"/>
  <c r="L33" i="23" s="1"/>
  <c r="K85" i="55" s="1"/>
  <c r="G35" i="23"/>
  <c r="L35" i="23" s="1"/>
  <c r="G38" i="23"/>
  <c r="L38" i="23" s="1"/>
  <c r="K8" i="55" s="1"/>
  <c r="G34" i="23"/>
  <c r="L34" i="23" s="1"/>
  <c r="K6" i="55" s="1"/>
  <c r="G21" i="23"/>
  <c r="L21" i="23" s="1"/>
  <c r="U93" i="55" s="1"/>
  <c r="G82" i="28"/>
  <c r="L82" i="28" s="1"/>
  <c r="G107" i="27"/>
  <c r="L107" i="27" s="1"/>
  <c r="G118" i="27"/>
  <c r="L118" i="27" s="1"/>
  <c r="G123" i="27"/>
  <c r="L123" i="27" s="1"/>
  <c r="G79" i="27"/>
  <c r="L79" i="27" s="1"/>
  <c r="G122" i="27"/>
  <c r="L122" i="27" s="1"/>
  <c r="G90" i="27"/>
  <c r="L90" i="27" s="1"/>
  <c r="G105" i="27"/>
  <c r="L105" i="27" s="1"/>
  <c r="G89" i="27"/>
  <c r="L89" i="27" s="1"/>
  <c r="G132" i="27"/>
  <c r="L132" i="27" s="1"/>
  <c r="G72" i="27"/>
  <c r="L72" i="27" s="1"/>
  <c r="G71" i="20"/>
  <c r="L71" i="20" s="1"/>
  <c r="G93" i="20"/>
  <c r="L93" i="20" s="1"/>
  <c r="G82" i="20"/>
  <c r="L82" i="20" s="1"/>
  <c r="G100" i="20"/>
  <c r="L100" i="20" s="1"/>
  <c r="G49" i="27"/>
  <c r="L49" i="27" s="1"/>
  <c r="G18" i="55" s="1"/>
  <c r="G23" i="27"/>
  <c r="L23" i="27" s="1"/>
  <c r="G27" i="27"/>
  <c r="L27" i="27" s="1"/>
  <c r="G31" i="55" s="1"/>
  <c r="G29" i="27"/>
  <c r="L29" i="27" s="1"/>
  <c r="G54" i="55" s="1"/>
  <c r="G6" i="27"/>
  <c r="L6" i="27" s="1"/>
  <c r="G78" i="55" s="1"/>
  <c r="G15" i="27"/>
  <c r="L15" i="27" s="1"/>
  <c r="G50" i="55" s="1"/>
  <c r="G13" i="27"/>
  <c r="L13" i="27" s="1"/>
  <c r="G79" i="55" s="1"/>
  <c r="G42" i="20"/>
  <c r="L42" i="20" s="1"/>
  <c r="G45" i="20"/>
  <c r="L45" i="20" s="1"/>
  <c r="G40" i="20"/>
  <c r="L40" i="20" s="1"/>
  <c r="G27" i="20"/>
  <c r="L27" i="20" s="1"/>
  <c r="G36" i="28"/>
  <c r="L36" i="28" s="1"/>
  <c r="I9" i="55" s="1"/>
  <c r="G51" i="28"/>
  <c r="L51" i="28" s="1"/>
  <c r="G76" i="28"/>
  <c r="L76" i="28" s="1"/>
  <c r="G42" i="28"/>
  <c r="L42" i="28" s="1"/>
  <c r="G9" i="28"/>
  <c r="L9" i="28" s="1"/>
  <c r="I80" i="55" s="1"/>
  <c r="G68" i="28"/>
  <c r="L68" i="28" s="1"/>
  <c r="G50" i="28"/>
  <c r="L50" i="28" s="1"/>
  <c r="G30" i="23"/>
  <c r="L30" i="23" s="1"/>
  <c r="K54" i="55" s="1"/>
  <c r="G24" i="23"/>
  <c r="L24" i="23" s="1"/>
  <c r="K4" i="55" s="1"/>
  <c r="G111" i="27"/>
  <c r="L111" i="27" s="1"/>
  <c r="G119" i="27"/>
  <c r="L119" i="27" s="1"/>
  <c r="G102" i="27"/>
  <c r="L102" i="27" s="1"/>
  <c r="G129" i="27"/>
  <c r="L129" i="27" s="1"/>
  <c r="G101" i="27"/>
  <c r="L101" i="27" s="1"/>
  <c r="G128" i="27"/>
  <c r="L128" i="27" s="1"/>
  <c r="G100" i="27"/>
  <c r="L100" i="27" s="1"/>
  <c r="G91" i="20"/>
  <c r="L91" i="20" s="1"/>
  <c r="G86" i="20"/>
  <c r="L86" i="20" s="1"/>
  <c r="G72" i="20"/>
  <c r="L72" i="20" s="1"/>
  <c r="G48" i="27"/>
  <c r="L48" i="27" s="1"/>
  <c r="G59" i="55" s="1"/>
  <c r="G57" i="27"/>
  <c r="L57" i="27" s="1"/>
  <c r="G63" i="55" s="1"/>
  <c r="G28" i="27"/>
  <c r="L28" i="27" s="1"/>
  <c r="G52" i="55" s="1"/>
  <c r="G25" i="27"/>
  <c r="L25" i="27" s="1"/>
  <c r="T102" i="11"/>
  <c r="G8" i="27"/>
  <c r="L8" i="27" s="1"/>
  <c r="G80" i="55" s="1"/>
  <c r="G33" i="27"/>
  <c r="L33" i="27" s="1"/>
  <c r="G7" i="55" s="1"/>
  <c r="G37" i="27"/>
  <c r="L37" i="27" s="1"/>
  <c r="G10" i="55" s="1"/>
  <c r="G46" i="20"/>
  <c r="L46" i="20" s="1"/>
  <c r="G8" i="20"/>
  <c r="L8" i="20" s="1"/>
  <c r="G25" i="20"/>
  <c r="L25" i="20" s="1"/>
  <c r="G52" i="20"/>
  <c r="L52" i="20" s="1"/>
  <c r="G17" i="20"/>
  <c r="L17" i="20" s="1"/>
  <c r="G60" i="27"/>
  <c r="L60" i="27" s="1"/>
  <c r="G87" i="55" s="1"/>
  <c r="G39" i="28"/>
  <c r="L39" i="28" s="1"/>
  <c r="I56" i="55" s="1"/>
  <c r="G24" i="28"/>
  <c r="L24" i="28" s="1"/>
  <c r="G8" i="28"/>
  <c r="L8" i="28" s="1"/>
  <c r="I79" i="55" s="1"/>
  <c r="G26" i="28"/>
  <c r="L26" i="28" s="1"/>
  <c r="G41" i="28"/>
  <c r="L41" i="28" s="1"/>
  <c r="I57" i="55" s="1"/>
  <c r="G43" i="28"/>
  <c r="L43" i="28" s="1"/>
  <c r="I10" i="55" s="1"/>
  <c r="G75" i="28"/>
  <c r="L75" i="28" s="1"/>
  <c r="G20" i="28"/>
  <c r="L20" i="28" s="1"/>
  <c r="G61" i="28"/>
  <c r="L61" i="28" s="1"/>
  <c r="G70" i="28"/>
  <c r="L70" i="28" s="1"/>
  <c r="G31" i="23"/>
  <c r="L31" i="23" s="1"/>
  <c r="K7" i="55" s="1"/>
  <c r="G18" i="23"/>
  <c r="L18" i="23" s="1"/>
  <c r="G14" i="23"/>
  <c r="L14" i="23" s="1"/>
  <c r="K47" i="55" s="1"/>
  <c r="G110" i="27"/>
  <c r="L110" i="27" s="1"/>
  <c r="G71" i="27"/>
  <c r="L71" i="27" s="1"/>
  <c r="G130" i="27"/>
  <c r="L130" i="27" s="1"/>
  <c r="G66" i="27"/>
  <c r="L66" i="27" s="1"/>
  <c r="G125" i="27"/>
  <c r="L125" i="27" s="1"/>
  <c r="G65" i="27"/>
  <c r="L65" i="27" s="1"/>
  <c r="G140" i="27"/>
  <c r="L140" i="27" s="1"/>
  <c r="G96" i="27"/>
  <c r="L96" i="27" s="1"/>
  <c r="G64" i="27"/>
  <c r="L64" i="27" s="1"/>
  <c r="G5" i="25"/>
  <c r="L5" i="25" s="1"/>
  <c r="G38" i="25"/>
  <c r="L38" i="25" s="1"/>
  <c r="G73" i="25"/>
  <c r="L73" i="25" s="1"/>
  <c r="G105" i="25"/>
  <c r="L105" i="25" s="1"/>
  <c r="G48" i="25"/>
  <c r="L48" i="25" s="1"/>
  <c r="G54" i="25"/>
  <c r="L54" i="25" s="1"/>
  <c r="G60" i="25"/>
  <c r="L60" i="25" s="1"/>
  <c r="G68" i="25"/>
  <c r="L68" i="25" s="1"/>
  <c r="G76" i="25"/>
  <c r="L76" i="25" s="1"/>
  <c r="G84" i="25"/>
  <c r="L84" i="25" s="1"/>
  <c r="G92" i="25"/>
  <c r="L92" i="25" s="1"/>
  <c r="G100" i="25"/>
  <c r="L100" i="25" s="1"/>
  <c r="G40" i="25"/>
  <c r="L40" i="25" s="1"/>
  <c r="G55" i="25"/>
  <c r="L55" i="25" s="1"/>
  <c r="G31" i="25"/>
  <c r="L31" i="25" s="1"/>
  <c r="G39" i="25"/>
  <c r="L39" i="25" s="1"/>
  <c r="G28" i="25"/>
  <c r="L28" i="25" s="1"/>
  <c r="G34" i="25"/>
  <c r="L34" i="25" s="1"/>
  <c r="G63" i="25"/>
  <c r="L63" i="25" s="1"/>
  <c r="G85" i="25"/>
  <c r="L85" i="25" s="1"/>
  <c r="G56" i="25"/>
  <c r="L56" i="25" s="1"/>
  <c r="G64" i="25"/>
  <c r="L64" i="25" s="1"/>
  <c r="G72" i="25"/>
  <c r="L72" i="25" s="1"/>
  <c r="G80" i="25"/>
  <c r="L80" i="25" s="1"/>
  <c r="G88" i="25"/>
  <c r="L88" i="25" s="1"/>
  <c r="G96" i="25"/>
  <c r="L96" i="25" s="1"/>
  <c r="G104" i="25"/>
  <c r="L104" i="25" s="1"/>
  <c r="G36" i="25"/>
  <c r="L36" i="25" s="1"/>
  <c r="G53" i="25"/>
  <c r="L53" i="25" s="1"/>
  <c r="G65" i="25"/>
  <c r="L65" i="25" s="1"/>
  <c r="G45" i="25"/>
  <c r="L45" i="25" s="1"/>
  <c r="G52" i="25"/>
  <c r="L52" i="25" s="1"/>
  <c r="G97" i="25"/>
  <c r="L97" i="25" s="1"/>
  <c r="G44" i="25"/>
  <c r="L44" i="25" s="1"/>
  <c r="G75" i="25"/>
  <c r="L75" i="25" s="1"/>
  <c r="G91" i="25"/>
  <c r="L91" i="25" s="1"/>
  <c r="G27" i="25"/>
  <c r="L27" i="25" s="1"/>
  <c r="G47" i="25"/>
  <c r="L47" i="25" s="1"/>
  <c r="G57" i="25"/>
  <c r="L57" i="25" s="1"/>
  <c r="G77" i="25"/>
  <c r="L77" i="25" s="1"/>
  <c r="G42" i="25"/>
  <c r="L42" i="25" s="1"/>
  <c r="G49" i="25"/>
  <c r="L49" i="25" s="1"/>
  <c r="G79" i="25"/>
  <c r="L79" i="25" s="1"/>
  <c r="G95" i="25"/>
  <c r="L95" i="25" s="1"/>
  <c r="G41" i="25"/>
  <c r="L41" i="25" s="1"/>
  <c r="G30" i="25"/>
  <c r="L30" i="25" s="1"/>
  <c r="G89" i="25"/>
  <c r="L89" i="25" s="1"/>
  <c r="G37" i="25"/>
  <c r="L37" i="25" s="1"/>
  <c r="G32" i="25"/>
  <c r="L32" i="25" s="1"/>
  <c r="G61" i="25"/>
  <c r="L61" i="25" s="1"/>
  <c r="G43" i="25"/>
  <c r="L43" i="25" s="1"/>
  <c r="G62" i="25"/>
  <c r="L62" i="25" s="1"/>
  <c r="G70" i="25"/>
  <c r="L70" i="25" s="1"/>
  <c r="G78" i="25"/>
  <c r="L78" i="25" s="1"/>
  <c r="G86" i="25"/>
  <c r="L86" i="25" s="1"/>
  <c r="G94" i="25"/>
  <c r="L94" i="25" s="1"/>
  <c r="G102" i="25"/>
  <c r="L102" i="25" s="1"/>
  <c r="G69" i="25"/>
  <c r="L69" i="25" s="1"/>
  <c r="G101" i="25"/>
  <c r="L101" i="25" s="1"/>
  <c r="G50" i="25"/>
  <c r="L50" i="25" s="1"/>
  <c r="G29" i="25"/>
  <c r="L29" i="25" s="1"/>
  <c r="G35" i="25"/>
  <c r="L35" i="25" s="1"/>
  <c r="G59" i="25"/>
  <c r="L59" i="25" s="1"/>
  <c r="G81" i="25"/>
  <c r="L81" i="25" s="1"/>
  <c r="G51" i="25"/>
  <c r="L51" i="25" s="1"/>
  <c r="G67" i="25"/>
  <c r="L67" i="25" s="1"/>
  <c r="G83" i="25"/>
  <c r="L83" i="25" s="1"/>
  <c r="G99" i="25"/>
  <c r="L99" i="25" s="1"/>
  <c r="G93" i="25"/>
  <c r="L93" i="25" s="1"/>
  <c r="G33" i="25"/>
  <c r="L33" i="25" s="1"/>
  <c r="G46" i="25"/>
  <c r="L46" i="25" s="1"/>
  <c r="G71" i="25"/>
  <c r="L71" i="25" s="1"/>
  <c r="G87" i="25"/>
  <c r="L87" i="25" s="1"/>
  <c r="G103" i="25"/>
  <c r="L103" i="25" s="1"/>
  <c r="G58" i="25"/>
  <c r="L58" i="25" s="1"/>
  <c r="G66" i="25"/>
  <c r="L66" i="25" s="1"/>
  <c r="G74" i="25"/>
  <c r="L74" i="25" s="1"/>
  <c r="G82" i="25"/>
  <c r="L82" i="25" s="1"/>
  <c r="G90" i="25"/>
  <c r="L90" i="25" s="1"/>
  <c r="G98" i="25"/>
  <c r="L98" i="25" s="1"/>
  <c r="G106" i="25"/>
  <c r="L106" i="25" s="1"/>
  <c r="G13" i="25"/>
  <c r="L13" i="25" s="1"/>
  <c r="G26" i="25"/>
  <c r="L26" i="25" s="1"/>
  <c r="G22" i="25"/>
  <c r="L22" i="25" s="1"/>
  <c r="G12" i="25"/>
  <c r="L12" i="25" s="1"/>
  <c r="G11" i="25"/>
  <c r="L11" i="25" s="1"/>
  <c r="G25" i="25"/>
  <c r="L25" i="25" s="1"/>
  <c r="G20" i="25"/>
  <c r="L20" i="25" s="1"/>
  <c r="G15" i="25"/>
  <c r="L15" i="25" s="1"/>
  <c r="G18" i="25"/>
  <c r="L18" i="25" s="1"/>
  <c r="G14" i="25"/>
  <c r="L14" i="25" s="1"/>
  <c r="G10" i="25"/>
  <c r="L10" i="25" s="1"/>
  <c r="G9" i="25"/>
  <c r="L9" i="25" s="1"/>
  <c r="G21" i="25"/>
  <c r="L21" i="25" s="1"/>
  <c r="G24" i="25"/>
  <c r="L24" i="25" s="1"/>
  <c r="G7" i="25"/>
  <c r="L7" i="25" s="1"/>
  <c r="G8" i="25"/>
  <c r="L8" i="25" s="1"/>
  <c r="G23" i="25"/>
  <c r="L23" i="25" s="1"/>
  <c r="G6" i="25"/>
  <c r="L6" i="25" s="1"/>
  <c r="G16" i="25"/>
  <c r="L16" i="25" s="1"/>
  <c r="G19" i="25"/>
  <c r="L19" i="25" s="1"/>
  <c r="G17" i="25"/>
  <c r="L17" i="25" s="1"/>
  <c r="G79" i="20"/>
  <c r="L79" i="20" s="1"/>
  <c r="G95" i="20"/>
  <c r="L95" i="20" s="1"/>
  <c r="G69" i="20"/>
  <c r="L69" i="20" s="1"/>
  <c r="G85" i="20"/>
  <c r="L85" i="20" s="1"/>
  <c r="G101" i="20"/>
  <c r="L101" i="20" s="1"/>
  <c r="G59" i="20"/>
  <c r="L59" i="20" s="1"/>
  <c r="G74" i="20"/>
  <c r="L74" i="20" s="1"/>
  <c r="G90" i="20"/>
  <c r="L90" i="20" s="1"/>
  <c r="G106" i="20"/>
  <c r="L106" i="20" s="1"/>
  <c r="G54" i="20"/>
  <c r="L54" i="20" s="1"/>
  <c r="G76" i="20"/>
  <c r="L76" i="20" s="1"/>
  <c r="G92" i="20"/>
  <c r="L92" i="20" s="1"/>
  <c r="G60" i="20"/>
  <c r="L60" i="20" s="1"/>
  <c r="G61" i="20"/>
  <c r="L61" i="20" s="1"/>
  <c r="G52" i="27"/>
  <c r="L52" i="27" s="1"/>
  <c r="G30" i="55" s="1"/>
  <c r="G50" i="27"/>
  <c r="L50" i="27" s="1"/>
  <c r="G15" i="55" s="1"/>
  <c r="G55" i="27"/>
  <c r="L55" i="27" s="1"/>
  <c r="G21" i="55" s="1"/>
  <c r="G19" i="27"/>
  <c r="L19" i="27" s="1"/>
  <c r="G51" i="55" s="1"/>
  <c r="G41" i="27"/>
  <c r="L41" i="27" s="1"/>
  <c r="G11" i="55" s="1"/>
  <c r="G30" i="27"/>
  <c r="L30" i="27" s="1"/>
  <c r="G107" i="55" s="1"/>
  <c r="G44" i="27"/>
  <c r="L44" i="27" s="1"/>
  <c r="G13" i="55" s="1"/>
  <c r="G43" i="27"/>
  <c r="L43" i="27" s="1"/>
  <c r="G12" i="55" s="1"/>
  <c r="T56" i="11"/>
  <c r="T104" i="11"/>
  <c r="T100" i="11"/>
  <c r="G12" i="27"/>
  <c r="L12" i="27" s="1"/>
  <c r="G47" i="55" s="1"/>
  <c r="G34" i="27"/>
  <c r="L34" i="27" s="1"/>
  <c r="G8" i="55" s="1"/>
  <c r="G49" i="20"/>
  <c r="L49" i="20" s="1"/>
  <c r="G22" i="20"/>
  <c r="L22" i="20" s="1"/>
  <c r="G44" i="20"/>
  <c r="L44" i="20" s="1"/>
  <c r="G51" i="20"/>
  <c r="L51" i="20" s="1"/>
  <c r="G31" i="20"/>
  <c r="L31" i="20" s="1"/>
  <c r="G12" i="20"/>
  <c r="L12" i="20" s="1"/>
  <c r="G57" i="28"/>
  <c r="L57" i="28" s="1"/>
  <c r="G65" i="28"/>
  <c r="L65" i="28" s="1"/>
  <c r="G49" i="28"/>
  <c r="L49" i="28" s="1"/>
  <c r="G58" i="28"/>
  <c r="L58" i="28" s="1"/>
  <c r="I35" i="55" s="1"/>
  <c r="U35" i="55" s="1"/>
  <c r="G35" i="28"/>
  <c r="L35" i="28" s="1"/>
  <c r="I85" i="55" s="1"/>
  <c r="G69" i="28"/>
  <c r="L69" i="28" s="1"/>
  <c r="G15" i="23"/>
  <c r="L15" i="23" s="1"/>
  <c r="K72" i="55" s="1"/>
  <c r="U72" i="55" s="1"/>
  <c r="G26" i="23"/>
  <c r="L26" i="23" s="1"/>
  <c r="K105" i="55" s="1"/>
  <c r="G84" i="28"/>
  <c r="L84" i="28" s="1"/>
  <c r="G112" i="27"/>
  <c r="L112" i="27" s="1"/>
  <c r="G114" i="27"/>
  <c r="L114" i="27" s="1"/>
  <c r="G139" i="27"/>
  <c r="L139" i="27" s="1"/>
  <c r="G95" i="27"/>
  <c r="L95" i="27" s="1"/>
  <c r="G63" i="27"/>
  <c r="L63" i="27" s="1"/>
  <c r="G138" i="27"/>
  <c r="L138" i="27" s="1"/>
  <c r="G74" i="27"/>
  <c r="L74" i="27" s="1"/>
  <c r="G133" i="27"/>
  <c r="L133" i="27" s="1"/>
  <c r="G73" i="27"/>
  <c r="L73" i="27" s="1"/>
  <c r="G104" i="27"/>
  <c r="L104" i="27" s="1"/>
  <c r="G88" i="27"/>
  <c r="L88" i="27" s="1"/>
  <c r="G87" i="20"/>
  <c r="L87" i="20" s="1"/>
  <c r="G103" i="20"/>
  <c r="L103" i="20" s="1"/>
  <c r="G77" i="20"/>
  <c r="L77" i="20" s="1"/>
  <c r="G66" i="20"/>
  <c r="L66" i="20" s="1"/>
  <c r="G98" i="20"/>
  <c r="L98" i="20" s="1"/>
  <c r="G68" i="20"/>
  <c r="L68" i="20" s="1"/>
  <c r="G84" i="20"/>
  <c r="L84" i="20" s="1"/>
  <c r="G55" i="20"/>
  <c r="L55" i="20" s="1"/>
  <c r="G53" i="20"/>
  <c r="L53" i="20" s="1"/>
  <c r="G56" i="27"/>
  <c r="L56" i="27" s="1"/>
  <c r="G64" i="55" s="1"/>
  <c r="G53" i="27"/>
  <c r="L53" i="27" s="1"/>
  <c r="G19" i="55" s="1"/>
  <c r="G22" i="27"/>
  <c r="L22" i="27" s="1"/>
  <c r="G53" i="55" s="1"/>
  <c r="G26" i="27"/>
  <c r="L26" i="27" s="1"/>
  <c r="G9" i="27"/>
  <c r="L9" i="27" s="1"/>
  <c r="G103" i="55" s="1"/>
  <c r="G32" i="27"/>
  <c r="L32" i="27" s="1"/>
  <c r="G65" i="55" s="1"/>
  <c r="G26" i="20"/>
  <c r="L26" i="20" s="1"/>
  <c r="G29" i="20"/>
  <c r="L29" i="20" s="1"/>
  <c r="G18" i="20"/>
  <c r="L18" i="20" s="1"/>
  <c r="G21" i="20"/>
  <c r="L21" i="20" s="1"/>
  <c r="G10" i="20"/>
  <c r="L10" i="20" s="1"/>
  <c r="G13" i="28"/>
  <c r="L13" i="28" s="1"/>
  <c r="G46" i="28"/>
  <c r="L46" i="28" s="1"/>
  <c r="I22" i="55" s="1"/>
  <c r="G81" i="28"/>
  <c r="L81" i="28" s="1"/>
  <c r="G77" i="28"/>
  <c r="L77" i="28" s="1"/>
  <c r="G55" i="28"/>
  <c r="L55" i="28" s="1"/>
  <c r="I96" i="55" s="1"/>
  <c r="U96" i="55" s="1"/>
  <c r="G67" i="28"/>
  <c r="L67" i="28" s="1"/>
  <c r="G9" i="23"/>
  <c r="L9" i="23" s="1"/>
  <c r="G20" i="23"/>
  <c r="L20" i="23" s="1"/>
  <c r="K52" i="55" s="1"/>
  <c r="G25" i="23"/>
  <c r="L25" i="23" s="1"/>
  <c r="K5" i="55" s="1"/>
  <c r="G117" i="27"/>
  <c r="L117" i="27" s="1"/>
  <c r="G135" i="27"/>
  <c r="L135" i="27" s="1"/>
  <c r="G91" i="27"/>
  <c r="L91" i="27" s="1"/>
  <c r="G70" i="27"/>
  <c r="L70" i="27" s="1"/>
  <c r="G69" i="27"/>
  <c r="L69" i="27" s="1"/>
  <c r="G144" i="27"/>
  <c r="L144" i="27" s="1"/>
  <c r="G84" i="27"/>
  <c r="L84" i="27" s="1"/>
  <c r="G75" i="20"/>
  <c r="L75" i="20" s="1"/>
  <c r="G97" i="20"/>
  <c r="L97" i="20" s="1"/>
  <c r="G62" i="20"/>
  <c r="L62" i="20" s="1"/>
  <c r="G102" i="20"/>
  <c r="L102" i="20" s="1"/>
  <c r="G63" i="20"/>
  <c r="L63" i="20" s="1"/>
  <c r="G88" i="20"/>
  <c r="L88" i="20" s="1"/>
  <c r="G57" i="20"/>
  <c r="L57" i="20" s="1"/>
  <c r="G51" i="27"/>
  <c r="L51" i="27" s="1"/>
  <c r="G29" i="55" s="1"/>
  <c r="G18" i="27"/>
  <c r="L18" i="27" s="1"/>
  <c r="G105" i="55" s="1"/>
  <c r="G31" i="27"/>
  <c r="L31" i="27" s="1"/>
  <c r="G95" i="55" s="1"/>
  <c r="U95" i="55" s="1"/>
  <c r="G38" i="27"/>
  <c r="L38" i="27" s="1"/>
  <c r="G56" i="55" s="1"/>
  <c r="G36" i="27"/>
  <c r="L36" i="27" s="1"/>
  <c r="G84" i="55" s="1"/>
  <c r="G38" i="20"/>
  <c r="L38" i="20" s="1"/>
  <c r="G24" i="20"/>
  <c r="L24" i="20" s="1"/>
  <c r="G41" i="20"/>
  <c r="L41" i="20" s="1"/>
  <c r="G14" i="20"/>
  <c r="L14" i="20" s="1"/>
  <c r="G36" i="20"/>
  <c r="L36" i="20" s="1"/>
  <c r="G43" i="20"/>
  <c r="L43" i="20" s="1"/>
  <c r="G20" i="20"/>
  <c r="L20" i="20" s="1"/>
  <c r="G62" i="28"/>
  <c r="L62" i="28" s="1"/>
  <c r="G29" i="28"/>
  <c r="L29" i="28" s="1"/>
  <c r="I34" i="55" s="1"/>
  <c r="U34" i="55" s="1"/>
  <c r="G12" i="28"/>
  <c r="L12" i="28" s="1"/>
  <c r="G78" i="28"/>
  <c r="L78" i="28" s="1"/>
  <c r="G38" i="28"/>
  <c r="L38" i="28" s="1"/>
  <c r="I109" i="55" s="1"/>
  <c r="U109" i="55" s="1"/>
  <c r="G21" i="28"/>
  <c r="L21" i="28" s="1"/>
  <c r="G59" i="28"/>
  <c r="L59" i="28" s="1"/>
  <c r="G6" i="28"/>
  <c r="L6" i="28" s="1"/>
  <c r="G33" i="28"/>
  <c r="L33" i="28" s="1"/>
  <c r="I84" i="55" s="1"/>
  <c r="G16" i="23"/>
  <c r="L16" i="23" s="1"/>
  <c r="K49" i="55" s="1"/>
  <c r="G23" i="23"/>
  <c r="L23" i="23" s="1"/>
  <c r="K83" i="55" s="1"/>
  <c r="G13" i="23"/>
  <c r="L13" i="23" s="1"/>
  <c r="K82" i="55" s="1"/>
  <c r="G10" i="23"/>
  <c r="L10" i="23" s="1"/>
  <c r="G83" i="28"/>
  <c r="L83" i="28" s="1"/>
  <c r="G106" i="27"/>
  <c r="L106" i="27" s="1"/>
  <c r="G116" i="27"/>
  <c r="L116" i="27" s="1"/>
  <c r="G131" i="27"/>
  <c r="L131" i="27" s="1"/>
  <c r="G103" i="27"/>
  <c r="L103" i="27" s="1"/>
  <c r="G87" i="27"/>
  <c r="L87" i="27" s="1"/>
  <c r="G146" i="27"/>
  <c r="L146" i="27" s="1"/>
  <c r="G98" i="27"/>
  <c r="L98" i="27" s="1"/>
  <c r="G82" i="27"/>
  <c r="L82" i="27" s="1"/>
  <c r="G141" i="27"/>
  <c r="L141" i="27" s="1"/>
  <c r="G97" i="27"/>
  <c r="L97" i="27" s="1"/>
  <c r="G81" i="27"/>
  <c r="L81" i="27" s="1"/>
  <c r="G124" i="27"/>
  <c r="L124" i="27" s="1"/>
  <c r="G80" i="27"/>
  <c r="L80" i="27" s="1"/>
  <c r="G7" i="27"/>
  <c r="L7" i="27" s="1"/>
  <c r="G46" i="55" s="1"/>
  <c r="G17" i="27"/>
  <c r="L17" i="27" s="1"/>
  <c r="G49" i="55" s="1"/>
  <c r="G39" i="27"/>
  <c r="L39" i="27" s="1"/>
  <c r="G22" i="55" s="1"/>
  <c r="G14" i="27"/>
  <c r="L14" i="27" s="1"/>
  <c r="G82" i="55" s="1"/>
  <c r="G11" i="27"/>
  <c r="L11" i="27" s="1"/>
  <c r="G104" i="55" s="1"/>
  <c r="G39" i="20"/>
  <c r="L39" i="20" s="1"/>
  <c r="G34" i="20"/>
  <c r="L34" i="20" s="1"/>
  <c r="G19" i="20"/>
  <c r="L19" i="20" s="1"/>
  <c r="G7" i="20"/>
  <c r="L7" i="20" s="1"/>
  <c r="G37" i="20"/>
  <c r="L37" i="20" s="1"/>
  <c r="G23" i="20"/>
  <c r="L23" i="20" s="1"/>
  <c r="G6" i="20"/>
  <c r="L6" i="20" s="1"/>
  <c r="G48" i="20"/>
  <c r="L48" i="20" s="1"/>
  <c r="G32" i="20"/>
  <c r="L32" i="20" s="1"/>
  <c r="G13" i="20"/>
  <c r="L13" i="20" s="1"/>
  <c r="G35" i="20"/>
  <c r="L35" i="20" s="1"/>
  <c r="G16" i="20"/>
  <c r="L16" i="20" s="1"/>
  <c r="G32" i="28"/>
  <c r="L32" i="28" s="1"/>
  <c r="I6" i="55" s="1"/>
  <c r="G64" i="28"/>
  <c r="L64" i="28" s="1"/>
  <c r="I60" i="55" s="1"/>
  <c r="G71" i="28"/>
  <c r="L71" i="28" s="1"/>
  <c r="G25" i="28"/>
  <c r="L25" i="28" s="1"/>
  <c r="G47" i="28"/>
  <c r="L47" i="28" s="1"/>
  <c r="G48" i="28"/>
  <c r="L48" i="28" s="1"/>
  <c r="G14" i="28"/>
  <c r="L14" i="28" s="1"/>
  <c r="G74" i="28"/>
  <c r="L74" i="28" s="1"/>
  <c r="G16" i="28"/>
  <c r="L16" i="28" s="1"/>
  <c r="I94" i="55" s="1"/>
  <c r="U94" i="55" s="1"/>
  <c r="G23" i="28"/>
  <c r="L23" i="28" s="1"/>
  <c r="G56" i="28"/>
  <c r="L56" i="28" s="1"/>
  <c r="G40" i="28"/>
  <c r="L40" i="28" s="1"/>
  <c r="I58" i="55" s="1"/>
  <c r="G54" i="28"/>
  <c r="L54" i="28" s="1"/>
  <c r="I17" i="55" s="1"/>
  <c r="G63" i="28"/>
  <c r="L63" i="28" s="1"/>
  <c r="G80" i="28"/>
  <c r="L80" i="28" s="1"/>
  <c r="G19" i="28"/>
  <c r="L19" i="28" s="1"/>
  <c r="I88" i="55" s="1"/>
  <c r="G44" i="28"/>
  <c r="L44" i="28" s="1"/>
  <c r="G11" i="28"/>
  <c r="L11" i="28" s="1"/>
  <c r="I82" i="55" s="1"/>
  <c r="G15" i="28"/>
  <c r="L15" i="28" s="1"/>
  <c r="G60" i="28"/>
  <c r="L60" i="28" s="1"/>
  <c r="I33" i="55" s="1"/>
  <c r="U33" i="55" s="1"/>
  <c r="G22" i="23"/>
  <c r="L22" i="23" s="1"/>
  <c r="G17" i="23"/>
  <c r="L17" i="23" s="1"/>
  <c r="G19" i="23"/>
  <c r="L19" i="23" s="1"/>
  <c r="K81" i="55" s="1"/>
  <c r="G8" i="23"/>
  <c r="L8" i="23" s="1"/>
  <c r="G11" i="23"/>
  <c r="L11" i="23" s="1"/>
  <c r="K80" i="55" s="1"/>
  <c r="G12" i="23"/>
  <c r="L12" i="23" s="1"/>
  <c r="G86" i="28"/>
  <c r="L86" i="28" s="1"/>
  <c r="G85" i="28"/>
  <c r="L85" i="28" s="1"/>
  <c r="G113" i="27"/>
  <c r="L113" i="27" s="1"/>
  <c r="G108" i="27"/>
  <c r="L108" i="27" s="1"/>
  <c r="G115" i="27"/>
  <c r="L115" i="27" s="1"/>
  <c r="G143" i="27"/>
  <c r="L143" i="27" s="1"/>
  <c r="G127" i="27"/>
  <c r="L127" i="27" s="1"/>
  <c r="G99" i="27"/>
  <c r="L99" i="27" s="1"/>
  <c r="G83" i="27"/>
  <c r="L83" i="27" s="1"/>
  <c r="G67" i="27"/>
  <c r="L67" i="27" s="1"/>
  <c r="G142" i="27"/>
  <c r="L142" i="27" s="1"/>
  <c r="G126" i="27"/>
  <c r="L126" i="27" s="1"/>
  <c r="G94" i="27"/>
  <c r="L94" i="27" s="1"/>
  <c r="G78" i="27"/>
  <c r="L78" i="27" s="1"/>
  <c r="G62" i="27"/>
  <c r="L62" i="27" s="1"/>
  <c r="G32" i="55" s="1"/>
  <c r="G137" i="27"/>
  <c r="L137" i="27" s="1"/>
  <c r="G121" i="27"/>
  <c r="L121" i="27" s="1"/>
  <c r="G93" i="27"/>
  <c r="L93" i="27" s="1"/>
  <c r="G77" i="27"/>
  <c r="L77" i="27" s="1"/>
  <c r="G61" i="27"/>
  <c r="L61" i="27" s="1"/>
  <c r="G60" i="55" s="1"/>
  <c r="G136" i="27"/>
  <c r="L136" i="27" s="1"/>
  <c r="G120" i="27"/>
  <c r="L120" i="27" s="1"/>
  <c r="G92" i="27"/>
  <c r="L92" i="27" s="1"/>
  <c r="G76" i="27"/>
  <c r="L76" i="27" s="1"/>
  <c r="G67" i="20"/>
  <c r="L67" i="20" s="1"/>
  <c r="G83" i="20"/>
  <c r="L83" i="20" s="1"/>
  <c r="G99" i="20"/>
  <c r="L99" i="20" s="1"/>
  <c r="G73" i="20"/>
  <c r="L73" i="20" s="1"/>
  <c r="G89" i="20"/>
  <c r="L89" i="20" s="1"/>
  <c r="G105" i="20"/>
  <c r="L105" i="20" s="1"/>
  <c r="G78" i="20"/>
  <c r="L78" i="20" s="1"/>
  <c r="G94" i="20"/>
  <c r="L94" i="20" s="1"/>
  <c r="G80" i="20"/>
  <c r="L80" i="20" s="1"/>
  <c r="G96" i="20"/>
  <c r="L96" i="20" s="1"/>
  <c r="G58" i="20"/>
  <c r="L58" i="20" s="1"/>
  <c r="G64" i="20"/>
  <c r="L64" i="20" s="1"/>
  <c r="G65" i="20"/>
  <c r="L65" i="20" s="1"/>
  <c r="G54" i="27"/>
  <c r="L54" i="27" s="1"/>
  <c r="G61" i="55" s="1"/>
  <c r="G58" i="27"/>
  <c r="L58" i="27" s="1"/>
  <c r="G20" i="55" s="1"/>
  <c r="G59" i="27"/>
  <c r="L59" i="27" s="1"/>
  <c r="G91" i="55" s="1"/>
  <c r="G20" i="27"/>
  <c r="L20" i="27" s="1"/>
  <c r="G83" i="55" s="1"/>
  <c r="G45" i="27"/>
  <c r="L45" i="27" s="1"/>
  <c r="G58" i="55" s="1"/>
  <c r="G42" i="27"/>
  <c r="L42" i="27" s="1"/>
  <c r="G14" i="55" s="1"/>
  <c r="G46" i="27"/>
  <c r="L46" i="27" s="1"/>
  <c r="G57" i="55" s="1"/>
  <c r="G21" i="27"/>
  <c r="L21" i="27" s="1"/>
  <c r="G66" i="55" s="1"/>
  <c r="T75" i="11"/>
  <c r="T78" i="11"/>
  <c r="T55" i="11"/>
  <c r="T87" i="11"/>
  <c r="T84" i="11"/>
  <c r="G419" i="23"/>
  <c r="G403" i="23"/>
  <c r="G387" i="23"/>
  <c r="G371" i="23"/>
  <c r="G355" i="23"/>
  <c r="G339" i="23"/>
  <c r="G323" i="23"/>
  <c r="G307" i="23"/>
  <c r="G291" i="23"/>
  <c r="G275" i="23"/>
  <c r="G259" i="23"/>
  <c r="G243" i="23"/>
  <c r="G227" i="23"/>
  <c r="G211" i="23"/>
  <c r="G195" i="23"/>
  <c r="G179" i="23"/>
  <c r="G163" i="23"/>
  <c r="G147" i="23"/>
  <c r="G131" i="23"/>
  <c r="G406" i="23"/>
  <c r="G386" i="23"/>
  <c r="G370" i="23"/>
  <c r="G354" i="23"/>
  <c r="G338" i="23"/>
  <c r="G322" i="23"/>
  <c r="G306" i="23"/>
  <c r="G290" i="23"/>
  <c r="G274" i="23"/>
  <c r="G258" i="23"/>
  <c r="G242" i="23"/>
  <c r="G226" i="23"/>
  <c r="G210" i="23"/>
  <c r="G194" i="23"/>
  <c r="G178" i="23"/>
  <c r="G162" i="23"/>
  <c r="G146" i="23"/>
  <c r="G130" i="23"/>
  <c r="G169" i="23"/>
  <c r="G125" i="23"/>
  <c r="G93" i="23"/>
  <c r="L93" i="23" s="1"/>
  <c r="G420" i="23"/>
  <c r="G404" i="23"/>
  <c r="G388" i="23"/>
  <c r="G372" i="23"/>
  <c r="G356" i="23"/>
  <c r="G340" i="23"/>
  <c r="G324" i="23"/>
  <c r="G308" i="23"/>
  <c r="G292" i="23"/>
  <c r="G276" i="23"/>
  <c r="G260" i="23"/>
  <c r="G244" i="23"/>
  <c r="G228" i="23"/>
  <c r="G212" i="23"/>
  <c r="G196" i="23"/>
  <c r="G180" i="23"/>
  <c r="G164" i="23"/>
  <c r="G148" i="23"/>
  <c r="G132" i="23"/>
  <c r="G114" i="23"/>
  <c r="G415" i="23"/>
  <c r="G399" i="23"/>
  <c r="G383" i="23"/>
  <c r="G367" i="23"/>
  <c r="G351" i="23"/>
  <c r="G335" i="23"/>
  <c r="G319" i="23"/>
  <c r="G303" i="23"/>
  <c r="G287" i="23"/>
  <c r="G271" i="23"/>
  <c r="G255" i="23"/>
  <c r="G239" i="23"/>
  <c r="G223" i="23"/>
  <c r="G207" i="23"/>
  <c r="G191" i="23"/>
  <c r="G175" i="23"/>
  <c r="G159" i="23"/>
  <c r="G143" i="23"/>
  <c r="G127" i="23"/>
  <c r="G398" i="23"/>
  <c r="G382" i="23"/>
  <c r="G366" i="23"/>
  <c r="G350" i="23"/>
  <c r="G334" i="23"/>
  <c r="G318" i="23"/>
  <c r="G302" i="23"/>
  <c r="G286" i="23"/>
  <c r="G270" i="23"/>
  <c r="G254" i="23"/>
  <c r="G238" i="23"/>
  <c r="G222" i="23"/>
  <c r="G206" i="23"/>
  <c r="G190" i="23"/>
  <c r="G174" i="23"/>
  <c r="G158" i="23"/>
  <c r="G142" i="23"/>
  <c r="G126" i="23"/>
  <c r="G153" i="23"/>
  <c r="G117" i="23"/>
  <c r="G416" i="23"/>
  <c r="G400" i="23"/>
  <c r="G411" i="23"/>
  <c r="G395" i="23"/>
  <c r="G379" i="23"/>
  <c r="G363" i="23"/>
  <c r="G347" i="23"/>
  <c r="G331" i="23"/>
  <c r="G315" i="23"/>
  <c r="G299" i="23"/>
  <c r="G283" i="23"/>
  <c r="G267" i="23"/>
  <c r="G251" i="23"/>
  <c r="G235" i="23"/>
  <c r="G219" i="23"/>
  <c r="G203" i="23"/>
  <c r="G187" i="23"/>
  <c r="G171" i="23"/>
  <c r="G155" i="23"/>
  <c r="G139" i="23"/>
  <c r="G418" i="23"/>
  <c r="G394" i="23"/>
  <c r="G378" i="23"/>
  <c r="G362" i="23"/>
  <c r="G346" i="23"/>
  <c r="G330" i="23"/>
  <c r="G314" i="23"/>
  <c r="G298" i="23"/>
  <c r="G282" i="23"/>
  <c r="G266" i="23"/>
  <c r="G250" i="23"/>
  <c r="G234" i="23"/>
  <c r="G218" i="23"/>
  <c r="G202" i="23"/>
  <c r="G186" i="23"/>
  <c r="G170" i="23"/>
  <c r="G154" i="23"/>
  <c r="G138" i="23"/>
  <c r="G414" i="23"/>
  <c r="G141" i="23"/>
  <c r="G109" i="23"/>
  <c r="G412" i="23"/>
  <c r="G396" i="23"/>
  <c r="G380" i="23"/>
  <c r="G364" i="23"/>
  <c r="G348" i="23"/>
  <c r="G332" i="23"/>
  <c r="G316" i="23"/>
  <c r="G300" i="23"/>
  <c r="G284" i="23"/>
  <c r="G268" i="23"/>
  <c r="G252" i="23"/>
  <c r="G236" i="23"/>
  <c r="G220" i="23"/>
  <c r="G204" i="23"/>
  <c r="G188" i="23"/>
  <c r="G172" i="23"/>
  <c r="G156" i="23"/>
  <c r="G140" i="23"/>
  <c r="G122" i="23"/>
  <c r="G106" i="23"/>
  <c r="G90" i="23"/>
  <c r="L90" i="23" s="1"/>
  <c r="G413" i="23"/>
  <c r="G397" i="23"/>
  <c r="G381" i="23"/>
  <c r="G365" i="23"/>
  <c r="G349" i="23"/>
  <c r="G333" i="23"/>
  <c r="G317" i="23"/>
  <c r="G301" i="23"/>
  <c r="G285" i="23"/>
  <c r="G269" i="23"/>
  <c r="G253" i="23"/>
  <c r="G237" i="23"/>
  <c r="G221" i="23"/>
  <c r="G205" i="23"/>
  <c r="G189" i="23"/>
  <c r="G173" i="23"/>
  <c r="G149" i="23"/>
  <c r="G121" i="23"/>
  <c r="G89" i="23"/>
  <c r="L89" i="23" s="1"/>
  <c r="G120" i="23"/>
  <c r="G104" i="23"/>
  <c r="L104" i="23" s="1"/>
  <c r="G88" i="23"/>
  <c r="L88" i="23" s="1"/>
  <c r="G407" i="23"/>
  <c r="G343" i="23"/>
  <c r="G279" i="23"/>
  <c r="G215" i="23"/>
  <c r="G151" i="23"/>
  <c r="G374" i="23"/>
  <c r="G310" i="23"/>
  <c r="G246" i="23"/>
  <c r="G182" i="23"/>
  <c r="G402" i="23"/>
  <c r="G408" i="23"/>
  <c r="G368" i="23"/>
  <c r="G336" i="23"/>
  <c r="G304" i="23"/>
  <c r="G272" i="23"/>
  <c r="G240" i="23"/>
  <c r="G208" i="23"/>
  <c r="G176" i="23"/>
  <c r="G144" i="23"/>
  <c r="G110" i="23"/>
  <c r="G401" i="23"/>
  <c r="G377" i="23"/>
  <c r="G357" i="23"/>
  <c r="G337" i="23"/>
  <c r="G313" i="23"/>
  <c r="G293" i="23"/>
  <c r="G273" i="23"/>
  <c r="G249" i="23"/>
  <c r="G229" i="23"/>
  <c r="G209" i="23"/>
  <c r="G185" i="23"/>
  <c r="G161" i="23"/>
  <c r="G129" i="23"/>
  <c r="G112" i="23"/>
  <c r="G92" i="23"/>
  <c r="L92" i="23" s="1"/>
  <c r="G111" i="23"/>
  <c r="G95" i="23"/>
  <c r="L95" i="23" s="1"/>
  <c r="G391" i="23"/>
  <c r="G327" i="23"/>
  <c r="G263" i="23"/>
  <c r="G199" i="23"/>
  <c r="G135" i="23"/>
  <c r="G358" i="23"/>
  <c r="G294" i="23"/>
  <c r="G230" i="23"/>
  <c r="G166" i="23"/>
  <c r="G133" i="23"/>
  <c r="G392" i="23"/>
  <c r="G360" i="23"/>
  <c r="G328" i="23"/>
  <c r="G296" i="23"/>
  <c r="G264" i="23"/>
  <c r="G232" i="23"/>
  <c r="G200" i="23"/>
  <c r="G168" i="23"/>
  <c r="G136" i="23"/>
  <c r="G102" i="23"/>
  <c r="L102" i="23" s="1"/>
  <c r="G417" i="23"/>
  <c r="G393" i="23"/>
  <c r="G373" i="23"/>
  <c r="G353" i="23"/>
  <c r="G329" i="23"/>
  <c r="G309" i="23"/>
  <c r="G289" i="23"/>
  <c r="G265" i="23"/>
  <c r="G245" i="23"/>
  <c r="G225" i="23"/>
  <c r="G201" i="23"/>
  <c r="G181" i="23"/>
  <c r="G157" i="23"/>
  <c r="G113" i="23"/>
  <c r="G108" i="23"/>
  <c r="G123" i="23"/>
  <c r="G107" i="23"/>
  <c r="G91" i="23"/>
  <c r="L91" i="23" s="1"/>
  <c r="G375" i="23"/>
  <c r="G311" i="23"/>
  <c r="G247" i="23"/>
  <c r="G183" i="23"/>
  <c r="G410" i="23"/>
  <c r="G342" i="23"/>
  <c r="G278" i="23"/>
  <c r="G214" i="23"/>
  <c r="G150" i="23"/>
  <c r="G101" i="23"/>
  <c r="L101" i="23" s="1"/>
  <c r="G384" i="23"/>
  <c r="G352" i="23"/>
  <c r="G320" i="23"/>
  <c r="G288" i="23"/>
  <c r="G256" i="23"/>
  <c r="G224" i="23"/>
  <c r="G192" i="23"/>
  <c r="G160" i="23"/>
  <c r="G128" i="23"/>
  <c r="G98" i="23"/>
  <c r="L98" i="23" s="1"/>
  <c r="G409" i="23"/>
  <c r="G389" i="23"/>
  <c r="G369" i="23"/>
  <c r="G345" i="23"/>
  <c r="G325" i="23"/>
  <c r="G305" i="23"/>
  <c r="G281" i="23"/>
  <c r="G261" i="23"/>
  <c r="G241" i="23"/>
  <c r="G217" i="23"/>
  <c r="G197" i="23"/>
  <c r="G177" i="23"/>
  <c r="G145" i="23"/>
  <c r="G105" i="23"/>
  <c r="G124" i="23"/>
  <c r="G100" i="23"/>
  <c r="L100" i="23" s="1"/>
  <c r="G119" i="23"/>
  <c r="G103" i="23"/>
  <c r="L103" i="23" s="1"/>
  <c r="G87" i="23"/>
  <c r="L87" i="23" s="1"/>
  <c r="G359" i="23"/>
  <c r="G295" i="23"/>
  <c r="G231" i="23"/>
  <c r="G167" i="23"/>
  <c r="G390" i="23"/>
  <c r="G326" i="23"/>
  <c r="G262" i="23"/>
  <c r="G198" i="23"/>
  <c r="G134" i="23"/>
  <c r="G376" i="23"/>
  <c r="G344" i="23"/>
  <c r="G312" i="23"/>
  <c r="G280" i="23"/>
  <c r="G248" i="23"/>
  <c r="G216" i="23"/>
  <c r="G184" i="23"/>
  <c r="G152" i="23"/>
  <c r="G118" i="23"/>
  <c r="G94" i="23"/>
  <c r="L94" i="23" s="1"/>
  <c r="G405" i="23"/>
  <c r="G385" i="23"/>
  <c r="G361" i="23"/>
  <c r="G341" i="23"/>
  <c r="G321" i="23"/>
  <c r="G297" i="23"/>
  <c r="G277" i="23"/>
  <c r="G257" i="23"/>
  <c r="G233" i="23"/>
  <c r="G213" i="23"/>
  <c r="G193" i="23"/>
  <c r="G165" i="23"/>
  <c r="G137" i="23"/>
  <c r="G97" i="23"/>
  <c r="L97" i="23" s="1"/>
  <c r="G116" i="23"/>
  <c r="G96" i="23"/>
  <c r="L96" i="23" s="1"/>
  <c r="G115" i="23"/>
  <c r="G99" i="23"/>
  <c r="L99" i="23" s="1"/>
  <c r="G5" i="24"/>
  <c r="L5" i="24" s="1"/>
  <c r="G81" i="24"/>
  <c r="L81" i="24" s="1"/>
  <c r="G54" i="24"/>
  <c r="L54" i="24" s="1"/>
  <c r="G68" i="24"/>
  <c r="L68" i="24" s="1"/>
  <c r="G84" i="24"/>
  <c r="L84" i="24" s="1"/>
  <c r="G100" i="24"/>
  <c r="L100" i="24" s="1"/>
  <c r="G44" i="24"/>
  <c r="L44" i="24" s="1"/>
  <c r="M20" i="55" s="1"/>
  <c r="G67" i="24"/>
  <c r="L67" i="24" s="1"/>
  <c r="G99" i="24"/>
  <c r="L99" i="24" s="1"/>
  <c r="G43" i="24"/>
  <c r="L43" i="24" s="1"/>
  <c r="M60" i="55" s="1"/>
  <c r="G62" i="24"/>
  <c r="L62" i="24" s="1"/>
  <c r="G78" i="24"/>
  <c r="L78" i="24" s="1"/>
  <c r="G94" i="24"/>
  <c r="L94" i="24" s="1"/>
  <c r="G28" i="24"/>
  <c r="L28" i="24" s="1"/>
  <c r="M9" i="55" s="1"/>
  <c r="G85" i="24"/>
  <c r="L85" i="24" s="1"/>
  <c r="G33" i="24"/>
  <c r="L33" i="24" s="1"/>
  <c r="M12" i="55" s="1"/>
  <c r="G56" i="24"/>
  <c r="L56" i="24" s="1"/>
  <c r="G72" i="24"/>
  <c r="L72" i="24" s="1"/>
  <c r="G88" i="24"/>
  <c r="L88" i="24" s="1"/>
  <c r="G104" i="24"/>
  <c r="L104" i="24" s="1"/>
  <c r="G53" i="24"/>
  <c r="L53" i="24" s="1"/>
  <c r="G71" i="24"/>
  <c r="L71" i="24" s="1"/>
  <c r="G87" i="24"/>
  <c r="L87" i="24" s="1"/>
  <c r="G103" i="24"/>
  <c r="L103" i="24" s="1"/>
  <c r="G35" i="24"/>
  <c r="L35" i="24" s="1"/>
  <c r="M107" i="55" s="1"/>
  <c r="G45" i="24"/>
  <c r="L45" i="24" s="1"/>
  <c r="M21" i="55" s="1"/>
  <c r="G58" i="24"/>
  <c r="L58" i="24" s="1"/>
  <c r="G74" i="24"/>
  <c r="L74" i="24" s="1"/>
  <c r="G90" i="24"/>
  <c r="L90" i="24" s="1"/>
  <c r="G106" i="24"/>
  <c r="L106" i="24" s="1"/>
  <c r="G30" i="24"/>
  <c r="L30" i="24" s="1"/>
  <c r="G59" i="24"/>
  <c r="L59" i="24" s="1"/>
  <c r="G89" i="24"/>
  <c r="L89" i="24" s="1"/>
  <c r="G37" i="24"/>
  <c r="L37" i="24" s="1"/>
  <c r="M26" i="55" s="1"/>
  <c r="U26" i="55" s="1"/>
  <c r="G51" i="24"/>
  <c r="L51" i="24" s="1"/>
  <c r="G75" i="24"/>
  <c r="L75" i="24" s="1"/>
  <c r="G27" i="24"/>
  <c r="L27" i="24" s="1"/>
  <c r="M10" i="55" s="1"/>
  <c r="G34" i="24"/>
  <c r="L34" i="24" s="1"/>
  <c r="G63" i="24"/>
  <c r="L63" i="24" s="1"/>
  <c r="M53" i="55" s="1"/>
  <c r="G93" i="24"/>
  <c r="L93" i="24" s="1"/>
  <c r="G46" i="24"/>
  <c r="L46" i="24" s="1"/>
  <c r="G97" i="24"/>
  <c r="L97" i="24" s="1"/>
  <c r="G48" i="24"/>
  <c r="L48" i="24" s="1"/>
  <c r="G60" i="24"/>
  <c r="L60" i="24" s="1"/>
  <c r="G76" i="24"/>
  <c r="L76" i="24" s="1"/>
  <c r="G92" i="24"/>
  <c r="L92" i="24" s="1"/>
  <c r="G32" i="24"/>
  <c r="L32" i="24" s="1"/>
  <c r="M11" i="55" s="1"/>
  <c r="G55" i="24"/>
  <c r="L55" i="24" s="1"/>
  <c r="G83" i="24"/>
  <c r="L83" i="24" s="1"/>
  <c r="G31" i="24"/>
  <c r="L31" i="24" s="1"/>
  <c r="M25" i="55" s="1"/>
  <c r="U25" i="55" s="1"/>
  <c r="G70" i="24"/>
  <c r="L70" i="24" s="1"/>
  <c r="G86" i="24"/>
  <c r="L86" i="24" s="1"/>
  <c r="G102" i="24"/>
  <c r="L102" i="24" s="1"/>
  <c r="G47" i="24"/>
  <c r="L47" i="24" s="1"/>
  <c r="G69" i="24"/>
  <c r="L69" i="24" s="1"/>
  <c r="G101" i="24"/>
  <c r="L101" i="24" s="1"/>
  <c r="G64" i="24"/>
  <c r="L64" i="24" s="1"/>
  <c r="G80" i="24"/>
  <c r="L80" i="24" s="1"/>
  <c r="G96" i="24"/>
  <c r="L96" i="24" s="1"/>
  <c r="G36" i="24"/>
  <c r="L36" i="24" s="1"/>
  <c r="M15" i="55" s="1"/>
  <c r="G49" i="24"/>
  <c r="L49" i="24" s="1"/>
  <c r="M32" i="55" s="1"/>
  <c r="G65" i="24"/>
  <c r="L65" i="24" s="1"/>
  <c r="G79" i="24"/>
  <c r="L79" i="24" s="1"/>
  <c r="G95" i="24"/>
  <c r="L95" i="24" s="1"/>
  <c r="G29" i="24"/>
  <c r="L29" i="24" s="1"/>
  <c r="G41" i="24"/>
  <c r="L41" i="24" s="1"/>
  <c r="G52" i="24"/>
  <c r="L52" i="24" s="1"/>
  <c r="G66" i="24"/>
  <c r="L66" i="24" s="1"/>
  <c r="G82" i="24"/>
  <c r="L82" i="24" s="1"/>
  <c r="G98" i="24"/>
  <c r="L98" i="24" s="1"/>
  <c r="G38" i="24"/>
  <c r="L38" i="24" s="1"/>
  <c r="M17" i="55" s="1"/>
  <c r="G73" i="24"/>
  <c r="L73" i="24" s="1"/>
  <c r="G105" i="24"/>
  <c r="L105" i="24" s="1"/>
  <c r="G40" i="24"/>
  <c r="L40" i="24" s="1"/>
  <c r="G61" i="24"/>
  <c r="L61" i="24" s="1"/>
  <c r="G91" i="24"/>
  <c r="L91" i="24" s="1"/>
  <c r="G39" i="24"/>
  <c r="L39" i="24" s="1"/>
  <c r="M27" i="55" s="1"/>
  <c r="U27" i="55" s="1"/>
  <c r="G57" i="24"/>
  <c r="L57" i="24" s="1"/>
  <c r="G77" i="24"/>
  <c r="L77" i="24" s="1"/>
  <c r="G50" i="24"/>
  <c r="L50" i="24" s="1"/>
  <c r="G42" i="24"/>
  <c r="L42" i="24" s="1"/>
  <c r="M28" i="55" s="1"/>
  <c r="U28" i="55" s="1"/>
  <c r="G26" i="24"/>
  <c r="L26" i="24" s="1"/>
  <c r="M105" i="55" s="1"/>
  <c r="G20" i="24"/>
  <c r="L20" i="24" s="1"/>
  <c r="G11" i="24"/>
  <c r="L11" i="24" s="1"/>
  <c r="G15" i="24"/>
  <c r="L15" i="24" s="1"/>
  <c r="M50" i="55" s="1"/>
  <c r="G13" i="24"/>
  <c r="L13" i="24" s="1"/>
  <c r="G18" i="24"/>
  <c r="L18" i="24" s="1"/>
  <c r="G22" i="24"/>
  <c r="L22" i="24" s="1"/>
  <c r="G25" i="24"/>
  <c r="L25" i="24" s="1"/>
  <c r="G12" i="24"/>
  <c r="L12" i="24" s="1"/>
  <c r="G16" i="24"/>
  <c r="L16" i="24" s="1"/>
  <c r="G10" i="24"/>
  <c r="L10" i="24" s="1"/>
  <c r="G24" i="24"/>
  <c r="L24" i="24" s="1"/>
  <c r="M56" i="55" s="1"/>
  <c r="G7" i="24"/>
  <c r="L7" i="24" s="1"/>
  <c r="G8" i="24"/>
  <c r="L8" i="24" s="1"/>
  <c r="G21" i="24"/>
  <c r="L21" i="24" s="1"/>
  <c r="G19" i="24"/>
  <c r="L19" i="24" s="1"/>
  <c r="G23" i="24"/>
  <c r="L23" i="24" s="1"/>
  <c r="M24" i="55" s="1"/>
  <c r="U24" i="55" s="1"/>
  <c r="G6" i="24"/>
  <c r="L6" i="24" s="1"/>
  <c r="G9" i="24"/>
  <c r="L9" i="24" s="1"/>
  <c r="G14" i="24"/>
  <c r="L14" i="24" s="1"/>
  <c r="M5" i="55" s="1"/>
  <c r="G17" i="24"/>
  <c r="L17" i="24" s="1"/>
  <c r="AG10" i="4"/>
  <c r="AO21" i="4" s="1"/>
  <c r="AF10" i="4"/>
  <c r="AO7" i="4" s="1"/>
  <c r="M30" i="55" l="1"/>
  <c r="M14" i="55"/>
  <c r="U9" i="55"/>
  <c r="M29" i="55"/>
  <c r="M19" i="55"/>
  <c r="M13" i="55"/>
  <c r="M16" i="55"/>
  <c r="U16" i="55" s="1"/>
  <c r="M49" i="55"/>
  <c r="U60" i="55"/>
  <c r="U12" i="55"/>
  <c r="M48" i="55"/>
  <c r="M22" i="55"/>
  <c r="U22" i="55" s="1"/>
  <c r="M57" i="55"/>
  <c r="U57" i="55" s="1"/>
  <c r="M103" i="55"/>
  <c r="M8" i="55"/>
  <c r="U8" i="55" s="1"/>
  <c r="M104" i="55"/>
  <c r="M46" i="55"/>
  <c r="M51" i="55"/>
  <c r="U51" i="55" s="1"/>
  <c r="U14" i="55"/>
  <c r="U58" i="55"/>
  <c r="U83" i="55"/>
  <c r="U82" i="55"/>
  <c r="U56" i="55"/>
  <c r="U81" i="55"/>
  <c r="U88" i="55"/>
  <c r="U11" i="55"/>
  <c r="U79" i="55"/>
  <c r="U17" i="55"/>
  <c r="U10" i="55"/>
  <c r="I38" i="55"/>
  <c r="U38" i="55" s="1"/>
  <c r="I49" i="55"/>
  <c r="I62" i="55"/>
  <c r="U62" i="55" s="1"/>
  <c r="I66" i="55"/>
  <c r="U66" i="55" s="1"/>
  <c r="I73" i="55"/>
  <c r="U73" i="55" s="1"/>
  <c r="I104" i="55"/>
  <c r="I97" i="55"/>
  <c r="U97" i="55" s="1"/>
  <c r="I46" i="55"/>
  <c r="I39" i="55"/>
  <c r="U39" i="55" s="1"/>
  <c r="I32" i="55"/>
  <c r="U32" i="55" s="1"/>
  <c r="I15" i="55"/>
  <c r="I30" i="55"/>
  <c r="U30" i="55" s="1"/>
  <c r="I13" i="55"/>
  <c r="U13" i="55" s="1"/>
  <c r="I29" i="55"/>
  <c r="U29" i="55" s="1"/>
  <c r="I36" i="55"/>
  <c r="U36" i="55" s="1"/>
  <c r="T51" i="11"/>
  <c r="T101" i="11"/>
  <c r="T53" i="11"/>
  <c r="T108" i="11"/>
  <c r="T97" i="11"/>
  <c r="T6" i="11"/>
  <c r="U19" i="55"/>
  <c r="U7" i="55"/>
  <c r="I52" i="55"/>
  <c r="U52" i="55" s="1"/>
  <c r="I50" i="55"/>
  <c r="U50" i="55" s="1"/>
  <c r="I47" i="55"/>
  <c r="I48" i="55"/>
  <c r="I107" i="55"/>
  <c r="U107" i="55" s="1"/>
  <c r="I103" i="55"/>
  <c r="I53" i="55"/>
  <c r="U53" i="55" s="1"/>
  <c r="U20" i="55"/>
  <c r="T74" i="11"/>
  <c r="I105" i="55"/>
  <c r="U105" i="55" s="1"/>
  <c r="U64" i="55"/>
  <c r="I31" i="55"/>
  <c r="I91" i="55"/>
  <c r="G6" i="55"/>
  <c r="M85" i="55"/>
  <c r="I87" i="55"/>
  <c r="M91" i="55"/>
  <c r="M84" i="55"/>
  <c r="M4" i="55"/>
  <c r="M87" i="55"/>
  <c r="M31" i="55"/>
  <c r="I4" i="55"/>
  <c r="I5" i="55"/>
  <c r="M18" i="55"/>
  <c r="U18" i="55" s="1"/>
  <c r="M65" i="55"/>
  <c r="M61" i="55"/>
  <c r="M63" i="55"/>
  <c r="M59" i="55"/>
  <c r="M54" i="55"/>
  <c r="M55" i="55"/>
  <c r="I77" i="55"/>
  <c r="I63" i="55"/>
  <c r="I54" i="55"/>
  <c r="I61" i="55"/>
  <c r="I65" i="55"/>
  <c r="I78" i="55"/>
  <c r="I59" i="55"/>
  <c r="K78" i="55"/>
  <c r="K77" i="55"/>
  <c r="AC10" i="4"/>
  <c r="AD10" i="4"/>
  <c r="AO31" i="4" s="1"/>
  <c r="Z10" i="4"/>
  <c r="AA10" i="4"/>
  <c r="AO30" i="4" s="1"/>
  <c r="W10" i="4"/>
  <c r="X10" i="4"/>
  <c r="AO29" i="4" s="1"/>
  <c r="T10" i="4"/>
  <c r="U10" i="4"/>
  <c r="AO28" i="4" s="1"/>
  <c r="Q10" i="4"/>
  <c r="R10" i="4"/>
  <c r="AO27" i="4" s="1"/>
  <c r="N10" i="4"/>
  <c r="O10" i="4"/>
  <c r="AO26" i="4" s="1"/>
  <c r="K10" i="4"/>
  <c r="L10" i="4"/>
  <c r="AO25" i="4" s="1"/>
  <c r="H10" i="4"/>
  <c r="I10" i="4"/>
  <c r="AO24" i="4" s="1"/>
  <c r="E10" i="4"/>
  <c r="AO9" i="4" s="1"/>
  <c r="F10" i="4"/>
  <c r="AO23" i="4" s="1"/>
  <c r="B10" i="4"/>
  <c r="AO8" i="4" s="1"/>
  <c r="C10" i="4"/>
  <c r="AO22" i="4" s="1"/>
  <c r="U49" i="55" l="1"/>
  <c r="U47" i="55"/>
  <c r="U21" i="55"/>
  <c r="U48" i="55"/>
  <c r="U46" i="55"/>
  <c r="U104" i="55"/>
  <c r="U15" i="55"/>
  <c r="U59" i="55"/>
  <c r="U54" i="55"/>
  <c r="U55" i="55"/>
  <c r="U103" i="55"/>
  <c r="U84" i="55"/>
  <c r="U78" i="55"/>
  <c r="U87" i="55"/>
  <c r="U85" i="55"/>
  <c r="U91" i="55"/>
  <c r="U31" i="55"/>
  <c r="U63" i="55"/>
  <c r="U65" i="55"/>
  <c r="U61" i="55"/>
  <c r="U80" i="55"/>
  <c r="U6" i="55"/>
  <c r="U77" i="55"/>
  <c r="U4" i="55"/>
  <c r="U5" i="55"/>
  <c r="AP23" i="4"/>
  <c r="BB23" i="4" s="1"/>
  <c r="AP29" i="4"/>
  <c r="BB29" i="4" s="1"/>
  <c r="AP24" i="4"/>
  <c r="BB24" i="4" s="1"/>
  <c r="AP30" i="4"/>
  <c r="BB30" i="4" s="1"/>
  <c r="AP25" i="4"/>
  <c r="BB25" i="4" s="1"/>
  <c r="AP31" i="4"/>
  <c r="BB31" i="4" s="1"/>
  <c r="AP26" i="4"/>
  <c r="BB26" i="4" s="1"/>
  <c r="AP21" i="4"/>
  <c r="BB21" i="4" s="1"/>
  <c r="AP27" i="4"/>
  <c r="BB27" i="4" s="1"/>
  <c r="AP22" i="4"/>
  <c r="AP28" i="4"/>
  <c r="BB28" i="4" s="1"/>
  <c r="AO37" i="4"/>
  <c r="AO35" i="4"/>
  <c r="AO36" i="4"/>
  <c r="AO17" i="4"/>
  <c r="AO14" i="4"/>
  <c r="AO10" i="4"/>
  <c r="AO12" i="4"/>
  <c r="AO16" i="4"/>
  <c r="AO11" i="4"/>
  <c r="AO15" i="4"/>
  <c r="AO13" i="4"/>
  <c r="AP15" i="4" l="1"/>
  <c r="BB15" i="4" s="1"/>
  <c r="AP11" i="4"/>
  <c r="BB11" i="4" s="1"/>
  <c r="AP8" i="4"/>
  <c r="AP36" i="4" s="1"/>
  <c r="AP17" i="4"/>
  <c r="BB17" i="4" s="1"/>
  <c r="AP12" i="4"/>
  <c r="BB12" i="4" s="1"/>
  <c r="AP7" i="4"/>
  <c r="BB7" i="4" s="1"/>
  <c r="AP13" i="4"/>
  <c r="BB13" i="4" s="1"/>
  <c r="AP14" i="4"/>
  <c r="BB14" i="4" s="1"/>
  <c r="AP9" i="4"/>
  <c r="BB9" i="4" s="1"/>
  <c r="AP10" i="4"/>
  <c r="BB10" i="4" s="1"/>
  <c r="AP16" i="4"/>
  <c r="BB16" i="4" s="1"/>
  <c r="BB22" i="4"/>
  <c r="BA22" i="4" s="1"/>
  <c r="AM22" i="4" s="1"/>
  <c r="AO41" i="4"/>
  <c r="AO40" i="4"/>
  <c r="AO45" i="4"/>
  <c r="AO39" i="4"/>
  <c r="AO44" i="4"/>
  <c r="AO38" i="4"/>
  <c r="AO43" i="4"/>
  <c r="AO42" i="4"/>
  <c r="BB8" i="4" l="1"/>
  <c r="BA27" i="4"/>
  <c r="AM27" i="4" s="1"/>
  <c r="BA26" i="4"/>
  <c r="AM26" i="4" s="1"/>
  <c r="BA31" i="4"/>
  <c r="AM31" i="4" s="1"/>
  <c r="BA30" i="4"/>
  <c r="AM30" i="4" s="1"/>
  <c r="BA29" i="4"/>
  <c r="AM29" i="4" s="1"/>
  <c r="BA25" i="4"/>
  <c r="AM25" i="4" s="1"/>
  <c r="BA28" i="4"/>
  <c r="AM28" i="4" s="1"/>
  <c r="BA23" i="4"/>
  <c r="AM23" i="4" s="1"/>
  <c r="BA24" i="4"/>
  <c r="AM24" i="4" s="1"/>
  <c r="BA21" i="4"/>
  <c r="AM21" i="4" s="1"/>
  <c r="AP44" i="4"/>
  <c r="BB44" i="4" s="1"/>
  <c r="AP40" i="4"/>
  <c r="BB40" i="4" s="1"/>
  <c r="AP41" i="4"/>
  <c r="BB41" i="4" s="1"/>
  <c r="AP38" i="4"/>
  <c r="BB38" i="4" s="1"/>
  <c r="AP43" i="4"/>
  <c r="BB43" i="4" s="1"/>
  <c r="AP42" i="4"/>
  <c r="BB42" i="4" s="1"/>
  <c r="AP37" i="4"/>
  <c r="BB37" i="4" s="1"/>
  <c r="AP35" i="4"/>
  <c r="BB35" i="4" s="1"/>
  <c r="AP45" i="4"/>
  <c r="BB45" i="4" s="1"/>
  <c r="BB36" i="4"/>
  <c r="AP39" i="4"/>
  <c r="BB39" i="4" s="1"/>
  <c r="BA13" i="4" l="1"/>
  <c r="AM13" i="4" s="1"/>
  <c r="BA8" i="4"/>
  <c r="AM8" i="4" s="1"/>
  <c r="BA36" i="4"/>
  <c r="AM36" i="4" s="1"/>
  <c r="BA14" i="4"/>
  <c r="AM14" i="4" s="1"/>
  <c r="BA9" i="4"/>
  <c r="AM9" i="4" s="1"/>
  <c r="BA17" i="4"/>
  <c r="AM17" i="4" s="1"/>
  <c r="BA7" i="4"/>
  <c r="AM7" i="4" s="1"/>
  <c r="BA10" i="4"/>
  <c r="AM10" i="4" s="1"/>
  <c r="BA11" i="4"/>
  <c r="AM11" i="4" s="1"/>
  <c r="BA15" i="4"/>
  <c r="AM15" i="4" s="1"/>
  <c r="BA16" i="4"/>
  <c r="AM16" i="4" s="1"/>
  <c r="BA12" i="4"/>
  <c r="AM12" i="4" s="1"/>
  <c r="BA45" i="4"/>
  <c r="AM45" i="4" s="1"/>
  <c r="BA43" i="4"/>
  <c r="AM43" i="4" s="1"/>
  <c r="BA35" i="4"/>
  <c r="AM35" i="4" s="1"/>
  <c r="BA42" i="4"/>
  <c r="AM42" i="4" s="1"/>
  <c r="BA40" i="4"/>
  <c r="AM40" i="4" s="1"/>
  <c r="BA44" i="4"/>
  <c r="AM44" i="4" s="1"/>
  <c r="BA38" i="4"/>
  <c r="AM38" i="4" s="1"/>
  <c r="BA39" i="4"/>
  <c r="AM39" i="4" s="1"/>
  <c r="BA37" i="4"/>
  <c r="AM37" i="4" s="1"/>
  <c r="BA41" i="4"/>
  <c r="AM41" i="4" s="1"/>
</calcChain>
</file>

<file path=xl/sharedStrings.xml><?xml version="1.0" encoding="utf-8"?>
<sst xmlns="http://schemas.openxmlformats.org/spreadsheetml/2006/main" count="7600" uniqueCount="753">
  <si>
    <t>Colchester &amp; Tendring AC</t>
  </si>
  <si>
    <t>M</t>
  </si>
  <si>
    <t>U11</t>
  </si>
  <si>
    <t>Leo</t>
  </si>
  <si>
    <t>U13</t>
  </si>
  <si>
    <t>Finley</t>
  </si>
  <si>
    <t>U15</t>
  </si>
  <si>
    <t>Sam</t>
  </si>
  <si>
    <t>Shippey</t>
  </si>
  <si>
    <t>Thomas</t>
  </si>
  <si>
    <t>U17</t>
  </si>
  <si>
    <t>Gardiner</t>
  </si>
  <si>
    <t>Harry</t>
  </si>
  <si>
    <t>Jude</t>
  </si>
  <si>
    <t>Charlie</t>
  </si>
  <si>
    <t>George</t>
  </si>
  <si>
    <t>Jack</t>
  </si>
  <si>
    <t>Alexander</t>
  </si>
  <si>
    <t>Roberts</t>
  </si>
  <si>
    <t>Toby</t>
  </si>
  <si>
    <t>Smith</t>
  </si>
  <si>
    <t>F</t>
  </si>
  <si>
    <t>Emily</t>
  </si>
  <si>
    <t>Erin</t>
  </si>
  <si>
    <t>Eliza</t>
  </si>
  <si>
    <t>Thompson</t>
  </si>
  <si>
    <t>Lucy</t>
  </si>
  <si>
    <t>Ellie</t>
  </si>
  <si>
    <t>Amelia</t>
  </si>
  <si>
    <t>Alex</t>
  </si>
  <si>
    <t>Grace</t>
  </si>
  <si>
    <t>Harrison</t>
  </si>
  <si>
    <t>Leek</t>
  </si>
  <si>
    <t>Colchester Harriers</t>
  </si>
  <si>
    <t>Theo</t>
  </si>
  <si>
    <t>Walder</t>
  </si>
  <si>
    <t>Alice</t>
  </si>
  <si>
    <t>Begg</t>
  </si>
  <si>
    <t>Daisy</t>
  </si>
  <si>
    <t>Hannah</t>
  </si>
  <si>
    <t>Isabella</t>
  </si>
  <si>
    <t>Molly</t>
  </si>
  <si>
    <t>Freya</t>
  </si>
  <si>
    <t>Great Bentley</t>
  </si>
  <si>
    <t>Ben</t>
  </si>
  <si>
    <t>Sharp</t>
  </si>
  <si>
    <t>Taylor</t>
  </si>
  <si>
    <t>Davis</t>
  </si>
  <si>
    <t>Oliver</t>
  </si>
  <si>
    <t>Noah</t>
  </si>
  <si>
    <t>Brooke</t>
  </si>
  <si>
    <t>Rigby</t>
  </si>
  <si>
    <t>Eva</t>
  </si>
  <si>
    <t>Isla</t>
  </si>
  <si>
    <t>Widdowson</t>
  </si>
  <si>
    <t>Cooper</t>
  </si>
  <si>
    <t>Newman</t>
  </si>
  <si>
    <t>Ward</t>
  </si>
  <si>
    <t>Jemima</t>
  </si>
  <si>
    <t>Garner</t>
  </si>
  <si>
    <t>Goodhand</t>
  </si>
  <si>
    <t>Georgalas</t>
  </si>
  <si>
    <t>Dylan</t>
  </si>
  <si>
    <t>Ethan</t>
  </si>
  <si>
    <t>Nixon</t>
  </si>
  <si>
    <t>James</t>
  </si>
  <si>
    <t>Jason</t>
  </si>
  <si>
    <t>Joshua</t>
  </si>
  <si>
    <t>Tilley</t>
  </si>
  <si>
    <t>William</t>
  </si>
  <si>
    <t>Jasmine</t>
  </si>
  <si>
    <t>Sophia</t>
  </si>
  <si>
    <t>Mid Essex Casuals</t>
  </si>
  <si>
    <t>Williams</t>
  </si>
  <si>
    <t>Robins</t>
  </si>
  <si>
    <t>Bryce</t>
  </si>
  <si>
    <t>Bannister</t>
  </si>
  <si>
    <t>Hitching</t>
  </si>
  <si>
    <t>Gooding</t>
  </si>
  <si>
    <t>Gaby</t>
  </si>
  <si>
    <t>Tiptree</t>
  </si>
  <si>
    <t>Ballard</t>
  </si>
  <si>
    <t>Harvey</t>
  </si>
  <si>
    <t>Witham RC</t>
  </si>
  <si>
    <t>Posn</t>
  </si>
  <si>
    <t>Club</t>
  </si>
  <si>
    <t>Colchester &amp; Tendring</t>
  </si>
  <si>
    <t>Ipswich Jaffa</t>
  </si>
  <si>
    <t>Harwich</t>
  </si>
  <si>
    <t>Mid Essex</t>
  </si>
  <si>
    <t>Hadleigh Hares AC</t>
  </si>
  <si>
    <t>Great Bentley RC</t>
  </si>
  <si>
    <t>Springfield Striders</t>
  </si>
  <si>
    <t>Witham R C</t>
  </si>
  <si>
    <t>Boys</t>
  </si>
  <si>
    <t>Girls</t>
  </si>
  <si>
    <t>CATs</t>
  </si>
  <si>
    <t>Col H</t>
  </si>
  <si>
    <t>Hadleigh</t>
  </si>
  <si>
    <t>Ipswich</t>
  </si>
  <si>
    <t>Springfield</t>
  </si>
  <si>
    <t>Next Boy</t>
  </si>
  <si>
    <t>Next Girl</t>
  </si>
  <si>
    <t>Gt Bentley</t>
  </si>
  <si>
    <t>Score</t>
  </si>
  <si>
    <t>Pts</t>
  </si>
  <si>
    <t>Sch Year</t>
  </si>
  <si>
    <t>Age Group</t>
  </si>
  <si>
    <t>Witham</t>
  </si>
  <si>
    <t>Total</t>
  </si>
  <si>
    <t>Combined</t>
  </si>
  <si>
    <t>Leni</t>
  </si>
  <si>
    <t>Laci</t>
  </si>
  <si>
    <t>Wakeling</t>
  </si>
  <si>
    <t>Blacker</t>
  </si>
  <si>
    <t>Wade</t>
  </si>
  <si>
    <t>Bloor</t>
  </si>
  <si>
    <t>Raishbrook</t>
  </si>
  <si>
    <t>Millie-Rose</t>
  </si>
  <si>
    <t>Downs</t>
  </si>
  <si>
    <t>Bilbie</t>
  </si>
  <si>
    <t>Gunning</t>
  </si>
  <si>
    <t>Hugo</t>
  </si>
  <si>
    <t>Demetriou</t>
  </si>
  <si>
    <t>Mia</t>
  </si>
  <si>
    <t>Bowring</t>
  </si>
  <si>
    <t>Hull</t>
  </si>
  <si>
    <t>Goodall</t>
  </si>
  <si>
    <t>Hennessey</t>
  </si>
  <si>
    <t>Darney</t>
  </si>
  <si>
    <t>Annabelle</t>
  </si>
  <si>
    <t>Crystall</t>
  </si>
  <si>
    <t>Connew</t>
  </si>
  <si>
    <t>Willis</t>
  </si>
  <si>
    <t>Christie</t>
  </si>
  <si>
    <t>Edwards</t>
  </si>
  <si>
    <t>Freeman</t>
  </si>
  <si>
    <t>Surtees</t>
  </si>
  <si>
    <t>Halstead</t>
  </si>
  <si>
    <t>Arthur</t>
  </si>
  <si>
    <t>Izzet</t>
  </si>
  <si>
    <t>Alexandra</t>
  </si>
  <si>
    <t>Samuel</t>
  </si>
  <si>
    <t>Telford</t>
  </si>
  <si>
    <t>Hastead R R</t>
  </si>
  <si>
    <t>Martha</t>
  </si>
  <si>
    <t>May</t>
  </si>
  <si>
    <t>Race 2</t>
  </si>
  <si>
    <t>Race 3</t>
  </si>
  <si>
    <t>Race 4</t>
  </si>
  <si>
    <t>Race 5</t>
  </si>
  <si>
    <t>Race 6</t>
  </si>
  <si>
    <t>Race 1</t>
  </si>
  <si>
    <t>Race4</t>
  </si>
  <si>
    <t>Hadleigh Hares</t>
  </si>
  <si>
    <t>Harwich Runners</t>
  </si>
  <si>
    <t>First Name</t>
  </si>
  <si>
    <t>Surname</t>
  </si>
  <si>
    <t>Gender</t>
  </si>
  <si>
    <t>M - Race 1</t>
  </si>
  <si>
    <t>M - Race 2</t>
  </si>
  <si>
    <t>M - Race 3</t>
  </si>
  <si>
    <t>M - Race 4</t>
  </si>
  <si>
    <t>M - Race 5</t>
  </si>
  <si>
    <t>M - Race 6</t>
  </si>
  <si>
    <t>F - Race 1</t>
  </si>
  <si>
    <t>F - Race 2</t>
  </si>
  <si>
    <t>F - Race 3</t>
  </si>
  <si>
    <t>F - Race 4</t>
  </si>
  <si>
    <t>F - Race 5</t>
  </si>
  <si>
    <t>F - Race 6</t>
  </si>
  <si>
    <t>School Year</t>
  </si>
  <si>
    <t>Category</t>
  </si>
  <si>
    <t>Race1</t>
  </si>
  <si>
    <t>Junior Scores</t>
  </si>
  <si>
    <t>Race2</t>
  </si>
  <si>
    <t>Race3</t>
  </si>
  <si>
    <t>Race5</t>
  </si>
  <si>
    <t>Race6</t>
  </si>
  <si>
    <t>Step</t>
  </si>
  <si>
    <t>Tab</t>
  </si>
  <si>
    <t>Runners</t>
  </si>
  <si>
    <t>Instruction</t>
  </si>
  <si>
    <t>Enter the runners positions, don’t enter in the red cells, if the cell changes to purple and the number become crossed out it means you have entered the same position twice</t>
  </si>
  <si>
    <t>R 1</t>
  </si>
  <si>
    <t>PTS</t>
  </si>
  <si>
    <t>Race 1-Score</t>
  </si>
  <si>
    <t>Race 1-Pts</t>
  </si>
  <si>
    <t>Race2-Score</t>
  </si>
  <si>
    <t>Race 2-Score</t>
  </si>
  <si>
    <t>Race2-Pts</t>
  </si>
  <si>
    <t>Race 3-Pts</t>
  </si>
  <si>
    <t>Race 4-Score</t>
  </si>
  <si>
    <t>Race 4-Pts</t>
  </si>
  <si>
    <t>Race 5-Score</t>
  </si>
  <si>
    <t>Race 5-Pts</t>
  </si>
  <si>
    <t>Race 6-Score</t>
  </si>
  <si>
    <t>Race 6-Pts</t>
  </si>
  <si>
    <t>Total Rank</t>
  </si>
  <si>
    <t>Total Pts</t>
  </si>
  <si>
    <t>Position</t>
  </si>
  <si>
    <t>Race 1 Points</t>
  </si>
  <si>
    <t>Race 2 Points</t>
  </si>
  <si>
    <t>Race 3 Points</t>
  </si>
  <si>
    <t>Race 5 Points</t>
  </si>
  <si>
    <t>Race 6 Points</t>
  </si>
  <si>
    <t>Race 4 Points</t>
  </si>
  <si>
    <t>Total Points</t>
  </si>
  <si>
    <t>League 2</t>
  </si>
  <si>
    <t>Right click anywhere in the the boys table:</t>
  </si>
  <si>
    <t>Then click the refresh button:</t>
  </si>
  <si>
    <t xml:space="preserve">Repeat for all three tables </t>
  </si>
  <si>
    <t>Cienna</t>
  </si>
  <si>
    <t>Plummer</t>
  </si>
  <si>
    <t>Holly</t>
  </si>
  <si>
    <t>Greenleaf</t>
  </si>
  <si>
    <t>Aurora</t>
  </si>
  <si>
    <t>Miley</t>
  </si>
  <si>
    <t>Fraser</t>
  </si>
  <si>
    <t>Hughes</t>
  </si>
  <si>
    <t>Lee</t>
  </si>
  <si>
    <t>Freddie</t>
  </si>
  <si>
    <t>Sophie</t>
  </si>
  <si>
    <t>Caleb</t>
  </si>
  <si>
    <t>Mimi</t>
  </si>
  <si>
    <t>Winning Girl</t>
  </si>
  <si>
    <t>Winning Boy</t>
  </si>
  <si>
    <t>Winning Team</t>
  </si>
  <si>
    <t>Under 11 Girls</t>
  </si>
  <si>
    <t>Under 11 Boys</t>
  </si>
  <si>
    <t>Under 13 Girls</t>
  </si>
  <si>
    <t>Under 13 Boys</t>
  </si>
  <si>
    <t>Under 15 Girls</t>
  </si>
  <si>
    <t>Under 15 Boys</t>
  </si>
  <si>
    <t>Under 17 Girls</t>
  </si>
  <si>
    <t>Under 17 Boys</t>
  </si>
  <si>
    <t>Amelie</t>
  </si>
  <si>
    <t>Darcy</t>
  </si>
  <si>
    <t>Bowen</t>
  </si>
  <si>
    <t>Hayden</t>
  </si>
  <si>
    <t>Tyrrell</t>
  </si>
  <si>
    <t>Manley</t>
  </si>
  <si>
    <t>Bertie</t>
  </si>
  <si>
    <t>Max</t>
  </si>
  <si>
    <t>R 2</t>
  </si>
  <si>
    <t>R3</t>
  </si>
  <si>
    <t>R 4</t>
  </si>
  <si>
    <t>R 5</t>
  </si>
  <si>
    <t>R 6</t>
  </si>
  <si>
    <t>R 3</t>
  </si>
  <si>
    <t>Root</t>
  </si>
  <si>
    <t>Daniel</t>
  </si>
  <si>
    <t>Connor</t>
  </si>
  <si>
    <t>Carys</t>
  </si>
  <si>
    <t>Preston</t>
  </si>
  <si>
    <t>Jacob</t>
  </si>
  <si>
    <t>Lyla</t>
  </si>
  <si>
    <t>Belshaw</t>
  </si>
  <si>
    <t>Bell</t>
  </si>
  <si>
    <t>Stanley</t>
  </si>
  <si>
    <t>Abigail</t>
  </si>
  <si>
    <t>Hetty</t>
  </si>
  <si>
    <t>Hobbs</t>
  </si>
  <si>
    <t>Rank</t>
  </si>
  <si>
    <t>Sienna</t>
  </si>
  <si>
    <t>Ella</t>
  </si>
  <si>
    <t>Cronk</t>
  </si>
  <si>
    <t>Licence</t>
  </si>
  <si>
    <t>Geary</t>
  </si>
  <si>
    <t>Hill</t>
  </si>
  <si>
    <t>Junior Leagues  Results</t>
  </si>
  <si>
    <t>Annabel</t>
  </si>
  <si>
    <t>Lottie</t>
  </si>
  <si>
    <t>Wilkin</t>
  </si>
  <si>
    <t>Milburn</t>
  </si>
  <si>
    <t>Metson</t>
  </si>
  <si>
    <t>A</t>
  </si>
  <si>
    <t>Boys Disks are @@@@. With Girls disks ~~~~~~~~</t>
  </si>
  <si>
    <t>Remove all results sheets from envelopes leaving the disks in the envelops</t>
  </si>
  <si>
    <t>Go though all the teams results sheets starting with CATs entering the boys race 1 results in column k, then put the girls results in race 1 in coumn k.   For race 2 the boys results go into colum L and the girls in R, and so on.</t>
  </si>
  <si>
    <t>Any boy or girl missing from speedsheet must be added, please ensure the all culbs runners are keeped within the clubs colours on the speedsheet, should you run out of room remove a runner that has not run from the clubs list</t>
  </si>
  <si>
    <t>3A</t>
  </si>
  <si>
    <t>3B</t>
  </si>
  <si>
    <t>Should any results turn purple this indicates that the number has been put in twice, at the end, chech the teams disks to see which is corrcet, and change the incorrect one</t>
  </si>
  <si>
    <r>
      <rPr>
        <b/>
        <sz val="12"/>
        <color theme="1"/>
        <rFont val="Arial"/>
        <family val="2"/>
      </rPr>
      <t>Open runners page</t>
    </r>
    <r>
      <rPr>
        <sz val="12"/>
        <color theme="1"/>
        <rFont val="Arial"/>
        <family val="2"/>
      </rPr>
      <t>, you see all teams are in order with girls above the boys, columus K to P for the boys results and Q to V for the Girls,  Race 1 Gilrs results should go in columu Q with race 1 boys resluts in columu K, no results should go into the red columus</t>
    </r>
  </si>
  <si>
    <r>
      <rPr>
        <b/>
        <sz val="12"/>
        <color theme="1"/>
        <rFont val="Arial"/>
        <family val="2"/>
      </rPr>
      <t>When are results are put in then open on the Girls and Boys  Race tab</t>
    </r>
    <r>
      <rPr>
        <sz val="12"/>
        <color theme="1"/>
        <rFont val="Arial"/>
        <family val="2"/>
      </rPr>
      <t>s for your race and check to look for any gaps, if any appear you will have to chech all teams disks to find the missing one, best of luck</t>
    </r>
  </si>
  <si>
    <r>
      <rPr>
        <b/>
        <sz val="12"/>
        <color theme="1"/>
        <rFont val="Arial"/>
        <family val="2"/>
      </rPr>
      <t>When all complet open on the Score Tab</t>
    </r>
    <r>
      <rPr>
        <sz val="12"/>
        <color theme="1"/>
        <rFont val="Arial"/>
        <family val="2"/>
      </rPr>
      <t>, and check that all teams results are corrcet, it’s the top 3 Boys and Girls from each club add togerther, should any club not have 3 runners then add the next runner (see on the Right) score to be added</t>
    </r>
  </si>
  <si>
    <t>Christopher</t>
  </si>
  <si>
    <t>Jake</t>
  </si>
  <si>
    <t>Isaac</t>
  </si>
  <si>
    <t>Myles</t>
  </si>
  <si>
    <t>Martell-Smith</t>
  </si>
  <si>
    <t>Ketterer</t>
  </si>
  <si>
    <t>Hall</t>
  </si>
  <si>
    <t>Isabelle</t>
  </si>
  <si>
    <t>Bueggeln</t>
  </si>
  <si>
    <t>Butler</t>
  </si>
  <si>
    <t>Baalham</t>
  </si>
  <si>
    <t>Miller</t>
  </si>
  <si>
    <t>Farmer</t>
  </si>
  <si>
    <t>Felix</t>
  </si>
  <si>
    <t>Cook</t>
  </si>
  <si>
    <t>Felicity</t>
  </si>
  <si>
    <t>Bates</t>
  </si>
  <si>
    <t>Laila</t>
  </si>
  <si>
    <t>McNeill</t>
  </si>
  <si>
    <t>Spraggons</t>
  </si>
  <si>
    <t>Elissia</t>
  </si>
  <si>
    <t>Tovey</t>
  </si>
  <si>
    <t>Lliam</t>
  </si>
  <si>
    <t>Peros</t>
  </si>
  <si>
    <t>Turner</t>
  </si>
  <si>
    <t>Ruby</t>
  </si>
  <si>
    <t>Audrey</t>
  </si>
  <si>
    <t>Nancy</t>
  </si>
  <si>
    <t>Chloe</t>
  </si>
  <si>
    <t>Alliana</t>
  </si>
  <si>
    <t>Laverack</t>
  </si>
  <si>
    <t>Simpson</t>
  </si>
  <si>
    <t>Poppy</t>
  </si>
  <si>
    <t>Welham</t>
  </si>
  <si>
    <t>Brody</t>
  </si>
  <si>
    <t>Katie</t>
  </si>
  <si>
    <t>Junior Boys Results - Race 6 -</t>
  </si>
  <si>
    <t>Junior Girls Results - Race 6-</t>
  </si>
  <si>
    <t>Lucia</t>
  </si>
  <si>
    <t>Mistie</t>
  </si>
  <si>
    <t>Olivia</t>
  </si>
  <si>
    <t>O'Malley</t>
  </si>
  <si>
    <t>Total points</t>
  </si>
  <si>
    <t xml:space="preserve">Race 6 Points </t>
  </si>
  <si>
    <t>School yr</t>
  </si>
  <si>
    <t>Finn</t>
  </si>
  <si>
    <t>Holland</t>
  </si>
  <si>
    <t>Gautham</t>
  </si>
  <si>
    <t>Howard</t>
  </si>
  <si>
    <t>McDonald</t>
  </si>
  <si>
    <t xml:space="preserve">Adam </t>
  </si>
  <si>
    <t>Hart</t>
  </si>
  <si>
    <t>Davies</t>
  </si>
  <si>
    <t>Elijah</t>
  </si>
  <si>
    <t>Joyson</t>
  </si>
  <si>
    <t>Jarvis</t>
  </si>
  <si>
    <t>Sillik</t>
  </si>
  <si>
    <t>Seaman</t>
  </si>
  <si>
    <t>Alfie</t>
  </si>
  <si>
    <t>Crabb</t>
  </si>
  <si>
    <t>Mathias</t>
  </si>
  <si>
    <t>Evangelyne</t>
  </si>
  <si>
    <t>Jones</t>
  </si>
  <si>
    <t>Baker</t>
  </si>
  <si>
    <t>Mila</t>
  </si>
  <si>
    <t>Orla</t>
  </si>
  <si>
    <t>Squirrell</t>
  </si>
  <si>
    <t>Matilda</t>
  </si>
  <si>
    <t>Borrett</t>
  </si>
  <si>
    <t>Smy</t>
  </si>
  <si>
    <t>Seren</t>
  </si>
  <si>
    <t>Asa</t>
  </si>
  <si>
    <t>Beatrice</t>
  </si>
  <si>
    <t>Sivyer</t>
  </si>
  <si>
    <t>Valente</t>
  </si>
  <si>
    <t>Katherine</t>
  </si>
  <si>
    <t>Blanshard</t>
  </si>
  <si>
    <t>Bolton</t>
  </si>
  <si>
    <t>Sarah</t>
  </si>
  <si>
    <t>Callender</t>
  </si>
  <si>
    <t>Race</t>
  </si>
  <si>
    <t>Richardson</t>
  </si>
  <si>
    <t>Alannah</t>
  </si>
  <si>
    <t>Maddie</t>
  </si>
  <si>
    <t>Goodwin</t>
  </si>
  <si>
    <t>Kelly</t>
  </si>
  <si>
    <t>Sebastian</t>
  </si>
  <si>
    <t>Lindsay</t>
  </si>
  <si>
    <t>Girls Season</t>
  </si>
  <si>
    <t>Jeffery</t>
  </si>
  <si>
    <t>Booty</t>
  </si>
  <si>
    <t>Col Har</t>
  </si>
  <si>
    <t>Gt Bentley RC</t>
  </si>
  <si>
    <t>CAT's</t>
  </si>
  <si>
    <t>Amy</t>
  </si>
  <si>
    <t>Polly</t>
  </si>
  <si>
    <t>Stacey</t>
  </si>
  <si>
    <t>Michael</t>
  </si>
  <si>
    <t>Clover</t>
  </si>
  <si>
    <t>Paterson</t>
  </si>
  <si>
    <t>Harmer</t>
  </si>
  <si>
    <t>Grout</t>
  </si>
  <si>
    <t>Lacey</t>
  </si>
  <si>
    <t>Mason</t>
  </si>
  <si>
    <t>Albert</t>
  </si>
  <si>
    <t>Phillips</t>
  </si>
  <si>
    <t>Lily</t>
  </si>
  <si>
    <t>Imogen</t>
  </si>
  <si>
    <t>Garnham</t>
  </si>
  <si>
    <t>Eleanor</t>
  </si>
  <si>
    <t>4 Pts</t>
  </si>
  <si>
    <t>9 Pts</t>
  </si>
  <si>
    <t>7 Pts</t>
  </si>
  <si>
    <t>14 Pts</t>
  </si>
  <si>
    <t>6 Pts</t>
  </si>
  <si>
    <t>10 Pts</t>
  </si>
  <si>
    <t>8 Pts</t>
  </si>
  <si>
    <t>5 Pts</t>
  </si>
  <si>
    <t>Lawes</t>
  </si>
  <si>
    <t>1 St</t>
  </si>
  <si>
    <t xml:space="preserve">2nd </t>
  </si>
  <si>
    <t>3rd</t>
  </si>
  <si>
    <t>Aderyn</t>
  </si>
  <si>
    <t>Pippa</t>
  </si>
  <si>
    <t xml:space="preserve">Alex </t>
  </si>
  <si>
    <t>Collins</t>
  </si>
  <si>
    <t>Ellis</t>
  </si>
  <si>
    <t>Humphrey</t>
  </si>
  <si>
    <t xml:space="preserve">Jacob </t>
  </si>
  <si>
    <t>Finlay</t>
  </si>
  <si>
    <t>Smith-Surety</t>
  </si>
  <si>
    <t>Reynolds</t>
  </si>
  <si>
    <t>Hilliard</t>
  </si>
  <si>
    <t>Elderton</t>
  </si>
  <si>
    <t>Zanetta</t>
  </si>
  <si>
    <t>Erhahon</t>
  </si>
  <si>
    <t>Harriet</t>
  </si>
  <si>
    <t>McCart</t>
  </si>
  <si>
    <t>Bucys</t>
  </si>
  <si>
    <t>Isobel</t>
  </si>
  <si>
    <t>Zuriella</t>
  </si>
  <si>
    <t>Loomes</t>
  </si>
  <si>
    <t>Megan</t>
  </si>
  <si>
    <t>Peck</t>
  </si>
  <si>
    <t>McLeavy</t>
  </si>
  <si>
    <t>Elliot</t>
  </si>
  <si>
    <t>Hobson</t>
  </si>
  <si>
    <t>Bridger</t>
  </si>
  <si>
    <t>Milan</t>
  </si>
  <si>
    <t>Burkot</t>
  </si>
  <si>
    <t>Orwel</t>
  </si>
  <si>
    <t>Fraser-Lim</t>
  </si>
  <si>
    <t>Edward</t>
  </si>
  <si>
    <t>Benjamin</t>
  </si>
  <si>
    <t>Olly</t>
  </si>
  <si>
    <t>Tyler</t>
  </si>
  <si>
    <t>Lancelott</t>
  </si>
  <si>
    <t>Clark</t>
  </si>
  <si>
    <t>Ella-Grace</t>
  </si>
  <si>
    <t>Sean</t>
  </si>
  <si>
    <t>Eales</t>
  </si>
  <si>
    <t>Rohan</t>
  </si>
  <si>
    <t>Dasoar</t>
  </si>
  <si>
    <t>Dyer</t>
  </si>
  <si>
    <t>Orlaith</t>
  </si>
  <si>
    <t>Hallahan</t>
  </si>
  <si>
    <t>Albie</t>
  </si>
  <si>
    <t>Amalie</t>
  </si>
  <si>
    <t>Twydell</t>
  </si>
  <si>
    <t>Lynch</t>
  </si>
  <si>
    <t xml:space="preserve">Thompson </t>
  </si>
  <si>
    <t xml:space="preserve">Sergeant </t>
  </si>
  <si>
    <t xml:space="preserve">Henington </t>
  </si>
  <si>
    <t xml:space="preserve">Olivia </t>
  </si>
  <si>
    <t xml:space="preserve">Stanley </t>
  </si>
  <si>
    <t xml:space="preserve">Vijayakumar </t>
  </si>
  <si>
    <t>Fox</t>
  </si>
  <si>
    <t>Adam</t>
  </si>
  <si>
    <t xml:space="preserve">Gilanders </t>
  </si>
  <si>
    <t>Tristan</t>
  </si>
  <si>
    <t>Junior Boys Results - Race 1 - Great Bentlay - 6 Nov 22</t>
  </si>
  <si>
    <t>Junior Girls Results - Race 1 - Great Bentley - 6 Nov 22</t>
  </si>
  <si>
    <t xml:space="preserve">Hannah </t>
  </si>
  <si>
    <t xml:space="preserve">Toby </t>
  </si>
  <si>
    <t>Leyla</t>
  </si>
  <si>
    <t>Hollie</t>
  </si>
  <si>
    <t>Robertson</t>
  </si>
  <si>
    <t>Douglas</t>
  </si>
  <si>
    <t>Grant</t>
  </si>
  <si>
    <t>Thornton</t>
  </si>
  <si>
    <t>Travis</t>
  </si>
  <si>
    <t>Coward</t>
  </si>
  <si>
    <t>Yasmin</t>
  </si>
  <si>
    <t>Annamae</t>
  </si>
  <si>
    <t>Hermione</t>
  </si>
  <si>
    <t>Evie</t>
  </si>
  <si>
    <t>Foster</t>
  </si>
  <si>
    <t>Ndungu</t>
  </si>
  <si>
    <t>Milner</t>
  </si>
  <si>
    <t>Farrow</t>
  </si>
  <si>
    <t>Ivy Rose</t>
  </si>
  <si>
    <t>Arlo</t>
  </si>
  <si>
    <t>Getty</t>
  </si>
  <si>
    <t>Waterman</t>
  </si>
  <si>
    <t>Elanor</t>
  </si>
  <si>
    <t>Tilly</t>
  </si>
  <si>
    <t>Green</t>
  </si>
  <si>
    <t>Corey</t>
  </si>
  <si>
    <t>Parker</t>
  </si>
  <si>
    <t>Kianna</t>
  </si>
  <si>
    <t>Robyn</t>
  </si>
  <si>
    <t>Callum</t>
  </si>
  <si>
    <t>Roughan</t>
  </si>
  <si>
    <t>Whale</t>
  </si>
  <si>
    <t>Evie Rose</t>
  </si>
  <si>
    <t>Edwardson</t>
  </si>
  <si>
    <t xml:space="preserve">Naomi </t>
  </si>
  <si>
    <t xml:space="preserve">Sandercock </t>
  </si>
  <si>
    <t>Junior Boys Results - Race 2 - Halstead - 27 Nov 22</t>
  </si>
  <si>
    <t>Junior Girls Results - Race 2 - Halstead - 27 Nov 22</t>
  </si>
  <si>
    <t>Georgia</t>
  </si>
  <si>
    <t>Raffle</t>
  </si>
  <si>
    <t>Massey</t>
  </si>
  <si>
    <t>Blanco</t>
  </si>
  <si>
    <t>DeBelligny</t>
  </si>
  <si>
    <t>Evelyn</t>
  </si>
  <si>
    <t>Angel</t>
  </si>
  <si>
    <t>Jasper</t>
  </si>
  <si>
    <t>Faulkner</t>
  </si>
  <si>
    <t>Ralphy</t>
  </si>
  <si>
    <t>Scrivener</t>
  </si>
  <si>
    <t>Coyles</t>
  </si>
  <si>
    <t>Kyan</t>
  </si>
  <si>
    <t>Teams</t>
  </si>
  <si>
    <t>Points</t>
  </si>
  <si>
    <t>Got</t>
  </si>
  <si>
    <t>Combe</t>
  </si>
  <si>
    <t>Striders</t>
  </si>
  <si>
    <t>Jaffa</t>
  </si>
  <si>
    <t>Roulson</t>
  </si>
  <si>
    <t>Tam</t>
  </si>
  <si>
    <t>Bradford</t>
  </si>
  <si>
    <t>Hopton</t>
  </si>
  <si>
    <t>Mee</t>
  </si>
  <si>
    <t>Stringer</t>
  </si>
  <si>
    <t>On Season?</t>
  </si>
  <si>
    <t>Click on Leaue, right click, refresh</t>
  </si>
  <si>
    <t>Boys Season</t>
  </si>
  <si>
    <t>Races</t>
  </si>
  <si>
    <t>Sofia</t>
  </si>
  <si>
    <t>Hoe</t>
  </si>
  <si>
    <t>Lucas</t>
  </si>
  <si>
    <t>Seb</t>
  </si>
  <si>
    <t>Aubrey</t>
  </si>
  <si>
    <t>Witterick</t>
  </si>
  <si>
    <t>Cartwright</t>
  </si>
  <si>
    <t>Lyttle</t>
  </si>
  <si>
    <t>Khan</t>
  </si>
  <si>
    <t>Fair-Perez</t>
  </si>
  <si>
    <t>Junior Girls Results - Race 5 - Hadleigh  - 18 Feb 23</t>
  </si>
  <si>
    <t>Junior Boys Results - Race 5 - Hadleigh  - 18 Feb 23</t>
  </si>
  <si>
    <t>Bethany</t>
  </si>
  <si>
    <t>Bullock</t>
  </si>
  <si>
    <t>First</t>
  </si>
  <si>
    <t>Second</t>
  </si>
  <si>
    <t>Third</t>
  </si>
  <si>
    <t>11 Pts</t>
  </si>
  <si>
    <t>19 Pts</t>
  </si>
  <si>
    <t>12 Pts</t>
  </si>
  <si>
    <t>10  Pts</t>
  </si>
  <si>
    <t>5th Race 4 Pts</t>
  </si>
  <si>
    <t>No 5th Race</t>
  </si>
  <si>
    <t xml:space="preserve">14 Pts </t>
  </si>
  <si>
    <t>Overall First Boy</t>
  </si>
  <si>
    <t>Overall First Girl</t>
  </si>
  <si>
    <t>Boys top 3</t>
  </si>
  <si>
    <t>Girls top 3</t>
  </si>
  <si>
    <t>Winning Team  2022-23</t>
  </si>
  <si>
    <t>Clapp</t>
  </si>
  <si>
    <t xml:space="preserve">Elizabeth </t>
  </si>
  <si>
    <t>Kacie</t>
  </si>
  <si>
    <t>Langton</t>
  </si>
  <si>
    <t>Shambhari</t>
  </si>
  <si>
    <t>Madhusudhanan</t>
  </si>
  <si>
    <t>Meyers</t>
  </si>
  <si>
    <t>Lisa</t>
  </si>
  <si>
    <t>Blake</t>
  </si>
  <si>
    <t>Reeves</t>
  </si>
  <si>
    <t>Liara</t>
  </si>
  <si>
    <t>Ronan</t>
  </si>
  <si>
    <t>Bella</t>
  </si>
  <si>
    <t>Siggar</t>
  </si>
  <si>
    <t>Kirsten</t>
  </si>
  <si>
    <t>Townsend</t>
  </si>
  <si>
    <t>Ronni</t>
  </si>
  <si>
    <t xml:space="preserve">Cartwright </t>
  </si>
  <si>
    <t>Wilf</t>
  </si>
  <si>
    <t>Rafael</t>
  </si>
  <si>
    <t>Doleman</t>
  </si>
  <si>
    <t xml:space="preserve">George </t>
  </si>
  <si>
    <t>Gillett-Reubin</t>
  </si>
  <si>
    <t>Joe</t>
  </si>
  <si>
    <t>Robbie</t>
  </si>
  <si>
    <t>Amani</t>
  </si>
  <si>
    <t xml:space="preserve">Luvisiah </t>
  </si>
  <si>
    <t>Enzi</t>
  </si>
  <si>
    <t>Shani</t>
  </si>
  <si>
    <t>Partridge</t>
  </si>
  <si>
    <t xml:space="preserve">Rowan </t>
  </si>
  <si>
    <t>Lewis</t>
  </si>
  <si>
    <t>Witterrick</t>
  </si>
  <si>
    <t>Gabrielle</t>
  </si>
  <si>
    <t xml:space="preserve">Cornish </t>
  </si>
  <si>
    <t>Celine</t>
  </si>
  <si>
    <t>Chan</t>
  </si>
  <si>
    <t>Leah</t>
  </si>
  <si>
    <t>Banyard</t>
  </si>
  <si>
    <t>Rulten</t>
  </si>
  <si>
    <t>Simran</t>
  </si>
  <si>
    <t>Charley</t>
  </si>
  <si>
    <t>Oldcorn</t>
  </si>
  <si>
    <t>Emma</t>
  </si>
  <si>
    <t>Clayton</t>
  </si>
  <si>
    <t xml:space="preserve">Emma </t>
  </si>
  <si>
    <t>Borra</t>
  </si>
  <si>
    <t>Esmé</t>
  </si>
  <si>
    <t>Swash</t>
  </si>
  <si>
    <t>Floriane</t>
  </si>
  <si>
    <t>King</t>
  </si>
  <si>
    <t>Frost</t>
  </si>
  <si>
    <t xml:space="preserve">Paolo </t>
  </si>
  <si>
    <t>Arlon</t>
  </si>
  <si>
    <t>Dabrowski</t>
  </si>
  <si>
    <t>Rohin</t>
  </si>
  <si>
    <t>Datta</t>
  </si>
  <si>
    <t>Rowan</t>
  </si>
  <si>
    <t>Weir</t>
  </si>
  <si>
    <t xml:space="preserve">Lucy </t>
  </si>
  <si>
    <t xml:space="preserve">Isla </t>
  </si>
  <si>
    <t>Morgan</t>
  </si>
  <si>
    <t>Annalise</t>
  </si>
  <si>
    <t>Chamberlin</t>
  </si>
  <si>
    <t>Haydn</t>
  </si>
  <si>
    <t>Kilgour</t>
  </si>
  <si>
    <t>Joel</t>
  </si>
  <si>
    <t>Reuben</t>
  </si>
  <si>
    <t>Jacobs</t>
  </si>
  <si>
    <t>Law</t>
  </si>
  <si>
    <t>Caitlin</t>
  </si>
  <si>
    <t>McQuiggan</t>
  </si>
  <si>
    <t>Iris</t>
  </si>
  <si>
    <t>Morrison</t>
  </si>
  <si>
    <t>Flatt</t>
  </si>
  <si>
    <t>Sia</t>
  </si>
  <si>
    <t>Doe</t>
  </si>
  <si>
    <t>wren</t>
  </si>
  <si>
    <t>Indigo</t>
  </si>
  <si>
    <t>Darcey</t>
  </si>
  <si>
    <t>Aidan</t>
  </si>
  <si>
    <t>Almond</t>
  </si>
  <si>
    <t>Kian</t>
  </si>
  <si>
    <t>Archer</t>
  </si>
  <si>
    <t>Sperry</t>
  </si>
  <si>
    <t>Rosie</t>
  </si>
  <si>
    <t>Phoebe</t>
  </si>
  <si>
    <t>Wright</t>
  </si>
  <si>
    <t>Esther</t>
  </si>
  <si>
    <t>Andrews</t>
  </si>
  <si>
    <t>Gala</t>
  </si>
  <si>
    <t>Georgina Mae</t>
  </si>
  <si>
    <t>Swain</t>
  </si>
  <si>
    <t>Coco</t>
  </si>
  <si>
    <t>Chilvers</t>
  </si>
  <si>
    <t>Maya</t>
  </si>
  <si>
    <t>Sahota-lucas</t>
  </si>
  <si>
    <t>Kitty</t>
  </si>
  <si>
    <t>Gray</t>
  </si>
  <si>
    <t>Alba</t>
  </si>
  <si>
    <t>Grosett</t>
  </si>
  <si>
    <t>Savanna</t>
  </si>
  <si>
    <t>Anja</t>
  </si>
  <si>
    <t>Wilder</t>
  </si>
  <si>
    <t>Arabella</t>
  </si>
  <si>
    <t>Waddle</t>
  </si>
  <si>
    <t>Newport</t>
  </si>
  <si>
    <t>Levanna</t>
  </si>
  <si>
    <t>Lola</t>
  </si>
  <si>
    <t>Biven</t>
  </si>
  <si>
    <t>Matthew</t>
  </si>
  <si>
    <t>Zachary</t>
  </si>
  <si>
    <t>Thorn</t>
  </si>
  <si>
    <t>Finbra</t>
  </si>
  <si>
    <t xml:space="preserve">Dexter </t>
  </si>
  <si>
    <t xml:space="preserve">Eli </t>
  </si>
  <si>
    <t>Bowman</t>
  </si>
  <si>
    <t>Rafferty</t>
  </si>
  <si>
    <t>Winborn</t>
  </si>
  <si>
    <t>Seth</t>
  </si>
  <si>
    <t>Kingsley</t>
  </si>
  <si>
    <t>Augustine</t>
  </si>
  <si>
    <t>Matondo</t>
  </si>
  <si>
    <t>Bolhassani</t>
  </si>
  <si>
    <t>Gabriel</t>
  </si>
  <si>
    <t>McLaughlin</t>
  </si>
  <si>
    <t>Hector</t>
  </si>
  <si>
    <t>Joseph</t>
  </si>
  <si>
    <t>Benson</t>
  </si>
  <si>
    <t>Meghan</t>
  </si>
  <si>
    <t>Knight</t>
  </si>
  <si>
    <t>Crowhurst</t>
  </si>
  <si>
    <t>Robert</t>
  </si>
  <si>
    <t>Dines</t>
  </si>
  <si>
    <t>Roxby-Clarke</t>
  </si>
  <si>
    <t>2023-24</t>
  </si>
  <si>
    <t>Francis</t>
  </si>
  <si>
    <t>Bisoni</t>
  </si>
  <si>
    <t>Nina</t>
  </si>
  <si>
    <t>Denham</t>
  </si>
  <si>
    <t>Robinson</t>
  </si>
  <si>
    <t>Godden-Murphy</t>
  </si>
  <si>
    <t>Frank</t>
  </si>
  <si>
    <t>Henry</t>
  </si>
  <si>
    <t>Davey</t>
  </si>
  <si>
    <t>Knott</t>
  </si>
  <si>
    <t>Pickering</t>
  </si>
  <si>
    <t>Martin</t>
  </si>
  <si>
    <t>Rogers</t>
  </si>
  <si>
    <t>Junior Boys Results - Race 3 - Great Bentley -  11 Dec 23</t>
  </si>
  <si>
    <t>Junior Girls Results - Race 3 - Great Bentley  - 11 Dec 23</t>
  </si>
  <si>
    <t>Sote</t>
  </si>
  <si>
    <t>Whall</t>
  </si>
  <si>
    <t>Declan</t>
  </si>
  <si>
    <t>Capp</t>
  </si>
  <si>
    <t>Bollu</t>
  </si>
  <si>
    <t>Wigginton</t>
  </si>
  <si>
    <t>Stych</t>
  </si>
  <si>
    <t>Francois</t>
  </si>
  <si>
    <t>Eli</t>
  </si>
  <si>
    <t>Alfi</t>
  </si>
  <si>
    <t>Cox</t>
  </si>
  <si>
    <t>Higgs</t>
  </si>
  <si>
    <t>Siggers</t>
  </si>
  <si>
    <t>Dolman</t>
  </si>
  <si>
    <t>Dominic</t>
  </si>
  <si>
    <t>Junior Girls Results - Race 4 - Harwich  - 21 Jan 24</t>
  </si>
  <si>
    <t>Halstead R R</t>
  </si>
  <si>
    <t>Junior Boys Results - Race 4 -  Hadleigh  -  18 Feb 2024</t>
  </si>
  <si>
    <t>Kasper</t>
  </si>
  <si>
    <t>Todd</t>
  </si>
  <si>
    <t>Dawson</t>
  </si>
  <si>
    <t>Josiah</t>
  </si>
  <si>
    <t>Lydia</t>
  </si>
  <si>
    <t>Naomi</t>
  </si>
  <si>
    <t>Barkan-King</t>
  </si>
  <si>
    <t>Levack</t>
  </si>
  <si>
    <t>Jed</t>
  </si>
  <si>
    <t>Lawrvnce</t>
  </si>
  <si>
    <t/>
  </si>
  <si>
    <t>Ist</t>
  </si>
  <si>
    <t>2Nd</t>
  </si>
  <si>
    <t>3 Pts</t>
  </si>
  <si>
    <t xml:space="preserve">5 Pts </t>
  </si>
  <si>
    <t>4 Pts, 2 Pts Race 4</t>
  </si>
  <si>
    <t>4 Pts, 0 Pts Race 4</t>
  </si>
  <si>
    <t>7 Pts, 6 Pts Race 4</t>
  </si>
  <si>
    <t>7 Pts, 0 Pts Race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</si>
</sst>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64" x14ac:knownFonts="1">
    <font>
      <sz val="11"/>
      <color theme="1"/>
      <name val="Calibri"/>
      <family val="2"/>
      <scheme val="minor"/>
    </font>
    <font>
      <b/>
      <sz val="11"/>
      <color theme="1"/>
      <name val="Calibri"/>
      <family val="2"/>
      <scheme val="minor"/>
    </font>
    <font>
      <sz val="12"/>
      <color theme="1"/>
      <name val="Arial"/>
      <family val="2"/>
    </font>
    <font>
      <sz val="10"/>
      <name val="Arial"/>
      <family val="2"/>
    </font>
    <font>
      <sz val="12"/>
      <color theme="1"/>
      <name val="Calibri"/>
      <family val="2"/>
      <scheme val="minor"/>
    </font>
    <font>
      <b/>
      <u/>
      <sz val="18"/>
      <color indexed="8"/>
      <name val="Arial"/>
      <family val="2"/>
    </font>
    <font>
      <u/>
      <sz val="18"/>
      <color indexed="8"/>
      <name val="Arial"/>
      <family val="2"/>
    </font>
    <font>
      <sz val="14"/>
      <color theme="1"/>
      <name val="Arial"/>
      <family val="2"/>
    </font>
    <font>
      <b/>
      <sz val="14"/>
      <color theme="1"/>
      <name val="Arial"/>
      <family val="2"/>
    </font>
    <font>
      <b/>
      <sz val="14"/>
      <color theme="1"/>
      <name val="Calibri"/>
      <family val="2"/>
      <scheme val="minor"/>
    </font>
    <font>
      <b/>
      <u/>
      <sz val="16"/>
      <color indexed="8"/>
      <name val="Arial"/>
      <family val="2"/>
    </font>
    <font>
      <sz val="16"/>
      <color theme="1"/>
      <name val="Calibri"/>
      <family val="2"/>
      <scheme val="minor"/>
    </font>
    <font>
      <b/>
      <sz val="16"/>
      <color theme="1"/>
      <name val="Calibri"/>
      <family val="2"/>
      <scheme val="minor"/>
    </font>
    <font>
      <b/>
      <sz val="12"/>
      <color theme="1"/>
      <name val="Arial"/>
      <family val="2"/>
    </font>
    <font>
      <b/>
      <u/>
      <sz val="16"/>
      <color theme="1"/>
      <name val="Arial"/>
      <family val="2"/>
    </font>
    <font>
      <sz val="14"/>
      <color rgb="FFFF0000"/>
      <name val="Arial"/>
      <family val="2"/>
    </font>
    <font>
      <sz val="14"/>
      <name val="Arial"/>
      <family val="2"/>
    </font>
    <font>
      <sz val="12"/>
      <color rgb="FFFF0000"/>
      <name val="Arial"/>
      <family val="2"/>
    </font>
    <font>
      <b/>
      <sz val="14"/>
      <name val="Arial"/>
      <family val="2"/>
    </font>
    <font>
      <b/>
      <sz val="11"/>
      <name val="Calibri"/>
      <family val="2"/>
      <scheme val="minor"/>
    </font>
    <font>
      <b/>
      <u/>
      <sz val="11"/>
      <color theme="1"/>
      <name val="Calibri"/>
      <family val="2"/>
      <scheme val="minor"/>
    </font>
    <font>
      <b/>
      <sz val="12"/>
      <color theme="1"/>
      <name val="Calibri"/>
      <family val="2"/>
      <scheme val="minor"/>
    </font>
    <font>
      <b/>
      <u/>
      <sz val="16"/>
      <color theme="1"/>
      <name val="Calibri"/>
      <family val="2"/>
      <scheme val="minor"/>
    </font>
    <font>
      <b/>
      <u/>
      <sz val="20"/>
      <color theme="1"/>
      <name val="Arial"/>
      <family val="2"/>
    </font>
    <font>
      <b/>
      <sz val="14"/>
      <color rgb="FFFF0000"/>
      <name val="Arial"/>
      <family val="2"/>
    </font>
    <font>
      <sz val="11"/>
      <color rgb="FFFF0000"/>
      <name val="Calibri"/>
      <family val="2"/>
      <scheme val="minor"/>
    </font>
    <font>
      <sz val="11"/>
      <color theme="1"/>
      <name val="Arial"/>
      <family val="2"/>
    </font>
    <font>
      <sz val="12"/>
      <color rgb="FFFF0000"/>
      <name val="Calibri"/>
      <family val="2"/>
      <scheme val="minor"/>
    </font>
    <font>
      <b/>
      <sz val="10"/>
      <color theme="1"/>
      <name val="Arial"/>
      <family val="2"/>
    </font>
    <font>
      <sz val="10"/>
      <color theme="1"/>
      <name val="Arial"/>
      <family val="2"/>
    </font>
    <font>
      <b/>
      <u/>
      <sz val="14"/>
      <color theme="1"/>
      <name val="Arial"/>
      <family val="2"/>
    </font>
    <font>
      <sz val="16"/>
      <color theme="1"/>
      <name val="Arial"/>
      <family val="2"/>
    </font>
    <font>
      <u/>
      <sz val="16"/>
      <color theme="1"/>
      <name val="Arial"/>
      <family val="2"/>
    </font>
    <font>
      <sz val="12"/>
      <name val="Arial"/>
      <family val="2"/>
    </font>
    <font>
      <sz val="11"/>
      <color theme="1"/>
      <name val="Calibri"/>
      <family val="2"/>
      <scheme val="minor"/>
    </font>
    <font>
      <sz val="12"/>
      <name val="Calibri"/>
      <family val="2"/>
      <scheme val="minor"/>
    </font>
    <font>
      <sz val="11"/>
      <name val="Calibri"/>
      <family val="2"/>
      <scheme val="minor"/>
    </font>
    <font>
      <b/>
      <sz val="11"/>
      <color theme="1"/>
      <name val="Arial"/>
      <family val="2"/>
    </font>
    <font>
      <sz val="14"/>
      <color theme="1"/>
      <name val="Calibri"/>
      <family val="2"/>
      <scheme val="minor"/>
    </font>
    <font>
      <b/>
      <sz val="14"/>
      <name val="Calibri"/>
      <family val="2"/>
      <scheme val="minor"/>
    </font>
    <font>
      <sz val="12"/>
      <color indexed="8"/>
      <name val="Arial"/>
      <family val="2"/>
    </font>
    <font>
      <sz val="8"/>
      <name val="Calibri"/>
      <family val="2"/>
      <scheme val="minor"/>
    </font>
    <font>
      <b/>
      <sz val="11"/>
      <name val="Arial"/>
      <family val="2"/>
    </font>
    <font>
      <sz val="11"/>
      <name val="Arial"/>
      <family val="2"/>
    </font>
    <font>
      <sz val="11"/>
      <color rgb="FFFF0000"/>
      <name val="Arial"/>
      <family val="2"/>
    </font>
    <font>
      <b/>
      <sz val="16"/>
      <name val="Arial"/>
      <family val="2"/>
    </font>
    <font>
      <sz val="14"/>
      <color indexed="8"/>
      <name val="Arial"/>
      <family val="2"/>
    </font>
    <font>
      <sz val="14"/>
      <name val="Arial"/>
      <family val="2"/>
      <charset val="1"/>
    </font>
    <font>
      <sz val="14"/>
      <color rgb="FF000000"/>
      <name val="Arial"/>
      <family val="2"/>
      <charset val="1"/>
    </font>
    <font>
      <sz val="14"/>
      <color rgb="FF000000"/>
      <name val="Arial"/>
      <family val="2"/>
    </font>
    <font>
      <sz val="12"/>
      <color rgb="FF000000"/>
      <name val="Arial"/>
      <family val="2"/>
    </font>
    <font>
      <sz val="16"/>
      <name val="Arial"/>
      <family val="2"/>
    </font>
    <font>
      <b/>
      <u/>
      <sz val="18"/>
      <color theme="0"/>
      <name val="Arial"/>
      <family val="2"/>
    </font>
    <font>
      <b/>
      <sz val="12"/>
      <name val="Arial"/>
      <family val="2"/>
    </font>
    <font>
      <sz val="10"/>
      <color rgb="FFFF0000"/>
      <name val="Arial"/>
      <family val="2"/>
    </font>
    <font>
      <b/>
      <sz val="10"/>
      <color rgb="FFFF0000"/>
      <name val="Arial"/>
      <family val="2"/>
    </font>
    <font>
      <b/>
      <sz val="14"/>
      <color rgb="FFFF0000"/>
      <name val="Calibri"/>
      <family val="2"/>
      <scheme val="minor"/>
    </font>
    <font>
      <b/>
      <sz val="18"/>
      <color theme="1"/>
      <name val="Arial"/>
      <family val="2"/>
    </font>
    <font>
      <sz val="10"/>
      <color rgb="FF000000"/>
      <name val="Arial"/>
      <family val="2"/>
    </font>
    <font>
      <sz val="11"/>
      <color indexed="8"/>
      <name val="Calibri"/>
      <family val="2"/>
      <charset val="1"/>
    </font>
    <font>
      <b/>
      <sz val="10"/>
      <color theme="1"/>
      <name val="Calibri"/>
      <family val="2"/>
      <scheme val="minor"/>
    </font>
    <font>
      <sz val="14"/>
      <color theme="1"/>
      <name val="Arial"/>
    </font>
    <font>
      <sz val="18"/>
      <color theme="1"/>
      <name val="Arial"/>
    </font>
    <font>
      <sz val="16"/>
      <color rgb="FFFF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33CC"/>
        <bgColor indexed="64"/>
      </patternFill>
    </fill>
    <fill>
      <patternFill patternType="solid">
        <fgColor rgb="FF9BC2E6"/>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1"/>
        <bgColor indexed="64"/>
      </patternFill>
    </fill>
    <fill>
      <patternFill patternType="solid">
        <fgColor rgb="FFFF00FF"/>
        <bgColor indexed="64"/>
      </patternFill>
    </fill>
    <fill>
      <patternFill patternType="solid">
        <fgColor rgb="FF00B0F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s>
  <cellStyleXfs count="6">
    <xf numFmtId="0" fontId="0" fillId="0" borderId="0"/>
    <xf numFmtId="0" fontId="3" fillId="0" borderId="0"/>
    <xf numFmtId="0" fontId="4" fillId="0" borderId="0"/>
    <xf numFmtId="0" fontId="3" fillId="0" borderId="0"/>
    <xf numFmtId="0" fontId="34" fillId="0" borderId="0"/>
    <xf numFmtId="0" fontId="59" fillId="0" borderId="0"/>
  </cellStyleXfs>
  <cellXfs count="579">
    <xf numFmtId="0" fontId="0" fillId="0" borderId="0" xfId="0"/>
    <xf numFmtId="0" fontId="2" fillId="0" borderId="1" xfId="0" applyFont="1" applyBorder="1" applyAlignment="1">
      <alignment horizontal="left" vertical="center"/>
    </xf>
    <xf numFmtId="0" fontId="2" fillId="0" borderId="1" xfId="0" applyFont="1" applyBorder="1" applyAlignment="1">
      <alignment horizontal="center" vertical="center"/>
    </xf>
    <xf numFmtId="0" fontId="5" fillId="2" borderId="0" xfId="0" applyFont="1" applyFill="1" applyAlignment="1">
      <alignment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0" fontId="9" fillId="0" borderId="0" xfId="0" applyFont="1"/>
    <xf numFmtId="0" fontId="8" fillId="0" borderId="1" xfId="0" applyFont="1" applyBorder="1" applyAlignment="1">
      <alignment horizontal="center" vertical="center"/>
    </xf>
    <xf numFmtId="0" fontId="0" fillId="0" borderId="0" xfId="0"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xf>
    <xf numFmtId="0" fontId="12" fillId="0" borderId="0" xfId="0" applyFont="1" applyAlignment="1">
      <alignment horizontal="center"/>
    </xf>
    <xf numFmtId="0" fontId="1" fillId="0" borderId="0" xfId="0" applyFont="1"/>
    <xf numFmtId="0" fontId="12" fillId="0" borderId="6" xfId="0" applyFont="1" applyBorder="1" applyAlignment="1">
      <alignment horizontal="left"/>
    </xf>
    <xf numFmtId="0" fontId="12" fillId="0" borderId="0" xfId="0" applyFont="1" applyAlignment="1">
      <alignment horizontal="left"/>
    </xf>
    <xf numFmtId="0" fontId="12" fillId="0" borderId="7" xfId="0" applyFont="1" applyBorder="1" applyAlignment="1">
      <alignment horizontal="left"/>
    </xf>
    <xf numFmtId="0" fontId="1" fillId="0" borderId="0" xfId="0" applyFont="1" applyAlignment="1">
      <alignment horizontal="left"/>
    </xf>
    <xf numFmtId="0" fontId="7" fillId="0" borderId="0" xfId="0" applyFont="1"/>
    <xf numFmtId="0" fontId="7" fillId="0" borderId="0" xfId="0" applyFont="1" applyAlignment="1">
      <alignment horizontal="center"/>
    </xf>
    <xf numFmtId="0" fontId="2" fillId="0" borderId="1" xfId="0" applyFont="1" applyBorder="1" applyAlignment="1">
      <alignment horizont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0" fillId="0" borderId="0" xfId="0" applyAlignment="1">
      <alignment vertical="center"/>
    </xf>
    <xf numFmtId="0" fontId="5" fillId="0" borderId="0" xfId="0" applyFont="1" applyAlignment="1">
      <alignment horizontal="left" vertical="center"/>
    </xf>
    <xf numFmtId="0" fontId="11" fillId="3" borderId="8" xfId="0" applyFont="1" applyFill="1" applyBorder="1" applyAlignment="1">
      <alignment horizontal="center"/>
    </xf>
    <xf numFmtId="0" fontId="12" fillId="3" borderId="6" xfId="0" applyFont="1" applyFill="1" applyBorder="1" applyAlignment="1">
      <alignment horizontal="center"/>
    </xf>
    <xf numFmtId="0" fontId="11" fillId="3" borderId="6" xfId="0" applyFont="1" applyFill="1" applyBorder="1" applyAlignment="1">
      <alignment horizontal="center"/>
    </xf>
    <xf numFmtId="0" fontId="11" fillId="5" borderId="9" xfId="0" applyFont="1" applyFill="1" applyBorder="1" applyAlignment="1">
      <alignment horizontal="center"/>
    </xf>
    <xf numFmtId="0" fontId="12" fillId="5" borderId="7" xfId="0" applyFont="1" applyFill="1" applyBorder="1" applyAlignment="1">
      <alignment horizontal="center"/>
    </xf>
    <xf numFmtId="0" fontId="11" fillId="5" borderId="7" xfId="0" applyFont="1" applyFill="1" applyBorder="1" applyAlignment="1">
      <alignment horizontal="center"/>
    </xf>
    <xf numFmtId="0" fontId="2" fillId="5"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0" borderId="0" xfId="0" applyFont="1"/>
    <xf numFmtId="0" fontId="13" fillId="0" borderId="0" xfId="0" applyFont="1"/>
    <xf numFmtId="0" fontId="2" fillId="0" borderId="0" xfId="0" applyFont="1" applyAlignment="1">
      <alignment horizontal="center"/>
    </xf>
    <xf numFmtId="0" fontId="11" fillId="0" borderId="0" xfId="0" applyFont="1" applyAlignment="1">
      <alignment horizontal="center" vertical="center"/>
    </xf>
    <xf numFmtId="0" fontId="12" fillId="0" borderId="10" xfId="0" applyFont="1" applyBorder="1" applyAlignment="1">
      <alignment horizontal="left" vertical="center"/>
    </xf>
    <xf numFmtId="0" fontId="11" fillId="0" borderId="12" xfId="0" applyFont="1" applyBorder="1" applyAlignment="1">
      <alignment horizontal="center" vertical="center"/>
    </xf>
    <xf numFmtId="0" fontId="11" fillId="0" borderId="11" xfId="0" applyFont="1" applyBorder="1" applyAlignment="1">
      <alignment horizontal="center" vertical="center"/>
    </xf>
    <xf numFmtId="0" fontId="12" fillId="0" borderId="0" xfId="0" applyFont="1" applyAlignment="1">
      <alignment horizontal="left" vertical="center"/>
    </xf>
    <xf numFmtId="0" fontId="15" fillId="0" borderId="0" xfId="0" applyFont="1" applyAlignment="1">
      <alignment horizontal="left" vertical="center"/>
    </xf>
    <xf numFmtId="0" fontId="15" fillId="0" borderId="0" xfId="0" applyFont="1" applyAlignment="1">
      <alignment horizontal="center" vertical="center"/>
    </xf>
    <xf numFmtId="0" fontId="14" fillId="0" borderId="0" xfId="0" applyFont="1" applyAlignment="1">
      <alignment horizontal="left" vertical="center"/>
    </xf>
    <xf numFmtId="0" fontId="2" fillId="0" borderId="0" xfId="0" applyFont="1" applyAlignment="1">
      <alignment horizontal="left" vertical="center"/>
    </xf>
    <xf numFmtId="0" fontId="13" fillId="0" borderId="0" xfId="0" applyFont="1" applyAlignment="1">
      <alignment horizontal="left" vertical="center"/>
    </xf>
    <xf numFmtId="0" fontId="11" fillId="6" borderId="4" xfId="0" applyFont="1" applyFill="1" applyBorder="1" applyAlignment="1">
      <alignment horizontal="center" vertical="center"/>
    </xf>
    <xf numFmtId="0" fontId="11" fillId="5" borderId="4" xfId="0" applyFont="1" applyFill="1" applyBorder="1" applyAlignment="1">
      <alignment horizontal="center" vertical="center"/>
    </xf>
    <xf numFmtId="0" fontId="2" fillId="0" borderId="1" xfId="0" applyFont="1" applyBorder="1"/>
    <xf numFmtId="0" fontId="18" fillId="5" borderId="1" xfId="0" applyFont="1" applyFill="1" applyBorder="1" applyAlignment="1">
      <alignment horizontal="center" vertical="center"/>
    </xf>
    <xf numFmtId="0" fontId="18" fillId="5" borderId="14" xfId="0" applyFont="1" applyFill="1" applyBorder="1" applyAlignment="1">
      <alignment horizontal="center" vertical="center"/>
    </xf>
    <xf numFmtId="0" fontId="18" fillId="5" borderId="5" xfId="0" applyFont="1" applyFill="1" applyBorder="1" applyAlignment="1">
      <alignment horizontal="center" vertical="center"/>
    </xf>
    <xf numFmtId="0" fontId="16" fillId="5" borderId="27" xfId="0" applyFont="1" applyFill="1" applyBorder="1" applyAlignment="1">
      <alignment horizontal="center"/>
    </xf>
    <xf numFmtId="0" fontId="18" fillId="5" borderId="13" xfId="0" applyFont="1" applyFill="1" applyBorder="1" applyAlignment="1">
      <alignment horizontal="center"/>
    </xf>
    <xf numFmtId="0" fontId="18" fillId="5" borderId="15" xfId="0" applyFont="1" applyFill="1" applyBorder="1" applyAlignment="1">
      <alignment horizontal="center"/>
    </xf>
    <xf numFmtId="0" fontId="1" fillId="0" borderId="22" xfId="0" applyFont="1" applyBorder="1" applyAlignment="1">
      <alignment horizontal="left"/>
    </xf>
    <xf numFmtId="0" fontId="18" fillId="5" borderId="24" xfId="0" applyFont="1" applyFill="1" applyBorder="1" applyAlignment="1">
      <alignment horizontal="left" vertical="center"/>
    </xf>
    <xf numFmtId="0" fontId="18" fillId="5" borderId="28" xfId="0" applyFont="1" applyFill="1" applyBorder="1" applyAlignment="1">
      <alignment horizontal="center" vertical="center"/>
    </xf>
    <xf numFmtId="0" fontId="18" fillId="5" borderId="35" xfId="0" applyFont="1" applyFill="1" applyBorder="1" applyAlignment="1">
      <alignment horizontal="center" vertical="center"/>
    </xf>
    <xf numFmtId="0" fontId="16" fillId="5" borderId="23" xfId="0" applyFont="1" applyFill="1" applyBorder="1" applyAlignment="1">
      <alignment horizontal="left" vertical="center"/>
    </xf>
    <xf numFmtId="0" fontId="16" fillId="5" borderId="23" xfId="3" applyFont="1" applyFill="1" applyBorder="1" applyAlignment="1">
      <alignment horizontal="left" vertical="center"/>
    </xf>
    <xf numFmtId="0" fontId="16" fillId="5" borderId="24" xfId="3" applyFont="1" applyFill="1" applyBorder="1" applyAlignment="1">
      <alignment horizontal="left" vertical="center"/>
    </xf>
    <xf numFmtId="0" fontId="18" fillId="5" borderId="2" xfId="0" applyFont="1" applyFill="1" applyBorder="1" applyAlignment="1">
      <alignment horizontal="center" vertical="center"/>
    </xf>
    <xf numFmtId="0" fontId="18" fillId="5" borderId="13" xfId="0" applyFont="1" applyFill="1" applyBorder="1" applyAlignment="1">
      <alignment horizontal="center" vertical="center"/>
    </xf>
    <xf numFmtId="0" fontId="16" fillId="5" borderId="42" xfId="0" applyFont="1" applyFill="1" applyBorder="1" applyAlignment="1">
      <alignment horizontal="left" vertical="center"/>
    </xf>
    <xf numFmtId="0" fontId="18" fillId="5" borderId="38" xfId="0" applyFont="1" applyFill="1" applyBorder="1" applyAlignment="1">
      <alignment horizontal="center" vertical="center"/>
    </xf>
    <xf numFmtId="0" fontId="16" fillId="5" borderId="39" xfId="0" applyFont="1" applyFill="1" applyBorder="1" applyAlignment="1">
      <alignment horizontal="center"/>
    </xf>
    <xf numFmtId="0" fontId="18" fillId="5" borderId="37" xfId="0" applyFont="1" applyFill="1" applyBorder="1" applyAlignment="1">
      <alignment horizontal="center" vertical="center"/>
    </xf>
    <xf numFmtId="0" fontId="18" fillId="5" borderId="35" xfId="0" applyFont="1" applyFill="1" applyBorder="1" applyAlignment="1">
      <alignment horizontal="center"/>
    </xf>
    <xf numFmtId="0" fontId="18" fillId="5" borderId="21" xfId="0" applyFont="1" applyFill="1" applyBorder="1" applyAlignment="1">
      <alignment horizontal="center"/>
    </xf>
    <xf numFmtId="0" fontId="18" fillId="9" borderId="24" xfId="0" applyFont="1" applyFill="1" applyBorder="1" applyAlignment="1">
      <alignment horizontal="left" vertical="center"/>
    </xf>
    <xf numFmtId="0" fontId="18" fillId="9" borderId="35" xfId="0" applyFont="1" applyFill="1" applyBorder="1" applyAlignment="1">
      <alignment horizontal="center"/>
    </xf>
    <xf numFmtId="0" fontId="18" fillId="9" borderId="21" xfId="0" applyFont="1" applyFill="1" applyBorder="1" applyAlignment="1">
      <alignment horizontal="center"/>
    </xf>
    <xf numFmtId="0" fontId="18" fillId="9" borderId="13" xfId="0" applyFont="1" applyFill="1" applyBorder="1" applyAlignment="1">
      <alignment horizontal="center"/>
    </xf>
    <xf numFmtId="0" fontId="18" fillId="9" borderId="15" xfId="0" applyFont="1" applyFill="1" applyBorder="1" applyAlignment="1">
      <alignment horizontal="center"/>
    </xf>
    <xf numFmtId="0" fontId="16" fillId="9" borderId="42" xfId="0" applyFont="1" applyFill="1" applyBorder="1" applyAlignment="1">
      <alignment horizontal="left" vertical="center"/>
    </xf>
    <xf numFmtId="0" fontId="18" fillId="9" borderId="38" xfId="0" applyFont="1" applyFill="1" applyBorder="1" applyAlignment="1">
      <alignment horizontal="center" vertical="center"/>
    </xf>
    <xf numFmtId="0" fontId="18" fillId="9" borderId="37" xfId="0" applyFont="1" applyFill="1" applyBorder="1" applyAlignment="1">
      <alignment horizontal="center" vertical="center"/>
    </xf>
    <xf numFmtId="0" fontId="16" fillId="9" borderId="23" xfId="0" applyFont="1" applyFill="1" applyBorder="1" applyAlignment="1">
      <alignment horizontal="left" vertical="center"/>
    </xf>
    <xf numFmtId="0" fontId="18" fillId="9" borderId="1" xfId="0" applyFont="1" applyFill="1" applyBorder="1" applyAlignment="1">
      <alignment horizontal="center" vertical="center"/>
    </xf>
    <xf numFmtId="0" fontId="16" fillId="9" borderId="23" xfId="3" applyFont="1" applyFill="1" applyBorder="1" applyAlignment="1">
      <alignment horizontal="left" vertical="center"/>
    </xf>
    <xf numFmtId="0" fontId="16" fillId="9" borderId="24" xfId="3" applyFont="1" applyFill="1" applyBorder="1" applyAlignment="1">
      <alignment horizontal="left" vertical="center"/>
    </xf>
    <xf numFmtId="0" fontId="18" fillId="9" borderId="43" xfId="0" applyFont="1" applyFill="1" applyBorder="1" applyAlignment="1">
      <alignment horizontal="center" vertical="center"/>
    </xf>
    <xf numFmtId="0" fontId="18" fillId="9" borderId="44" xfId="0" applyFont="1" applyFill="1" applyBorder="1" applyAlignment="1">
      <alignment horizontal="center" vertical="center"/>
    </xf>
    <xf numFmtId="0" fontId="18" fillId="9" borderId="34" xfId="0" applyFont="1" applyFill="1" applyBorder="1" applyAlignment="1">
      <alignment horizontal="center" vertical="center"/>
    </xf>
    <xf numFmtId="0" fontId="18" fillId="9" borderId="40" xfId="0" applyFont="1" applyFill="1" applyBorder="1" applyAlignment="1">
      <alignment horizontal="center" vertical="center"/>
    </xf>
    <xf numFmtId="0" fontId="18" fillId="9" borderId="29" xfId="0" applyFont="1" applyFill="1" applyBorder="1" applyAlignment="1">
      <alignment horizontal="center" vertical="center"/>
    </xf>
    <xf numFmtId="0" fontId="18" fillId="9" borderId="8" xfId="0" applyFont="1" applyFill="1" applyBorder="1" applyAlignment="1">
      <alignment horizontal="center" vertical="center"/>
    </xf>
    <xf numFmtId="0" fontId="16" fillId="8" borderId="27" xfId="0" applyFont="1" applyFill="1" applyBorder="1" applyAlignment="1">
      <alignment horizontal="center"/>
    </xf>
    <xf numFmtId="0" fontId="18" fillId="8" borderId="26" xfId="0" applyFont="1" applyFill="1" applyBorder="1" applyAlignment="1">
      <alignment horizontal="left" vertical="center"/>
    </xf>
    <xf numFmtId="0" fontId="18" fillId="8" borderId="13" xfId="0" applyFont="1" applyFill="1" applyBorder="1" applyAlignment="1">
      <alignment horizontal="center"/>
    </xf>
    <xf numFmtId="0" fontId="18" fillId="8" borderId="15" xfId="0" applyFont="1" applyFill="1" applyBorder="1" applyAlignment="1">
      <alignment horizontal="center"/>
    </xf>
    <xf numFmtId="0" fontId="18" fillId="8" borderId="35" xfId="0" applyFont="1" applyFill="1" applyBorder="1" applyAlignment="1">
      <alignment horizontal="center"/>
    </xf>
    <xf numFmtId="0" fontId="18" fillId="8" borderId="21" xfId="0" applyFont="1" applyFill="1" applyBorder="1" applyAlignment="1">
      <alignment horizontal="center"/>
    </xf>
    <xf numFmtId="0" fontId="16" fillId="8" borderId="36" xfId="0" applyFont="1" applyFill="1" applyBorder="1" applyAlignment="1">
      <alignment horizontal="left" vertical="center"/>
    </xf>
    <xf numFmtId="0" fontId="18" fillId="8" borderId="37" xfId="0" applyFont="1" applyFill="1" applyBorder="1" applyAlignment="1">
      <alignment horizontal="center" vertical="center"/>
    </xf>
    <xf numFmtId="0" fontId="18" fillId="8" borderId="38" xfId="0" applyFont="1" applyFill="1" applyBorder="1" applyAlignment="1">
      <alignment horizontal="center" vertical="center"/>
    </xf>
    <xf numFmtId="0" fontId="16" fillId="8" borderId="25" xfId="0" applyFont="1" applyFill="1" applyBorder="1" applyAlignment="1">
      <alignment horizontal="left" vertical="center"/>
    </xf>
    <xf numFmtId="0" fontId="18" fillId="8" borderId="2" xfId="0" applyFont="1" applyFill="1" applyBorder="1" applyAlignment="1">
      <alignment horizontal="center" vertical="center"/>
    </xf>
    <xf numFmtId="0" fontId="18" fillId="8" borderId="28" xfId="0" applyFont="1" applyFill="1" applyBorder="1" applyAlignment="1">
      <alignment horizontal="center" vertical="center"/>
    </xf>
    <xf numFmtId="0" fontId="16" fillId="8" borderId="25" xfId="3" applyFont="1" applyFill="1" applyBorder="1" applyAlignment="1">
      <alignment horizontal="left" vertical="center"/>
    </xf>
    <xf numFmtId="0" fontId="16" fillId="8" borderId="26" xfId="3" applyFont="1" applyFill="1" applyBorder="1" applyAlignment="1">
      <alignment horizontal="left" vertical="center"/>
    </xf>
    <xf numFmtId="0" fontId="18" fillId="8" borderId="13" xfId="0" applyFont="1" applyFill="1" applyBorder="1" applyAlignment="1">
      <alignment horizontal="center" vertical="center"/>
    </xf>
    <xf numFmtId="0" fontId="18" fillId="8" borderId="35" xfId="0" applyFont="1" applyFill="1" applyBorder="1" applyAlignment="1">
      <alignment horizontal="center" vertical="center"/>
    </xf>
    <xf numFmtId="0" fontId="1" fillId="0" borderId="33" xfId="0" applyFont="1" applyBorder="1" applyAlignment="1">
      <alignment horizontal="left"/>
    </xf>
    <xf numFmtId="0" fontId="1" fillId="0" borderId="29" xfId="0" applyFont="1" applyBorder="1" applyAlignment="1">
      <alignment horizontal="left"/>
    </xf>
    <xf numFmtId="0" fontId="19" fillId="0" borderId="30" xfId="0" applyFont="1" applyBorder="1" applyAlignment="1">
      <alignment horizontal="left"/>
    </xf>
    <xf numFmtId="0" fontId="0" fillId="0" borderId="0" xfId="0" applyAlignment="1">
      <alignment horizontal="left"/>
    </xf>
    <xf numFmtId="0" fontId="0" fillId="0" borderId="0" xfId="0" applyAlignment="1">
      <alignment horizontal="left" vertical="center"/>
    </xf>
    <xf numFmtId="0" fontId="1" fillId="0" borderId="0" xfId="0" applyFont="1" applyAlignment="1">
      <alignment horizontal="left" vertical="center"/>
    </xf>
    <xf numFmtId="0" fontId="20" fillId="0" borderId="0" xfId="0" applyFont="1" applyAlignment="1">
      <alignment horizontal="left" vertical="center"/>
    </xf>
    <xf numFmtId="0" fontId="4" fillId="0" borderId="0" xfId="0" applyFont="1" applyAlignment="1">
      <alignment horizontal="left" vertical="center"/>
    </xf>
    <xf numFmtId="0" fontId="4" fillId="0" borderId="0" xfId="0" applyFont="1"/>
    <xf numFmtId="0" fontId="4" fillId="0" borderId="0" xfId="0" applyFont="1" applyAlignment="1">
      <alignment horizontal="left"/>
    </xf>
    <xf numFmtId="0" fontId="21" fillId="0" borderId="0" xfId="0" applyFont="1" applyAlignment="1">
      <alignment horizontal="left" vertical="center"/>
    </xf>
    <xf numFmtId="0" fontId="22" fillId="0" borderId="0" xfId="0" applyFont="1" applyAlignment="1">
      <alignment horizontal="left" vertical="center"/>
    </xf>
    <xf numFmtId="0" fontId="0" fillId="0" borderId="0" xfId="0" applyAlignment="1">
      <alignment horizontal="center"/>
    </xf>
    <xf numFmtId="0" fontId="1" fillId="0" borderId="0" xfId="0" applyFont="1" applyAlignment="1">
      <alignment horizontal="center"/>
    </xf>
    <xf numFmtId="0" fontId="16" fillId="0" borderId="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horizontal="left" vertical="center" wrapText="1"/>
    </xf>
    <xf numFmtId="0" fontId="23" fillId="0" borderId="0" xfId="0" applyFont="1"/>
    <xf numFmtId="0" fontId="2" fillId="0" borderId="20" xfId="0" applyFont="1" applyBorder="1" applyAlignment="1">
      <alignment horizontal="center"/>
    </xf>
    <xf numFmtId="0" fontId="2" fillId="0" borderId="28" xfId="0" applyFont="1" applyBorder="1" applyAlignment="1">
      <alignment horizontal="center"/>
    </xf>
    <xf numFmtId="0" fontId="26" fillId="0" borderId="0" xfId="0" applyFont="1"/>
    <xf numFmtId="0" fontId="2" fillId="0" borderId="50" xfId="0" applyFont="1" applyBorder="1" applyAlignment="1">
      <alignment horizontal="center"/>
    </xf>
    <xf numFmtId="0" fontId="5"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8" fillId="0" borderId="0" xfId="0" applyFont="1"/>
    <xf numFmtId="0" fontId="7" fillId="0" borderId="0" xfId="0" applyFont="1" applyAlignment="1">
      <alignment horizontal="left" vertical="center"/>
    </xf>
    <xf numFmtId="0" fontId="8" fillId="0" borderId="0" xfId="0" applyFont="1" applyAlignment="1">
      <alignment horizontal="left" vertical="center"/>
    </xf>
    <xf numFmtId="0" fontId="7" fillId="0" borderId="1" xfId="0" applyFont="1" applyBorder="1" applyAlignment="1">
      <alignment horizontal="left" vertical="center"/>
    </xf>
    <xf numFmtId="0" fontId="30" fillId="0" borderId="0" xfId="0" applyFont="1" applyAlignment="1">
      <alignment horizontal="left" vertical="center"/>
    </xf>
    <xf numFmtId="0" fontId="31" fillId="0" borderId="0" xfId="2" applyFont="1" applyAlignment="1">
      <alignment horizontal="left" vertical="center"/>
    </xf>
    <xf numFmtId="0" fontId="31" fillId="0" borderId="0" xfId="0" applyFont="1" applyAlignment="1">
      <alignment horizontal="left" vertical="center"/>
    </xf>
    <xf numFmtId="0" fontId="31" fillId="0" borderId="0" xfId="0" applyFont="1"/>
    <xf numFmtId="0" fontId="11" fillId="0" borderId="0" xfId="0" applyFont="1"/>
    <xf numFmtId="0" fontId="32" fillId="0" borderId="0" xfId="0" applyFont="1" applyAlignment="1">
      <alignment horizontal="left" vertical="center"/>
    </xf>
    <xf numFmtId="0" fontId="2" fillId="0" borderId="1" xfId="0" applyFont="1" applyBorder="1" applyAlignment="1">
      <alignment horizontal="center" vertical="center" wrapText="1"/>
    </xf>
    <xf numFmtId="0" fontId="0" fillId="0" borderId="1" xfId="0" applyBorder="1"/>
    <xf numFmtId="0" fontId="2" fillId="0" borderId="47" xfId="0" applyFont="1" applyBorder="1" applyAlignment="1">
      <alignment horizontal="center"/>
    </xf>
    <xf numFmtId="0" fontId="2" fillId="0" borderId="38" xfId="0" applyFont="1" applyBorder="1" applyAlignment="1">
      <alignment horizontal="center"/>
    </xf>
    <xf numFmtId="0" fontId="2" fillId="0" borderId="5" xfId="0" applyFont="1" applyBorder="1" applyAlignment="1">
      <alignment horizontal="center"/>
    </xf>
    <xf numFmtId="0" fontId="2" fillId="0" borderId="20" xfId="0" applyFont="1" applyBorder="1" applyAlignment="1">
      <alignment horizontal="center" vertical="center"/>
    </xf>
    <xf numFmtId="0" fontId="2" fillId="0" borderId="0" xfId="0" applyFont="1" applyAlignment="1">
      <alignment horizontal="center" vertical="center"/>
    </xf>
    <xf numFmtId="0" fontId="2" fillId="0" borderId="51" xfId="0" applyFont="1" applyBorder="1" applyAlignment="1">
      <alignment horizontal="center"/>
    </xf>
    <xf numFmtId="0" fontId="2" fillId="0" borderId="52" xfId="0" applyFont="1" applyBorder="1" applyAlignment="1">
      <alignment horizontal="center"/>
    </xf>
    <xf numFmtId="0" fontId="2" fillId="10" borderId="0" xfId="0" applyFont="1" applyFill="1" applyAlignment="1">
      <alignment horizontal="center"/>
    </xf>
    <xf numFmtId="0" fontId="2" fillId="0" borderId="28" xfId="0" applyFont="1" applyBorder="1" applyAlignment="1">
      <alignment horizontal="center" vertical="center"/>
    </xf>
    <xf numFmtId="0" fontId="2" fillId="0" borderId="40" xfId="0" applyFont="1" applyBorder="1" applyAlignment="1">
      <alignment horizontal="center"/>
    </xf>
    <xf numFmtId="0" fontId="17" fillId="0" borderId="1" xfId="0" applyFont="1" applyBorder="1" applyAlignment="1">
      <alignment horizontal="center" vertical="center"/>
    </xf>
    <xf numFmtId="0" fontId="17" fillId="0" borderId="1" xfId="0" applyFont="1" applyBorder="1" applyAlignment="1">
      <alignment horizontal="center"/>
    </xf>
    <xf numFmtId="0" fontId="4" fillId="0" borderId="20" xfId="0" applyFont="1" applyBorder="1" applyAlignment="1">
      <alignment horizontal="center" vertical="center"/>
    </xf>
    <xf numFmtId="0" fontId="4" fillId="0" borderId="1" xfId="0" applyFont="1" applyBorder="1" applyAlignment="1">
      <alignment horizontal="left" vertical="center"/>
    </xf>
    <xf numFmtId="0" fontId="0" fillId="0" borderId="1" xfId="0" applyBorder="1" applyAlignment="1">
      <alignment horizontal="left" vertical="center"/>
    </xf>
    <xf numFmtId="0" fontId="2" fillId="0" borderId="16" xfId="0" applyFont="1" applyBorder="1" applyAlignment="1">
      <alignment horizontal="center"/>
    </xf>
    <xf numFmtId="0" fontId="2" fillId="0" borderId="18" xfId="0" applyFont="1" applyBorder="1" applyAlignment="1">
      <alignment horizontal="center"/>
    </xf>
    <xf numFmtId="0" fontId="2" fillId="0" borderId="1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21" xfId="0" applyFont="1" applyBorder="1" applyAlignment="1">
      <alignment horizontal="center"/>
    </xf>
    <xf numFmtId="0" fontId="2" fillId="0" borderId="28" xfId="0" applyFont="1" applyBorder="1"/>
    <xf numFmtId="0" fontId="7" fillId="0" borderId="0" xfId="0" applyFont="1" applyAlignment="1">
      <alignment vertical="center" wrapText="1"/>
    </xf>
    <xf numFmtId="0" fontId="7" fillId="0" borderId="1" xfId="0" applyFont="1" applyBorder="1"/>
    <xf numFmtId="0" fontId="7" fillId="0" borderId="1" xfId="0" applyFont="1" applyBorder="1" applyAlignment="1">
      <alignment horizontal="center"/>
    </xf>
    <xf numFmtId="0" fontId="5" fillId="2" borderId="0" xfId="0" applyFont="1" applyFill="1" applyAlignment="1">
      <alignment horizontal="center"/>
    </xf>
    <xf numFmtId="0" fontId="8" fillId="0" borderId="1" xfId="0" applyFont="1" applyBorder="1" applyAlignment="1">
      <alignment horizontal="center"/>
    </xf>
    <xf numFmtId="0" fontId="0" fillId="0" borderId="20" xfId="0" applyBorder="1" applyAlignment="1">
      <alignment horizontal="center" vertical="center"/>
    </xf>
    <xf numFmtId="0" fontId="4" fillId="0" borderId="28" xfId="0" applyFont="1" applyBorder="1" applyAlignment="1">
      <alignment horizontal="center" vertical="center"/>
    </xf>
    <xf numFmtId="0" fontId="2" fillId="0" borderId="2" xfId="0" applyFont="1" applyBorder="1" applyAlignment="1">
      <alignment horizontal="center" vertical="center"/>
    </xf>
    <xf numFmtId="0" fontId="17" fillId="0" borderId="3" xfId="0" applyFont="1" applyBorder="1" applyAlignment="1">
      <alignment horizontal="center" vertical="center"/>
    </xf>
    <xf numFmtId="0" fontId="0" fillId="0" borderId="2" xfId="0" applyBorder="1" applyAlignment="1">
      <alignment horizontal="center" vertical="center"/>
    </xf>
    <xf numFmtId="0" fontId="25" fillId="0" borderId="3" xfId="0" applyFont="1" applyBorder="1" applyAlignment="1">
      <alignment horizontal="center" vertical="center"/>
    </xf>
    <xf numFmtId="0" fontId="17" fillId="0" borderId="2" xfId="0" applyFont="1" applyBorder="1" applyAlignment="1">
      <alignment horizontal="center"/>
    </xf>
    <xf numFmtId="0" fontId="17" fillId="0" borderId="3" xfId="0" applyFont="1" applyBorder="1" applyAlignment="1">
      <alignment horizontal="center"/>
    </xf>
    <xf numFmtId="0" fontId="4" fillId="0" borderId="2" xfId="0" applyFont="1" applyBorder="1" applyAlignment="1">
      <alignment horizontal="center" vertical="center"/>
    </xf>
    <xf numFmtId="0" fontId="27" fillId="0" borderId="3" xfId="0" applyFont="1" applyBorder="1" applyAlignment="1">
      <alignment horizontal="center" vertical="center"/>
    </xf>
    <xf numFmtId="0" fontId="0" fillId="0" borderId="53" xfId="0" applyBorder="1" applyAlignment="1">
      <alignment horizontal="center" vertical="center"/>
    </xf>
    <xf numFmtId="0" fontId="25" fillId="0" borderId="54" xfId="0" applyFont="1" applyBorder="1" applyAlignment="1">
      <alignment horizontal="center" vertical="center"/>
    </xf>
    <xf numFmtId="0" fontId="17" fillId="0" borderId="20" xfId="0" applyFont="1" applyBorder="1" applyAlignment="1">
      <alignment horizontal="center"/>
    </xf>
    <xf numFmtId="0" fontId="4" fillId="0" borderId="28" xfId="0" applyFont="1" applyBorder="1" applyAlignment="1">
      <alignment vertical="center"/>
    </xf>
    <xf numFmtId="0" fontId="35" fillId="0" borderId="3" xfId="0" applyFont="1" applyBorder="1" applyAlignment="1">
      <alignment horizontal="center" vertical="center"/>
    </xf>
    <xf numFmtId="0" fontId="36" fillId="0" borderId="3" xfId="0" applyFont="1" applyBorder="1" applyAlignment="1">
      <alignment horizontal="center" vertical="center"/>
    </xf>
    <xf numFmtId="0" fontId="36" fillId="0" borderId="54" xfId="0" applyFont="1" applyBorder="1" applyAlignment="1">
      <alignment horizontal="center" vertical="center"/>
    </xf>
    <xf numFmtId="0" fontId="2" fillId="0" borderId="0" xfId="0" applyFont="1" applyAlignment="1">
      <alignment vertical="top"/>
    </xf>
    <xf numFmtId="0" fontId="29" fillId="0" borderId="0" xfId="0" applyFont="1"/>
    <xf numFmtId="0" fontId="2" fillId="0" borderId="20" xfId="0" applyFont="1" applyBorder="1"/>
    <xf numFmtId="0" fontId="13" fillId="5" borderId="1" xfId="0" applyFont="1" applyFill="1" applyBorder="1" applyAlignment="1">
      <alignment horizontal="center"/>
    </xf>
    <xf numFmtId="0" fontId="2" fillId="11" borderId="1" xfId="0" applyFont="1" applyFill="1" applyBorder="1" applyAlignment="1">
      <alignment horizontal="center"/>
    </xf>
    <xf numFmtId="0" fontId="2" fillId="11" borderId="16" xfId="0" applyFont="1" applyFill="1" applyBorder="1" applyAlignment="1">
      <alignment horizontal="center"/>
    </xf>
    <xf numFmtId="0" fontId="2" fillId="11" borderId="2" xfId="0" applyFont="1" applyFill="1" applyBorder="1" applyAlignment="1">
      <alignment horizontal="center"/>
    </xf>
    <xf numFmtId="0" fontId="2" fillId="11" borderId="13" xfId="0" applyFont="1" applyFill="1" applyBorder="1" applyAlignment="1">
      <alignment horizontal="center"/>
    </xf>
    <xf numFmtId="0" fontId="2" fillId="11" borderId="0" xfId="0" applyFont="1" applyFill="1" applyAlignment="1">
      <alignment horizontal="center"/>
    </xf>
    <xf numFmtId="0" fontId="2" fillId="11" borderId="5" xfId="0" applyFont="1" applyFill="1" applyBorder="1" applyAlignment="1">
      <alignment horizontal="center"/>
    </xf>
    <xf numFmtId="0" fontId="2" fillId="11" borderId="50" xfId="0" applyFont="1" applyFill="1" applyBorder="1" applyAlignment="1">
      <alignment horizontal="center"/>
    </xf>
    <xf numFmtId="0" fontId="12" fillId="7" borderId="6" xfId="0" applyFont="1" applyFill="1" applyBorder="1" applyAlignment="1">
      <alignment horizontal="left"/>
    </xf>
    <xf numFmtId="0" fontId="12" fillId="7" borderId="7" xfId="0" applyFont="1" applyFill="1" applyBorder="1" applyAlignment="1">
      <alignment horizontal="left"/>
    </xf>
    <xf numFmtId="0" fontId="2" fillId="2" borderId="28" xfId="0" applyFont="1" applyFill="1" applyBorder="1" applyAlignment="1">
      <alignment horizontal="center"/>
    </xf>
    <xf numFmtId="0" fontId="2" fillId="2" borderId="2" xfId="0" applyFont="1" applyFill="1" applyBorder="1" applyAlignment="1">
      <alignment horizontal="center"/>
    </xf>
    <xf numFmtId="0" fontId="2" fillId="2" borderId="0" xfId="0" applyFont="1" applyFill="1" applyAlignment="1">
      <alignment horizontal="center" vertical="center"/>
    </xf>
    <xf numFmtId="0" fontId="2" fillId="2" borderId="1" xfId="0" applyFont="1" applyFill="1" applyBorder="1" applyAlignment="1">
      <alignment horizontal="center"/>
    </xf>
    <xf numFmtId="0" fontId="4" fillId="0" borderId="20" xfId="0" applyFont="1" applyBorder="1" applyAlignment="1">
      <alignment vertical="center"/>
    </xf>
    <xf numFmtId="0" fontId="4" fillId="0" borderId="3" xfId="0" applyFont="1" applyBorder="1" applyAlignment="1">
      <alignment horizontal="center" vertical="center"/>
    </xf>
    <xf numFmtId="0" fontId="0" fillId="0" borderId="3" xfId="0" applyBorder="1" applyAlignment="1">
      <alignment horizontal="center" vertical="center"/>
    </xf>
    <xf numFmtId="0" fontId="0" fillId="0" borderId="54" xfId="0" applyBorder="1" applyAlignment="1">
      <alignment horizontal="center" vertical="center"/>
    </xf>
    <xf numFmtId="0" fontId="18" fillId="8" borderId="15"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9" xfId="0" applyFont="1" applyFill="1" applyBorder="1" applyAlignment="1">
      <alignment horizontal="center" vertical="center"/>
    </xf>
    <xf numFmtId="0" fontId="18" fillId="5" borderId="15" xfId="0" applyFont="1" applyFill="1" applyBorder="1" applyAlignment="1">
      <alignment horizontal="center" vertical="center"/>
    </xf>
    <xf numFmtId="0" fontId="18" fillId="9" borderId="13" xfId="0" applyFont="1" applyFill="1" applyBorder="1" applyAlignment="1">
      <alignment horizontal="center" vertical="center"/>
    </xf>
    <xf numFmtId="0" fontId="18" fillId="9" borderId="15" xfId="0" applyFont="1" applyFill="1" applyBorder="1" applyAlignment="1">
      <alignment horizontal="center" vertical="center"/>
    </xf>
    <xf numFmtId="0" fontId="38" fillId="0" borderId="0" xfId="0" applyFont="1" applyAlignment="1">
      <alignment horizontal="center" vertical="center"/>
    </xf>
    <xf numFmtId="0" fontId="9" fillId="5" borderId="27" xfId="0" applyFont="1" applyFill="1" applyBorder="1" applyAlignment="1">
      <alignment horizontal="center" vertical="center"/>
    </xf>
    <xf numFmtId="0" fontId="9" fillId="5" borderId="3" xfId="0" applyFont="1" applyFill="1" applyBorder="1" applyAlignment="1">
      <alignment horizontal="center" vertical="center"/>
    </xf>
    <xf numFmtId="0" fontId="9" fillId="0" borderId="29" xfId="0" applyFont="1" applyBorder="1" applyAlignment="1">
      <alignment horizontal="center" vertical="center"/>
    </xf>
    <xf numFmtId="0" fontId="9" fillId="0" borderId="34" xfId="0" applyFont="1" applyBorder="1" applyAlignment="1">
      <alignment horizontal="center" vertical="center"/>
    </xf>
    <xf numFmtId="0" fontId="9" fillId="9" borderId="1" xfId="0" applyFont="1" applyFill="1" applyBorder="1" applyAlignment="1">
      <alignment horizontal="center" vertical="center"/>
    </xf>
    <xf numFmtId="0" fontId="9" fillId="0" borderId="0" xfId="0" applyFont="1" applyAlignment="1">
      <alignment horizontal="center" vertical="center"/>
    </xf>
    <xf numFmtId="0" fontId="2" fillId="2" borderId="51" xfId="0" applyFont="1" applyFill="1" applyBorder="1" applyAlignment="1">
      <alignment horizontal="center"/>
    </xf>
    <xf numFmtId="0" fontId="2" fillId="0" borderId="0" xfId="0" applyFont="1" applyAlignment="1">
      <alignment horizontal="center" vertical="top"/>
    </xf>
    <xf numFmtId="0" fontId="2" fillId="0" borderId="0" xfId="0" applyFont="1" applyAlignment="1">
      <alignment vertical="top" wrapText="1"/>
    </xf>
    <xf numFmtId="0" fontId="0" fillId="0" borderId="0" xfId="0" applyAlignment="1">
      <alignment horizontal="center" vertical="top"/>
    </xf>
    <xf numFmtId="0" fontId="0" fillId="0" borderId="0" xfId="0" applyAlignment="1">
      <alignment vertical="top"/>
    </xf>
    <xf numFmtId="0" fontId="2" fillId="0" borderId="0" xfId="0" applyFont="1" applyAlignment="1">
      <alignment horizontal="left" vertical="top" wrapText="1"/>
    </xf>
    <xf numFmtId="0" fontId="2" fillId="7" borderId="1" xfId="0" applyFont="1" applyFill="1" applyBorder="1" applyAlignment="1">
      <alignment horizontal="center" vertical="center"/>
    </xf>
    <xf numFmtId="0" fontId="12" fillId="7" borderId="0" xfId="0" applyFont="1" applyFill="1" applyAlignment="1">
      <alignment horizontal="left"/>
    </xf>
    <xf numFmtId="0" fontId="1" fillId="7" borderId="0" xfId="0" applyFont="1" applyFill="1" applyAlignment="1">
      <alignment horizontal="left"/>
    </xf>
    <xf numFmtId="0" fontId="11" fillId="7" borderId="0" xfId="0" applyFont="1" applyFill="1" applyAlignment="1">
      <alignment horizontal="center"/>
    </xf>
    <xf numFmtId="0" fontId="11" fillId="7" borderId="8" xfId="0" applyFont="1" applyFill="1" applyBorder="1" applyAlignment="1">
      <alignment horizontal="center"/>
    </xf>
    <xf numFmtId="0" fontId="0" fillId="7" borderId="0" xfId="0" applyFill="1"/>
    <xf numFmtId="0" fontId="11" fillId="7" borderId="6" xfId="0" applyFont="1" applyFill="1" applyBorder="1" applyAlignment="1">
      <alignment horizontal="center"/>
    </xf>
    <xf numFmtId="0" fontId="11" fillId="7" borderId="7" xfId="0" applyFont="1" applyFill="1" applyBorder="1" applyAlignment="1">
      <alignment horizontal="center"/>
    </xf>
    <xf numFmtId="0" fontId="2" fillId="7" borderId="1" xfId="0" applyFont="1" applyFill="1" applyBorder="1" applyAlignment="1">
      <alignment horizontal="center" vertical="center" wrapText="1"/>
    </xf>
    <xf numFmtId="0" fontId="12" fillId="7" borderId="6" xfId="0" applyFont="1" applyFill="1" applyBorder="1" applyAlignment="1">
      <alignment horizontal="center"/>
    </xf>
    <xf numFmtId="0" fontId="12" fillId="7" borderId="7" xfId="0" applyFont="1" applyFill="1" applyBorder="1" applyAlignment="1">
      <alignment horizontal="center"/>
    </xf>
    <xf numFmtId="0" fontId="12" fillId="7" borderId="0" xfId="0" applyFont="1" applyFill="1" applyAlignment="1">
      <alignment horizontal="center"/>
    </xf>
    <xf numFmtId="0" fontId="1" fillId="7" borderId="0" xfId="0" applyFont="1" applyFill="1"/>
    <xf numFmtId="0" fontId="0" fillId="2" borderId="0" xfId="0" applyFill="1" applyAlignment="1">
      <alignment horizontal="center" vertical="center"/>
    </xf>
    <xf numFmtId="0" fontId="0" fillId="2" borderId="0" xfId="0" applyFill="1" applyAlignment="1">
      <alignment vertical="center"/>
    </xf>
    <xf numFmtId="0" fontId="2" fillId="2" borderId="0" xfId="0" applyFont="1" applyFill="1"/>
    <xf numFmtId="0" fontId="40" fillId="2" borderId="0" xfId="0" applyFont="1" applyFill="1"/>
    <xf numFmtId="0" fontId="33" fillId="2" borderId="0" xfId="0" applyFont="1" applyFill="1" applyAlignment="1">
      <alignment horizontal="center"/>
    </xf>
    <xf numFmtId="0" fontId="2" fillId="2" borderId="0" xfId="0" applyFont="1" applyFill="1" applyAlignment="1">
      <alignment horizontal="center"/>
    </xf>
    <xf numFmtId="0" fontId="2" fillId="2" borderId="0" xfId="0" applyFont="1" applyFill="1" applyProtection="1">
      <protection locked="0"/>
    </xf>
    <xf numFmtId="0" fontId="2" fillId="2" borderId="0" xfId="0" applyFont="1" applyFill="1" applyAlignment="1">
      <alignment horizontal="left" vertical="center"/>
    </xf>
    <xf numFmtId="0" fontId="40" fillId="2" borderId="0" xfId="0" applyFont="1" applyFill="1" applyAlignment="1">
      <alignment horizontal="center"/>
    </xf>
    <xf numFmtId="0" fontId="40" fillId="2" borderId="0" xfId="0" applyFont="1" applyFill="1" applyAlignment="1">
      <alignment vertical="center"/>
    </xf>
    <xf numFmtId="0" fontId="40" fillId="2" borderId="0" xfId="0" applyFont="1" applyFill="1" applyAlignment="1">
      <alignment horizontal="center" vertical="center"/>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0" xfId="4" applyFont="1" applyFill="1"/>
    <xf numFmtId="0" fontId="2" fillId="2" borderId="0" xfId="4" applyFont="1" applyFill="1" applyAlignment="1">
      <alignment horizontal="center"/>
    </xf>
    <xf numFmtId="0" fontId="33" fillId="2" borderId="0" xfId="0" applyFont="1" applyFill="1"/>
    <xf numFmtId="0" fontId="33" fillId="2" borderId="0" xfId="0" applyFont="1" applyFill="1" applyAlignment="1">
      <alignment horizontal="left"/>
    </xf>
    <xf numFmtId="0" fontId="2" fillId="2" borderId="0" xfId="1" applyFont="1" applyFill="1"/>
    <xf numFmtId="0" fontId="2" fillId="2" borderId="0" xfId="0" applyFont="1" applyFill="1" applyAlignment="1">
      <alignment horizontal="left"/>
    </xf>
    <xf numFmtId="0" fontId="2" fillId="2" borderId="0" xfId="1" applyFont="1" applyFill="1" applyAlignment="1">
      <alignment horizontal="left" vertical="center"/>
    </xf>
    <xf numFmtId="0" fontId="2" fillId="2" borderId="0" xfId="4" applyFont="1" applyFill="1" applyAlignment="1">
      <alignment horizontal="left" vertical="center"/>
    </xf>
    <xf numFmtId="0" fontId="2" fillId="2" borderId="0" xfId="4" applyFont="1" applyFill="1" applyAlignment="1">
      <alignment horizontal="center" vertical="center"/>
    </xf>
    <xf numFmtId="164" fontId="2" fillId="2" borderId="0" xfId="0" applyNumberFormat="1" applyFont="1" applyFill="1" applyAlignment="1">
      <alignment horizontal="left" vertical="center"/>
    </xf>
    <xf numFmtId="0" fontId="2" fillId="2" borderId="0" xfId="0" applyFont="1" applyFill="1" applyAlignment="1">
      <alignment horizontal="left" vertical="top"/>
    </xf>
    <xf numFmtId="0" fontId="11" fillId="0" borderId="8" xfId="0" applyFont="1" applyBorder="1" applyAlignment="1">
      <alignment horizontal="center"/>
    </xf>
    <xf numFmtId="0" fontId="11" fillId="0" borderId="9" xfId="0" applyFont="1" applyBorder="1" applyAlignment="1">
      <alignment horizontal="center"/>
    </xf>
    <xf numFmtId="0" fontId="12" fillId="0" borderId="6" xfId="0" applyFont="1" applyBorder="1" applyAlignment="1">
      <alignment horizontal="center"/>
    </xf>
    <xf numFmtId="0" fontId="12" fillId="0" borderId="7" xfId="0" applyFont="1" applyBorder="1" applyAlignment="1">
      <alignment horizontal="center"/>
    </xf>
    <xf numFmtId="0" fontId="11" fillId="0" borderId="7" xfId="0" applyFont="1" applyBorder="1" applyAlignment="1">
      <alignment horizontal="center"/>
    </xf>
    <xf numFmtId="0" fontId="33" fillId="0" borderId="1" xfId="0" applyFont="1" applyBorder="1" applyAlignment="1">
      <alignment horizontal="center"/>
    </xf>
    <xf numFmtId="0" fontId="8" fillId="0" borderId="20" xfId="0" applyFont="1" applyBorder="1" applyAlignment="1">
      <alignment horizontal="center"/>
    </xf>
    <xf numFmtId="0" fontId="9" fillId="0" borderId="0" xfId="0" applyFont="1" applyAlignment="1">
      <alignment horizontal="center"/>
    </xf>
    <xf numFmtId="0" fontId="8" fillId="0" borderId="2" xfId="0" applyFont="1" applyBorder="1" applyAlignment="1">
      <alignment horizontal="center"/>
    </xf>
    <xf numFmtId="0" fontId="8" fillId="0" borderId="1" xfId="0" applyFont="1" applyBorder="1"/>
    <xf numFmtId="0" fontId="2" fillId="7" borderId="1" xfId="0" applyFont="1" applyFill="1" applyBorder="1" applyAlignment="1">
      <alignment horizontal="center"/>
    </xf>
    <xf numFmtId="0" fontId="37" fillId="0" borderId="30" xfId="0" applyFont="1" applyBorder="1" applyAlignment="1">
      <alignment horizontal="center" vertical="center"/>
    </xf>
    <xf numFmtId="0" fontId="42" fillId="0" borderId="32" xfId="0" applyFont="1" applyBorder="1" applyAlignment="1">
      <alignment horizontal="center"/>
    </xf>
    <xf numFmtId="0" fontId="37" fillId="0" borderId="13" xfId="0" applyFont="1" applyBorder="1" applyAlignment="1">
      <alignment horizontal="center" vertical="center"/>
    </xf>
    <xf numFmtId="0" fontId="42" fillId="0" borderId="46" xfId="0" applyFont="1" applyBorder="1" applyAlignment="1">
      <alignment horizontal="left" vertical="center"/>
    </xf>
    <xf numFmtId="0" fontId="42" fillId="0" borderId="13" xfId="0" applyFont="1" applyBorder="1" applyAlignment="1">
      <alignment horizontal="center"/>
    </xf>
    <xf numFmtId="0" fontId="42" fillId="0" borderId="15" xfId="0" applyFont="1" applyBorder="1" applyAlignment="1">
      <alignment horizontal="center"/>
    </xf>
    <xf numFmtId="0" fontId="42" fillId="0" borderId="35" xfId="0" applyFont="1" applyBorder="1" applyAlignment="1">
      <alignment horizontal="center"/>
    </xf>
    <xf numFmtId="0" fontId="42" fillId="0" borderId="21" xfId="0" applyFont="1" applyBorder="1" applyAlignment="1">
      <alignment horizontal="center"/>
    </xf>
    <xf numFmtId="0" fontId="26" fillId="0" borderId="37" xfId="0" applyFont="1" applyBorder="1" applyAlignment="1">
      <alignment horizontal="center" vertical="center"/>
    </xf>
    <xf numFmtId="0" fontId="43" fillId="0" borderId="40" xfId="0" applyFont="1" applyBorder="1" applyAlignment="1">
      <alignment horizontal="left" vertical="center"/>
    </xf>
    <xf numFmtId="0" fontId="44" fillId="0" borderId="37" xfId="0" applyFont="1" applyBorder="1" applyAlignment="1">
      <alignment horizontal="center" vertical="center"/>
    </xf>
    <xf numFmtId="0" fontId="43" fillId="0" borderId="27" xfId="0" applyFont="1" applyBorder="1" applyAlignment="1">
      <alignment horizontal="center"/>
    </xf>
    <xf numFmtId="0" fontId="44" fillId="0" borderId="38" xfId="0" applyFont="1" applyBorder="1" applyAlignment="1">
      <alignment horizontal="center" vertical="center"/>
    </xf>
    <xf numFmtId="0" fontId="43" fillId="0" borderId="37" xfId="0" applyFont="1" applyBorder="1" applyAlignment="1">
      <alignment horizontal="center" vertical="center"/>
    </xf>
    <xf numFmtId="0" fontId="43" fillId="0" borderId="38" xfId="0" applyFont="1" applyBorder="1" applyAlignment="1">
      <alignment horizontal="center" vertical="center"/>
    </xf>
    <xf numFmtId="0" fontId="26" fillId="0" borderId="2" xfId="0" applyFont="1" applyBorder="1" applyAlignment="1">
      <alignment horizontal="center" vertical="center"/>
    </xf>
    <xf numFmtId="0" fontId="43" fillId="0" borderId="47" xfId="3" applyFont="1" applyBorder="1" applyAlignment="1">
      <alignment horizontal="left" vertical="center"/>
    </xf>
    <xf numFmtId="0" fontId="44" fillId="0" borderId="2" xfId="0" applyFont="1" applyBorder="1" applyAlignment="1">
      <alignment horizontal="center" vertical="center"/>
    </xf>
    <xf numFmtId="0" fontId="44" fillId="0" borderId="28" xfId="0" applyFont="1" applyBorder="1" applyAlignment="1">
      <alignment horizontal="center" vertical="center"/>
    </xf>
    <xf numFmtId="0" fontId="43" fillId="0" borderId="2" xfId="0" applyFont="1" applyBorder="1" applyAlignment="1">
      <alignment horizontal="center" vertical="center"/>
    </xf>
    <xf numFmtId="0" fontId="43" fillId="0" borderId="28" xfId="0" applyFont="1" applyBorder="1" applyAlignment="1">
      <alignment horizontal="center" vertical="center"/>
    </xf>
    <xf numFmtId="0" fontId="43" fillId="0" borderId="47" xfId="0" applyFont="1" applyBorder="1" applyAlignment="1">
      <alignment horizontal="left" vertical="center"/>
    </xf>
    <xf numFmtId="0" fontId="26" fillId="0" borderId="13" xfId="0" applyFont="1" applyBorder="1" applyAlignment="1">
      <alignment horizontal="center" vertical="center"/>
    </xf>
    <xf numFmtId="0" fontId="43" fillId="0" borderId="46" xfId="3" applyFont="1" applyBorder="1" applyAlignment="1">
      <alignment horizontal="left" vertical="center"/>
    </xf>
    <xf numFmtId="0" fontId="43" fillId="0" borderId="0" xfId="0" applyFont="1" applyAlignment="1">
      <alignment horizontal="center" vertical="center"/>
    </xf>
    <xf numFmtId="0" fontId="43" fillId="0" borderId="0" xfId="0" applyFont="1" applyAlignment="1">
      <alignment horizontal="center"/>
    </xf>
    <xf numFmtId="0" fontId="44" fillId="0" borderId="0" xfId="0" applyFont="1" applyAlignment="1">
      <alignment horizontal="center" vertical="center"/>
    </xf>
    <xf numFmtId="0" fontId="37" fillId="0" borderId="45" xfId="0" applyFont="1" applyBorder="1" applyAlignment="1">
      <alignment horizontal="center" vertical="center"/>
    </xf>
    <xf numFmtId="0" fontId="37" fillId="0" borderId="26" xfId="0" applyFont="1" applyBorder="1" applyAlignment="1">
      <alignment horizontal="center" vertical="center"/>
    </xf>
    <xf numFmtId="0" fontId="37" fillId="0" borderId="24" xfId="0" applyFont="1" applyBorder="1"/>
    <xf numFmtId="0" fontId="43" fillId="0" borderId="43" xfId="3" applyFont="1" applyBorder="1" applyAlignment="1">
      <alignment horizontal="left" vertical="center"/>
    </xf>
    <xf numFmtId="0" fontId="43" fillId="0" borderId="48" xfId="3" applyFont="1" applyBorder="1" applyAlignment="1">
      <alignment horizontal="left" vertical="center"/>
    </xf>
    <xf numFmtId="0" fontId="43" fillId="0" borderId="48" xfId="0" applyFont="1" applyBorder="1" applyAlignment="1">
      <alignment horizontal="left" vertical="center"/>
    </xf>
    <xf numFmtId="0" fontId="26" fillId="0" borderId="0" xfId="0" applyFont="1" applyAlignment="1">
      <alignment horizontal="left"/>
    </xf>
    <xf numFmtId="0" fontId="37" fillId="0" borderId="16" xfId="0" applyFont="1" applyBorder="1" applyAlignment="1">
      <alignment horizontal="center" vertical="center"/>
    </xf>
    <xf numFmtId="0" fontId="42" fillId="0" borderId="49" xfId="0" applyFont="1" applyBorder="1" applyAlignment="1">
      <alignment horizontal="left" vertical="center"/>
    </xf>
    <xf numFmtId="0" fontId="42" fillId="0" borderId="18" xfId="0" applyFont="1" applyBorder="1" applyAlignment="1">
      <alignment horizontal="center" wrapText="1"/>
    </xf>
    <xf numFmtId="0" fontId="42" fillId="0" borderId="19" xfId="0" applyFont="1" applyBorder="1" applyAlignment="1">
      <alignment horizontal="center" wrapText="1"/>
    </xf>
    <xf numFmtId="0" fontId="42" fillId="0" borderId="22" xfId="0" applyFont="1" applyBorder="1" applyAlignment="1">
      <alignment horizontal="center" vertical="top"/>
    </xf>
    <xf numFmtId="0" fontId="42" fillId="0" borderId="0" xfId="0" applyFont="1" applyAlignment="1">
      <alignment horizontal="center"/>
    </xf>
    <xf numFmtId="0" fontId="42" fillId="0" borderId="14" xfId="0" applyFont="1" applyBorder="1" applyAlignment="1">
      <alignment horizontal="center"/>
    </xf>
    <xf numFmtId="0" fontId="42" fillId="0" borderId="24" xfId="0" applyFont="1" applyBorder="1" applyAlignment="1">
      <alignment horizontal="center"/>
    </xf>
    <xf numFmtId="0" fontId="43" fillId="0" borderId="5" xfId="0" applyFont="1" applyBorder="1" applyAlignment="1">
      <alignment horizontal="center" vertical="center"/>
    </xf>
    <xf numFmtId="0" fontId="43" fillId="0" borderId="39" xfId="0" applyFont="1" applyBorder="1" applyAlignment="1">
      <alignment horizontal="center" vertical="center"/>
    </xf>
    <xf numFmtId="0" fontId="43" fillId="0" borderId="42" xfId="0" applyFont="1" applyBorder="1" applyAlignment="1">
      <alignment horizontal="center" vertical="center"/>
    </xf>
    <xf numFmtId="0" fontId="43" fillId="0" borderId="1" xfId="0" applyFont="1" applyBorder="1" applyAlignment="1">
      <alignment horizontal="center" vertical="center"/>
    </xf>
    <xf numFmtId="0" fontId="43" fillId="0" borderId="20" xfId="0" applyFont="1" applyBorder="1" applyAlignment="1">
      <alignment horizontal="center" vertical="center"/>
    </xf>
    <xf numFmtId="0" fontId="43" fillId="0" borderId="23" xfId="0" applyFont="1" applyBorder="1" applyAlignment="1">
      <alignment horizontal="center" vertical="center"/>
    </xf>
    <xf numFmtId="0" fontId="43" fillId="0" borderId="14" xfId="0" applyFont="1" applyBorder="1" applyAlignment="1">
      <alignment horizontal="center" vertical="center"/>
    </xf>
    <xf numFmtId="0" fontId="43" fillId="0" borderId="21" xfId="0" applyFont="1" applyBorder="1" applyAlignment="1">
      <alignment horizontal="center" vertical="center"/>
    </xf>
    <xf numFmtId="0" fontId="43" fillId="0" borderId="24" xfId="0" applyFont="1" applyBorder="1" applyAlignment="1">
      <alignment horizontal="center" vertical="center"/>
    </xf>
    <xf numFmtId="0" fontId="45" fillId="0" borderId="22" xfId="0" applyFont="1" applyBorder="1" applyAlignment="1">
      <alignment horizontal="left" vertical="center"/>
    </xf>
    <xf numFmtId="0" fontId="45" fillId="0" borderId="30" xfId="0" applyFont="1" applyBorder="1" applyAlignment="1">
      <alignment horizontal="left"/>
    </xf>
    <xf numFmtId="0" fontId="33" fillId="0" borderId="1" xfId="0" applyFont="1" applyBorder="1" applyAlignment="1">
      <alignment horizontal="left" vertical="center"/>
    </xf>
    <xf numFmtId="0" fontId="2" fillId="0" borderId="1" xfId="0" applyFont="1" applyBorder="1" applyAlignment="1">
      <alignment vertical="center"/>
    </xf>
    <xf numFmtId="0" fontId="17" fillId="0" borderId="28" xfId="0" applyFont="1" applyBorder="1" applyAlignment="1">
      <alignment horizontal="center"/>
    </xf>
    <xf numFmtId="0" fontId="2" fillId="0" borderId="48" xfId="0" applyFont="1" applyBorder="1" applyAlignment="1">
      <alignment horizontal="center"/>
    </xf>
    <xf numFmtId="0" fontId="8" fillId="0" borderId="0" xfId="0" applyFont="1" applyAlignment="1">
      <alignment horizontal="center"/>
    </xf>
    <xf numFmtId="0" fontId="2" fillId="7" borderId="3" xfId="0" applyFont="1" applyFill="1" applyBorder="1" applyAlignment="1">
      <alignment horizontal="center"/>
    </xf>
    <xf numFmtId="0" fontId="18" fillId="0" borderId="40"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2" fillId="0" borderId="35" xfId="0" applyFont="1" applyBorder="1" applyAlignment="1">
      <alignment horizontal="center"/>
    </xf>
    <xf numFmtId="0" fontId="7" fillId="0" borderId="1" xfId="0" applyFont="1" applyBorder="1" applyAlignment="1">
      <alignment horizontal="left"/>
    </xf>
    <xf numFmtId="0" fontId="7" fillId="0" borderId="1" xfId="1" applyFont="1" applyBorder="1" applyAlignment="1">
      <alignment horizontal="left"/>
    </xf>
    <xf numFmtId="0" fontId="8" fillId="0" borderId="48" xfId="0" applyFont="1" applyBorder="1" applyAlignment="1">
      <alignment horizontal="center"/>
    </xf>
    <xf numFmtId="0" fontId="8" fillId="0" borderId="28" xfId="0" applyFont="1" applyBorder="1" applyAlignment="1">
      <alignment horizontal="center"/>
    </xf>
    <xf numFmtId="0" fontId="24" fillId="0" borderId="3" xfId="0" applyFont="1" applyBorder="1" applyAlignment="1">
      <alignment horizontal="center"/>
    </xf>
    <xf numFmtId="0" fontId="24" fillId="0" borderId="20" xfId="0" applyFont="1" applyBorder="1" applyAlignment="1">
      <alignment horizontal="center"/>
    </xf>
    <xf numFmtId="0" fontId="33" fillId="0" borderId="1" xfId="0" applyFont="1" applyBorder="1"/>
    <xf numFmtId="0" fontId="31" fillId="0" borderId="1" xfId="0" applyFont="1" applyBorder="1"/>
    <xf numFmtId="0" fontId="31" fillId="0" borderId="1" xfId="0" applyFont="1" applyBorder="1" applyAlignment="1">
      <alignment horizontal="center"/>
    </xf>
    <xf numFmtId="0" fontId="51" fillId="0" borderId="40" xfId="0" applyFont="1" applyBorder="1" applyAlignment="1">
      <alignment horizontal="center" vertical="center"/>
    </xf>
    <xf numFmtId="0" fontId="51" fillId="0" borderId="47" xfId="3" applyFont="1" applyBorder="1" applyAlignment="1">
      <alignment horizontal="center" vertical="center"/>
    </xf>
    <xf numFmtId="0" fontId="51" fillId="0" borderId="47" xfId="0" applyFont="1" applyBorder="1" applyAlignment="1">
      <alignment horizontal="center" vertical="center"/>
    </xf>
    <xf numFmtId="0" fontId="38" fillId="0" borderId="0" xfId="0" applyFont="1" applyAlignment="1">
      <alignment horizontal="center"/>
    </xf>
    <xf numFmtId="0" fontId="31" fillId="0" borderId="20" xfId="0" applyFont="1" applyBorder="1"/>
    <xf numFmtId="0" fontId="31" fillId="0" borderId="28" xfId="0" applyFont="1" applyBorder="1"/>
    <xf numFmtId="0" fontId="40" fillId="0" borderId="1" xfId="0" applyFont="1" applyBorder="1"/>
    <xf numFmtId="0" fontId="52" fillId="2" borderId="0" xfId="0" applyFont="1" applyFill="1" applyAlignment="1">
      <alignment vertical="center"/>
    </xf>
    <xf numFmtId="0" fontId="2" fillId="0" borderId="0" xfId="0" quotePrefix="1" applyFont="1"/>
    <xf numFmtId="0" fontId="52" fillId="2" borderId="0" xfId="0" applyFont="1" applyFill="1" applyAlignment="1">
      <alignment horizontal="center" vertical="center"/>
    </xf>
    <xf numFmtId="0" fontId="24" fillId="0" borderId="47" xfId="0" applyFont="1" applyBorder="1" applyAlignment="1">
      <alignment horizontal="center"/>
    </xf>
    <xf numFmtId="0" fontId="4" fillId="0" borderId="47" xfId="0" applyFont="1" applyBorder="1" applyAlignment="1">
      <alignment horizontal="center" vertical="center"/>
    </xf>
    <xf numFmtId="0" fontId="0" fillId="0" borderId="47" xfId="0" applyBorder="1" applyAlignment="1">
      <alignment horizontal="center" vertical="center"/>
    </xf>
    <xf numFmtId="0" fontId="13" fillId="0" borderId="20" xfId="0" applyFont="1" applyBorder="1" applyAlignment="1">
      <alignment horizontal="center" vertical="center"/>
    </xf>
    <xf numFmtId="0" fontId="8" fillId="0" borderId="52" xfId="0" applyFont="1" applyBorder="1" applyAlignment="1">
      <alignment horizontal="center"/>
    </xf>
    <xf numFmtId="0" fontId="8" fillId="0" borderId="25" xfId="0" applyFont="1" applyBorder="1" applyAlignment="1">
      <alignment horizontal="center"/>
    </xf>
    <xf numFmtId="0" fontId="24" fillId="0" borderId="48" xfId="0" applyFont="1" applyBorder="1" applyAlignment="1">
      <alignment horizontal="center"/>
    </xf>
    <xf numFmtId="0" fontId="50" fillId="0" borderId="1" xfId="0" applyFont="1" applyBorder="1"/>
    <xf numFmtId="0" fontId="2" fillId="0" borderId="56" xfId="0" applyFont="1" applyBorder="1" applyAlignment="1">
      <alignment horizontal="center" vertical="center"/>
    </xf>
    <xf numFmtId="0" fontId="8" fillId="0" borderId="23" xfId="0" applyFont="1" applyBorder="1" applyAlignment="1">
      <alignment horizontal="center"/>
    </xf>
    <xf numFmtId="0" fontId="2" fillId="0" borderId="23" xfId="0" applyFont="1" applyBorder="1" applyAlignment="1">
      <alignment horizontal="center" vertical="center"/>
    </xf>
    <xf numFmtId="0" fontId="4" fillId="0" borderId="23" xfId="0" applyFont="1" applyBorder="1" applyAlignment="1">
      <alignment horizontal="center" vertical="center"/>
    </xf>
    <xf numFmtId="0" fontId="0" fillId="0" borderId="23" xfId="0" applyBorder="1" applyAlignment="1">
      <alignment horizontal="center" vertical="center"/>
    </xf>
    <xf numFmtId="0" fontId="0" fillId="0" borderId="57" xfId="0" applyBorder="1" applyAlignment="1">
      <alignment horizontal="center" vertical="center"/>
    </xf>
    <xf numFmtId="0" fontId="8" fillId="0" borderId="25" xfId="0" applyFont="1" applyBorder="1" applyAlignment="1">
      <alignment horizontal="center" wrapText="1"/>
    </xf>
    <xf numFmtId="0" fontId="55" fillId="0" borderId="0" xfId="0" applyFont="1" applyAlignment="1">
      <alignment horizontal="center"/>
    </xf>
    <xf numFmtId="0" fontId="54" fillId="0" borderId="0" xfId="0" applyFont="1" applyAlignment="1">
      <alignment horizontal="center"/>
    </xf>
    <xf numFmtId="0" fontId="15" fillId="0" borderId="48" xfId="0" applyFont="1" applyBorder="1" applyAlignment="1">
      <alignment horizontal="center"/>
    </xf>
    <xf numFmtId="0" fontId="7" fillId="0" borderId="0" xfId="0" applyFont="1" applyAlignment="1">
      <alignment horizontal="left"/>
    </xf>
    <xf numFmtId="0" fontId="33" fillId="0" borderId="1" xfId="0" applyFont="1" applyBorder="1" applyAlignment="1">
      <alignment horizontal="center" vertical="center"/>
    </xf>
    <xf numFmtId="0" fontId="56" fillId="0" borderId="23" xfId="0" applyFont="1" applyBorder="1" applyAlignment="1">
      <alignment horizontal="center" vertical="center"/>
    </xf>
    <xf numFmtId="0" fontId="56" fillId="0" borderId="57" xfId="0" applyFont="1" applyBorder="1" applyAlignment="1">
      <alignment horizontal="center" vertical="center"/>
    </xf>
    <xf numFmtId="0" fontId="8" fillId="2" borderId="1" xfId="0" applyFont="1" applyFill="1" applyBorder="1" applyAlignment="1">
      <alignment horizontal="center"/>
    </xf>
    <xf numFmtId="0" fontId="38" fillId="0" borderId="0" xfId="0" applyFont="1"/>
    <xf numFmtId="0" fontId="15" fillId="0" borderId="0" xfId="0" applyFont="1" applyAlignment="1">
      <alignment horizontal="center"/>
    </xf>
    <xf numFmtId="0" fontId="38" fillId="0" borderId="1" xfId="0" applyFont="1" applyBorder="1" applyAlignment="1">
      <alignment horizontal="center"/>
    </xf>
    <xf numFmtId="0" fontId="13" fillId="0" borderId="0" xfId="0" applyFont="1" applyAlignment="1">
      <alignment horizontal="center"/>
    </xf>
    <xf numFmtId="0" fontId="8" fillId="0" borderId="0" xfId="0" applyFont="1" applyAlignment="1">
      <alignment horizontal="left"/>
    </xf>
    <xf numFmtId="0" fontId="57" fillId="0" borderId="0" xfId="0" applyFont="1" applyAlignment="1">
      <alignment horizontal="left"/>
    </xf>
    <xf numFmtId="0" fontId="46" fillId="0" borderId="0" xfId="0" applyFont="1"/>
    <xf numFmtId="0" fontId="48" fillId="0" borderId="1" xfId="0" applyFont="1" applyBorder="1"/>
    <xf numFmtId="0" fontId="2" fillId="0" borderId="1" xfId="0" applyFont="1" applyBorder="1" applyAlignment="1">
      <alignment horizontal="left"/>
    </xf>
    <xf numFmtId="0" fontId="2" fillId="0" borderId="1" xfId="1" applyFont="1" applyBorder="1" applyAlignment="1">
      <alignment horizontal="left"/>
    </xf>
    <xf numFmtId="0" fontId="2" fillId="0" borderId="23" xfId="0" applyFont="1" applyBorder="1" applyAlignment="1">
      <alignment horizontal="center"/>
    </xf>
    <xf numFmtId="0" fontId="17" fillId="0" borderId="47" xfId="0" applyFont="1" applyBorder="1" applyAlignment="1">
      <alignment horizontal="center" vertical="center"/>
    </xf>
    <xf numFmtId="0" fontId="24" fillId="0" borderId="23" xfId="0" applyFont="1" applyBorder="1" applyAlignment="1">
      <alignment horizontal="center"/>
    </xf>
    <xf numFmtId="0" fontId="33" fillId="0" borderId="23" xfId="0" applyFont="1" applyBorder="1" applyAlignment="1">
      <alignment horizontal="center"/>
    </xf>
    <xf numFmtId="0" fontId="17" fillId="0" borderId="52" xfId="0" applyFont="1" applyBorder="1" applyAlignment="1">
      <alignment horizontal="center" vertical="center"/>
    </xf>
    <xf numFmtId="0" fontId="40" fillId="0" borderId="23" xfId="0" applyFont="1" applyBorder="1" applyAlignment="1">
      <alignment horizontal="center" vertical="center"/>
    </xf>
    <xf numFmtId="0" fontId="24" fillId="0" borderId="23" xfId="0" applyFont="1" applyBorder="1" applyAlignment="1">
      <alignment horizontal="center" vertical="center"/>
    </xf>
    <xf numFmtId="0" fontId="13" fillId="0" borderId="25" xfId="0" applyFont="1" applyBorder="1" applyAlignment="1">
      <alignment horizontal="center"/>
    </xf>
    <xf numFmtId="0" fontId="13" fillId="0" borderId="25" xfId="0" applyFont="1" applyBorder="1" applyAlignment="1">
      <alignment horizontal="center" vertical="center"/>
    </xf>
    <xf numFmtId="0" fontId="33" fillId="0" borderId="23" xfId="0" applyFont="1" applyBorder="1" applyAlignment="1">
      <alignment horizontal="center" vertical="center"/>
    </xf>
    <xf numFmtId="0" fontId="33" fillId="0" borderId="1" xfId="0" applyFont="1" applyBorder="1" applyAlignment="1">
      <alignment horizontal="left"/>
    </xf>
    <xf numFmtId="0" fontId="2" fillId="0" borderId="3" xfId="0" applyFont="1" applyBorder="1" applyAlignment="1">
      <alignment horizontal="center" vertical="center"/>
    </xf>
    <xf numFmtId="0" fontId="17" fillId="0" borderId="2" xfId="0" applyFont="1" applyBorder="1" applyAlignment="1">
      <alignment horizontal="center" vertical="center"/>
    </xf>
    <xf numFmtId="0" fontId="17" fillId="0" borderId="20" xfId="0" applyFont="1" applyBorder="1" applyAlignment="1">
      <alignment horizontal="center" vertical="center"/>
    </xf>
    <xf numFmtId="0" fontId="17" fillId="0" borderId="39" xfId="0" applyFont="1" applyBorder="1" applyAlignment="1">
      <alignment horizontal="center" vertical="center"/>
    </xf>
    <xf numFmtId="0" fontId="2" fillId="0" borderId="38" xfId="0" applyFont="1" applyBorder="1" applyAlignment="1">
      <alignment horizontal="center" vertical="center"/>
    </xf>
    <xf numFmtId="0" fontId="2" fillId="0" borderId="37" xfId="0" applyFont="1" applyBorder="1" applyAlignment="1">
      <alignment horizontal="center" vertical="center"/>
    </xf>
    <xf numFmtId="0" fontId="17" fillId="0" borderId="27" xfId="0" applyFont="1" applyBorder="1" applyAlignment="1">
      <alignment horizontal="center" vertical="center"/>
    </xf>
    <xf numFmtId="0" fontId="17" fillId="0" borderId="37" xfId="0" applyFont="1" applyBorder="1" applyAlignment="1">
      <alignment horizontal="center" vertical="center"/>
    </xf>
    <xf numFmtId="0" fontId="17" fillId="0" borderId="40" xfId="0" applyFont="1" applyBorder="1" applyAlignment="1">
      <alignment horizontal="center" vertical="center"/>
    </xf>
    <xf numFmtId="0" fontId="24" fillId="0" borderId="42" xfId="0" applyFont="1" applyBorder="1" applyAlignment="1">
      <alignment horizontal="center"/>
    </xf>
    <xf numFmtId="0" fontId="17" fillId="0" borderId="47" xfId="0" applyFont="1" applyBorder="1" applyAlignment="1">
      <alignment horizontal="center"/>
    </xf>
    <xf numFmtId="0" fontId="33" fillId="0" borderId="3" xfId="0" applyFont="1" applyBorder="1" applyAlignment="1">
      <alignment horizontal="center" vertical="center"/>
    </xf>
    <xf numFmtId="0" fontId="2" fillId="0" borderId="47" xfId="0" applyFont="1" applyBorder="1" applyAlignment="1">
      <alignment horizontal="center" vertical="center"/>
    </xf>
    <xf numFmtId="0" fontId="33" fillId="0" borderId="3" xfId="0" applyFont="1" applyBorder="1" applyAlignment="1">
      <alignment horizontal="center"/>
    </xf>
    <xf numFmtId="0" fontId="7" fillId="0" borderId="20" xfId="0" applyFont="1" applyBorder="1" applyAlignment="1">
      <alignment horizontal="center" vertical="center"/>
    </xf>
    <xf numFmtId="0" fontId="17" fillId="0" borderId="48" xfId="0" applyFont="1" applyBorder="1" applyAlignment="1">
      <alignment horizontal="center"/>
    </xf>
    <xf numFmtId="0" fontId="7" fillId="0" borderId="2" xfId="0" applyFont="1" applyBorder="1" applyAlignment="1">
      <alignment horizontal="center"/>
    </xf>
    <xf numFmtId="0" fontId="2" fillId="0" borderId="58" xfId="0" applyFont="1" applyBorder="1" applyAlignment="1">
      <alignment horizontal="center"/>
    </xf>
    <xf numFmtId="0" fontId="2" fillId="11" borderId="59" xfId="0" applyFont="1" applyFill="1" applyBorder="1" applyAlignment="1">
      <alignment horizontal="center"/>
    </xf>
    <xf numFmtId="0" fontId="2" fillId="0" borderId="60" xfId="0" applyFont="1" applyBorder="1" applyAlignment="1">
      <alignment horizontal="center"/>
    </xf>
    <xf numFmtId="0" fontId="2" fillId="0" borderId="51" xfId="0" applyFont="1" applyBorder="1"/>
    <xf numFmtId="0" fontId="2" fillId="0" borderId="50" xfId="0" applyFont="1" applyBorder="1"/>
    <xf numFmtId="0" fontId="0" fillId="0" borderId="50" xfId="0" applyBorder="1"/>
    <xf numFmtId="0" fontId="2" fillId="0" borderId="39" xfId="0" applyFont="1" applyBorder="1" applyAlignment="1">
      <alignment horizontal="center"/>
    </xf>
    <xf numFmtId="0" fontId="2" fillId="11" borderId="37" xfId="0" applyFont="1" applyFill="1" applyBorder="1" applyAlignment="1">
      <alignment horizontal="center"/>
    </xf>
    <xf numFmtId="0" fontId="2" fillId="0" borderId="27" xfId="0" applyFont="1" applyBorder="1" applyAlignment="1">
      <alignment horizontal="center"/>
    </xf>
    <xf numFmtId="0" fontId="2" fillId="0" borderId="38" xfId="0" applyFont="1" applyBorder="1"/>
    <xf numFmtId="0" fontId="2" fillId="0" borderId="5" xfId="0" applyFont="1" applyBorder="1"/>
    <xf numFmtId="0" fontId="0" fillId="0" borderId="5" xfId="0" applyBorder="1"/>
    <xf numFmtId="0" fontId="2" fillId="7" borderId="1" xfId="0" applyFont="1" applyFill="1" applyBorder="1" applyAlignment="1">
      <alignment horizontal="left" vertical="center"/>
    </xf>
    <xf numFmtId="0" fontId="17" fillId="0" borderId="0" xfId="0" applyFont="1" applyAlignment="1">
      <alignment horizontal="center"/>
    </xf>
    <xf numFmtId="0" fontId="53" fillId="0" borderId="22" xfId="0" applyFont="1" applyBorder="1" applyAlignment="1">
      <alignment horizontal="center"/>
    </xf>
    <xf numFmtId="0" fontId="18" fillId="0" borderId="23" xfId="0" applyFont="1" applyBorder="1" applyAlignment="1">
      <alignment horizontal="center"/>
    </xf>
    <xf numFmtId="0" fontId="53" fillId="0" borderId="23" xfId="0" applyFont="1" applyBorder="1" applyAlignment="1">
      <alignment horizontal="center"/>
    </xf>
    <xf numFmtId="0" fontId="2" fillId="0" borderId="22" xfId="0" applyFont="1" applyBorder="1" applyAlignment="1">
      <alignment horizontal="center"/>
    </xf>
    <xf numFmtId="0" fontId="2" fillId="0" borderId="61" xfId="0" applyFont="1" applyBorder="1" applyAlignment="1">
      <alignment horizontal="center"/>
    </xf>
    <xf numFmtId="0" fontId="21" fillId="0" borderId="25" xfId="0" applyFont="1" applyBorder="1" applyAlignment="1">
      <alignment horizontal="center" vertical="center"/>
    </xf>
    <xf numFmtId="0" fontId="1" fillId="0" borderId="25" xfId="0" applyFont="1" applyBorder="1" applyAlignment="1">
      <alignment horizontal="center" vertical="center"/>
    </xf>
    <xf numFmtId="0" fontId="29" fillId="0" borderId="1" xfId="0" applyFont="1" applyBorder="1"/>
    <xf numFmtId="0" fontId="29" fillId="0" borderId="28" xfId="0" applyFont="1" applyBorder="1"/>
    <xf numFmtId="0" fontId="29" fillId="0" borderId="28" xfId="0" applyFont="1" applyBorder="1" applyAlignment="1">
      <alignment horizontal="center" vertical="center"/>
    </xf>
    <xf numFmtId="0" fontId="29" fillId="0" borderId="1" xfId="0" applyFont="1" applyBorder="1" applyAlignment="1">
      <alignment horizontal="center" vertical="center"/>
    </xf>
    <xf numFmtId="0" fontId="49" fillId="0" borderId="1" xfId="0" applyFont="1" applyBorder="1" applyAlignment="1">
      <alignment wrapText="1"/>
    </xf>
    <xf numFmtId="0" fontId="16" fillId="0" borderId="1" xfId="0" applyFont="1" applyBorder="1" applyAlignment="1">
      <alignment horizontal="center" wrapText="1"/>
    </xf>
    <xf numFmtId="0" fontId="50" fillId="0" borderId="1" xfId="0" applyFont="1" applyBorder="1" applyAlignment="1">
      <alignment wrapText="1"/>
    </xf>
    <xf numFmtId="0" fontId="58" fillId="0" borderId="1" xfId="0" applyFont="1" applyBorder="1" applyAlignment="1">
      <alignment wrapText="1"/>
    </xf>
    <xf numFmtId="0" fontId="7" fillId="0" borderId="1" xfId="0" applyFont="1" applyBorder="1" applyAlignment="1">
      <alignment vertical="center"/>
    </xf>
    <xf numFmtId="0" fontId="16" fillId="0" borderId="1" xfId="0" applyFont="1" applyBorder="1" applyAlignment="1">
      <alignment horizontal="left"/>
    </xf>
    <xf numFmtId="0" fontId="46" fillId="0" borderId="1" xfId="0" applyFont="1" applyBorder="1"/>
    <xf numFmtId="0" fontId="38" fillId="0" borderId="1" xfId="0" applyFont="1" applyBorder="1"/>
    <xf numFmtId="0" fontId="16" fillId="0" borderId="1" xfId="5" applyFont="1" applyBorder="1" applyAlignment="1">
      <alignment horizontal="center"/>
    </xf>
    <xf numFmtId="0" fontId="2" fillId="0" borderId="1" xfId="1" applyFont="1" applyBorder="1" applyAlignment="1">
      <alignment horizontal="center" vertical="center"/>
    </xf>
    <xf numFmtId="0" fontId="7" fillId="0" borderId="1" xfId="0" applyFont="1" applyBorder="1" applyAlignment="1">
      <alignment horizontal="left" vertical="center" wrapText="1"/>
    </xf>
    <xf numFmtId="0" fontId="7" fillId="0" borderId="1" xfId="1" applyFont="1" applyBorder="1" applyAlignment="1">
      <alignment horizontal="left" vertical="center"/>
    </xf>
    <xf numFmtId="0" fontId="7" fillId="0" borderId="1" xfId="4" applyFont="1" applyBorder="1" applyAlignment="1">
      <alignment horizontal="left" vertical="center"/>
    </xf>
    <xf numFmtId="0" fontId="16" fillId="0" borderId="1" xfId="4" applyFont="1" applyBorder="1" applyAlignment="1">
      <alignment horizontal="center" vertical="center"/>
    </xf>
    <xf numFmtId="0" fontId="46" fillId="0" borderId="1" xfId="0" applyFont="1" applyBorder="1" applyAlignment="1">
      <alignment vertical="center"/>
    </xf>
    <xf numFmtId="0" fontId="47" fillId="0" borderId="1" xfId="0" applyFont="1" applyBorder="1"/>
    <xf numFmtId="0" fontId="7" fillId="0" borderId="5" xfId="0" applyFont="1" applyBorder="1" applyAlignment="1">
      <alignment vertical="center"/>
    </xf>
    <xf numFmtId="0" fontId="16" fillId="0" borderId="1" xfId="0" applyFont="1" applyBorder="1" applyAlignment="1">
      <alignment horizontal="left" vertical="center"/>
    </xf>
    <xf numFmtId="0" fontId="7" fillId="0" borderId="5" xfId="0" applyFont="1" applyBorder="1" applyAlignment="1">
      <alignment horizontal="left" vertical="center"/>
    </xf>
    <xf numFmtId="0" fontId="16" fillId="0" borderId="1" xfId="0" applyFont="1" applyBorder="1" applyAlignment="1">
      <alignment horizontal="center" vertical="center" wrapText="1"/>
    </xf>
    <xf numFmtId="164" fontId="7" fillId="0" borderId="1" xfId="0" applyNumberFormat="1" applyFont="1" applyBorder="1" applyAlignment="1">
      <alignment horizontal="left" vertical="center"/>
    </xf>
    <xf numFmtId="0" fontId="7" fillId="0" borderId="1" xfId="0" applyFont="1" applyBorder="1" applyAlignment="1">
      <alignment horizontal="left" vertical="top"/>
    </xf>
    <xf numFmtId="0" fontId="2" fillId="0" borderId="1" xfId="2" applyFont="1" applyBorder="1" applyAlignment="1">
      <alignment horizontal="center" vertical="center"/>
    </xf>
    <xf numFmtId="0" fontId="7" fillId="0" borderId="1" xfId="0" applyFont="1" applyBorder="1" applyAlignment="1" applyProtection="1">
      <alignment horizontal="left"/>
      <protection locked="0"/>
    </xf>
    <xf numFmtId="0" fontId="28"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2" applyFont="1" applyBorder="1" applyAlignment="1">
      <alignment horizontal="left" vertical="center"/>
    </xf>
    <xf numFmtId="0" fontId="2" fillId="0" borderId="1" xfId="1" applyFont="1" applyBorder="1" applyAlignment="1">
      <alignment horizontal="left" vertical="center"/>
    </xf>
    <xf numFmtId="0" fontId="2" fillId="0" borderId="5" xfId="2" applyFont="1" applyBorder="1" applyAlignment="1">
      <alignment horizontal="left" vertical="center"/>
    </xf>
    <xf numFmtId="0" fontId="2" fillId="0" borderId="5" xfId="0" applyFont="1" applyBorder="1" applyAlignment="1">
      <alignment horizontal="center" vertical="center"/>
    </xf>
    <xf numFmtId="0" fontId="33" fillId="0" borderId="5" xfId="0" applyFont="1" applyBorder="1" applyAlignment="1">
      <alignment horizontal="center" vertical="center"/>
    </xf>
    <xf numFmtId="0" fontId="29" fillId="0" borderId="0" xfId="0" applyFont="1" applyAlignment="1">
      <alignment horizontal="center" vertical="center"/>
    </xf>
    <xf numFmtId="0" fontId="2" fillId="0" borderId="0" xfId="2"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center"/>
    </xf>
    <xf numFmtId="0" fontId="8" fillId="0" borderId="1" xfId="0" applyFont="1" applyBorder="1" applyAlignment="1">
      <alignment vertical="center" wrapText="1"/>
    </xf>
    <xf numFmtId="0" fontId="17" fillId="0" borderId="13" xfId="0" applyFont="1" applyBorder="1" applyAlignment="1">
      <alignment horizontal="center"/>
    </xf>
    <xf numFmtId="0" fontId="17" fillId="0" borderId="15" xfId="0" applyFont="1" applyBorder="1" applyAlignment="1">
      <alignment horizontal="center"/>
    </xf>
    <xf numFmtId="0" fontId="17" fillId="0" borderId="52"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0" fontId="28" fillId="0" borderId="47" xfId="0" applyFont="1" applyBorder="1" applyAlignment="1">
      <alignment horizontal="center" vertical="center"/>
    </xf>
    <xf numFmtId="0" fontId="28" fillId="0" borderId="47" xfId="0" applyFont="1" applyBorder="1" applyAlignment="1">
      <alignment horizontal="center"/>
    </xf>
    <xf numFmtId="0" fontId="60" fillId="0" borderId="0" xfId="0" applyFont="1" applyAlignment="1">
      <alignment horizontal="center" vertical="center"/>
    </xf>
    <xf numFmtId="0" fontId="28" fillId="0" borderId="28" xfId="0" applyFont="1" applyBorder="1" applyAlignment="1">
      <alignment horizontal="center" vertical="center"/>
    </xf>
    <xf numFmtId="0" fontId="28" fillId="0" borderId="38" xfId="0" applyFont="1" applyBorder="1" applyAlignment="1">
      <alignment horizontal="center" vertical="center"/>
    </xf>
    <xf numFmtId="0" fontId="60" fillId="0" borderId="28" xfId="0" applyFont="1" applyBorder="1" applyAlignment="1">
      <alignment horizontal="center" vertical="center"/>
    </xf>
    <xf numFmtId="0" fontId="2" fillId="0" borderId="3" xfId="0" applyFont="1" applyBorder="1" applyAlignment="1">
      <alignment horizontal="left" vertical="center"/>
    </xf>
    <xf numFmtId="0" fontId="2" fillId="0" borderId="28" xfId="0" applyFont="1" applyBorder="1" applyAlignment="1">
      <alignment horizontal="left" vertical="center"/>
    </xf>
    <xf numFmtId="0" fontId="2" fillId="0" borderId="3" xfId="1" applyFont="1" applyBorder="1" applyAlignment="1">
      <alignment horizontal="left"/>
    </xf>
    <xf numFmtId="0" fontId="2" fillId="0" borderId="28" xfId="1" applyFont="1" applyBorder="1" applyAlignment="1">
      <alignment horizontal="left"/>
    </xf>
    <xf numFmtId="0" fontId="7" fillId="0" borderId="28" xfId="0" applyFont="1" applyBorder="1" applyAlignment="1">
      <alignment horizontal="center"/>
    </xf>
    <xf numFmtId="0" fontId="15" fillId="0" borderId="3" xfId="0" applyFont="1" applyBorder="1" applyAlignment="1">
      <alignment horizontal="center"/>
    </xf>
    <xf numFmtId="0" fontId="15" fillId="0" borderId="20" xfId="0" applyFont="1" applyBorder="1" applyAlignment="1">
      <alignment horizontal="center"/>
    </xf>
    <xf numFmtId="0" fontId="0" fillId="0" borderId="28" xfId="0" applyBorder="1"/>
    <xf numFmtId="0" fontId="0" fillId="0" borderId="20" xfId="0" applyBorder="1"/>
    <xf numFmtId="0" fontId="0" fillId="0" borderId="28" xfId="0" applyBorder="1" applyAlignment="1">
      <alignment horizontal="center" vertical="center"/>
    </xf>
    <xf numFmtId="0" fontId="0" fillId="0" borderId="28" xfId="0" applyBorder="1" applyAlignment="1">
      <alignment vertical="center"/>
    </xf>
    <xf numFmtId="0" fontId="0" fillId="0" borderId="20" xfId="0" applyBorder="1" applyAlignment="1">
      <alignment vertical="center"/>
    </xf>
    <xf numFmtId="0" fontId="61" fillId="0" borderId="1" xfId="0" pivotButton="1" applyFont="1" applyBorder="1"/>
    <xf numFmtId="0" fontId="61" fillId="0" borderId="1" xfId="0" applyFont="1" applyBorder="1" applyAlignment="1">
      <alignment wrapText="1"/>
    </xf>
    <xf numFmtId="0" fontId="61" fillId="0" borderId="1" xfId="0" applyFont="1" applyBorder="1"/>
    <xf numFmtId="0" fontId="61" fillId="0" borderId="1" xfId="0" applyFont="1" applyBorder="1" applyAlignment="1">
      <alignment horizontal="center"/>
    </xf>
    <xf numFmtId="0" fontId="61" fillId="0" borderId="1" xfId="0" applyFont="1" applyBorder="1" applyAlignment="1">
      <alignment horizontal="center" wrapText="1"/>
    </xf>
    <xf numFmtId="0" fontId="62" fillId="0" borderId="1" xfId="0" pivotButton="1" applyFont="1" applyBorder="1" applyAlignment="1">
      <alignment horizontal="center" vertical="center"/>
    </xf>
    <xf numFmtId="0" fontId="61" fillId="0" borderId="1" xfId="0" pivotButton="1" applyFont="1" applyBorder="1" applyAlignment="1">
      <alignment wrapText="1"/>
    </xf>
    <xf numFmtId="0" fontId="61" fillId="0" borderId="1" xfId="0" applyFont="1" applyBorder="1" applyAlignment="1">
      <alignment horizontal="center" vertical="center"/>
    </xf>
    <xf numFmtId="0" fontId="61" fillId="0" borderId="1" xfId="0" applyFont="1" applyBorder="1" applyAlignment="1">
      <alignment horizontal="center" vertical="center" wrapText="1"/>
    </xf>
    <xf numFmtId="0" fontId="62" fillId="0" borderId="1" xfId="0" pivotButton="1" applyFont="1" applyBorder="1" applyAlignment="1">
      <alignment horizontal="center" vertical="center" wrapText="1"/>
    </xf>
    <xf numFmtId="0" fontId="25" fillId="0" borderId="0" xfId="0" applyFont="1"/>
    <xf numFmtId="0" fontId="63" fillId="0" borderId="0" xfId="0" applyFont="1"/>
    <xf numFmtId="0" fontId="2" fillId="0" borderId="20" xfId="0" applyFont="1" applyBorder="1" applyAlignment="1">
      <alignment horizontal="center" vertical="center" wrapText="1"/>
    </xf>
    <xf numFmtId="0" fontId="2" fillId="0" borderId="32" xfId="0" applyFont="1" applyBorder="1" applyAlignment="1">
      <alignment horizontal="center" vertical="center"/>
    </xf>
    <xf numFmtId="0" fontId="2" fillId="0" borderId="48" xfId="0" applyFont="1" applyBorder="1" applyAlignment="1">
      <alignment horizontal="center" vertical="center"/>
    </xf>
    <xf numFmtId="0" fontId="40" fillId="0" borderId="48" xfId="0" applyFont="1" applyBorder="1" applyAlignment="1">
      <alignment horizontal="center" vertical="center"/>
    </xf>
    <xf numFmtId="0" fontId="33" fillId="0" borderId="48" xfId="0" applyFont="1" applyBorder="1" applyAlignment="1">
      <alignment horizontal="center"/>
    </xf>
    <xf numFmtId="0" fontId="33" fillId="0" borderId="48" xfId="0" applyFont="1" applyBorder="1" applyAlignment="1">
      <alignment horizontal="center" vertical="center"/>
    </xf>
    <xf numFmtId="0" fontId="17" fillId="0" borderId="48" xfId="0" applyFont="1" applyBorder="1" applyAlignment="1">
      <alignment horizontal="center" vertical="center"/>
    </xf>
    <xf numFmtId="0" fontId="4" fillId="0" borderId="48" xfId="0" applyFont="1" applyBorder="1" applyAlignment="1">
      <alignment horizontal="center" vertical="center"/>
    </xf>
    <xf numFmtId="0" fontId="0" fillId="0" borderId="48" xfId="0" applyBorder="1" applyAlignment="1">
      <alignment horizontal="center" vertical="center"/>
    </xf>
    <xf numFmtId="0" fontId="17" fillId="0" borderId="23" xfId="0" applyFont="1" applyBorder="1" applyAlignment="1">
      <alignment horizontal="center"/>
    </xf>
    <xf numFmtId="0" fontId="2" fillId="0" borderId="0" xfId="0" applyFont="1" applyAlignment="1">
      <alignment horizontal="center" vertical="center" wrapText="1"/>
    </xf>
    <xf numFmtId="0" fontId="17" fillId="12" borderId="3" xfId="0" applyFont="1" applyFill="1" applyBorder="1" applyAlignment="1">
      <alignment horizontal="center"/>
    </xf>
    <xf numFmtId="0" fontId="17" fillId="12" borderId="20" xfId="0" applyFont="1" applyFill="1" applyBorder="1" applyAlignment="1">
      <alignment horizontal="center"/>
    </xf>
    <xf numFmtId="0" fontId="54" fillId="12" borderId="0" xfId="0" applyFont="1" applyFill="1" applyAlignment="1">
      <alignment horizontal="center"/>
    </xf>
    <xf numFmtId="0" fontId="17" fillId="12" borderId="0" xfId="0" applyFont="1" applyFill="1" applyAlignment="1">
      <alignment horizontal="center"/>
    </xf>
    <xf numFmtId="0" fontId="55" fillId="12" borderId="0" xfId="0" applyFont="1" applyFill="1" applyAlignment="1">
      <alignment horizontal="center"/>
    </xf>
    <xf numFmtId="0" fontId="17" fillId="12" borderId="3" xfId="0" applyFont="1" applyFill="1" applyBorder="1" applyAlignment="1">
      <alignment horizontal="center" vertical="center"/>
    </xf>
    <xf numFmtId="0" fontId="28" fillId="12" borderId="47" xfId="0" applyFont="1" applyFill="1" applyBorder="1" applyAlignment="1">
      <alignment horizontal="center"/>
    </xf>
    <xf numFmtId="0" fontId="28" fillId="12" borderId="47" xfId="0" applyFont="1" applyFill="1" applyBorder="1" applyAlignment="1">
      <alignment horizontal="center" vertical="center"/>
    </xf>
    <xf numFmtId="0" fontId="31" fillId="0" borderId="20" xfId="0" applyFont="1" applyBorder="1" applyAlignment="1">
      <alignment horizontal="center"/>
    </xf>
    <xf numFmtId="0" fontId="31" fillId="0" borderId="47" xfId="0" applyFont="1" applyBorder="1" applyAlignment="1">
      <alignment horizontal="center"/>
    </xf>
    <xf numFmtId="0" fontId="31" fillId="0" borderId="28" xfId="0" applyFont="1" applyBorder="1" applyAlignment="1">
      <alignment horizontal="center"/>
    </xf>
    <xf numFmtId="0" fontId="42" fillId="0" borderId="31" xfId="0" applyFont="1" applyBorder="1" applyAlignment="1">
      <alignment horizontal="center"/>
    </xf>
    <xf numFmtId="0" fontId="42" fillId="0" borderId="30" xfId="0" applyFont="1" applyBorder="1" applyAlignment="1">
      <alignment horizontal="center"/>
    </xf>
    <xf numFmtId="0" fontId="42" fillId="0" borderId="32" xfId="0" applyFont="1" applyBorder="1" applyAlignment="1">
      <alignment horizontal="center"/>
    </xf>
    <xf numFmtId="0" fontId="8" fillId="0" borderId="25" xfId="0" applyFont="1" applyBorder="1" applyAlignment="1">
      <alignment horizontal="center"/>
    </xf>
    <xf numFmtId="0" fontId="8" fillId="0" borderId="48" xfId="0" applyFont="1" applyBorder="1" applyAlignment="1">
      <alignment horizontal="center"/>
    </xf>
    <xf numFmtId="0" fontId="8" fillId="0" borderId="26" xfId="0" applyFont="1" applyBorder="1" applyAlignment="1">
      <alignment horizontal="center"/>
    </xf>
    <xf numFmtId="0" fontId="8" fillId="0" borderId="55" xfId="0" applyFont="1" applyBorder="1" applyAlignment="1">
      <alignment horizontal="center"/>
    </xf>
    <xf numFmtId="0" fontId="8" fillId="0" borderId="20" xfId="0" applyFont="1" applyBorder="1"/>
    <xf numFmtId="0" fontId="8" fillId="0" borderId="28" xfId="0" applyFont="1" applyBorder="1"/>
    <xf numFmtId="0" fontId="7" fillId="0" borderId="25" xfId="0" applyFont="1" applyBorder="1" applyAlignment="1">
      <alignment horizontal="center"/>
    </xf>
    <xf numFmtId="0" fontId="7" fillId="0" borderId="48" xfId="0" applyFont="1" applyBorder="1" applyAlignment="1">
      <alignment horizontal="center"/>
    </xf>
    <xf numFmtId="0" fontId="7" fillId="0" borderId="20" xfId="0" applyFont="1" applyBorder="1" applyAlignment="1">
      <alignment horizontal="center"/>
    </xf>
    <xf numFmtId="0" fontId="7" fillId="0" borderId="28" xfId="0" applyFont="1" applyBorder="1" applyAlignment="1">
      <alignment horizontal="center"/>
    </xf>
    <xf numFmtId="0" fontId="2" fillId="0" borderId="1" xfId="0" applyFont="1" applyBorder="1" applyAlignment="1">
      <alignment horizontal="center" vertical="center"/>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13" fillId="0" borderId="1" xfId="0" applyFont="1" applyBorder="1" applyAlignment="1">
      <alignment horizontal="center" vertical="center"/>
    </xf>
    <xf numFmtId="0" fontId="8" fillId="0" borderId="20" xfId="0" applyFont="1" applyBorder="1" applyAlignment="1">
      <alignment horizontal="center"/>
    </xf>
    <xf numFmtId="0" fontId="8" fillId="0" borderId="28" xfId="0" applyFont="1" applyBorder="1" applyAlignment="1">
      <alignment horizontal="center"/>
    </xf>
    <xf numFmtId="0" fontId="1" fillId="2" borderId="16" xfId="0" applyFont="1" applyFill="1" applyBorder="1" applyAlignment="1">
      <alignment horizontal="center"/>
    </xf>
    <xf numFmtId="0" fontId="1" fillId="2" borderId="17" xfId="0" applyFont="1" applyFill="1" applyBorder="1" applyAlignment="1">
      <alignment horizont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39" fillId="0" borderId="30" xfId="0" applyFont="1" applyBorder="1" applyAlignment="1">
      <alignment horizontal="center" vertical="center"/>
    </xf>
    <xf numFmtId="0" fontId="39" fillId="0" borderId="32" xfId="0" applyFont="1" applyBorder="1" applyAlignment="1">
      <alignment horizontal="center" vertical="center"/>
    </xf>
    <xf numFmtId="0" fontId="1" fillId="0" borderId="41" xfId="0" applyFont="1" applyBorder="1" applyAlignment="1">
      <alignment horizontal="center"/>
    </xf>
    <xf numFmtId="0" fontId="1" fillId="0" borderId="19"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19" fillId="2" borderId="31" xfId="0" applyFont="1" applyFill="1" applyBorder="1" applyAlignment="1">
      <alignment horizontal="center"/>
    </xf>
    <xf numFmtId="0" fontId="19" fillId="2" borderId="32" xfId="0" applyFont="1" applyFill="1" applyBorder="1" applyAlignment="1">
      <alignment horizontal="center"/>
    </xf>
    <xf numFmtId="0" fontId="1" fillId="0" borderId="18" xfId="0" applyFont="1" applyBorder="1" applyAlignment="1">
      <alignment horizontal="center"/>
    </xf>
    <xf numFmtId="0" fontId="1" fillId="2" borderId="18" xfId="0" applyFont="1" applyFill="1" applyBorder="1" applyAlignment="1">
      <alignment horizontal="center"/>
    </xf>
    <xf numFmtId="0" fontId="1" fillId="2" borderId="19" xfId="0" applyFont="1" applyFill="1" applyBorder="1" applyAlignment="1">
      <alignment horizontal="center"/>
    </xf>
    <xf numFmtId="0" fontId="19" fillId="0" borderId="30" xfId="0" applyFont="1" applyBorder="1" applyAlignment="1">
      <alignment horizontal="center"/>
    </xf>
    <xf numFmtId="0" fontId="19" fillId="0" borderId="32" xfId="0" applyFont="1" applyBorder="1" applyAlignment="1">
      <alignment horizontal="center"/>
    </xf>
    <xf numFmtId="0" fontId="19" fillId="0" borderId="31"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2" fillId="7" borderId="10" xfId="0" applyFont="1" applyFill="1" applyBorder="1" applyAlignment="1">
      <alignment horizontal="center"/>
    </xf>
    <xf numFmtId="0" fontId="12" fillId="7" borderId="11" xfId="0" applyFont="1" applyFill="1" applyBorder="1" applyAlignment="1">
      <alignment horizontal="center"/>
    </xf>
    <xf numFmtId="0" fontId="2" fillId="0" borderId="0" xfId="0" applyFont="1" applyAlignment="1">
      <alignment horizontal="left" vertical="top" wrapText="1"/>
    </xf>
  </cellXfs>
  <cellStyles count="6">
    <cellStyle name="Excel Built-in Normal" xfId="5" xr:uid="{03705FEF-5D80-4CC9-A4F8-3F768884B10E}"/>
    <cellStyle name="Normal" xfId="0" builtinId="0"/>
    <cellStyle name="Normal 2" xfId="1" xr:uid="{8D12F5AE-EEB2-49AA-A1E7-511567CEA6AD}"/>
    <cellStyle name="Normal 3" xfId="4" xr:uid="{E6EDA627-F9A1-40ED-8FD0-81C97DDC2B97}"/>
    <cellStyle name="Normal 4" xfId="3" xr:uid="{B3E76CF9-DE57-4EBA-9E26-98D284689535}"/>
    <cellStyle name="Normal 5" xfId="2" xr:uid="{D17618B8-B65E-4AD6-885A-66960797F88D}"/>
  </cellStyles>
  <dxfs count="231">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ill>
        <patternFill>
          <bgColor rgb="FFFF0000"/>
        </patternFill>
      </fill>
    </dxf>
    <dxf>
      <font>
        <strike/>
        <u val="double"/>
      </font>
      <fill>
        <patternFill>
          <bgColor rgb="FFFF00FF"/>
        </patternFill>
      </fill>
    </dxf>
    <dxf>
      <fill>
        <patternFill>
          <bgColor rgb="FFFF0000"/>
        </patternFill>
      </fill>
    </dxf>
    <dxf>
      <font>
        <strike/>
        <u val="double"/>
      </font>
      <fill>
        <patternFill>
          <bgColor rgb="FFFF00FF"/>
        </patternFill>
      </fill>
    </dxf>
    <dxf>
      <fill>
        <patternFill>
          <bgColor rgb="FFFF0000"/>
        </patternFill>
      </fill>
    </dxf>
    <dxf>
      <font>
        <strike/>
        <u val="double"/>
      </font>
      <fill>
        <patternFill>
          <bgColor rgb="FFFF00FF"/>
        </patternFill>
      </fill>
    </dxf>
    <dxf>
      <font>
        <strike/>
        <u val="double"/>
      </font>
      <fill>
        <patternFill>
          <bgColor rgb="FFFF00FF"/>
        </patternFill>
      </fill>
    </dxf>
    <dxf>
      <fill>
        <patternFill>
          <bgColor rgb="FFFF0000"/>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z val="18"/>
      </font>
    </dxf>
    <dxf>
      <alignment vertical="center"/>
    </dxf>
    <dxf>
      <alignment horizontal="center"/>
    </dxf>
    <dxf>
      <alignment horizontal="center"/>
    </dxf>
    <dxf>
      <alignment horizont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alignment wrapText="1"/>
    </dxf>
    <dxf>
      <font>
        <sz val="14"/>
      </font>
      <alignment wrapText="1"/>
    </dxf>
    <dxf>
      <font>
        <sz val="14"/>
      </font>
      <alignment wrapText="1"/>
    </dxf>
    <dxf>
      <font>
        <sz val="18"/>
      </font>
    </dxf>
    <dxf>
      <alignment vertical="center"/>
    </dxf>
    <dxf>
      <alignment horizontal="center"/>
    </dxf>
    <dxf>
      <alignment horizontal="center"/>
    </dxf>
    <dxf>
      <alignment horizontal="center"/>
    </dxf>
    <dxf>
      <alignment vertical="bottom"/>
    </dxf>
    <dxf>
      <alignment vertical="bottom"/>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font>
    </dxf>
    <dxf>
      <font>
        <sz val="14"/>
      </font>
    </dxf>
    <dxf>
      <font>
        <sz val="14"/>
      </font>
    </dxf>
    <dxf>
      <alignment wrapText="1"/>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s>
  <tableStyles count="0" defaultTableStyle="TableStyleMedium2" defaultPivotStyle="PivotStyleLight16"/>
  <colors>
    <mruColors>
      <color rgb="FFFF00FF"/>
      <color rgb="FFFF6600"/>
      <color rgb="FF66FF99"/>
      <color rgb="FFFF99FF"/>
      <color rgb="FFFF33CC"/>
      <color rgb="FF9BC2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771526</xdr:colOff>
      <xdr:row>3</xdr:row>
      <xdr:rowOff>114300</xdr:rowOff>
    </xdr:from>
    <xdr:to>
      <xdr:col>2</xdr:col>
      <xdr:colOff>4227654</xdr:colOff>
      <xdr:row>20</xdr:row>
      <xdr:rowOff>171450</xdr:rowOff>
    </xdr:to>
    <xdr:pic>
      <xdr:nvPicPr>
        <xdr:cNvPr id="3" name="Picture 2">
          <a:extLst>
            <a:ext uri="{FF2B5EF4-FFF2-40B4-BE49-F238E27FC236}">
              <a16:creationId xmlns:a16="http://schemas.microsoft.com/office/drawing/2014/main" id="{8D32D3ED-2BBA-4027-9872-5A4827DB6ADB}"/>
            </a:ext>
          </a:extLst>
        </xdr:cNvPr>
        <xdr:cNvPicPr>
          <a:picLocks noChangeAspect="1"/>
        </xdr:cNvPicPr>
      </xdr:nvPicPr>
      <xdr:blipFill rotWithShape="1">
        <a:blip xmlns:r="http://schemas.openxmlformats.org/officeDocument/2006/relationships" r:embed="rId1"/>
        <a:srcRect r="61714" b="34159"/>
        <a:stretch/>
      </xdr:blipFill>
      <xdr:spPr>
        <a:xfrm>
          <a:off x="1933576" y="685800"/>
          <a:ext cx="3456128" cy="3343275"/>
        </a:xfrm>
        <a:prstGeom prst="rect">
          <a:avLst/>
        </a:prstGeom>
      </xdr:spPr>
    </xdr:pic>
    <xdr:clientData/>
  </xdr:twoCellAnchor>
  <xdr:twoCellAnchor editAs="oneCell">
    <xdr:from>
      <xdr:col>2</xdr:col>
      <xdr:colOff>247650</xdr:colOff>
      <xdr:row>23</xdr:row>
      <xdr:rowOff>66674</xdr:rowOff>
    </xdr:from>
    <xdr:to>
      <xdr:col>2</xdr:col>
      <xdr:colOff>2066925</xdr:colOff>
      <xdr:row>38</xdr:row>
      <xdr:rowOff>0</xdr:rowOff>
    </xdr:to>
    <xdr:pic>
      <xdr:nvPicPr>
        <xdr:cNvPr id="4" name="Picture 3">
          <a:extLst>
            <a:ext uri="{FF2B5EF4-FFF2-40B4-BE49-F238E27FC236}">
              <a16:creationId xmlns:a16="http://schemas.microsoft.com/office/drawing/2014/main" id="{7156DD01-09AE-436D-8666-C1E3646ABBBD}"/>
            </a:ext>
          </a:extLst>
        </xdr:cNvPr>
        <xdr:cNvPicPr>
          <a:picLocks noChangeAspect="1"/>
        </xdr:cNvPicPr>
      </xdr:nvPicPr>
      <xdr:blipFill rotWithShape="1">
        <a:blip xmlns:r="http://schemas.openxmlformats.org/officeDocument/2006/relationships" r:embed="rId2"/>
        <a:srcRect l="24482" t="36023" r="65569" b="35455"/>
        <a:stretch/>
      </xdr:blipFill>
      <xdr:spPr>
        <a:xfrm>
          <a:off x="1409700" y="4581524"/>
          <a:ext cx="1819275" cy="293370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40.63561759259" createdVersion="6" refreshedVersion="8" minRefreshableVersion="3" recordCount="11" xr:uid="{5A9944C2-AD50-43E7-BBDB-CED2B4CD7C11}">
  <cacheSource type="worksheet">
    <worksheetSource ref="AN6:BB17" sheet="Score"/>
  </cacheSource>
  <cacheFields count="15">
    <cacheField name="Boys"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11" maxValue="132"/>
    </cacheField>
    <cacheField name="Race 1-Pts" numFmtId="0">
      <sharedItems containsSemiMixedTypes="0" containsString="0" containsNumber="1" containsInteger="1" minValue="1" maxValue="8"/>
    </cacheField>
    <cacheField name="Race 2-Score" numFmtId="0">
      <sharedItems containsSemiMixedTypes="0" containsString="0" containsNumber="1" containsInteger="1" minValue="9" maxValue="174"/>
    </cacheField>
    <cacheField name="Race2-Pts" numFmtId="0">
      <sharedItems containsSemiMixedTypes="0" containsString="0" containsNumber="1" containsInteger="1" minValue="1" maxValue="9"/>
    </cacheField>
    <cacheField name="Race2-Score" numFmtId="0">
      <sharedItems containsSemiMixedTypes="0" containsString="0" containsNumber="1" containsInteger="1" minValue="8" maxValue="195"/>
    </cacheField>
    <cacheField name="Race 3-Pts" numFmtId="0">
      <sharedItems containsSemiMixedTypes="0" containsString="0" containsNumber="1" containsInteger="1" minValue="1" maxValue="7"/>
    </cacheField>
    <cacheField name="Race 4-Score" numFmtId="0">
      <sharedItems containsSemiMixedTypes="0" containsString="0" containsNumber="1" containsInteger="1" minValue="9" maxValue="150"/>
    </cacheField>
    <cacheField name="Race 4-Pts" numFmtId="0">
      <sharedItems containsSemiMixedTypes="0" containsString="0" containsNumber="1" containsInteger="1" minValue="1" maxValue="9"/>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5"/>
        <n v="2"/>
        <n v="1"/>
        <n v="7"/>
        <n v="4"/>
        <n v="3"/>
        <n v="10"/>
        <n v="8"/>
        <n v="9"/>
        <n v="6" u="1"/>
        <n v="11" u="1"/>
      </sharedItems>
    </cacheField>
    <cacheField name="Total Pts" numFmtId="0">
      <sharedItems containsSemiMixedTypes="0" containsString="0" containsNumber="1" containsInteger="1" minValue="5" maxValue="3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40.635653819445" createdVersion="6" refreshedVersion="8" minRefreshableVersion="3" recordCount="11" xr:uid="{97A23A95-948C-4C73-B4ED-38CE1658A677}">
  <cacheSource type="worksheet">
    <worksheetSource ref="AN20:BB31" sheet="Score"/>
  </cacheSource>
  <cacheFields count="15">
    <cacheField name="Girls"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12" maxValue="177"/>
    </cacheField>
    <cacheField name="Race 1-Pts" numFmtId="0">
      <sharedItems containsSemiMixedTypes="0" containsString="0" containsNumber="1" containsInteger="1" minValue="1" maxValue="11"/>
    </cacheField>
    <cacheField name="Race 2-Score" numFmtId="0">
      <sharedItems containsSemiMixedTypes="0" containsString="0" containsNumber="1" containsInteger="1" minValue="13" maxValue="183"/>
    </cacheField>
    <cacheField name="Race2-Pts" numFmtId="0">
      <sharedItems containsSemiMixedTypes="0" containsString="0" containsNumber="1" containsInteger="1" minValue="1" maxValue="10"/>
    </cacheField>
    <cacheField name="Race2-Score" numFmtId="0">
      <sharedItems containsSemiMixedTypes="0" containsString="0" containsNumber="1" containsInteger="1" minValue="8" maxValue="174"/>
    </cacheField>
    <cacheField name="Race 3-Pts" numFmtId="0">
      <sharedItems containsSemiMixedTypes="0" containsString="0" containsNumber="1" containsInteger="1" minValue="1" maxValue="10"/>
    </cacheField>
    <cacheField name="Race 4-Score" numFmtId="0">
      <sharedItems containsSemiMixedTypes="0" containsString="0" containsNumber="1" containsInteger="1" minValue="8" maxValue="126"/>
    </cacheField>
    <cacheField name="Race 4-Pts" numFmtId="0">
      <sharedItems containsSemiMixedTypes="0" containsString="0" containsNumber="1" containsInteger="1" minValue="1" maxValue="9"/>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4"/>
        <n v="1"/>
        <n v="2"/>
        <n v="9"/>
        <n v="6"/>
        <n v="5"/>
        <n v="3"/>
        <n v="10"/>
        <n v="7"/>
        <n v="8"/>
        <n v="11"/>
      </sharedItems>
    </cacheField>
    <cacheField name="Total Pts" numFmtId="0">
      <sharedItems containsSemiMixedTypes="0" containsString="0" containsNumber="1" containsInteger="1" minValue="6" maxValue="4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40.645776851852" createdVersion="7" refreshedVersion="8" minRefreshableVersion="3" recordCount="11" xr:uid="{A4A6C07C-818F-498B-BA38-54C8E4B87654}">
  <cacheSource type="worksheet">
    <worksheetSource ref="AN34:BB45" sheet="Score"/>
  </cacheSource>
  <cacheFields count="15">
    <cacheField name="Combined"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29" maxValue="309"/>
    </cacheField>
    <cacheField name="Race 1-Pts" numFmtId="0">
      <sharedItems containsSemiMixedTypes="0" containsString="0" containsNumber="1" containsInteger="1" minValue="3" maxValue="19"/>
    </cacheField>
    <cacheField name="Race 2-Score" numFmtId="0">
      <sharedItems containsSemiMixedTypes="0" containsString="0" containsNumber="1" containsInteger="1" minValue="28" maxValue="357"/>
    </cacheField>
    <cacheField name="Race2-Pts" numFmtId="0">
      <sharedItems containsSemiMixedTypes="0" containsString="0" containsNumber="1" containsInteger="1" minValue="3" maxValue="19"/>
    </cacheField>
    <cacheField name="Race2-Score" numFmtId="0">
      <sharedItems containsSemiMixedTypes="0" containsString="0" containsNumber="1" containsInteger="1" minValue="16" maxValue="369"/>
    </cacheField>
    <cacheField name="Race 3-Pts" numFmtId="0">
      <sharedItems containsSemiMixedTypes="0" containsString="0" containsNumber="1" containsInteger="1" minValue="2" maxValue="17"/>
    </cacheField>
    <cacheField name="Race 4-Score" numFmtId="0">
      <sharedItems containsSemiMixedTypes="0" containsString="0" containsNumber="1" containsInteger="1" minValue="17" maxValue="276"/>
    </cacheField>
    <cacheField name="Race 4-Pts" numFmtId="0">
      <sharedItems containsSemiMixedTypes="0" containsString="0" containsNumber="1" containsInteger="1" minValue="2" maxValue="18"/>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4"/>
        <n v="2"/>
        <n v="1"/>
        <n v="9"/>
        <n v="5"/>
        <n v="3"/>
        <n v="10"/>
        <n v="7"/>
        <n v="8"/>
        <n v="11"/>
        <n v="6" u="1"/>
      </sharedItems>
    </cacheField>
    <cacheField name="Total Pts" numFmtId="0">
      <sharedItems containsSemiMixedTypes="0" containsString="0" containsNumber="1" containsInteger="1" minValue="12" maxValue="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09"/>
    <n v="6"/>
    <n v="90"/>
    <n v="5"/>
    <n v="109"/>
    <n v="4"/>
    <n v="131"/>
    <n v="7"/>
    <n v="0"/>
    <n v="0"/>
    <n v="0"/>
    <n v="0"/>
    <x v="0"/>
    <n v="22"/>
  </r>
  <r>
    <x v="1"/>
    <n v="25"/>
    <n v="3"/>
    <n v="16"/>
    <n v="2"/>
    <n v="19"/>
    <n v="2"/>
    <n v="17"/>
    <n v="2"/>
    <n v="0"/>
    <n v="0"/>
    <n v="0"/>
    <n v="0"/>
    <x v="1"/>
    <n v="9"/>
  </r>
  <r>
    <x v="2"/>
    <n v="20"/>
    <n v="2"/>
    <n v="9"/>
    <n v="1"/>
    <n v="8"/>
    <n v="1"/>
    <n v="9"/>
    <n v="1"/>
    <n v="0"/>
    <n v="0"/>
    <n v="0"/>
    <n v="0"/>
    <x v="2"/>
    <n v="5"/>
  </r>
  <r>
    <x v="3"/>
    <n v="132"/>
    <n v="8"/>
    <n v="149"/>
    <n v="7"/>
    <n v="195"/>
    <n v="7"/>
    <n v="124"/>
    <n v="6"/>
    <n v="0"/>
    <n v="0"/>
    <n v="0"/>
    <n v="0"/>
    <x v="3"/>
    <n v="28"/>
  </r>
  <r>
    <x v="4"/>
    <n v="51"/>
    <n v="4"/>
    <n v="74"/>
    <n v="4"/>
    <n v="133"/>
    <n v="5"/>
    <n v="56"/>
    <n v="4"/>
    <n v="0"/>
    <n v="0"/>
    <n v="0"/>
    <n v="0"/>
    <x v="4"/>
    <n v="17"/>
  </r>
  <r>
    <x v="5"/>
    <n v="83"/>
    <n v="5"/>
    <n v="144"/>
    <n v="6"/>
    <n v="180"/>
    <n v="6"/>
    <n v="122"/>
    <n v="5"/>
    <n v="0"/>
    <n v="0"/>
    <n v="0"/>
    <n v="0"/>
    <x v="0"/>
    <n v="22"/>
  </r>
  <r>
    <x v="6"/>
    <n v="11"/>
    <n v="1"/>
    <n v="20"/>
    <n v="3"/>
    <n v="36"/>
    <n v="3"/>
    <n v="21"/>
    <n v="3"/>
    <n v="0"/>
    <n v="0"/>
    <n v="0"/>
    <n v="0"/>
    <x v="5"/>
    <n v="10"/>
  </r>
  <r>
    <x v="7"/>
    <n v="132"/>
    <n v="8"/>
    <n v="174"/>
    <n v="9"/>
    <n v="195"/>
    <n v="7"/>
    <n v="150"/>
    <n v="9"/>
    <n v="0"/>
    <n v="0"/>
    <n v="0"/>
    <n v="0"/>
    <x v="6"/>
    <n v="33"/>
  </r>
  <r>
    <x v="8"/>
    <n v="128"/>
    <n v="7"/>
    <n v="169"/>
    <n v="8"/>
    <n v="195"/>
    <n v="7"/>
    <n v="150"/>
    <n v="9"/>
    <n v="0"/>
    <n v="0"/>
    <n v="0"/>
    <n v="0"/>
    <x v="7"/>
    <n v="31"/>
  </r>
  <r>
    <x v="9"/>
    <n v="132"/>
    <n v="8"/>
    <n v="174"/>
    <n v="9"/>
    <n v="195"/>
    <n v="7"/>
    <n v="138"/>
    <n v="8"/>
    <n v="0"/>
    <n v="0"/>
    <n v="0"/>
    <n v="0"/>
    <x v="8"/>
    <n v="32"/>
  </r>
  <r>
    <x v="10"/>
    <n v="132"/>
    <n v="8"/>
    <n v="174"/>
    <n v="9"/>
    <n v="195"/>
    <n v="7"/>
    <n v="150"/>
    <n v="9"/>
    <n v="0"/>
    <n v="0"/>
    <n v="0"/>
    <n v="0"/>
    <x v="6"/>
    <n v="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58"/>
    <n v="4"/>
    <n v="54"/>
    <n v="4"/>
    <n v="57"/>
    <n v="4"/>
    <n v="57"/>
    <n v="4"/>
    <n v="0"/>
    <n v="0"/>
    <n v="0"/>
    <n v="0"/>
    <x v="0"/>
    <n v="16"/>
  </r>
  <r>
    <x v="1"/>
    <n v="12"/>
    <n v="1"/>
    <n v="13"/>
    <n v="1"/>
    <n v="17"/>
    <n v="2"/>
    <n v="17"/>
    <n v="2"/>
    <n v="0"/>
    <n v="0"/>
    <n v="0"/>
    <n v="0"/>
    <x v="1"/>
    <n v="6"/>
  </r>
  <r>
    <x v="2"/>
    <n v="21"/>
    <n v="3"/>
    <n v="19"/>
    <n v="2"/>
    <n v="8"/>
    <n v="1"/>
    <n v="8"/>
    <n v="1"/>
    <n v="0"/>
    <n v="0"/>
    <n v="0"/>
    <n v="0"/>
    <x v="2"/>
    <n v="7"/>
  </r>
  <r>
    <x v="3"/>
    <n v="158"/>
    <n v="9"/>
    <n v="167"/>
    <n v="9"/>
    <n v="159"/>
    <n v="9"/>
    <n v="126"/>
    <n v="9"/>
    <n v="0"/>
    <n v="0"/>
    <n v="0"/>
    <n v="0"/>
    <x v="3"/>
    <n v="36"/>
  </r>
  <r>
    <x v="4"/>
    <n v="126"/>
    <n v="8"/>
    <n v="89"/>
    <n v="6"/>
    <n v="69"/>
    <n v="5"/>
    <n v="76"/>
    <n v="6"/>
    <n v="0"/>
    <n v="0"/>
    <n v="0"/>
    <n v="0"/>
    <x v="4"/>
    <n v="25"/>
  </r>
  <r>
    <x v="5"/>
    <n v="68"/>
    <n v="5"/>
    <n v="81"/>
    <n v="5"/>
    <n v="81"/>
    <n v="6"/>
    <n v="57"/>
    <n v="4"/>
    <n v="0"/>
    <n v="0"/>
    <n v="0"/>
    <n v="0"/>
    <x v="5"/>
    <n v="20"/>
  </r>
  <r>
    <x v="6"/>
    <n v="18"/>
    <n v="2"/>
    <n v="26"/>
    <n v="3"/>
    <n v="23"/>
    <n v="3"/>
    <n v="40"/>
    <n v="3"/>
    <n v="0"/>
    <n v="0"/>
    <n v="0"/>
    <n v="0"/>
    <x v="6"/>
    <n v="11"/>
  </r>
  <r>
    <x v="7"/>
    <n v="173"/>
    <n v="10"/>
    <n v="183"/>
    <n v="10"/>
    <n v="174"/>
    <n v="10"/>
    <n v="126"/>
    <n v="9"/>
    <n v="0"/>
    <n v="0"/>
    <n v="0"/>
    <n v="0"/>
    <x v="7"/>
    <n v="39"/>
  </r>
  <r>
    <x v="8"/>
    <n v="112"/>
    <n v="7"/>
    <n v="111"/>
    <n v="7"/>
    <n v="114"/>
    <n v="7"/>
    <n v="98"/>
    <n v="7"/>
    <n v="0"/>
    <n v="0"/>
    <n v="0"/>
    <n v="0"/>
    <x v="8"/>
    <n v="28"/>
  </r>
  <r>
    <x v="9"/>
    <n v="109"/>
    <n v="6"/>
    <n v="126"/>
    <n v="8"/>
    <n v="124"/>
    <n v="8"/>
    <n v="103"/>
    <n v="8"/>
    <n v="0"/>
    <n v="0"/>
    <n v="0"/>
    <n v="0"/>
    <x v="9"/>
    <n v="30"/>
  </r>
  <r>
    <x v="10"/>
    <n v="177"/>
    <n v="11"/>
    <n v="183"/>
    <n v="10"/>
    <n v="174"/>
    <n v="10"/>
    <n v="126"/>
    <n v="9"/>
    <n v="0"/>
    <n v="0"/>
    <n v="0"/>
    <n v="0"/>
    <x v="10"/>
    <n v="4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67"/>
    <n v="10"/>
    <n v="144"/>
    <n v="9"/>
    <n v="166"/>
    <n v="8"/>
    <n v="188"/>
    <n v="11"/>
    <n v="0"/>
    <n v="0"/>
    <n v="0"/>
    <n v="0"/>
    <x v="0"/>
    <n v="38"/>
  </r>
  <r>
    <x v="1"/>
    <n v="37"/>
    <n v="4"/>
    <n v="29"/>
    <n v="3"/>
    <n v="36"/>
    <n v="4"/>
    <n v="34"/>
    <n v="4"/>
    <n v="0"/>
    <n v="0"/>
    <n v="0"/>
    <n v="0"/>
    <x v="1"/>
    <n v="15"/>
  </r>
  <r>
    <x v="2"/>
    <n v="41"/>
    <n v="5"/>
    <n v="28"/>
    <n v="3"/>
    <n v="16"/>
    <n v="2"/>
    <n v="17"/>
    <n v="2"/>
    <n v="0"/>
    <n v="0"/>
    <n v="0"/>
    <n v="0"/>
    <x v="2"/>
    <n v="12"/>
  </r>
  <r>
    <x v="3"/>
    <n v="290"/>
    <n v="17"/>
    <n v="316"/>
    <n v="16"/>
    <n v="354"/>
    <n v="16"/>
    <n v="250"/>
    <n v="15"/>
    <n v="0"/>
    <n v="0"/>
    <n v="0"/>
    <n v="0"/>
    <x v="3"/>
    <n v="64"/>
  </r>
  <r>
    <x v="4"/>
    <n v="177"/>
    <n v="12"/>
    <n v="163"/>
    <n v="10"/>
    <n v="202"/>
    <n v="10"/>
    <n v="132"/>
    <n v="10"/>
    <n v="0"/>
    <n v="0"/>
    <n v="0"/>
    <n v="0"/>
    <x v="4"/>
    <n v="42"/>
  </r>
  <r>
    <x v="5"/>
    <n v="151"/>
    <n v="10"/>
    <n v="225"/>
    <n v="11"/>
    <n v="261"/>
    <n v="12"/>
    <n v="179"/>
    <n v="9"/>
    <n v="0"/>
    <n v="0"/>
    <n v="0"/>
    <n v="0"/>
    <x v="4"/>
    <n v="42"/>
  </r>
  <r>
    <x v="6"/>
    <n v="29"/>
    <n v="3"/>
    <n v="46"/>
    <n v="6"/>
    <n v="59"/>
    <n v="6"/>
    <n v="61"/>
    <n v="6"/>
    <n v="0"/>
    <n v="0"/>
    <n v="0"/>
    <n v="0"/>
    <x v="5"/>
    <n v="21"/>
  </r>
  <r>
    <x v="7"/>
    <n v="305"/>
    <n v="18"/>
    <n v="357"/>
    <n v="19"/>
    <n v="369"/>
    <n v="17"/>
    <n v="276"/>
    <n v="18"/>
    <n v="0"/>
    <n v="0"/>
    <n v="0"/>
    <n v="0"/>
    <x v="6"/>
    <n v="72"/>
  </r>
  <r>
    <x v="8"/>
    <n v="240"/>
    <n v="14"/>
    <n v="280"/>
    <n v="15"/>
    <n v="309"/>
    <n v="14"/>
    <n v="248"/>
    <n v="16"/>
    <n v="0"/>
    <n v="0"/>
    <n v="0"/>
    <n v="0"/>
    <x v="7"/>
    <n v="59"/>
  </r>
  <r>
    <x v="9"/>
    <n v="241"/>
    <n v="14"/>
    <n v="300"/>
    <n v="17"/>
    <n v="319"/>
    <n v="15"/>
    <n v="241"/>
    <n v="16"/>
    <n v="0"/>
    <n v="0"/>
    <n v="0"/>
    <n v="0"/>
    <x v="8"/>
    <n v="62"/>
  </r>
  <r>
    <x v="10"/>
    <n v="309"/>
    <n v="19"/>
    <n v="357"/>
    <n v="19"/>
    <n v="369"/>
    <n v="17"/>
    <n v="276"/>
    <n v="18"/>
    <n v="0"/>
    <n v="0"/>
    <n v="0"/>
    <n v="0"/>
    <x v="9"/>
    <n v="7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437626-1B30-411A-A7BE-AFB9D3322AE4}" name="PivotTable3" cacheId="1"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location ref="A16:I27" firstHeaderRow="0" firstDataRow="1" firstDataCol="2"/>
  <pivotFields count="15">
    <pivotField axis="axisRow" compact="0" outline="0" showAll="0" defaultSubtotal="0">
      <items count="11">
        <item x="1"/>
        <item x="2"/>
        <item x="3"/>
        <item x="4"/>
        <item x="0"/>
        <item x="5"/>
        <item x="6"/>
        <item x="7"/>
        <item x="8"/>
        <item x="9"/>
        <item x="10"/>
      </items>
    </pivotField>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name="Rank" axis="axisRow" compact="0" outline="0" showAll="0" sortType="ascending" defaultSubtotal="0">
      <items count="11">
        <item x="1"/>
        <item x="2"/>
        <item x="6"/>
        <item x="0"/>
        <item x="5"/>
        <item x="4"/>
        <item x="8"/>
        <item x="9"/>
        <item x="3"/>
        <item x="7"/>
        <item x="10"/>
      </items>
    </pivotField>
    <pivotField dataField="1" compact="0" outline="0" showAll="0" defaultSubtotal="0"/>
  </pivotFields>
  <rowFields count="2">
    <field x="13"/>
    <field x="0"/>
  </rowFields>
  <rowItems count="11">
    <i>
      <x/>
      <x/>
    </i>
    <i>
      <x v="1"/>
      <x v="1"/>
    </i>
    <i>
      <x v="2"/>
      <x v="6"/>
    </i>
    <i>
      <x v="3"/>
      <x v="4"/>
    </i>
    <i>
      <x v="4"/>
      <x v="5"/>
    </i>
    <i>
      <x v="5"/>
      <x v="3"/>
    </i>
    <i>
      <x v="6"/>
      <x v="8"/>
    </i>
    <i>
      <x v="7"/>
      <x v="9"/>
    </i>
    <i>
      <x v="8"/>
      <x v="2"/>
    </i>
    <i>
      <x v="9"/>
      <x v="7"/>
    </i>
    <i>
      <x v="10"/>
      <x v="10"/>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fld="12" baseField="0" baseItem="0"/>
    <dataField name="Total Points" fld="14" baseField="0" baseItem="0"/>
  </dataFields>
  <formats count="55">
    <format dxfId="139">
      <pivotArea field="13" type="button" dataOnly="0" labelOnly="1" outline="0" axis="axisRow" fieldPosition="0"/>
    </format>
    <format dxfId="138">
      <pivotArea field="0" type="button" dataOnly="0" labelOnly="1" outline="0" axis="axisRow" fieldPosition="1"/>
    </format>
    <format dxfId="137">
      <pivotArea dataOnly="0" labelOnly="1" outline="0" fieldPosition="0">
        <references count="1">
          <reference field="4294967294" count="7">
            <x v="0"/>
            <x v="1"/>
            <x v="2"/>
            <x v="3"/>
            <x v="4"/>
            <x v="5"/>
            <x v="6"/>
          </reference>
        </references>
      </pivotArea>
    </format>
    <format dxfId="136">
      <pivotArea type="all" dataOnly="0" outline="0" fieldPosition="0"/>
    </format>
    <format dxfId="135">
      <pivotArea outline="0" collapsedLevelsAreSubtotals="1" fieldPosition="0"/>
    </format>
    <format dxfId="134">
      <pivotArea field="13" type="button" dataOnly="0" labelOnly="1" outline="0" axis="axisRow" fieldPosition="0"/>
    </format>
    <format dxfId="133">
      <pivotArea field="0" type="button" dataOnly="0" labelOnly="1" outline="0" axis="axisRow" fieldPosition="1"/>
    </format>
    <format dxfId="132">
      <pivotArea dataOnly="0" labelOnly="1" outline="0" fieldPosition="0">
        <references count="1">
          <reference field="13" count="0"/>
        </references>
      </pivotArea>
    </format>
    <format dxfId="131">
      <pivotArea dataOnly="0" labelOnly="1" outline="0" fieldPosition="0">
        <references count="2">
          <reference field="0" count="1">
            <x v="1"/>
          </reference>
          <reference field="13" count="1" selected="0">
            <x v="0"/>
          </reference>
        </references>
      </pivotArea>
    </format>
    <format dxfId="130">
      <pivotArea dataOnly="0" labelOnly="1" outline="0" fieldPosition="0">
        <references count="2">
          <reference field="0" count="1">
            <x v="0"/>
          </reference>
          <reference field="13" count="1" selected="0">
            <x v="1"/>
          </reference>
        </references>
      </pivotArea>
    </format>
    <format dxfId="129">
      <pivotArea dataOnly="0" labelOnly="1" outline="0" fieldPosition="0">
        <references count="2">
          <reference field="0" count="1">
            <x v="8"/>
          </reference>
          <reference field="13" count="1" selected="0">
            <x v="2"/>
          </reference>
        </references>
      </pivotArea>
    </format>
    <format dxfId="128">
      <pivotArea dataOnly="0" labelOnly="1" outline="0" fieldPosition="0">
        <references count="2">
          <reference field="0" count="1">
            <x v="6"/>
          </reference>
          <reference field="13" count="1" selected="0">
            <x v="3"/>
          </reference>
        </references>
      </pivotArea>
    </format>
    <format dxfId="127">
      <pivotArea dataOnly="0" labelOnly="1" outline="0" fieldPosition="0">
        <references count="2">
          <reference field="0" count="1">
            <x v="5"/>
          </reference>
          <reference field="13" count="1" selected="0">
            <x v="4"/>
          </reference>
        </references>
      </pivotArea>
    </format>
    <format dxfId="126">
      <pivotArea dataOnly="0" labelOnly="1" outline="0" fieldPosition="0">
        <references count="2">
          <reference field="0" count="1">
            <x v="2"/>
          </reference>
          <reference field="13" count="1" selected="0">
            <x v="5"/>
          </reference>
        </references>
      </pivotArea>
    </format>
    <format dxfId="125">
      <pivotArea dataOnly="0" labelOnly="1" outline="0" fieldPosition="0">
        <references count="2">
          <reference field="0" count="1">
            <x v="3"/>
          </reference>
          <reference field="13" count="1" selected="0">
            <x v="6"/>
          </reference>
        </references>
      </pivotArea>
    </format>
    <format dxfId="124">
      <pivotArea dataOnly="0" labelOnly="1" outline="0" fieldPosition="0">
        <references count="2">
          <reference field="0" count="1">
            <x v="4"/>
          </reference>
          <reference field="13" count="1" selected="0">
            <x v="8"/>
          </reference>
        </references>
      </pivotArea>
    </format>
    <format dxfId="123">
      <pivotArea dataOnly="0" labelOnly="1" outline="0" fieldPosition="0">
        <references count="2">
          <reference field="0" count="2">
            <x v="7"/>
            <x v="10"/>
          </reference>
          <reference field="13" count="1" selected="0">
            <x v="9"/>
          </reference>
        </references>
      </pivotArea>
    </format>
    <format dxfId="122">
      <pivotArea dataOnly="0" labelOnly="1" outline="0" fieldPosition="0">
        <references count="1">
          <reference field="4294967294" count="7">
            <x v="0"/>
            <x v="1"/>
            <x v="2"/>
            <x v="3"/>
            <x v="4"/>
            <x v="5"/>
            <x v="6"/>
          </reference>
        </references>
      </pivotArea>
    </format>
    <format dxfId="121">
      <pivotArea type="all" dataOnly="0" outline="0" fieldPosition="0"/>
    </format>
    <format dxfId="120">
      <pivotArea outline="0" collapsedLevelsAreSubtotals="1" fieldPosition="0"/>
    </format>
    <format dxfId="119">
      <pivotArea field="13" type="button" dataOnly="0" labelOnly="1" outline="0" axis="axisRow" fieldPosition="0"/>
    </format>
    <format dxfId="118">
      <pivotArea field="0" type="button" dataOnly="0" labelOnly="1" outline="0" axis="axisRow" fieldPosition="1"/>
    </format>
    <format dxfId="117">
      <pivotArea dataOnly="0" labelOnly="1" outline="0" fieldPosition="0">
        <references count="1">
          <reference field="13" count="0"/>
        </references>
      </pivotArea>
    </format>
    <format dxfId="116">
      <pivotArea dataOnly="0" labelOnly="1" outline="0" fieldPosition="0">
        <references count="2">
          <reference field="0" count="1">
            <x v="1"/>
          </reference>
          <reference field="13" count="1" selected="0">
            <x v="0"/>
          </reference>
        </references>
      </pivotArea>
    </format>
    <format dxfId="115">
      <pivotArea dataOnly="0" labelOnly="1" outline="0" fieldPosition="0">
        <references count="2">
          <reference field="0" count="1">
            <x v="0"/>
          </reference>
          <reference field="13" count="1" selected="0">
            <x v="1"/>
          </reference>
        </references>
      </pivotArea>
    </format>
    <format dxfId="114">
      <pivotArea dataOnly="0" labelOnly="1" outline="0" fieldPosition="0">
        <references count="2">
          <reference field="0" count="1">
            <x v="8"/>
          </reference>
          <reference field="13" count="1" selected="0">
            <x v="2"/>
          </reference>
        </references>
      </pivotArea>
    </format>
    <format dxfId="113">
      <pivotArea dataOnly="0" labelOnly="1" outline="0" fieldPosition="0">
        <references count="2">
          <reference field="0" count="1">
            <x v="6"/>
          </reference>
          <reference field="13" count="1" selected="0">
            <x v="3"/>
          </reference>
        </references>
      </pivotArea>
    </format>
    <format dxfId="112">
      <pivotArea dataOnly="0" labelOnly="1" outline="0" fieldPosition="0">
        <references count="2">
          <reference field="0" count="1">
            <x v="5"/>
          </reference>
          <reference field="13" count="1" selected="0">
            <x v="4"/>
          </reference>
        </references>
      </pivotArea>
    </format>
    <format dxfId="111">
      <pivotArea dataOnly="0" labelOnly="1" outline="0" fieldPosition="0">
        <references count="2">
          <reference field="0" count="1">
            <x v="2"/>
          </reference>
          <reference field="13" count="1" selected="0">
            <x v="5"/>
          </reference>
        </references>
      </pivotArea>
    </format>
    <format dxfId="110">
      <pivotArea dataOnly="0" labelOnly="1" outline="0" fieldPosition="0">
        <references count="2">
          <reference field="0" count="1">
            <x v="3"/>
          </reference>
          <reference field="13" count="1" selected="0">
            <x v="6"/>
          </reference>
        </references>
      </pivotArea>
    </format>
    <format dxfId="109">
      <pivotArea dataOnly="0" labelOnly="1" outline="0" fieldPosition="0">
        <references count="2">
          <reference field="0" count="1">
            <x v="4"/>
          </reference>
          <reference field="13" count="1" selected="0">
            <x v="8"/>
          </reference>
        </references>
      </pivotArea>
    </format>
    <format dxfId="108">
      <pivotArea dataOnly="0" labelOnly="1" outline="0" fieldPosition="0">
        <references count="2">
          <reference field="0" count="2">
            <x v="7"/>
            <x v="10"/>
          </reference>
          <reference field="13" count="1" selected="0">
            <x v="9"/>
          </reference>
        </references>
      </pivotArea>
    </format>
    <format dxfId="107">
      <pivotArea dataOnly="0" labelOnly="1" outline="0" fieldPosition="0">
        <references count="1">
          <reference field="4294967294" count="7">
            <x v="0"/>
            <x v="1"/>
            <x v="2"/>
            <x v="3"/>
            <x v="4"/>
            <x v="5"/>
            <x v="6"/>
          </reference>
        </references>
      </pivotArea>
    </format>
    <format dxfId="106">
      <pivotArea type="all" dataOnly="0" outline="0" fieldPosition="0"/>
    </format>
    <format dxfId="105">
      <pivotArea outline="0" collapsedLevelsAreSubtotals="1" fieldPosition="0"/>
    </format>
    <format dxfId="104">
      <pivotArea field="13" type="button" dataOnly="0" labelOnly="1" outline="0" axis="axisRow" fieldPosition="0"/>
    </format>
    <format dxfId="103">
      <pivotArea field="0" type="button" dataOnly="0" labelOnly="1" outline="0" axis="axisRow" fieldPosition="1"/>
    </format>
    <format dxfId="102">
      <pivotArea dataOnly="0" labelOnly="1" outline="0" fieldPosition="0">
        <references count="1">
          <reference field="13" count="0"/>
        </references>
      </pivotArea>
    </format>
    <format dxfId="101">
      <pivotArea dataOnly="0" labelOnly="1" outline="0" fieldPosition="0">
        <references count="2">
          <reference field="0" count="1">
            <x v="1"/>
          </reference>
          <reference field="13" count="1" selected="0">
            <x v="0"/>
          </reference>
        </references>
      </pivotArea>
    </format>
    <format dxfId="100">
      <pivotArea dataOnly="0" labelOnly="1" outline="0" fieldPosition="0">
        <references count="2">
          <reference field="0" count="1">
            <x v="0"/>
          </reference>
          <reference field="13" count="1" selected="0">
            <x v="1"/>
          </reference>
        </references>
      </pivotArea>
    </format>
    <format dxfId="99">
      <pivotArea dataOnly="0" labelOnly="1" outline="0" fieldPosition="0">
        <references count="2">
          <reference field="0" count="1">
            <x v="8"/>
          </reference>
          <reference field="13" count="1" selected="0">
            <x v="2"/>
          </reference>
        </references>
      </pivotArea>
    </format>
    <format dxfId="98">
      <pivotArea dataOnly="0" labelOnly="1" outline="0" fieldPosition="0">
        <references count="2">
          <reference field="0" count="1">
            <x v="6"/>
          </reference>
          <reference field="13" count="1" selected="0">
            <x v="3"/>
          </reference>
        </references>
      </pivotArea>
    </format>
    <format dxfId="97">
      <pivotArea dataOnly="0" labelOnly="1" outline="0" fieldPosition="0">
        <references count="2">
          <reference field="0" count="1">
            <x v="5"/>
          </reference>
          <reference field="13" count="1" selected="0">
            <x v="4"/>
          </reference>
        </references>
      </pivotArea>
    </format>
    <format dxfId="96">
      <pivotArea dataOnly="0" labelOnly="1" outline="0" fieldPosition="0">
        <references count="2">
          <reference field="0" count="1">
            <x v="2"/>
          </reference>
          <reference field="13" count="1" selected="0">
            <x v="5"/>
          </reference>
        </references>
      </pivotArea>
    </format>
    <format dxfId="95">
      <pivotArea dataOnly="0" labelOnly="1" outline="0" fieldPosition="0">
        <references count="2">
          <reference field="0" count="1">
            <x v="3"/>
          </reference>
          <reference field="13" count="1" selected="0">
            <x v="6"/>
          </reference>
        </references>
      </pivotArea>
    </format>
    <format dxfId="94">
      <pivotArea dataOnly="0" labelOnly="1" outline="0" fieldPosition="0">
        <references count="2">
          <reference field="0" count="1">
            <x v="4"/>
          </reference>
          <reference field="13" count="1" selected="0">
            <x v="8"/>
          </reference>
        </references>
      </pivotArea>
    </format>
    <format dxfId="93">
      <pivotArea dataOnly="0" labelOnly="1" outline="0" fieldPosition="0">
        <references count="2">
          <reference field="0" count="2">
            <x v="7"/>
            <x v="10"/>
          </reference>
          <reference field="13" count="1" selected="0">
            <x v="9"/>
          </reference>
        </references>
      </pivotArea>
    </format>
    <format dxfId="92">
      <pivotArea dataOnly="0" labelOnly="1" outline="0" fieldPosition="0">
        <references count="1">
          <reference field="4294967294" count="7">
            <x v="0"/>
            <x v="1"/>
            <x v="2"/>
            <x v="3"/>
            <x v="4"/>
            <x v="5"/>
            <x v="6"/>
          </reference>
        </references>
      </pivotArea>
    </format>
    <format dxfId="91">
      <pivotArea outline="0" collapsedLevelsAreSubtotals="1" fieldPosition="0"/>
    </format>
    <format dxfId="90">
      <pivotArea dataOnly="0" labelOnly="1" outline="0" fieldPosition="0">
        <references count="1">
          <reference field="4294967294" count="7">
            <x v="0"/>
            <x v="1"/>
            <x v="2"/>
            <x v="3"/>
            <x v="4"/>
            <x v="5"/>
            <x v="6"/>
          </reference>
        </references>
      </pivotArea>
    </format>
    <format dxfId="89">
      <pivotArea outline="0" collapsedLevelsAreSubtotals="1" fieldPosition="0"/>
    </format>
    <format dxfId="88">
      <pivotArea dataOnly="0" labelOnly="1" outline="0" fieldPosition="0">
        <references count="1">
          <reference field="4294967294" count="7">
            <x v="0"/>
            <x v="1"/>
            <x v="2"/>
            <x v="3"/>
            <x v="4"/>
            <x v="5"/>
            <x v="6"/>
          </reference>
        </references>
      </pivotArea>
    </format>
    <format dxfId="87">
      <pivotArea field="0" type="button" dataOnly="0" labelOnly="1" outline="0" axis="axisRow" fieldPosition="1"/>
    </format>
    <format dxfId="86">
      <pivotArea field="0" type="button" dataOnly="0" labelOnly="1" outline="0" axis="axisRow" fieldPosition="1"/>
    </format>
    <format dxfId="85">
      <pivotArea field="0"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28E2FED-64B6-4A3D-AEBF-E3ED3BAD5136}" name="PivotTable1" cacheId="0"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rowHeaderCaption="Boys">
  <location ref="A3:I14" firstHeaderRow="0" firstDataRow="1" firstDataCol="2"/>
  <pivotFields count="15">
    <pivotField axis="axisRow" compact="0" outline="0" showAll="0" sortType="descending" defaultSubtotal="0">
      <items count="11">
        <item x="10"/>
        <item x="9"/>
        <item x="8"/>
        <item x="7"/>
        <item x="6"/>
        <item x="5"/>
        <item x="0"/>
        <item x="4"/>
        <item x="3"/>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name="Rank" axis="axisRow" compact="0" outline="0" showAll="0" sortType="ascending" defaultSubtotal="0">
      <items count="11">
        <item x="2"/>
        <item x="1"/>
        <item x="5"/>
        <item x="4"/>
        <item x="0"/>
        <item m="1" x="9"/>
        <item x="3"/>
        <item x="7"/>
        <item x="8"/>
        <item x="6"/>
        <item m="1"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13"/>
    <field x="0"/>
  </rowFields>
  <rowItems count="11">
    <i>
      <x/>
      <x v="9"/>
    </i>
    <i>
      <x v="1"/>
      <x v="10"/>
    </i>
    <i>
      <x v="2"/>
      <x v="4"/>
    </i>
    <i>
      <x v="3"/>
      <x v="7"/>
    </i>
    <i>
      <x v="4"/>
      <x v="5"/>
    </i>
    <i r="1">
      <x v="6"/>
    </i>
    <i>
      <x v="6"/>
      <x v="8"/>
    </i>
    <i>
      <x v="7"/>
      <x v="2"/>
    </i>
    <i>
      <x v="8"/>
      <x v="1"/>
    </i>
    <i>
      <x v="9"/>
      <x/>
    </i>
    <i r="1">
      <x v="3"/>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fld="12" baseField="0" baseItem="0"/>
    <dataField name="Total Points" fld="14" baseField="0" baseItem="0"/>
  </dataFields>
  <formats count="56">
    <format dxfId="195">
      <pivotArea dataOnly="0" labelOnly="1" outline="0" fieldPosition="0">
        <references count="1">
          <reference field="4294967294" count="7">
            <x v="0"/>
            <x v="1"/>
            <x v="2"/>
            <x v="3"/>
            <x v="4"/>
            <x v="5"/>
            <x v="6"/>
          </reference>
        </references>
      </pivotArea>
    </format>
    <format dxfId="194">
      <pivotArea field="13" type="button" dataOnly="0" labelOnly="1" outline="0" axis="axisRow" fieldPosition="0"/>
    </format>
    <format dxfId="193">
      <pivotArea field="0" type="button" dataOnly="0" labelOnly="1" outline="0" axis="axisRow" fieldPosition="1"/>
    </format>
    <format dxfId="192">
      <pivotArea dataOnly="0" labelOnly="1" outline="0" fieldPosition="0">
        <references count="1">
          <reference field="4294967294" count="7">
            <x v="0"/>
            <x v="1"/>
            <x v="2"/>
            <x v="3"/>
            <x v="4"/>
            <x v="5"/>
            <x v="6"/>
          </reference>
        </references>
      </pivotArea>
    </format>
    <format dxfId="191">
      <pivotArea type="all" dataOnly="0" outline="0" fieldPosition="0"/>
    </format>
    <format dxfId="190">
      <pivotArea outline="0" collapsedLevelsAreSubtotals="1" fieldPosition="0"/>
    </format>
    <format dxfId="189">
      <pivotArea field="13" type="button" dataOnly="0" labelOnly="1" outline="0" axis="axisRow" fieldPosition="0"/>
    </format>
    <format dxfId="188">
      <pivotArea field="0" type="button" dataOnly="0" labelOnly="1" outline="0" axis="axisRow" fieldPosition="1"/>
    </format>
    <format dxfId="187">
      <pivotArea dataOnly="0" labelOnly="1" outline="0" fieldPosition="0">
        <references count="1">
          <reference field="13" count="0"/>
        </references>
      </pivotArea>
    </format>
    <format dxfId="186">
      <pivotArea dataOnly="0" labelOnly="1" outline="0" fieldPosition="0">
        <references count="2">
          <reference field="0" count="1">
            <x v="10"/>
          </reference>
          <reference field="13" count="1" selected="0">
            <x v="0"/>
          </reference>
        </references>
      </pivotArea>
    </format>
    <format dxfId="185">
      <pivotArea dataOnly="0" labelOnly="1" outline="0" fieldPosition="0">
        <references count="2">
          <reference field="0" count="1">
            <x v="4"/>
          </reference>
          <reference field="13" count="1" selected="0">
            <x v="1"/>
          </reference>
        </references>
      </pivotArea>
    </format>
    <format dxfId="184">
      <pivotArea dataOnly="0" labelOnly="1" outline="0" fieldPosition="0">
        <references count="2">
          <reference field="0" count="1">
            <x v="9"/>
          </reference>
          <reference field="13" count="1" selected="0">
            <x v="2"/>
          </reference>
        </references>
      </pivotArea>
    </format>
    <format dxfId="183">
      <pivotArea dataOnly="0" labelOnly="1" outline="0" fieldPosition="0">
        <references count="2">
          <reference field="0" count="1">
            <x v="1"/>
          </reference>
          <reference field="13" count="1" selected="0">
            <x v="3"/>
          </reference>
        </references>
      </pivotArea>
    </format>
    <format dxfId="182">
      <pivotArea dataOnly="0" labelOnly="1" outline="0" fieldPosition="0">
        <references count="2">
          <reference field="0" count="1">
            <x v="2"/>
          </reference>
          <reference field="13" count="1" selected="0">
            <x v="4"/>
          </reference>
        </references>
      </pivotArea>
    </format>
    <format dxfId="181">
      <pivotArea dataOnly="0" labelOnly="1" outline="0" fieldPosition="0">
        <references count="2">
          <reference field="0" count="3">
            <x v="3"/>
            <x v="5"/>
            <x v="7"/>
          </reference>
          <reference field="13" count="1" selected="0">
            <x v="5"/>
          </reference>
        </references>
      </pivotArea>
    </format>
    <format dxfId="180">
      <pivotArea dataOnly="0" labelOnly="1" outline="0" fieldPosition="0">
        <references count="2">
          <reference field="0" count="1">
            <x v="8"/>
          </reference>
          <reference field="13" count="1" selected="0">
            <x v="8"/>
          </reference>
        </references>
      </pivotArea>
    </format>
    <format dxfId="179">
      <pivotArea dataOnly="0" labelOnly="1" outline="0" fieldPosition="0">
        <references count="2">
          <reference field="0" count="1">
            <x v="6"/>
          </reference>
          <reference field="13" count="1" selected="0">
            <x v="9"/>
          </reference>
        </references>
      </pivotArea>
    </format>
    <format dxfId="178">
      <pivotArea dataOnly="0" labelOnly="1" outline="0" fieldPosition="0">
        <references count="2">
          <reference field="0" count="1">
            <x v="0"/>
          </reference>
          <reference field="13" count="1" selected="0">
            <x v="10"/>
          </reference>
        </references>
      </pivotArea>
    </format>
    <format dxfId="177">
      <pivotArea dataOnly="0" labelOnly="1" outline="0" fieldPosition="0">
        <references count="1">
          <reference field="4294967294" count="7">
            <x v="0"/>
            <x v="1"/>
            <x v="2"/>
            <x v="3"/>
            <x v="4"/>
            <x v="5"/>
            <x v="6"/>
          </reference>
        </references>
      </pivotArea>
    </format>
    <format dxfId="176">
      <pivotArea type="all" dataOnly="0" outline="0" fieldPosition="0"/>
    </format>
    <format dxfId="175">
      <pivotArea outline="0" collapsedLevelsAreSubtotals="1" fieldPosition="0"/>
    </format>
    <format dxfId="174">
      <pivotArea field="13" type="button" dataOnly="0" labelOnly="1" outline="0" axis="axisRow" fieldPosition="0"/>
    </format>
    <format dxfId="173">
      <pivotArea field="0" type="button" dataOnly="0" labelOnly="1" outline="0" axis="axisRow" fieldPosition="1"/>
    </format>
    <format dxfId="172">
      <pivotArea dataOnly="0" labelOnly="1" outline="0" fieldPosition="0">
        <references count="1">
          <reference field="13" count="0"/>
        </references>
      </pivotArea>
    </format>
    <format dxfId="171">
      <pivotArea dataOnly="0" labelOnly="1" outline="0" fieldPosition="0">
        <references count="2">
          <reference field="0" count="1">
            <x v="10"/>
          </reference>
          <reference field="13" count="1" selected="0">
            <x v="0"/>
          </reference>
        </references>
      </pivotArea>
    </format>
    <format dxfId="170">
      <pivotArea dataOnly="0" labelOnly="1" outline="0" fieldPosition="0">
        <references count="2">
          <reference field="0" count="1">
            <x v="4"/>
          </reference>
          <reference field="13" count="1" selected="0">
            <x v="1"/>
          </reference>
        </references>
      </pivotArea>
    </format>
    <format dxfId="169">
      <pivotArea dataOnly="0" labelOnly="1" outline="0" fieldPosition="0">
        <references count="2">
          <reference field="0" count="1">
            <x v="9"/>
          </reference>
          <reference field="13" count="1" selected="0">
            <x v="2"/>
          </reference>
        </references>
      </pivotArea>
    </format>
    <format dxfId="168">
      <pivotArea dataOnly="0" labelOnly="1" outline="0" fieldPosition="0">
        <references count="2">
          <reference field="0" count="1">
            <x v="1"/>
          </reference>
          <reference field="13" count="1" selected="0">
            <x v="3"/>
          </reference>
        </references>
      </pivotArea>
    </format>
    <format dxfId="167">
      <pivotArea dataOnly="0" labelOnly="1" outline="0" fieldPosition="0">
        <references count="2">
          <reference field="0" count="1">
            <x v="2"/>
          </reference>
          <reference field="13" count="1" selected="0">
            <x v="4"/>
          </reference>
        </references>
      </pivotArea>
    </format>
    <format dxfId="166">
      <pivotArea dataOnly="0" labelOnly="1" outline="0" fieldPosition="0">
        <references count="2">
          <reference field="0" count="3">
            <x v="3"/>
            <x v="5"/>
            <x v="7"/>
          </reference>
          <reference field="13" count="1" selected="0">
            <x v="5"/>
          </reference>
        </references>
      </pivotArea>
    </format>
    <format dxfId="165">
      <pivotArea dataOnly="0" labelOnly="1" outline="0" fieldPosition="0">
        <references count="2">
          <reference field="0" count="1">
            <x v="8"/>
          </reference>
          <reference field="13" count="1" selected="0">
            <x v="8"/>
          </reference>
        </references>
      </pivotArea>
    </format>
    <format dxfId="164">
      <pivotArea dataOnly="0" labelOnly="1" outline="0" fieldPosition="0">
        <references count="2">
          <reference field="0" count="1">
            <x v="6"/>
          </reference>
          <reference field="13" count="1" selected="0">
            <x v="9"/>
          </reference>
        </references>
      </pivotArea>
    </format>
    <format dxfId="163">
      <pivotArea dataOnly="0" labelOnly="1" outline="0" fieldPosition="0">
        <references count="2">
          <reference field="0" count="1">
            <x v="0"/>
          </reference>
          <reference field="13" count="1" selected="0">
            <x v="10"/>
          </reference>
        </references>
      </pivotArea>
    </format>
    <format dxfId="162">
      <pivotArea dataOnly="0" labelOnly="1" outline="0" fieldPosition="0">
        <references count="1">
          <reference field="4294967294" count="7">
            <x v="0"/>
            <x v="1"/>
            <x v="2"/>
            <x v="3"/>
            <x v="4"/>
            <x v="5"/>
            <x v="6"/>
          </reference>
        </references>
      </pivotArea>
    </format>
    <format dxfId="161">
      <pivotArea type="all" dataOnly="0" outline="0" fieldPosition="0"/>
    </format>
    <format dxfId="160">
      <pivotArea outline="0" collapsedLevelsAreSubtotals="1" fieldPosition="0"/>
    </format>
    <format dxfId="159">
      <pivotArea field="13" type="button" dataOnly="0" labelOnly="1" outline="0" axis="axisRow" fieldPosition="0"/>
    </format>
    <format dxfId="158">
      <pivotArea field="0" type="button" dataOnly="0" labelOnly="1" outline="0" axis="axisRow" fieldPosition="1"/>
    </format>
    <format dxfId="157">
      <pivotArea dataOnly="0" labelOnly="1" outline="0" fieldPosition="0">
        <references count="1">
          <reference field="13" count="0"/>
        </references>
      </pivotArea>
    </format>
    <format dxfId="156">
      <pivotArea dataOnly="0" labelOnly="1" outline="0" fieldPosition="0">
        <references count="2">
          <reference field="0" count="1">
            <x v="10"/>
          </reference>
          <reference field="13" count="1" selected="0">
            <x v="0"/>
          </reference>
        </references>
      </pivotArea>
    </format>
    <format dxfId="155">
      <pivotArea dataOnly="0" labelOnly="1" outline="0" fieldPosition="0">
        <references count="2">
          <reference field="0" count="1">
            <x v="4"/>
          </reference>
          <reference field="13" count="1" selected="0">
            <x v="1"/>
          </reference>
        </references>
      </pivotArea>
    </format>
    <format dxfId="154">
      <pivotArea dataOnly="0" labelOnly="1" outline="0" fieldPosition="0">
        <references count="2">
          <reference field="0" count="1">
            <x v="9"/>
          </reference>
          <reference field="13" count="1" selected="0">
            <x v="2"/>
          </reference>
        </references>
      </pivotArea>
    </format>
    <format dxfId="153">
      <pivotArea dataOnly="0" labelOnly="1" outline="0" fieldPosition="0">
        <references count="2">
          <reference field="0" count="1">
            <x v="1"/>
          </reference>
          <reference field="13" count="1" selected="0">
            <x v="3"/>
          </reference>
        </references>
      </pivotArea>
    </format>
    <format dxfId="152">
      <pivotArea dataOnly="0" labelOnly="1" outline="0" fieldPosition="0">
        <references count="2">
          <reference field="0" count="1">
            <x v="2"/>
          </reference>
          <reference field="13" count="1" selected="0">
            <x v="4"/>
          </reference>
        </references>
      </pivotArea>
    </format>
    <format dxfId="151">
      <pivotArea dataOnly="0" labelOnly="1" outline="0" fieldPosition="0">
        <references count="2">
          <reference field="0" count="3">
            <x v="3"/>
            <x v="5"/>
            <x v="7"/>
          </reference>
          <reference field="13" count="1" selected="0">
            <x v="5"/>
          </reference>
        </references>
      </pivotArea>
    </format>
    <format dxfId="150">
      <pivotArea dataOnly="0" labelOnly="1" outline="0" fieldPosition="0">
        <references count="2">
          <reference field="0" count="1">
            <x v="8"/>
          </reference>
          <reference field="13" count="1" selected="0">
            <x v="8"/>
          </reference>
        </references>
      </pivotArea>
    </format>
    <format dxfId="149">
      <pivotArea dataOnly="0" labelOnly="1" outline="0" fieldPosition="0">
        <references count="2">
          <reference field="0" count="1">
            <x v="6"/>
          </reference>
          <reference field="13" count="1" selected="0">
            <x v="9"/>
          </reference>
        </references>
      </pivotArea>
    </format>
    <format dxfId="148">
      <pivotArea dataOnly="0" labelOnly="1" outline="0" fieldPosition="0">
        <references count="2">
          <reference field="0" count="1">
            <x v="0"/>
          </reference>
          <reference field="13" count="1" selected="0">
            <x v="10"/>
          </reference>
        </references>
      </pivotArea>
    </format>
    <format dxfId="147">
      <pivotArea dataOnly="0" labelOnly="1" outline="0" fieldPosition="0">
        <references count="1">
          <reference field="4294967294" count="7">
            <x v="0"/>
            <x v="1"/>
            <x v="2"/>
            <x v="3"/>
            <x v="4"/>
            <x v="5"/>
            <x v="6"/>
          </reference>
        </references>
      </pivotArea>
    </format>
    <format dxfId="146">
      <pivotArea outline="0" collapsedLevelsAreSubtotals="1" fieldPosition="0"/>
    </format>
    <format dxfId="145">
      <pivotArea dataOnly="0" labelOnly="1" outline="0" fieldPosition="0">
        <references count="1">
          <reference field="4294967294" count="7">
            <x v="0"/>
            <x v="1"/>
            <x v="2"/>
            <x v="3"/>
            <x v="4"/>
            <x v="5"/>
            <x v="6"/>
          </reference>
        </references>
      </pivotArea>
    </format>
    <format dxfId="144">
      <pivotArea outline="0" collapsedLevelsAreSubtotals="1" fieldPosition="0"/>
    </format>
    <format dxfId="143">
      <pivotArea dataOnly="0" labelOnly="1" outline="0" fieldPosition="0">
        <references count="1">
          <reference field="4294967294" count="7">
            <x v="0"/>
            <x v="1"/>
            <x v="2"/>
            <x v="3"/>
            <x v="4"/>
            <x v="5"/>
            <x v="6"/>
          </reference>
        </references>
      </pivotArea>
    </format>
    <format dxfId="142">
      <pivotArea field="0" type="button" dataOnly="0" labelOnly="1" outline="0" axis="axisRow" fieldPosition="1"/>
    </format>
    <format dxfId="141">
      <pivotArea field="0" type="button" dataOnly="0" labelOnly="1" outline="0" axis="axisRow" fieldPosition="1"/>
    </format>
    <format dxfId="140">
      <pivotArea field="0"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34FBF5B-D653-4562-BA8F-474EED1E20B9}" name="PivotTable4" cacheId="2" applyNumberFormats="0" applyBorderFormats="0" applyFontFormats="0" applyPatternFormats="0" applyAlignmentFormats="0" applyWidthHeightFormats="1" dataCaption="Values" updatedVersion="8" minRefreshableVersion="3" rowGrandTotals="0" colGrandTotals="0" itemPrintTitles="1" createdVersion="7" indent="0" compact="0" compactData="0" multipleFieldFilters="0">
  <location ref="A29:I40" firstHeaderRow="0" firstDataRow="1" firstDataCol="2"/>
  <pivotFields count="15">
    <pivotField axis="axisRow" compact="0" outline="0" showAll="0" defaultSubtotal="0">
      <items count="11">
        <item x="1"/>
        <item x="2"/>
        <item x="3"/>
        <item x="4"/>
        <item x="0"/>
        <item x="5"/>
        <item x="6"/>
        <item x="7"/>
        <item x="8"/>
        <item x="9"/>
        <item x="10"/>
      </items>
    </pivotField>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name="Rank" axis="axisRow" compact="0" outline="0" showAll="0" defaultSubtotal="0">
      <items count="11">
        <item x="2"/>
        <item x="1"/>
        <item x="5"/>
        <item x="0"/>
        <item x="4"/>
        <item m="1" x="10"/>
        <item x="7"/>
        <item x="8"/>
        <item x="3"/>
        <item x="6"/>
        <item x="9"/>
      </items>
    </pivotField>
    <pivotField dataField="1" compact="0" outline="0" showAll="0" defaultSubtotal="0"/>
  </pivotFields>
  <rowFields count="2">
    <field x="13"/>
    <field x="0"/>
  </rowFields>
  <rowItems count="11">
    <i>
      <x/>
      <x v="1"/>
    </i>
    <i>
      <x v="1"/>
      <x/>
    </i>
    <i>
      <x v="2"/>
      <x v="6"/>
    </i>
    <i>
      <x v="3"/>
      <x v="4"/>
    </i>
    <i>
      <x v="4"/>
      <x v="3"/>
    </i>
    <i r="1">
      <x v="5"/>
    </i>
    <i>
      <x v="6"/>
      <x v="8"/>
    </i>
    <i>
      <x v="7"/>
      <x v="9"/>
    </i>
    <i>
      <x v="8"/>
      <x v="2"/>
    </i>
    <i>
      <x v="9"/>
      <x v="7"/>
    </i>
    <i>
      <x v="10"/>
      <x v="10"/>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 fld="12" baseField="0" baseItem="0"/>
    <dataField name="Total points" fld="14" baseField="0" baseItem="0"/>
  </dataFields>
  <formats count="35">
    <format dxfId="230">
      <pivotArea type="all" dataOnly="0" outline="0" fieldPosition="0"/>
    </format>
    <format dxfId="229">
      <pivotArea outline="0" collapsedLevelsAreSubtotals="1" fieldPosition="0"/>
    </format>
    <format dxfId="228">
      <pivotArea field="13" type="button" dataOnly="0" labelOnly="1" outline="0" axis="axisRow" fieldPosition="0"/>
    </format>
    <format dxfId="227">
      <pivotArea field="0" type="button" dataOnly="0" labelOnly="1" outline="0" axis="axisRow" fieldPosition="1"/>
    </format>
    <format dxfId="226">
      <pivotArea dataOnly="0" labelOnly="1" outline="0" fieldPosition="0">
        <references count="1">
          <reference field="13" count="0"/>
        </references>
      </pivotArea>
    </format>
    <format dxfId="225">
      <pivotArea dataOnly="0" labelOnly="1" outline="0" fieldPosition="0">
        <references count="2">
          <reference field="0" count="1">
            <x v="0"/>
          </reference>
          <reference field="13" count="1" selected="0">
            <x v="0"/>
          </reference>
        </references>
      </pivotArea>
    </format>
    <format dxfId="224">
      <pivotArea dataOnly="0" labelOnly="1" outline="0" fieldPosition="0">
        <references count="2">
          <reference field="0" count="1">
            <x v="1"/>
          </reference>
          <reference field="13" count="1" selected="0">
            <x v="1"/>
          </reference>
        </references>
      </pivotArea>
    </format>
    <format dxfId="223">
      <pivotArea dataOnly="0" labelOnly="1" outline="0" fieldPosition="0">
        <references count="2">
          <reference field="0" count="1">
            <x v="6"/>
          </reference>
          <reference field="13" count="1" selected="0">
            <x v="2"/>
          </reference>
        </references>
      </pivotArea>
    </format>
    <format dxfId="222">
      <pivotArea dataOnly="0" labelOnly="1" outline="0" fieldPosition="0">
        <references count="2">
          <reference field="0" count="1">
            <x v="3"/>
          </reference>
          <reference field="13" count="1" selected="0">
            <x v="3"/>
          </reference>
        </references>
      </pivotArea>
    </format>
    <format dxfId="221">
      <pivotArea dataOnly="0" labelOnly="1" outline="0" fieldPosition="0">
        <references count="2">
          <reference field="0" count="1">
            <x v="5"/>
          </reference>
          <reference field="13" count="1" selected="0">
            <x v="4"/>
          </reference>
        </references>
      </pivotArea>
    </format>
    <format dxfId="220">
      <pivotArea dataOnly="0" labelOnly="1" outline="0" fieldPosition="0">
        <references count="2">
          <reference field="0" count="1">
            <x v="4"/>
          </reference>
          <reference field="13" count="1" selected="0">
            <x v="5"/>
          </reference>
        </references>
      </pivotArea>
    </format>
    <format dxfId="219">
      <pivotArea dataOnly="0" labelOnly="1" outline="0" fieldPosition="0">
        <references count="2">
          <reference field="0" count="1">
            <x v="2"/>
          </reference>
          <reference field="13" count="1" selected="0">
            <x v="6"/>
          </reference>
        </references>
      </pivotArea>
    </format>
    <format dxfId="218">
      <pivotArea dataOnly="0" labelOnly="1" outline="0" fieldPosition="0">
        <references count="2">
          <reference field="0" count="1">
            <x v="8"/>
          </reference>
          <reference field="13" count="1" selected="0">
            <x v="7"/>
          </reference>
        </references>
      </pivotArea>
    </format>
    <format dxfId="217">
      <pivotArea dataOnly="0" labelOnly="1" outline="0" fieldPosition="0">
        <references count="2">
          <reference field="0" count="1">
            <x v="9"/>
          </reference>
          <reference field="13" count="1" selected="0">
            <x v="8"/>
          </reference>
        </references>
      </pivotArea>
    </format>
    <format dxfId="216">
      <pivotArea dataOnly="0" labelOnly="1" outline="0" fieldPosition="0">
        <references count="2">
          <reference field="0" count="1">
            <x v="7"/>
          </reference>
          <reference field="13" count="1" selected="0">
            <x v="9"/>
          </reference>
        </references>
      </pivotArea>
    </format>
    <format dxfId="215">
      <pivotArea dataOnly="0" labelOnly="1" outline="0" fieldPosition="0">
        <references count="2">
          <reference field="0" count="1">
            <x v="10"/>
          </reference>
          <reference field="13" count="1" selected="0">
            <x v="10"/>
          </reference>
        </references>
      </pivotArea>
    </format>
    <format dxfId="214">
      <pivotArea dataOnly="0" labelOnly="1" outline="0" fieldPosition="0">
        <references count="1">
          <reference field="4294967294" count="7">
            <x v="0"/>
            <x v="1"/>
            <x v="2"/>
            <x v="3"/>
            <x v="4"/>
            <x v="5"/>
            <x v="6"/>
          </reference>
        </references>
      </pivotArea>
    </format>
    <format dxfId="213">
      <pivotArea type="all" dataOnly="0" outline="0" fieldPosition="0"/>
    </format>
    <format dxfId="212">
      <pivotArea outline="0" collapsedLevelsAreSubtotals="1" fieldPosition="0"/>
    </format>
    <format dxfId="211">
      <pivotArea field="13" type="button" dataOnly="0" labelOnly="1" outline="0" axis="axisRow" fieldPosition="0"/>
    </format>
    <format dxfId="210">
      <pivotArea field="0" type="button" dataOnly="0" labelOnly="1" outline="0" axis="axisRow" fieldPosition="1"/>
    </format>
    <format dxfId="209">
      <pivotArea dataOnly="0" labelOnly="1" outline="0" fieldPosition="0">
        <references count="1">
          <reference field="13" count="0"/>
        </references>
      </pivotArea>
    </format>
    <format dxfId="208">
      <pivotArea dataOnly="0" labelOnly="1" outline="0" fieldPosition="0">
        <references count="2">
          <reference field="0" count="1">
            <x v="0"/>
          </reference>
          <reference field="13" count="1" selected="0">
            <x v="0"/>
          </reference>
        </references>
      </pivotArea>
    </format>
    <format dxfId="207">
      <pivotArea dataOnly="0" labelOnly="1" outline="0" fieldPosition="0">
        <references count="2">
          <reference field="0" count="1">
            <x v="1"/>
          </reference>
          <reference field="13" count="1" selected="0">
            <x v="1"/>
          </reference>
        </references>
      </pivotArea>
    </format>
    <format dxfId="206">
      <pivotArea dataOnly="0" labelOnly="1" outline="0" fieldPosition="0">
        <references count="2">
          <reference field="0" count="1">
            <x v="6"/>
          </reference>
          <reference field="13" count="1" selected="0">
            <x v="2"/>
          </reference>
        </references>
      </pivotArea>
    </format>
    <format dxfId="205">
      <pivotArea dataOnly="0" labelOnly="1" outline="0" fieldPosition="0">
        <references count="2">
          <reference field="0" count="1">
            <x v="3"/>
          </reference>
          <reference field="13" count="1" selected="0">
            <x v="3"/>
          </reference>
        </references>
      </pivotArea>
    </format>
    <format dxfId="204">
      <pivotArea dataOnly="0" labelOnly="1" outline="0" fieldPosition="0">
        <references count="2">
          <reference field="0" count="1">
            <x v="5"/>
          </reference>
          <reference field="13" count="1" selected="0">
            <x v="4"/>
          </reference>
        </references>
      </pivotArea>
    </format>
    <format dxfId="203">
      <pivotArea dataOnly="0" labelOnly="1" outline="0" fieldPosition="0">
        <references count="2">
          <reference field="0" count="1">
            <x v="4"/>
          </reference>
          <reference field="13" count="1" selected="0">
            <x v="5"/>
          </reference>
        </references>
      </pivotArea>
    </format>
    <format dxfId="202">
      <pivotArea dataOnly="0" labelOnly="1" outline="0" fieldPosition="0">
        <references count="2">
          <reference field="0" count="1">
            <x v="2"/>
          </reference>
          <reference field="13" count="1" selected="0">
            <x v="6"/>
          </reference>
        </references>
      </pivotArea>
    </format>
    <format dxfId="201">
      <pivotArea dataOnly="0" labelOnly="1" outline="0" fieldPosition="0">
        <references count="2">
          <reference field="0" count="1">
            <x v="8"/>
          </reference>
          <reference field="13" count="1" selected="0">
            <x v="7"/>
          </reference>
        </references>
      </pivotArea>
    </format>
    <format dxfId="200">
      <pivotArea dataOnly="0" labelOnly="1" outline="0" fieldPosition="0">
        <references count="2">
          <reference field="0" count="1">
            <x v="9"/>
          </reference>
          <reference field="13" count="1" selected="0">
            <x v="8"/>
          </reference>
        </references>
      </pivotArea>
    </format>
    <format dxfId="199">
      <pivotArea dataOnly="0" labelOnly="1" outline="0" fieldPosition="0">
        <references count="2">
          <reference field="0" count="1">
            <x v="7"/>
          </reference>
          <reference field="13" count="1" selected="0">
            <x v="9"/>
          </reference>
        </references>
      </pivotArea>
    </format>
    <format dxfId="198">
      <pivotArea dataOnly="0" labelOnly="1" outline="0" fieldPosition="0">
        <references count="2">
          <reference field="0" count="1">
            <x v="10"/>
          </reference>
          <reference field="13" count="1" selected="0">
            <x v="10"/>
          </reference>
        </references>
      </pivotArea>
    </format>
    <format dxfId="197">
      <pivotArea dataOnly="0" labelOnly="1" outline="0" fieldPosition="0">
        <references count="1">
          <reference field="4294967294" count="7">
            <x v="0"/>
            <x v="1"/>
            <x v="2"/>
            <x v="3"/>
            <x v="4"/>
            <x v="5"/>
            <x v="6"/>
          </reference>
        </references>
      </pivotArea>
    </format>
    <format dxfId="1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161"/>
  <sheetViews>
    <sheetView workbookViewId="0">
      <pane xSplit="10" ySplit="2" topLeftCell="K541" activePane="bottomRight" state="frozen"/>
      <selection activeCell="C22" sqref="C22"/>
      <selection pane="topRight" activeCell="C22" sqref="C22"/>
      <selection pane="bottomLeft" activeCell="C22" sqref="C22"/>
      <selection pane="bottomRight" activeCell="T565" sqref="T565"/>
    </sheetView>
  </sheetViews>
  <sheetFormatPr defaultRowHeight="15.75" x14ac:dyDescent="0.25"/>
  <cols>
    <col min="1" max="1" width="15.85546875" style="34" customWidth="1"/>
    <col min="2" max="3" width="26.28515625" style="32" customWidth="1"/>
    <col min="4" max="4" width="29.28515625" style="32" customWidth="1"/>
    <col min="5" max="5" width="8.85546875" style="32" customWidth="1"/>
    <col min="6" max="7" width="8.85546875" style="478" customWidth="1"/>
    <col min="8" max="8" width="3.7109375" style="189" customWidth="1"/>
    <col min="9" max="10" width="3.7109375" style="32" customWidth="1"/>
    <col min="11" max="16" width="5.5703125" style="34" customWidth="1"/>
    <col min="17" max="17" width="5.5703125" style="196" customWidth="1"/>
    <col min="18" max="22" width="5.5703125" style="34" customWidth="1"/>
    <col min="23" max="28" width="5.5703125" customWidth="1"/>
    <col min="29" max="29" width="13.7109375" customWidth="1"/>
    <col min="30" max="30" width="27.5703125" customWidth="1"/>
  </cols>
  <sheetData>
    <row r="1" spans="1:30" x14ac:dyDescent="0.25">
      <c r="A1" s="19"/>
      <c r="B1" s="47"/>
      <c r="C1" s="47"/>
      <c r="D1" s="47"/>
      <c r="E1" s="47"/>
      <c r="F1" s="270"/>
      <c r="G1" s="270"/>
      <c r="H1" s="440"/>
      <c r="I1" s="47"/>
      <c r="J1" s="190"/>
      <c r="K1" s="157" t="s">
        <v>184</v>
      </c>
      <c r="L1" s="158" t="s">
        <v>244</v>
      </c>
      <c r="M1" s="158" t="s">
        <v>245</v>
      </c>
      <c r="N1" s="158" t="s">
        <v>246</v>
      </c>
      <c r="O1" s="158" t="s">
        <v>247</v>
      </c>
      <c r="P1" s="159" t="s">
        <v>248</v>
      </c>
      <c r="Q1" s="201" t="s">
        <v>184</v>
      </c>
      <c r="R1" s="19" t="s">
        <v>244</v>
      </c>
      <c r="S1" s="19" t="s">
        <v>249</v>
      </c>
      <c r="T1" s="19" t="s">
        <v>246</v>
      </c>
      <c r="U1" s="19" t="s">
        <v>247</v>
      </c>
      <c r="V1" s="19" t="s">
        <v>248</v>
      </c>
    </row>
    <row r="2" spans="1:30" ht="16.5" thickBot="1" x14ac:dyDescent="0.3">
      <c r="A2" s="121" t="s">
        <v>532</v>
      </c>
      <c r="B2" s="47" t="s">
        <v>156</v>
      </c>
      <c r="C2" s="47" t="s">
        <v>157</v>
      </c>
      <c r="D2" s="47" t="s">
        <v>85</v>
      </c>
      <c r="E2" s="47" t="s">
        <v>158</v>
      </c>
      <c r="F2" s="270" t="s">
        <v>331</v>
      </c>
      <c r="G2" s="270"/>
      <c r="H2" s="441"/>
      <c r="I2" s="47"/>
      <c r="J2" s="190"/>
      <c r="K2" s="160" t="s">
        <v>159</v>
      </c>
      <c r="L2" s="19" t="s">
        <v>160</v>
      </c>
      <c r="M2" s="19" t="s">
        <v>161</v>
      </c>
      <c r="N2" s="19" t="s">
        <v>162</v>
      </c>
      <c r="O2" s="19" t="s">
        <v>163</v>
      </c>
      <c r="P2" s="161" t="s">
        <v>164</v>
      </c>
      <c r="Q2" s="222" t="s">
        <v>165</v>
      </c>
      <c r="R2" s="124" t="s">
        <v>166</v>
      </c>
      <c r="S2" s="124" t="s">
        <v>167</v>
      </c>
      <c r="T2" s="124" t="s">
        <v>168</v>
      </c>
      <c r="U2" s="124" t="s">
        <v>169</v>
      </c>
      <c r="V2" s="124" t="s">
        <v>170</v>
      </c>
      <c r="W2" t="s">
        <v>156</v>
      </c>
      <c r="X2" t="s">
        <v>157</v>
      </c>
      <c r="Y2" t="s">
        <v>85</v>
      </c>
      <c r="Z2" t="s">
        <v>171</v>
      </c>
      <c r="AA2" t="s">
        <v>172</v>
      </c>
      <c r="AB2" t="s">
        <v>158</v>
      </c>
    </row>
    <row r="3" spans="1:30" ht="18" x14ac:dyDescent="0.25">
      <c r="A3" s="145"/>
      <c r="B3" s="133"/>
      <c r="C3" s="133"/>
      <c r="D3" s="2"/>
      <c r="E3" s="2"/>
      <c r="F3" s="377"/>
      <c r="G3" s="377"/>
      <c r="H3" s="442"/>
      <c r="I3" s="2"/>
      <c r="J3" s="145"/>
      <c r="K3" s="160"/>
      <c r="L3" s="19"/>
      <c r="M3" s="19"/>
      <c r="N3" s="19"/>
      <c r="O3" s="19"/>
      <c r="P3" s="121"/>
      <c r="Q3" s="193"/>
      <c r="R3" s="158"/>
      <c r="S3" s="158"/>
      <c r="T3" s="158"/>
      <c r="U3" s="158"/>
      <c r="V3" s="159"/>
      <c r="W3">
        <f t="shared" ref="W3:W5" si="0">+B3</f>
        <v>0</v>
      </c>
      <c r="X3">
        <f t="shared" ref="X3:X27" si="1">+C3</f>
        <v>0</v>
      </c>
      <c r="Y3">
        <f t="shared" ref="Y3:Y27" si="2">+D3</f>
        <v>0</v>
      </c>
      <c r="Z3">
        <f t="shared" ref="Z3:Z5" si="3">+F3</f>
        <v>0</v>
      </c>
      <c r="AA3">
        <f t="shared" ref="AA3:AA27" si="4">+G3</f>
        <v>0</v>
      </c>
      <c r="AB3">
        <f>+E3</f>
        <v>0</v>
      </c>
    </row>
    <row r="4" spans="1:30" ht="18" x14ac:dyDescent="0.25">
      <c r="A4" s="145"/>
      <c r="B4" s="133"/>
      <c r="C4" s="133"/>
      <c r="D4" s="2"/>
      <c r="E4" s="2"/>
      <c r="F4" s="377"/>
      <c r="G4" s="377"/>
      <c r="H4" s="443"/>
      <c r="I4" s="2"/>
      <c r="J4" s="2"/>
      <c r="K4" s="122"/>
      <c r="L4" s="19"/>
      <c r="M4" s="19"/>
      <c r="N4" s="19"/>
      <c r="O4" s="19"/>
      <c r="P4" s="121"/>
      <c r="Q4" s="194"/>
      <c r="R4" s="19"/>
      <c r="S4" s="19"/>
      <c r="T4" s="19"/>
      <c r="U4" s="19"/>
      <c r="V4" s="161"/>
      <c r="W4">
        <f t="shared" si="0"/>
        <v>0</v>
      </c>
      <c r="X4">
        <f t="shared" si="1"/>
        <v>0</v>
      </c>
      <c r="Y4">
        <f t="shared" si="2"/>
        <v>0</v>
      </c>
      <c r="Z4">
        <f t="shared" si="3"/>
        <v>0</v>
      </c>
      <c r="AA4">
        <f t="shared" si="4"/>
        <v>0</v>
      </c>
      <c r="AB4">
        <f>+E4</f>
        <v>0</v>
      </c>
    </row>
    <row r="5" spans="1:30" ht="18.75" thickBot="1" x14ac:dyDescent="0.3">
      <c r="A5" s="145"/>
      <c r="B5" s="133"/>
      <c r="C5" s="133"/>
      <c r="D5" s="2"/>
      <c r="E5" s="2"/>
      <c r="F5" s="377"/>
      <c r="G5" s="377"/>
      <c r="H5" s="443"/>
      <c r="I5" s="2"/>
      <c r="J5" s="2"/>
      <c r="K5" s="122"/>
      <c r="L5" s="19"/>
      <c r="M5" s="19"/>
      <c r="N5" s="19"/>
      <c r="O5" s="19"/>
      <c r="P5" s="121"/>
      <c r="Q5" s="194"/>
      <c r="R5" s="19"/>
      <c r="S5" s="19"/>
      <c r="T5" s="19"/>
      <c r="U5" s="19"/>
      <c r="V5" s="161"/>
      <c r="W5">
        <f t="shared" si="0"/>
        <v>0</v>
      </c>
      <c r="X5">
        <f t="shared" si="1"/>
        <v>0</v>
      </c>
      <c r="Y5">
        <f t="shared" si="2"/>
        <v>0</v>
      </c>
      <c r="Z5">
        <f t="shared" si="3"/>
        <v>0</v>
      </c>
      <c r="AA5">
        <f t="shared" si="4"/>
        <v>0</v>
      </c>
      <c r="AB5">
        <f>+E5</f>
        <v>0</v>
      </c>
    </row>
    <row r="6" spans="1:30" ht="18" x14ac:dyDescent="0.25">
      <c r="A6" s="2" t="str">
        <f>IF(B6="","",IF(E6="F",IF(IFERROR(VLOOKUP(B6&amp;C6&amp;D6,'Girls Season'!AA:AB,2,0),"Add to Season")=1,"","No"),IFERROR(IF(E6="M",IF(VLOOKUP(B6&amp;C6&amp;D6,'Boys Season'!W:X,2,0)=1,"","No")),"No")))</f>
        <v>No</v>
      </c>
      <c r="B6" s="444" t="s">
        <v>512</v>
      </c>
      <c r="C6" s="444" t="s">
        <v>565</v>
      </c>
      <c r="D6" s="2" t="s">
        <v>0</v>
      </c>
      <c r="E6" s="2" t="s">
        <v>21</v>
      </c>
      <c r="F6" s="445">
        <v>8</v>
      </c>
      <c r="G6" s="117" t="s">
        <v>4</v>
      </c>
      <c r="H6" s="443"/>
      <c r="I6" s="2"/>
      <c r="J6" s="2"/>
      <c r="K6" s="122"/>
      <c r="L6" s="19"/>
      <c r="M6" s="19"/>
      <c r="N6" s="19"/>
      <c r="O6" s="19"/>
      <c r="P6" s="121"/>
      <c r="Q6" s="157">
        <v>28</v>
      </c>
      <c r="R6" s="19"/>
      <c r="S6" s="19"/>
      <c r="T6" s="19"/>
      <c r="U6" s="19"/>
      <c r="V6" s="161"/>
      <c r="W6" s="32" t="str">
        <f t="shared" ref="W6:W27" si="5">+B6</f>
        <v>Evelyn</v>
      </c>
      <c r="X6" s="32" t="str">
        <f t="shared" si="1"/>
        <v>Clapp</v>
      </c>
      <c r="Y6" s="32" t="str">
        <f t="shared" si="2"/>
        <v>Colchester &amp; Tendring AC</v>
      </c>
      <c r="Z6" s="32">
        <f t="shared" ref="Z6:Z27" si="6">+F6</f>
        <v>8</v>
      </c>
      <c r="AA6" s="32" t="str">
        <f t="shared" si="4"/>
        <v>U13</v>
      </c>
      <c r="AB6" t="str">
        <f>+E6</f>
        <v>F</v>
      </c>
      <c r="AD6" s="32"/>
    </row>
    <row r="7" spans="1:30" ht="18" x14ac:dyDescent="0.25">
      <c r="A7" s="2" t="str">
        <f>IF(B7="","",IF(E7="F",IF(IFERROR(VLOOKUP(B7&amp;C7&amp;D7,'Girls Season'!AA:AB,2,0),"Add to Season")=1,"","No"),IFERROR(IF(E7="M",IF(VLOOKUP(B7&amp;C7&amp;D7,'Boys Season'!W:X,2,0)=1,"","No")),"No")))</f>
        <v>No</v>
      </c>
      <c r="B7" s="444" t="s">
        <v>264</v>
      </c>
      <c r="C7" s="444" t="s">
        <v>266</v>
      </c>
      <c r="D7" s="2" t="s">
        <v>0</v>
      </c>
      <c r="E7" s="2" t="s">
        <v>21</v>
      </c>
      <c r="F7" s="445">
        <v>8</v>
      </c>
      <c r="G7" s="117" t="s">
        <v>4</v>
      </c>
      <c r="H7" s="443"/>
      <c r="I7" s="2"/>
      <c r="J7" s="2"/>
      <c r="K7" s="122"/>
      <c r="L7" s="19"/>
      <c r="M7" s="19"/>
      <c r="N7" s="19"/>
      <c r="O7" s="19"/>
      <c r="P7" s="121"/>
      <c r="Q7" s="160"/>
      <c r="R7" s="19"/>
      <c r="S7" s="19"/>
      <c r="T7" s="19"/>
      <c r="U7" s="19"/>
      <c r="V7" s="161"/>
      <c r="W7" s="32" t="str">
        <f t="shared" si="5"/>
        <v>Sienna</v>
      </c>
      <c r="X7" s="32" t="str">
        <f t="shared" si="1"/>
        <v>Cronk</v>
      </c>
      <c r="Y7" s="32" t="str">
        <f t="shared" si="2"/>
        <v>Colchester &amp; Tendring AC</v>
      </c>
      <c r="Z7" s="32">
        <f t="shared" si="6"/>
        <v>8</v>
      </c>
      <c r="AA7" s="32" t="str">
        <f t="shared" si="4"/>
        <v>U13</v>
      </c>
      <c r="AB7" t="str">
        <f>+E7</f>
        <v>F</v>
      </c>
      <c r="AD7" s="32"/>
    </row>
    <row r="8" spans="1:30" ht="18" x14ac:dyDescent="0.25">
      <c r="A8" s="2" t="str">
        <f>IF(B8="","",IF(E8="F",IF(IFERROR(VLOOKUP(B8&amp;C8&amp;D8,'Girls Season'!AA:AB,2,0),"Add to Season")=1,"","No"),IFERROR(IF(E8="M",IF(VLOOKUP(B8&amp;C8&amp;D8,'Boys Season'!W:X,2,0)=1,"","No")),"No")))</f>
        <v>No</v>
      </c>
      <c r="B8" s="444" t="s">
        <v>22</v>
      </c>
      <c r="C8" s="444" t="s">
        <v>502</v>
      </c>
      <c r="D8" s="2" t="s">
        <v>0</v>
      </c>
      <c r="E8" s="2" t="s">
        <v>21</v>
      </c>
      <c r="F8" s="445">
        <v>8</v>
      </c>
      <c r="G8" s="117" t="s">
        <v>4</v>
      </c>
      <c r="H8" s="443"/>
      <c r="I8" s="2"/>
      <c r="J8" s="2"/>
      <c r="K8" s="122"/>
      <c r="L8" s="19"/>
      <c r="M8" s="19"/>
      <c r="N8" s="19"/>
      <c r="O8" s="19"/>
      <c r="P8" s="121"/>
      <c r="Q8" s="160">
        <v>53</v>
      </c>
      <c r="R8" s="19"/>
      <c r="S8" s="19"/>
      <c r="T8" s="19"/>
      <c r="U8" s="19"/>
      <c r="V8" s="161"/>
      <c r="W8" s="32" t="str">
        <f t="shared" si="5"/>
        <v>Emily</v>
      </c>
      <c r="X8" s="32" t="str">
        <f t="shared" si="1"/>
        <v>Edwardson</v>
      </c>
      <c r="Y8" s="32" t="str">
        <f t="shared" si="2"/>
        <v>Colchester &amp; Tendring AC</v>
      </c>
      <c r="Z8" s="32">
        <f t="shared" si="6"/>
        <v>8</v>
      </c>
      <c r="AA8" s="32" t="str">
        <f t="shared" si="4"/>
        <v>U13</v>
      </c>
      <c r="AD8" s="32"/>
    </row>
    <row r="9" spans="1:30" ht="18" x14ac:dyDescent="0.25">
      <c r="A9" s="2" t="str">
        <f>IF(B9="","",IF(E9="F",IF(IFERROR(VLOOKUP(B9&amp;C9&amp;D9,'Girls Season'!AA:AB,2,0),"Add to Season")=1,"","No"),IFERROR(IF(E9="M",IF(VLOOKUP(B9&amp;C9&amp;D9,'Boys Season'!W:X,2,0)=1,"","No")),"No")))</f>
        <v>No</v>
      </c>
      <c r="B9" s="444" t="s">
        <v>501</v>
      </c>
      <c r="C9" s="444" t="s">
        <v>502</v>
      </c>
      <c r="D9" s="2" t="s">
        <v>0</v>
      </c>
      <c r="E9" s="2" t="s">
        <v>21</v>
      </c>
      <c r="F9" s="445">
        <v>10</v>
      </c>
      <c r="G9" s="117" t="s">
        <v>6</v>
      </c>
      <c r="H9" s="443"/>
      <c r="I9" s="2"/>
      <c r="J9" s="2"/>
      <c r="K9" s="122"/>
      <c r="L9" s="19"/>
      <c r="M9" s="19"/>
      <c r="N9" s="19"/>
      <c r="O9" s="19"/>
      <c r="P9" s="121"/>
      <c r="Q9" s="19">
        <v>27</v>
      </c>
      <c r="R9" s="19"/>
      <c r="S9" s="19"/>
      <c r="T9" s="19"/>
      <c r="U9" s="19"/>
      <c r="V9" s="161"/>
      <c r="W9" s="32" t="str">
        <f t="shared" si="5"/>
        <v>Evie Rose</v>
      </c>
      <c r="X9" s="32" t="str">
        <f t="shared" si="1"/>
        <v>Edwardson</v>
      </c>
      <c r="Y9" s="32" t="str">
        <f t="shared" si="2"/>
        <v>Colchester &amp; Tendring AC</v>
      </c>
      <c r="Z9" s="32">
        <f t="shared" si="6"/>
        <v>10</v>
      </c>
      <c r="AA9" s="32" t="str">
        <f t="shared" si="4"/>
        <v>U15</v>
      </c>
      <c r="AB9" s="32"/>
      <c r="AC9" s="32"/>
      <c r="AD9" s="32"/>
    </row>
    <row r="10" spans="1:30" ht="18" x14ac:dyDescent="0.25">
      <c r="A10" s="2" t="str">
        <f>IF(B10="","",IF(E10="F",IF(IFERROR(VLOOKUP(B10&amp;C10&amp;D10,'Girls Season'!AA:AB,2,0),"Add to Season")=1,"","No"),IFERROR(IF(E10="M",IF(VLOOKUP(B10&amp;C10&amp;D10,'Boys Season'!W:X,2,0)=1,"","No")),"No")))</f>
        <v>No</v>
      </c>
      <c r="B10" s="444" t="s">
        <v>496</v>
      </c>
      <c r="C10" s="444" t="s">
        <v>486</v>
      </c>
      <c r="D10" s="2" t="s">
        <v>0</v>
      </c>
      <c r="E10" s="2" t="s">
        <v>21</v>
      </c>
      <c r="F10" s="445">
        <v>6</v>
      </c>
      <c r="G10" s="117" t="s">
        <v>2</v>
      </c>
      <c r="H10" s="443"/>
      <c r="I10" s="2"/>
      <c r="J10" s="2"/>
      <c r="K10" s="122"/>
      <c r="L10" s="19"/>
      <c r="M10" s="19"/>
      <c r="N10" s="19"/>
      <c r="O10" s="19"/>
      <c r="P10" s="121"/>
      <c r="Q10" s="19"/>
      <c r="R10" s="19"/>
      <c r="S10" s="19"/>
      <c r="T10" s="19"/>
      <c r="U10" s="19"/>
      <c r="V10" s="161"/>
      <c r="W10" s="32" t="str">
        <f t="shared" si="5"/>
        <v>Kianna</v>
      </c>
      <c r="X10" s="32" t="str">
        <f t="shared" si="1"/>
        <v>Farrow</v>
      </c>
      <c r="Y10" s="32" t="str">
        <f t="shared" si="2"/>
        <v>Colchester &amp; Tendring AC</v>
      </c>
      <c r="Z10" s="32">
        <f t="shared" si="6"/>
        <v>6</v>
      </c>
      <c r="AA10" s="32" t="str">
        <f t="shared" si="4"/>
        <v>U11</v>
      </c>
      <c r="AD10" s="32"/>
    </row>
    <row r="11" spans="1:30" ht="18" x14ac:dyDescent="0.25">
      <c r="A11" s="2" t="str">
        <f>IF(B11="","",IF(E11="F",IF(IFERROR(VLOOKUP(B11&amp;C11&amp;D11,'Girls Season'!AA:AB,2,0),"Add to Season")=1,"","No"),IFERROR(IF(E11="M",IF(VLOOKUP(B11&amp;C11&amp;D11,'Boys Season'!W:X,2,0)=1,"","No")),"No")))</f>
        <v>No</v>
      </c>
      <c r="B11" s="444" t="s">
        <v>482</v>
      </c>
      <c r="C11" s="444" t="s">
        <v>483</v>
      </c>
      <c r="D11" s="2" t="s">
        <v>0</v>
      </c>
      <c r="E11" s="2" t="s">
        <v>21</v>
      </c>
      <c r="F11" s="445">
        <v>8</v>
      </c>
      <c r="G11" s="117" t="s">
        <v>4</v>
      </c>
      <c r="H11" s="443"/>
      <c r="I11" s="2"/>
      <c r="J11" s="2"/>
      <c r="K11" s="122"/>
      <c r="L11" s="19"/>
      <c r="M11" s="19"/>
      <c r="N11" s="19"/>
      <c r="O11" s="19"/>
      <c r="P11" s="121"/>
      <c r="Q11" s="19">
        <v>25</v>
      </c>
      <c r="R11" s="19"/>
      <c r="S11" s="19">
        <v>26</v>
      </c>
      <c r="T11" s="19">
        <v>16</v>
      </c>
      <c r="U11" s="19"/>
      <c r="V11" s="161"/>
      <c r="W11" s="32" t="str">
        <f t="shared" si="5"/>
        <v>Evie</v>
      </c>
      <c r="X11" s="32" t="str">
        <f t="shared" si="1"/>
        <v>Foster</v>
      </c>
      <c r="Y11" s="32" t="str">
        <f t="shared" si="2"/>
        <v>Colchester &amp; Tendring AC</v>
      </c>
      <c r="Z11" s="32">
        <f t="shared" si="6"/>
        <v>8</v>
      </c>
      <c r="AA11" s="32" t="str">
        <f t="shared" si="4"/>
        <v>U13</v>
      </c>
      <c r="AB11" t="str">
        <f>+E11</f>
        <v>F</v>
      </c>
      <c r="AD11" s="32"/>
    </row>
    <row r="12" spans="1:30" ht="18" x14ac:dyDescent="0.25">
      <c r="A12" s="2" t="str">
        <f>IF(B12="","",IF(E12="F",IF(IFERROR(VLOOKUP(B12&amp;C12&amp;D12,'Girls Season'!AA:AB,2,0),"Add to Season")=1,"","No"),IFERROR(IF(E12="M",IF(VLOOKUP(B12&amp;C12&amp;D12,'Boys Season'!W:X,2,0)=1,"","No")),"No")))</f>
        <v>No</v>
      </c>
      <c r="B12" s="444" t="s">
        <v>381</v>
      </c>
      <c r="C12" s="444" t="s">
        <v>293</v>
      </c>
      <c r="D12" s="2" t="s">
        <v>0</v>
      </c>
      <c r="E12" s="2" t="s">
        <v>21</v>
      </c>
      <c r="F12" s="445">
        <v>9</v>
      </c>
      <c r="G12" s="117" t="s">
        <v>6</v>
      </c>
      <c r="H12" s="443"/>
      <c r="I12" s="2"/>
      <c r="J12" s="2"/>
      <c r="K12" s="122"/>
      <c r="L12" s="19"/>
      <c r="M12" s="19"/>
      <c r="N12" s="19"/>
      <c r="O12" s="19"/>
      <c r="P12" s="121"/>
      <c r="Q12" s="19"/>
      <c r="R12" s="19"/>
      <c r="S12" s="19">
        <v>35</v>
      </c>
      <c r="T12" s="19"/>
      <c r="U12" s="19"/>
      <c r="V12" s="161"/>
      <c r="W12" s="165" t="str">
        <f t="shared" si="5"/>
        <v>Amy</v>
      </c>
      <c r="X12" s="47" t="str">
        <f t="shared" si="1"/>
        <v>Hall</v>
      </c>
      <c r="Y12" s="47" t="str">
        <f t="shared" si="2"/>
        <v>Colchester &amp; Tendring AC</v>
      </c>
      <c r="Z12" s="47">
        <f t="shared" si="6"/>
        <v>9</v>
      </c>
      <c r="AA12" s="47" t="str">
        <f t="shared" si="4"/>
        <v>U15</v>
      </c>
      <c r="AB12" s="47"/>
      <c r="AC12" s="47"/>
      <c r="AD12" s="47"/>
    </row>
    <row r="13" spans="1:30" ht="18" x14ac:dyDescent="0.25">
      <c r="A13" s="2" t="str">
        <f>IF(B13="","",IF(E13="F",IF(IFERROR(VLOOKUP(B13&amp;C13&amp;D13,'Girls Season'!AA:AB,2,0),"Add to Season")=1,"","No"),IFERROR(IF(E13="M",IF(VLOOKUP(B13&amp;C13&amp;D13,'Boys Season'!W:X,2,0)=1,"","No")),"No")))</f>
        <v>No</v>
      </c>
      <c r="B13" s="444" t="s">
        <v>487</v>
      </c>
      <c r="C13" s="444" t="s">
        <v>452</v>
      </c>
      <c r="D13" s="2" t="s">
        <v>0</v>
      </c>
      <c r="E13" s="2" t="s">
        <v>21</v>
      </c>
      <c r="F13" s="445">
        <v>6</v>
      </c>
      <c r="G13" s="117" t="s">
        <v>2</v>
      </c>
      <c r="H13" s="443"/>
      <c r="I13" s="2"/>
      <c r="J13" s="2"/>
      <c r="K13" s="122"/>
      <c r="L13" s="19"/>
      <c r="M13" s="19"/>
      <c r="N13" s="19"/>
      <c r="O13" s="19"/>
      <c r="P13" s="121"/>
      <c r="Q13" s="19"/>
      <c r="R13" s="19"/>
      <c r="S13" s="19"/>
      <c r="T13" s="19">
        <v>19</v>
      </c>
      <c r="U13" s="19"/>
      <c r="V13" s="161"/>
      <c r="W13" s="165" t="str">
        <f t="shared" si="5"/>
        <v>Ivy Rose</v>
      </c>
      <c r="X13" s="47" t="str">
        <f t="shared" si="1"/>
        <v>Hallahan</v>
      </c>
      <c r="Y13" s="47" t="str">
        <f t="shared" si="2"/>
        <v>Colchester &amp; Tendring AC</v>
      </c>
      <c r="Z13" s="47">
        <f t="shared" si="6"/>
        <v>6</v>
      </c>
      <c r="AA13" s="47" t="str">
        <f t="shared" si="4"/>
        <v>U11</v>
      </c>
      <c r="AB13" s="47"/>
      <c r="AC13" s="47"/>
      <c r="AD13" s="47"/>
    </row>
    <row r="14" spans="1:30" ht="18" x14ac:dyDescent="0.25">
      <c r="A14" s="2" t="str">
        <f>IF(B14="","",IF(E14="F",IF(IFERROR(VLOOKUP(B14&amp;C14&amp;D14,'Girls Season'!AA:AB,2,0),"Add to Season")=1,"","No"),IFERROR(IF(E14="M",IF(VLOOKUP(B14&amp;C14&amp;D14,'Boys Season'!W:X,2,0)=1,"","No")),"No")))</f>
        <v>No</v>
      </c>
      <c r="B14" s="444" t="s">
        <v>325</v>
      </c>
      <c r="C14" s="444" t="s">
        <v>82</v>
      </c>
      <c r="D14" s="2" t="s">
        <v>0</v>
      </c>
      <c r="E14" s="2" t="s">
        <v>21</v>
      </c>
      <c r="F14" s="445">
        <v>12</v>
      </c>
      <c r="G14" s="117" t="s">
        <v>10</v>
      </c>
      <c r="H14" s="443"/>
      <c r="I14" s="2"/>
      <c r="J14" s="2"/>
      <c r="K14" s="122"/>
      <c r="L14" s="19"/>
      <c r="M14" s="19"/>
      <c r="N14" s="19"/>
      <c r="O14" s="19"/>
      <c r="P14" s="121"/>
      <c r="Q14" s="19">
        <v>14</v>
      </c>
      <c r="R14" s="19">
        <v>16</v>
      </c>
      <c r="S14" s="19">
        <v>22</v>
      </c>
      <c r="T14" s="19"/>
      <c r="U14" s="19"/>
      <c r="V14" s="161"/>
      <c r="W14" s="165" t="str">
        <f t="shared" si="5"/>
        <v>Lucia</v>
      </c>
      <c r="X14" s="47" t="str">
        <f t="shared" si="1"/>
        <v>Harvey</v>
      </c>
      <c r="Y14" s="47" t="str">
        <f t="shared" si="2"/>
        <v>Colchester &amp; Tendring AC</v>
      </c>
      <c r="Z14" s="47">
        <f t="shared" si="6"/>
        <v>12</v>
      </c>
      <c r="AA14" s="47" t="str">
        <f t="shared" si="4"/>
        <v>U17</v>
      </c>
      <c r="AB14" s="47" t="str">
        <f>+E14</f>
        <v>F</v>
      </c>
      <c r="AC14" s="47"/>
      <c r="AD14" s="47"/>
    </row>
    <row r="15" spans="1:30" ht="18" x14ac:dyDescent="0.25">
      <c r="A15" s="2" t="str">
        <f>IF(B15="","",IF(E15="F",IF(IFERROR(VLOOKUP(B15&amp;C15&amp;D15,'Girls Season'!AA:AB,2,0),"Add to Season")=1,"","No"),IFERROR(IF(E15="M",IF(VLOOKUP(B15&amp;C15&amp;D15,'Boys Season'!W:X,2,0)=1,"","No")),"No")))</f>
        <v>No</v>
      </c>
      <c r="B15" s="444" t="s">
        <v>71</v>
      </c>
      <c r="C15" s="444" t="s">
        <v>82</v>
      </c>
      <c r="D15" s="2" t="s">
        <v>0</v>
      </c>
      <c r="E15" s="2" t="s">
        <v>21</v>
      </c>
      <c r="F15" s="445">
        <v>9</v>
      </c>
      <c r="G15" s="117" t="s">
        <v>6</v>
      </c>
      <c r="H15" s="443"/>
      <c r="I15" s="2"/>
      <c r="J15" s="2"/>
      <c r="K15" s="122"/>
      <c r="L15" s="19"/>
      <c r="M15" s="19"/>
      <c r="N15" s="19"/>
      <c r="O15" s="19"/>
      <c r="P15" s="121"/>
      <c r="Q15" s="19">
        <v>9</v>
      </c>
      <c r="R15" s="19">
        <v>4</v>
      </c>
      <c r="S15" s="19">
        <v>6</v>
      </c>
      <c r="T15" s="19"/>
      <c r="U15" s="19"/>
      <c r="V15" s="161"/>
      <c r="W15" s="165" t="str">
        <f t="shared" si="5"/>
        <v>Sophia</v>
      </c>
      <c r="X15" s="47" t="str">
        <f t="shared" si="1"/>
        <v>Harvey</v>
      </c>
      <c r="Y15" s="47" t="str">
        <f t="shared" si="2"/>
        <v>Colchester &amp; Tendring AC</v>
      </c>
      <c r="Z15" s="47">
        <f t="shared" si="6"/>
        <v>9</v>
      </c>
      <c r="AA15" s="47" t="str">
        <f t="shared" si="4"/>
        <v>U15</v>
      </c>
      <c r="AB15" s="47" t="str">
        <f>+E15</f>
        <v>F</v>
      </c>
      <c r="AC15" s="47"/>
      <c r="AD15" s="47"/>
    </row>
    <row r="16" spans="1:30" ht="18" x14ac:dyDescent="0.25">
      <c r="A16" s="2" t="str">
        <f>IF(B16="","",IF(E16="F",IF(IFERROR(VLOOKUP(B16&amp;C16&amp;D16,'Girls Season'!AA:AB,2,0),"Add to Season")=1,"","No"),IFERROR(IF(E16="M",IF(VLOOKUP(B16&amp;C16&amp;D16,'Boys Season'!W:X,2,0)=1,"","No")),"No")))</f>
        <v>No</v>
      </c>
      <c r="B16" s="444" t="s">
        <v>326</v>
      </c>
      <c r="C16" s="444" t="s">
        <v>459</v>
      </c>
      <c r="D16" s="2" t="s">
        <v>0</v>
      </c>
      <c r="E16" s="2" t="s">
        <v>21</v>
      </c>
      <c r="F16" s="445">
        <v>9</v>
      </c>
      <c r="G16" s="117" t="s">
        <v>6</v>
      </c>
      <c r="H16" s="443"/>
      <c r="I16" s="2"/>
      <c r="J16" s="2"/>
      <c r="K16" s="122"/>
      <c r="L16" s="19"/>
      <c r="M16" s="19"/>
      <c r="N16" s="19"/>
      <c r="O16" s="19"/>
      <c r="P16" s="121"/>
      <c r="Q16" s="19"/>
      <c r="R16" s="19"/>
      <c r="S16" s="19"/>
      <c r="T16" s="19"/>
      <c r="U16" s="19"/>
      <c r="V16" s="161"/>
      <c r="W16" s="165" t="str">
        <f t="shared" si="5"/>
        <v>Mistie</v>
      </c>
      <c r="X16" s="47" t="str">
        <f t="shared" si="1"/>
        <v xml:space="preserve">Henington </v>
      </c>
      <c r="Y16" s="47" t="str">
        <f t="shared" si="2"/>
        <v>Colchester &amp; Tendring AC</v>
      </c>
      <c r="Z16" s="47">
        <f t="shared" si="6"/>
        <v>9</v>
      </c>
      <c r="AA16" s="47" t="str">
        <f t="shared" si="4"/>
        <v>U15</v>
      </c>
      <c r="AB16" s="47"/>
      <c r="AC16" s="47"/>
      <c r="AD16" s="141"/>
    </row>
    <row r="17" spans="1:34" ht="18" x14ac:dyDescent="0.25">
      <c r="A17" s="2" t="str">
        <f>IF(B17="","",IF(E17="F",IF(IFERROR(VLOOKUP(B17&amp;C17&amp;D17,'Girls Season'!AA:AB,2,0),"Add to Season")=1,"","No"),IFERROR(IF(E17="M",IF(VLOOKUP(B17&amp;C17&amp;D17,'Boys Season'!W:X,2,0)=1,"","No")),"No")))</f>
        <v>No</v>
      </c>
      <c r="B17" s="444" t="s">
        <v>314</v>
      </c>
      <c r="C17" s="444" t="s">
        <v>262</v>
      </c>
      <c r="D17" s="2" t="s">
        <v>0</v>
      </c>
      <c r="E17" s="2" t="s">
        <v>21</v>
      </c>
      <c r="F17" s="445">
        <v>9</v>
      </c>
      <c r="G17" s="117" t="s">
        <v>6</v>
      </c>
      <c r="H17" s="443"/>
      <c r="I17" s="2"/>
      <c r="J17" s="2"/>
      <c r="K17" s="122"/>
      <c r="L17" s="19"/>
      <c r="M17" s="19"/>
      <c r="N17" s="19"/>
      <c r="O17" s="19"/>
      <c r="P17" s="121"/>
      <c r="Q17" s="19">
        <v>32</v>
      </c>
      <c r="R17" s="19">
        <v>29</v>
      </c>
      <c r="S17" s="19">
        <v>25</v>
      </c>
      <c r="T17" s="19"/>
      <c r="U17" s="19"/>
      <c r="V17" s="161"/>
      <c r="W17" s="165" t="str">
        <f t="shared" si="5"/>
        <v>Nancy</v>
      </c>
      <c r="X17" s="47" t="str">
        <f t="shared" si="1"/>
        <v>Hobbs</v>
      </c>
      <c r="Y17" s="47" t="str">
        <f t="shared" si="2"/>
        <v>Colchester &amp; Tendring AC</v>
      </c>
      <c r="Z17" s="47">
        <f t="shared" si="6"/>
        <v>9</v>
      </c>
      <c r="AA17" s="47" t="str">
        <f t="shared" si="4"/>
        <v>U15</v>
      </c>
      <c r="AB17" s="141"/>
      <c r="AC17" s="141"/>
      <c r="AD17" s="141"/>
    </row>
    <row r="18" spans="1:34" ht="18" x14ac:dyDescent="0.25">
      <c r="A18" s="2" t="str">
        <f>IF(B18="","",IF(E18="F",IF(IFERROR(VLOOKUP(B18&amp;C18&amp;D18,'Girls Season'!AA:AB,2,0),"Add to Season")=1,"","No"),IFERROR(IF(E18="M",IF(VLOOKUP(B18&amp;C18&amp;D18,'Boys Season'!W:X,2,0)=1,"","No")),"No")))</f>
        <v>No</v>
      </c>
      <c r="B18" s="444" t="s">
        <v>302</v>
      </c>
      <c r="C18" s="444" t="s">
        <v>537</v>
      </c>
      <c r="D18" s="2" t="s">
        <v>0</v>
      </c>
      <c r="E18" s="2" t="s">
        <v>21</v>
      </c>
      <c r="F18" s="445">
        <v>7</v>
      </c>
      <c r="G18" s="117" t="s">
        <v>4</v>
      </c>
      <c r="H18" s="443"/>
      <c r="I18" s="2"/>
      <c r="J18" s="2"/>
      <c r="K18" s="122"/>
      <c r="L18" s="19"/>
      <c r="M18" s="19"/>
      <c r="N18" s="19"/>
      <c r="O18" s="19"/>
      <c r="P18" s="121"/>
      <c r="Q18" s="19">
        <v>44</v>
      </c>
      <c r="R18" s="19">
        <v>46</v>
      </c>
      <c r="S18" s="19">
        <v>47</v>
      </c>
      <c r="T18" s="19">
        <v>31</v>
      </c>
      <c r="U18" s="19"/>
      <c r="V18" s="161"/>
      <c r="W18" s="165" t="str">
        <f t="shared" si="5"/>
        <v>Felicity</v>
      </c>
      <c r="X18" s="47" t="str">
        <f t="shared" si="1"/>
        <v>Hoe</v>
      </c>
      <c r="Y18" s="47" t="str">
        <f t="shared" si="2"/>
        <v>Colchester &amp; Tendring AC</v>
      </c>
      <c r="Z18" s="47">
        <f t="shared" si="6"/>
        <v>7</v>
      </c>
      <c r="AA18" s="47" t="str">
        <f t="shared" si="4"/>
        <v>U13</v>
      </c>
      <c r="AB18" s="47" t="str">
        <f>+E18</f>
        <v>F</v>
      </c>
      <c r="AC18" s="47"/>
      <c r="AD18" s="141"/>
    </row>
    <row r="19" spans="1:34" ht="18" x14ac:dyDescent="0.25">
      <c r="A19" s="2" t="str">
        <f>IF(B19="","",IF(E19="F",IF(IFERROR(VLOOKUP(B19&amp;C19&amp;D19,'Girls Season'!AA:AB,2,0),"Add to Season")=1,"","No"),IFERROR(IF(E19="M",IF(VLOOKUP(B19&amp;C19&amp;D19,'Boys Season'!W:X,2,0)=1,"","No")),"No")))</f>
        <v>No</v>
      </c>
      <c r="B19" s="444" t="s">
        <v>410</v>
      </c>
      <c r="C19" s="444" t="s">
        <v>537</v>
      </c>
      <c r="D19" s="2" t="s">
        <v>0</v>
      </c>
      <c r="E19" s="2" t="s">
        <v>21</v>
      </c>
      <c r="F19" s="445">
        <v>6</v>
      </c>
      <c r="G19" s="117" t="s">
        <v>2</v>
      </c>
      <c r="H19" s="443"/>
      <c r="I19" s="2"/>
      <c r="J19" s="2"/>
      <c r="K19" s="122"/>
      <c r="L19" s="19"/>
      <c r="M19" s="19"/>
      <c r="N19" s="19"/>
      <c r="O19" s="19"/>
      <c r="P19" s="121"/>
      <c r="Q19" s="19">
        <v>46</v>
      </c>
      <c r="R19" s="19">
        <v>44</v>
      </c>
      <c r="S19" s="19"/>
      <c r="T19" s="19">
        <v>32</v>
      </c>
      <c r="U19" s="19"/>
      <c r="V19" s="161"/>
      <c r="W19" s="165" t="str">
        <f t="shared" si="5"/>
        <v>Pippa</v>
      </c>
      <c r="X19" s="47" t="str">
        <f t="shared" si="1"/>
        <v>Hoe</v>
      </c>
      <c r="Y19" s="47" t="str">
        <f t="shared" si="2"/>
        <v>Colchester &amp; Tendring AC</v>
      </c>
      <c r="Z19" s="47">
        <f t="shared" si="6"/>
        <v>6</v>
      </c>
      <c r="AA19" s="47" t="str">
        <f t="shared" si="4"/>
        <v>U11</v>
      </c>
      <c r="AB19" s="141"/>
      <c r="AC19" s="141"/>
      <c r="AD19" s="141"/>
    </row>
    <row r="20" spans="1:34" ht="18" x14ac:dyDescent="0.25">
      <c r="A20" s="2" t="str">
        <f>IF(B20="","",IF(E20="F",IF(IFERROR(VLOOKUP(B20&amp;C20&amp;D20,'Girls Season'!AA:AB,2,0),"Add to Season")=1,"","No"),IFERROR(IF(E20="M",IF(VLOOKUP(B20&amp;C20&amp;D20,'Boys Season'!W:X,2,0)=1,"","No")),"No")))</f>
        <v>No</v>
      </c>
      <c r="B20" s="444" t="s">
        <v>566</v>
      </c>
      <c r="C20" s="444" t="s">
        <v>544</v>
      </c>
      <c r="D20" s="2" t="s">
        <v>0</v>
      </c>
      <c r="E20" s="2" t="s">
        <v>21</v>
      </c>
      <c r="F20" s="445">
        <v>5</v>
      </c>
      <c r="G20" s="117" t="s">
        <v>2</v>
      </c>
      <c r="H20" s="443"/>
      <c r="I20" s="2"/>
      <c r="J20" s="2"/>
      <c r="K20" s="122"/>
      <c r="L20" s="19"/>
      <c r="M20" s="19"/>
      <c r="N20" s="19"/>
      <c r="O20" s="19"/>
      <c r="P20" s="121"/>
      <c r="Q20" s="19"/>
      <c r="R20" s="19"/>
      <c r="S20" s="19"/>
      <c r="T20" s="19"/>
      <c r="U20" s="19"/>
      <c r="V20" s="161"/>
      <c r="W20" s="165" t="str">
        <f t="shared" si="5"/>
        <v xml:space="preserve">Elizabeth </v>
      </c>
      <c r="X20" s="47" t="str">
        <f t="shared" si="1"/>
        <v>Khan</v>
      </c>
      <c r="Y20" s="47" t="str">
        <f t="shared" si="2"/>
        <v>Colchester &amp; Tendring AC</v>
      </c>
      <c r="Z20" s="47">
        <f t="shared" si="6"/>
        <v>5</v>
      </c>
      <c r="AA20" s="47" t="str">
        <f t="shared" si="4"/>
        <v>U11</v>
      </c>
      <c r="AB20" s="47" t="str">
        <f t="shared" ref="AB20:AB25" si="7">+E20</f>
        <v>F</v>
      </c>
      <c r="AC20" s="47"/>
      <c r="AD20" s="141"/>
    </row>
    <row r="21" spans="1:34" ht="18" x14ac:dyDescent="0.25">
      <c r="A21" s="2" t="str">
        <f>IF(B21="","",IF(E21="F",IF(IFERROR(VLOOKUP(B21&amp;C21&amp;D21,'Girls Season'!AA:AB,2,0),"Add to Season")=1,"","No"),IFERROR(IF(E21="M",IF(VLOOKUP(B21&amp;C21&amp;D21,'Boys Season'!W:X,2,0)=1,"","No")),"No")))</f>
        <v>No</v>
      </c>
      <c r="B21" s="444" t="s">
        <v>567</v>
      </c>
      <c r="C21" s="444" t="s">
        <v>568</v>
      </c>
      <c r="D21" s="2" t="s">
        <v>0</v>
      </c>
      <c r="E21" s="2" t="s">
        <v>21</v>
      </c>
      <c r="F21" s="445">
        <v>6</v>
      </c>
      <c r="G21" s="117" t="s">
        <v>2</v>
      </c>
      <c r="H21" s="443"/>
      <c r="I21" s="2"/>
      <c r="J21" s="2"/>
      <c r="K21" s="122"/>
      <c r="L21" s="19"/>
      <c r="M21" s="19"/>
      <c r="N21" s="19"/>
      <c r="O21" s="19"/>
      <c r="P21" s="121"/>
      <c r="Q21" s="19">
        <v>45</v>
      </c>
      <c r="R21" s="19">
        <v>49</v>
      </c>
      <c r="S21" s="19">
        <v>45</v>
      </c>
      <c r="T21" s="19"/>
      <c r="U21" s="19"/>
      <c r="V21" s="161"/>
      <c r="W21" s="165" t="str">
        <f t="shared" si="5"/>
        <v>Kacie</v>
      </c>
      <c r="X21" s="47" t="str">
        <f t="shared" si="1"/>
        <v>Langton</v>
      </c>
      <c r="Y21" s="47" t="str">
        <f t="shared" si="2"/>
        <v>Colchester &amp; Tendring AC</v>
      </c>
      <c r="Z21" s="47">
        <f t="shared" si="6"/>
        <v>6</v>
      </c>
      <c r="AA21" s="47" t="str">
        <f t="shared" si="4"/>
        <v>U11</v>
      </c>
      <c r="AB21" s="47" t="str">
        <f t="shared" si="7"/>
        <v>F</v>
      </c>
      <c r="AC21" s="47"/>
      <c r="AD21" s="141"/>
    </row>
    <row r="22" spans="1:34" ht="18" x14ac:dyDescent="0.25">
      <c r="A22" s="2" t="str">
        <f>IF(B22="","",IF(E22="F",IF(IFERROR(VLOOKUP(B22&amp;C22&amp;D22,'Girls Season'!AA:AB,2,0),"Add to Season")=1,"","No"),IFERROR(IF(E22="M",IF(VLOOKUP(B22&amp;C22&amp;D22,'Boys Season'!W:X,2,0)=1,"","No")),"No")))</f>
        <v>No</v>
      </c>
      <c r="B22" s="444" t="s">
        <v>124</v>
      </c>
      <c r="C22" s="444" t="s">
        <v>405</v>
      </c>
      <c r="D22" s="2" t="s">
        <v>0</v>
      </c>
      <c r="E22" s="2" t="s">
        <v>21</v>
      </c>
      <c r="F22" s="445">
        <v>7</v>
      </c>
      <c r="G22" s="117" t="s">
        <v>4</v>
      </c>
      <c r="H22" s="443"/>
      <c r="I22" s="2"/>
      <c r="J22" s="2"/>
      <c r="K22" s="122"/>
      <c r="L22" s="19"/>
      <c r="M22" s="19"/>
      <c r="N22" s="19"/>
      <c r="O22" s="19"/>
      <c r="P22" s="121"/>
      <c r="Q22" s="19">
        <v>3</v>
      </c>
      <c r="R22" s="19">
        <v>8</v>
      </c>
      <c r="S22" s="19">
        <v>8</v>
      </c>
      <c r="T22" s="19">
        <v>3</v>
      </c>
      <c r="U22" s="19"/>
      <c r="V22" s="161"/>
      <c r="W22" s="165" t="str">
        <f t="shared" si="5"/>
        <v>Mia</v>
      </c>
      <c r="X22" s="47" t="str">
        <f t="shared" si="1"/>
        <v>Lawes</v>
      </c>
      <c r="Y22" s="47" t="str">
        <f t="shared" si="2"/>
        <v>Colchester &amp; Tendring AC</v>
      </c>
      <c r="Z22" s="47">
        <f t="shared" si="6"/>
        <v>7</v>
      </c>
      <c r="AA22" s="47" t="str">
        <f t="shared" si="4"/>
        <v>U13</v>
      </c>
      <c r="AB22" s="141" t="str">
        <f t="shared" si="7"/>
        <v>F</v>
      </c>
      <c r="AC22" s="141"/>
      <c r="AD22" s="141"/>
    </row>
    <row r="23" spans="1:34" ht="18" x14ac:dyDescent="0.25">
      <c r="A23" s="2" t="str">
        <f>IF(B23="","",IF(E23="F",IF(IFERROR(VLOOKUP(B23&amp;C23&amp;D23,'Girls Season'!AA:AB,2,0),"Add to Season")=1,"","No"),IFERROR(IF(E23="M",IF(VLOOKUP(B23&amp;C23&amp;D23,'Boys Season'!W:X,2,0)=1,"","No")),"No")))</f>
        <v>No</v>
      </c>
      <c r="B23" s="444" t="s">
        <v>481</v>
      </c>
      <c r="C23" s="444" t="s">
        <v>220</v>
      </c>
      <c r="D23" s="2" t="s">
        <v>0</v>
      </c>
      <c r="E23" s="2" t="s">
        <v>21</v>
      </c>
      <c r="F23" s="445">
        <v>11</v>
      </c>
      <c r="G23" s="117" t="s">
        <v>10</v>
      </c>
      <c r="H23" s="443"/>
      <c r="I23" s="2"/>
      <c r="J23" s="2"/>
      <c r="K23" s="122"/>
      <c r="L23" s="19"/>
      <c r="M23" s="19"/>
      <c r="N23" s="19"/>
      <c r="O23" s="19"/>
      <c r="P23" s="121"/>
      <c r="Q23" s="19"/>
      <c r="R23" s="19"/>
      <c r="S23" s="19"/>
      <c r="T23" s="19"/>
      <c r="U23" s="19"/>
      <c r="V23" s="161"/>
      <c r="W23" s="165" t="str">
        <f t="shared" si="5"/>
        <v>Hermione</v>
      </c>
      <c r="X23" s="47" t="str">
        <f t="shared" si="1"/>
        <v>Lee</v>
      </c>
      <c r="Y23" s="47" t="str">
        <f t="shared" si="2"/>
        <v>Colchester &amp; Tendring AC</v>
      </c>
      <c r="Z23" s="47">
        <f t="shared" si="6"/>
        <v>11</v>
      </c>
      <c r="AA23" s="47" t="str">
        <f t="shared" si="4"/>
        <v>U17</v>
      </c>
      <c r="AB23" s="47" t="str">
        <f t="shared" si="7"/>
        <v>F</v>
      </c>
      <c r="AC23" s="47"/>
      <c r="AD23" s="141"/>
    </row>
    <row r="24" spans="1:34" ht="18" x14ac:dyDescent="0.25">
      <c r="A24" s="2" t="str">
        <f>IF(B24="","",IF(E24="F",IF(IFERROR(VLOOKUP(B24&amp;C24&amp;D24,'Girls Season'!AA:AB,2,0),"Add to Season")=1,"","No"),IFERROR(IF(E24="M",IF(VLOOKUP(B24&amp;C24&amp;D24,'Boys Season'!W:X,2,0)=1,"","No")),"No")))</f>
        <v>No</v>
      </c>
      <c r="B24" s="444" t="s">
        <v>536</v>
      </c>
      <c r="C24" s="444" t="s">
        <v>543</v>
      </c>
      <c r="D24" s="2" t="s">
        <v>0</v>
      </c>
      <c r="E24" s="2" t="s">
        <v>21</v>
      </c>
      <c r="F24" s="445">
        <v>5</v>
      </c>
      <c r="G24" s="117" t="s">
        <v>2</v>
      </c>
      <c r="H24" s="443"/>
      <c r="I24" s="2"/>
      <c r="J24" s="2"/>
      <c r="K24" s="122"/>
      <c r="L24" s="19"/>
      <c r="M24" s="19"/>
      <c r="N24" s="19"/>
      <c r="O24" s="19"/>
      <c r="P24" s="121"/>
      <c r="Q24" s="19"/>
      <c r="R24" s="19"/>
      <c r="S24" s="19"/>
      <c r="T24" s="19"/>
      <c r="U24" s="19"/>
      <c r="V24" s="161"/>
      <c r="W24" s="165" t="str">
        <f t="shared" si="5"/>
        <v>Sofia</v>
      </c>
      <c r="X24" s="47" t="str">
        <f t="shared" si="1"/>
        <v>Lyttle</v>
      </c>
      <c r="Y24" s="47" t="str">
        <f t="shared" si="2"/>
        <v>Colchester &amp; Tendring AC</v>
      </c>
      <c r="Z24" s="47">
        <f t="shared" si="6"/>
        <v>5</v>
      </c>
      <c r="AA24" s="47" t="str">
        <f t="shared" si="4"/>
        <v>U11</v>
      </c>
      <c r="AB24" s="141" t="str">
        <f t="shared" si="7"/>
        <v>F</v>
      </c>
      <c r="AC24" s="141"/>
      <c r="AD24" s="141"/>
    </row>
    <row r="25" spans="1:34" ht="18" x14ac:dyDescent="0.25">
      <c r="A25" s="2" t="str">
        <f>IF(B25="","",IF(E25="F",IF(IFERROR(VLOOKUP(B25&amp;C25&amp;D25,'Girls Season'!AA:AB,2,0),"Add to Season")=1,"","No"),IFERROR(IF(E25="M",IF(VLOOKUP(B25&amp;C25&amp;D25,'Boys Season'!W:X,2,0)=1,"","No")),"No")))</f>
        <v>No</v>
      </c>
      <c r="B25" s="446" t="s">
        <v>569</v>
      </c>
      <c r="C25" s="447" t="s">
        <v>570</v>
      </c>
      <c r="D25" s="2" t="s">
        <v>0</v>
      </c>
      <c r="E25" s="2" t="s">
        <v>21</v>
      </c>
      <c r="F25" s="445">
        <v>5</v>
      </c>
      <c r="G25" s="117" t="s">
        <v>2</v>
      </c>
      <c r="H25" s="443"/>
      <c r="I25" s="2"/>
      <c r="J25" s="2"/>
      <c r="K25" s="122"/>
      <c r="L25" s="19"/>
      <c r="M25" s="19"/>
      <c r="N25" s="19"/>
      <c r="O25" s="19"/>
      <c r="P25" s="121"/>
      <c r="Q25" s="19"/>
      <c r="R25" s="19">
        <v>55</v>
      </c>
      <c r="S25" s="19"/>
      <c r="T25" s="19"/>
      <c r="U25" s="19"/>
      <c r="V25" s="161"/>
      <c r="W25" s="165" t="str">
        <f t="shared" si="5"/>
        <v>Shambhari</v>
      </c>
      <c r="X25" s="47" t="str">
        <f t="shared" si="1"/>
        <v>Madhusudhanan</v>
      </c>
      <c r="Y25" s="47" t="str">
        <f t="shared" si="2"/>
        <v>Colchester &amp; Tendring AC</v>
      </c>
      <c r="Z25" s="47">
        <f t="shared" si="6"/>
        <v>5</v>
      </c>
      <c r="AA25" s="47" t="str">
        <f t="shared" si="4"/>
        <v>U11</v>
      </c>
      <c r="AB25" s="141" t="str">
        <f t="shared" si="7"/>
        <v>F</v>
      </c>
      <c r="AC25" s="141"/>
      <c r="AD25" s="141"/>
    </row>
    <row r="26" spans="1:34" ht="18" x14ac:dyDescent="0.25">
      <c r="A26" s="2" t="str">
        <f>IF(B26="","",IF(E26="F",IF(IFERROR(VLOOKUP(B26&amp;C26&amp;D26,'Girls Season'!AA:AB,2,0),"Add to Season")=1,"","No"),IFERROR(IF(E26="M",IF(VLOOKUP(B26&amp;C26&amp;D26,'Boys Season'!W:X,2,0)=1,"","No")),"No")))</f>
        <v>No</v>
      </c>
      <c r="B26" s="444" t="s">
        <v>38</v>
      </c>
      <c r="C26" s="444" t="s">
        <v>571</v>
      </c>
      <c r="D26" s="2" t="s">
        <v>0</v>
      </c>
      <c r="E26" s="2" t="s">
        <v>21</v>
      </c>
      <c r="F26" s="445">
        <v>6</v>
      </c>
      <c r="G26" s="117" t="s">
        <v>2</v>
      </c>
      <c r="H26" s="443"/>
      <c r="I26" s="2"/>
      <c r="J26" s="2"/>
      <c r="K26" s="122"/>
      <c r="L26" s="19"/>
      <c r="M26" s="19"/>
      <c r="N26" s="19"/>
      <c r="O26" s="19"/>
      <c r="P26" s="121"/>
      <c r="Q26" s="19"/>
      <c r="R26" s="19"/>
      <c r="S26" s="19"/>
      <c r="T26" s="19"/>
      <c r="U26" s="19"/>
      <c r="V26" s="161"/>
      <c r="W26" s="165" t="str">
        <f t="shared" si="5"/>
        <v>Daisy</v>
      </c>
      <c r="X26" s="47" t="str">
        <f t="shared" si="1"/>
        <v>Meyers</v>
      </c>
      <c r="Y26" s="47" t="str">
        <f t="shared" si="2"/>
        <v>Colchester &amp; Tendring AC</v>
      </c>
      <c r="Z26" s="47">
        <f t="shared" si="6"/>
        <v>6</v>
      </c>
      <c r="AA26" s="47" t="str">
        <f t="shared" si="4"/>
        <v>U11</v>
      </c>
      <c r="AB26" s="141"/>
      <c r="AC26" s="141"/>
      <c r="AD26" s="141"/>
    </row>
    <row r="27" spans="1:34" ht="18" x14ac:dyDescent="0.25">
      <c r="A27" s="2" t="str">
        <f>IF(B27="","",IF(E27="F",IF(IFERROR(VLOOKUP(B27&amp;C27&amp;D27,'Girls Season'!AA:AB,2,0),"Add to Season")=1,"","No"),IFERROR(IF(E27="M",IF(VLOOKUP(B27&amp;C27&amp;D27,'Boys Season'!W:X,2,0)=1,"","No")),"No")))</f>
        <v>No</v>
      </c>
      <c r="B27" s="444" t="s">
        <v>381</v>
      </c>
      <c r="C27" s="444" t="s">
        <v>484</v>
      </c>
      <c r="D27" s="2" t="s">
        <v>0</v>
      </c>
      <c r="E27" s="2" t="s">
        <v>21</v>
      </c>
      <c r="F27" s="445">
        <v>8</v>
      </c>
      <c r="G27" s="117" t="s">
        <v>4</v>
      </c>
      <c r="H27" s="443"/>
      <c r="I27" s="2"/>
      <c r="J27" s="2"/>
      <c r="K27" s="122"/>
      <c r="L27" s="19"/>
      <c r="M27" s="19"/>
      <c r="N27" s="19"/>
      <c r="O27" s="19"/>
      <c r="P27" s="121"/>
      <c r="Q27" s="19">
        <v>50</v>
      </c>
      <c r="R27" s="19">
        <v>52</v>
      </c>
      <c r="S27" s="19">
        <v>53</v>
      </c>
      <c r="T27" s="19"/>
      <c r="U27" s="19"/>
      <c r="V27" s="161"/>
      <c r="W27" s="165" t="str">
        <f t="shared" si="5"/>
        <v>Amy</v>
      </c>
      <c r="X27" s="47" t="str">
        <f t="shared" si="1"/>
        <v>Ndungu</v>
      </c>
      <c r="Y27" s="47" t="str">
        <f t="shared" si="2"/>
        <v>Colchester &amp; Tendring AC</v>
      </c>
      <c r="Z27" s="47">
        <f t="shared" si="6"/>
        <v>8</v>
      </c>
      <c r="AA27" s="47" t="str">
        <f t="shared" si="4"/>
        <v>U13</v>
      </c>
      <c r="AB27" s="141" t="str">
        <f>+E27</f>
        <v>F</v>
      </c>
      <c r="AC27" s="141"/>
      <c r="AD27" s="141"/>
      <c r="AE27" s="150"/>
      <c r="AF27" s="2"/>
      <c r="AG27" s="2"/>
      <c r="AH27" s="2"/>
    </row>
    <row r="28" spans="1:34" ht="18" x14ac:dyDescent="0.25">
      <c r="A28" s="2" t="str">
        <f>IF(B28="","",IF(E28="F",IF(IFERROR(VLOOKUP(B28&amp;C28&amp;D28,'Girls Season'!AA:AB,2,0),"Add to Season")=1,"","No"),IFERROR(IF(E28="M",IF(VLOOKUP(B28&amp;C28&amp;D28,'Boys Season'!W:X,2,0)=1,"","No")),"No")))</f>
        <v>No</v>
      </c>
      <c r="B28" s="444" t="s">
        <v>572</v>
      </c>
      <c r="C28" s="444" t="s">
        <v>484</v>
      </c>
      <c r="D28" s="2" t="s">
        <v>0</v>
      </c>
      <c r="E28" s="2" t="s">
        <v>21</v>
      </c>
      <c r="F28" s="445">
        <v>5</v>
      </c>
      <c r="G28" s="117" t="s">
        <v>2</v>
      </c>
      <c r="H28" s="443"/>
      <c r="I28" s="2"/>
      <c r="J28" s="2"/>
      <c r="K28" s="122"/>
      <c r="L28" s="19"/>
      <c r="M28" s="19"/>
      <c r="N28" s="19"/>
      <c r="O28" s="19"/>
      <c r="P28" s="121"/>
      <c r="Q28" s="19">
        <v>51</v>
      </c>
      <c r="R28" s="19">
        <v>58</v>
      </c>
      <c r="S28" s="19">
        <v>55</v>
      </c>
      <c r="T28" s="19">
        <v>41</v>
      </c>
      <c r="U28" s="19"/>
      <c r="V28" s="161"/>
      <c r="W28" s="165" t="str">
        <f t="shared" ref="W28:W117" si="8">+B28</f>
        <v>Lisa</v>
      </c>
      <c r="X28" s="47" t="str">
        <f t="shared" ref="X28:X117" si="9">+C28</f>
        <v>Ndungu</v>
      </c>
      <c r="Y28" s="47" t="str">
        <f t="shared" ref="Y28:Y117" si="10">+D28</f>
        <v>Colchester &amp; Tendring AC</v>
      </c>
      <c r="Z28" s="47">
        <f t="shared" ref="Z28:Z117" si="11">+F28</f>
        <v>5</v>
      </c>
      <c r="AA28" s="47" t="str">
        <f t="shared" ref="AA28:AA117" si="12">+G28</f>
        <v>U11</v>
      </c>
      <c r="AB28" s="141" t="str">
        <f t="shared" ref="AB28:AB117" si="13">+E28</f>
        <v>F</v>
      </c>
      <c r="AC28" s="141"/>
      <c r="AD28" s="141"/>
      <c r="AE28" s="150"/>
      <c r="AF28" s="2"/>
      <c r="AG28" s="2"/>
      <c r="AH28" s="2"/>
    </row>
    <row r="29" spans="1:34" ht="18" x14ac:dyDescent="0.25">
      <c r="A29" s="2" t="str">
        <f>IF(B29="","",IF(E29="F",IF(IFERROR(VLOOKUP(B29&amp;C29&amp;D29,'Girls Season'!AA:AB,2,0),"Add to Season")=1,"","No"),IFERROR(IF(E29="M",IF(VLOOKUP(B29&amp;C29&amp;D29,'Boys Season'!W:X,2,0)=1,"","No")),"No")))</f>
        <v>No</v>
      </c>
      <c r="B29" s="444" t="s">
        <v>460</v>
      </c>
      <c r="C29" s="444" t="s">
        <v>328</v>
      </c>
      <c r="D29" s="2" t="s">
        <v>0</v>
      </c>
      <c r="E29" s="2" t="s">
        <v>21</v>
      </c>
      <c r="F29" s="445">
        <v>7</v>
      </c>
      <c r="G29" s="117" t="s">
        <v>4</v>
      </c>
      <c r="H29" s="443"/>
      <c r="I29" s="2"/>
      <c r="J29" s="2"/>
      <c r="K29" s="122"/>
      <c r="L29" s="19"/>
      <c r="M29" s="19"/>
      <c r="N29" s="19"/>
      <c r="O29" s="19"/>
      <c r="P29" s="121"/>
      <c r="Q29" s="19"/>
      <c r="R29" s="19"/>
      <c r="S29" s="19"/>
      <c r="T29" s="19"/>
      <c r="U29" s="19"/>
      <c r="V29" s="161"/>
      <c r="W29" s="165" t="str">
        <f t="shared" si="8"/>
        <v xml:space="preserve">Olivia </v>
      </c>
      <c r="X29" s="47" t="str">
        <f t="shared" si="9"/>
        <v>O'Malley</v>
      </c>
      <c r="Y29" s="47" t="str">
        <f t="shared" si="10"/>
        <v>Colchester &amp; Tendring AC</v>
      </c>
      <c r="Z29" s="47">
        <f t="shared" si="11"/>
        <v>7</v>
      </c>
      <c r="AA29" s="47" t="str">
        <f t="shared" si="12"/>
        <v>U13</v>
      </c>
      <c r="AB29" s="141" t="str">
        <f t="shared" si="13"/>
        <v>F</v>
      </c>
      <c r="AC29" s="141"/>
      <c r="AD29" s="141"/>
      <c r="AE29" s="150"/>
      <c r="AF29" s="2"/>
      <c r="AG29" s="2"/>
      <c r="AH29" s="2"/>
    </row>
    <row r="30" spans="1:34" ht="18" x14ac:dyDescent="0.25">
      <c r="A30" s="2" t="str">
        <f>IF(B30="","",IF(E30="F",IF(IFERROR(VLOOKUP(B30&amp;C30&amp;D30,'Girls Season'!AA:AB,2,0),"Add to Season")=1,"","No"),IFERROR(IF(E30="M",IF(VLOOKUP(B30&amp;C30&amp;D30,'Boys Season'!W:X,2,0)=1,"","No")),"No")))</f>
        <v>No</v>
      </c>
      <c r="B30" s="444" t="s">
        <v>566</v>
      </c>
      <c r="C30" s="444" t="s">
        <v>495</v>
      </c>
      <c r="D30" s="2" t="s">
        <v>0</v>
      </c>
      <c r="E30" s="2" t="s">
        <v>21</v>
      </c>
      <c r="F30" s="445">
        <v>6</v>
      </c>
      <c r="G30" s="117" t="s">
        <v>2</v>
      </c>
      <c r="H30" s="443"/>
      <c r="I30" s="2"/>
      <c r="J30" s="2"/>
      <c r="K30" s="122"/>
      <c r="L30" s="19"/>
      <c r="M30" s="19"/>
      <c r="N30" s="19"/>
      <c r="O30" s="19"/>
      <c r="P30" s="121"/>
      <c r="Q30" s="19"/>
      <c r="R30" s="19"/>
      <c r="S30" s="19"/>
      <c r="T30" s="19"/>
      <c r="U30" s="19"/>
      <c r="V30" s="161"/>
      <c r="W30" s="165" t="str">
        <f t="shared" si="8"/>
        <v xml:space="preserve">Elizabeth </v>
      </c>
      <c r="X30" s="47" t="str">
        <f t="shared" si="9"/>
        <v>Parker</v>
      </c>
      <c r="Y30" s="47" t="str">
        <f t="shared" si="10"/>
        <v>Colchester &amp; Tendring AC</v>
      </c>
      <c r="Z30" s="47">
        <f t="shared" si="11"/>
        <v>6</v>
      </c>
      <c r="AA30" s="47" t="str">
        <f t="shared" si="12"/>
        <v>U11</v>
      </c>
      <c r="AB30" s="141" t="str">
        <f t="shared" si="13"/>
        <v>F</v>
      </c>
      <c r="AC30" s="141"/>
      <c r="AD30" s="141"/>
      <c r="AE30" s="150"/>
      <c r="AF30" s="2"/>
      <c r="AG30" s="2"/>
      <c r="AH30" s="2"/>
    </row>
    <row r="31" spans="1:34" ht="18" x14ac:dyDescent="0.25">
      <c r="A31" s="2" t="str">
        <f>IF(B31="","",IF(E31="F",IF(IFERROR(VLOOKUP(B31&amp;C31&amp;D31,'Girls Season'!AA:AB,2,0),"Add to Season")=1,"","No"),IFERROR(IF(E31="M",IF(VLOOKUP(B31&amp;C31&amp;D31,'Boys Season'!W:X,2,0)=1,"","No")),"No")))</f>
        <v>No</v>
      </c>
      <c r="B31" s="444" t="s">
        <v>573</v>
      </c>
      <c r="C31" s="444" t="s">
        <v>574</v>
      </c>
      <c r="D31" s="2" t="s">
        <v>0</v>
      </c>
      <c r="E31" s="2" t="s">
        <v>21</v>
      </c>
      <c r="F31" s="445">
        <v>5</v>
      </c>
      <c r="G31" s="117" t="s">
        <v>2</v>
      </c>
      <c r="H31" s="443"/>
      <c r="I31" s="2"/>
      <c r="J31" s="2"/>
      <c r="K31" s="122"/>
      <c r="L31" s="19"/>
      <c r="M31" s="19"/>
      <c r="N31" s="19"/>
      <c r="O31" s="19"/>
      <c r="P31" s="121"/>
      <c r="Q31" s="19">
        <v>48</v>
      </c>
      <c r="R31" s="19"/>
      <c r="S31" s="19"/>
      <c r="T31" s="19"/>
      <c r="U31" s="19"/>
      <c r="V31" s="161"/>
      <c r="W31" s="165" t="str">
        <f t="shared" si="8"/>
        <v>Blake</v>
      </c>
      <c r="X31" s="47" t="str">
        <f t="shared" si="9"/>
        <v>Reeves</v>
      </c>
      <c r="Y31" s="47" t="str">
        <f t="shared" si="10"/>
        <v>Colchester &amp; Tendring AC</v>
      </c>
      <c r="Z31" s="47">
        <f t="shared" si="11"/>
        <v>5</v>
      </c>
      <c r="AA31" s="47" t="str">
        <f t="shared" si="12"/>
        <v>U11</v>
      </c>
      <c r="AB31" s="141" t="str">
        <f t="shared" si="13"/>
        <v>F</v>
      </c>
      <c r="AC31" s="141"/>
      <c r="AD31" s="141"/>
      <c r="AE31" s="150"/>
      <c r="AF31" s="2"/>
      <c r="AG31" s="2"/>
      <c r="AH31" s="2"/>
    </row>
    <row r="32" spans="1:34" ht="18" x14ac:dyDescent="0.25">
      <c r="A32" s="2" t="str">
        <f>IF(B32="","",IF(E32="F",IF(IFERROR(VLOOKUP(B32&amp;C32&amp;D32,'Girls Season'!AA:AB,2,0),"Add to Season")=1,"","No"),IFERROR(IF(E32="M",IF(VLOOKUP(B32&amp;C32&amp;D32,'Boys Season'!W:X,2,0)=1,"","No")),"No")))</f>
        <v>No</v>
      </c>
      <c r="B32" s="444" t="s">
        <v>575</v>
      </c>
      <c r="C32" s="444" t="s">
        <v>576</v>
      </c>
      <c r="D32" s="2" t="s">
        <v>0</v>
      </c>
      <c r="E32" s="2" t="s">
        <v>21</v>
      </c>
      <c r="F32" s="445">
        <v>6</v>
      </c>
      <c r="G32" s="117" t="s">
        <v>2</v>
      </c>
      <c r="H32" s="443"/>
      <c r="I32" s="2"/>
      <c r="J32" s="2"/>
      <c r="K32" s="122"/>
      <c r="L32" s="19"/>
      <c r="M32" s="19"/>
      <c r="N32" s="19"/>
      <c r="O32" s="19"/>
      <c r="P32" s="121"/>
      <c r="Q32" s="160"/>
      <c r="R32" s="19"/>
      <c r="S32" s="19"/>
      <c r="T32" s="19"/>
      <c r="U32" s="19"/>
      <c r="V32" s="161"/>
      <c r="W32" s="165" t="str">
        <f t="shared" si="8"/>
        <v>Liara</v>
      </c>
      <c r="X32" s="47" t="str">
        <f t="shared" si="9"/>
        <v>Ronan</v>
      </c>
      <c r="Y32" s="47" t="str">
        <f t="shared" si="10"/>
        <v>Colchester &amp; Tendring AC</v>
      </c>
      <c r="Z32" s="47">
        <f t="shared" si="11"/>
        <v>6</v>
      </c>
      <c r="AA32" s="47" t="str">
        <f t="shared" si="12"/>
        <v>U11</v>
      </c>
      <c r="AB32" s="141" t="str">
        <f t="shared" si="13"/>
        <v>F</v>
      </c>
      <c r="AC32" s="141"/>
      <c r="AD32" s="141"/>
      <c r="AE32" s="150"/>
      <c r="AF32" s="2"/>
      <c r="AG32" s="2"/>
      <c r="AH32" s="2"/>
    </row>
    <row r="33" spans="1:34" ht="18" x14ac:dyDescent="0.25">
      <c r="A33" s="2" t="str">
        <f>IF(B33="","",IF(E33="F",IF(IFERROR(VLOOKUP(B33&amp;C33&amp;D33,'Girls Season'!AA:AB,2,0),"Add to Season")=1,"","No"),IFERROR(IF(E33="M",IF(VLOOKUP(B33&amp;C33&amp;D33,'Boys Season'!W:X,2,0)=1,"","No")),"No")))</f>
        <v>No</v>
      </c>
      <c r="B33" s="444" t="s">
        <v>503</v>
      </c>
      <c r="C33" s="444" t="s">
        <v>504</v>
      </c>
      <c r="D33" s="2" t="s">
        <v>0</v>
      </c>
      <c r="E33" s="2" t="s">
        <v>21</v>
      </c>
      <c r="F33" s="445">
        <v>10</v>
      </c>
      <c r="G33" s="117" t="s">
        <v>6</v>
      </c>
      <c r="H33" s="443"/>
      <c r="I33" s="2"/>
      <c r="J33" s="2"/>
      <c r="K33" s="122"/>
      <c r="L33" s="19"/>
      <c r="M33" s="19"/>
      <c r="N33" s="19"/>
      <c r="O33" s="19"/>
      <c r="P33" s="121"/>
      <c r="Q33" s="160">
        <v>2</v>
      </c>
      <c r="R33" s="19">
        <v>3</v>
      </c>
      <c r="S33" s="19">
        <v>3</v>
      </c>
      <c r="T33" s="19"/>
      <c r="U33" s="19"/>
      <c r="V33" s="161"/>
      <c r="W33" s="165" t="str">
        <f t="shared" si="8"/>
        <v xml:space="preserve">Naomi </v>
      </c>
      <c r="X33" s="47" t="str">
        <f t="shared" si="9"/>
        <v xml:space="preserve">Sandercock </v>
      </c>
      <c r="Y33" s="47" t="str">
        <f t="shared" si="10"/>
        <v>Colchester &amp; Tendring AC</v>
      </c>
      <c r="Z33" s="47">
        <f t="shared" si="11"/>
        <v>10</v>
      </c>
      <c r="AA33" s="47" t="str">
        <f t="shared" si="12"/>
        <v>U15</v>
      </c>
      <c r="AB33" s="141" t="str">
        <f t="shared" si="13"/>
        <v>F</v>
      </c>
      <c r="AC33" s="141"/>
      <c r="AD33" s="141"/>
      <c r="AE33" s="150"/>
      <c r="AF33" s="2"/>
      <c r="AG33" s="2"/>
      <c r="AH33" s="2"/>
    </row>
    <row r="34" spans="1:34" ht="18" x14ac:dyDescent="0.25">
      <c r="A34" s="2" t="str">
        <f>IF(B34="","",IF(E34="F",IF(IFERROR(VLOOKUP(B34&amp;C34&amp;D34,'Girls Season'!AA:AB,2,0),"Add to Season")=1,"","No"),IFERROR(IF(E34="M",IF(VLOOKUP(B34&amp;C34&amp;D34,'Boys Season'!W:X,2,0)=1,"","No")),"No")))</f>
        <v>No</v>
      </c>
      <c r="B34" s="444" t="s">
        <v>271</v>
      </c>
      <c r="C34" s="444" t="s">
        <v>458</v>
      </c>
      <c r="D34" s="2" t="s">
        <v>0</v>
      </c>
      <c r="E34" s="2" t="s">
        <v>21</v>
      </c>
      <c r="F34" s="445">
        <v>11</v>
      </c>
      <c r="G34" s="117" t="s">
        <v>10</v>
      </c>
      <c r="H34" s="443"/>
      <c r="I34" s="2"/>
      <c r="J34" s="2"/>
      <c r="K34" s="122"/>
      <c r="L34" s="19"/>
      <c r="M34" s="19"/>
      <c r="N34" s="19"/>
      <c r="O34" s="19"/>
      <c r="P34" s="121"/>
      <c r="Q34" s="160"/>
      <c r="R34" s="19">
        <v>34</v>
      </c>
      <c r="S34" s="19">
        <v>37</v>
      </c>
      <c r="T34" s="19"/>
      <c r="U34" s="19"/>
      <c r="V34" s="161"/>
      <c r="W34" s="165" t="str">
        <f t="shared" si="8"/>
        <v>Annabel</v>
      </c>
      <c r="X34" s="47" t="str">
        <f t="shared" si="9"/>
        <v xml:space="preserve">Sergeant </v>
      </c>
      <c r="Y34" s="47" t="str">
        <f t="shared" si="10"/>
        <v>Colchester &amp; Tendring AC</v>
      </c>
      <c r="Z34" s="47">
        <f t="shared" si="11"/>
        <v>11</v>
      </c>
      <c r="AA34" s="47" t="str">
        <f t="shared" si="12"/>
        <v>U17</v>
      </c>
      <c r="AB34" s="141" t="str">
        <f t="shared" si="13"/>
        <v>F</v>
      </c>
      <c r="AC34" s="141"/>
      <c r="AD34" s="141"/>
      <c r="AE34" s="150"/>
      <c r="AF34" s="2"/>
      <c r="AG34" s="2"/>
      <c r="AH34" s="2"/>
    </row>
    <row r="35" spans="1:34" ht="18" x14ac:dyDescent="0.25">
      <c r="A35" s="2" t="str">
        <f>IF(B35="","",IF(E35="F",IF(IFERROR(VLOOKUP(B35&amp;C35&amp;D35,'Girls Season'!AA:AB,2,0),"Add to Season")=1,"","No"),IFERROR(IF(E35="M",IF(VLOOKUP(B35&amp;C35&amp;D35,'Boys Season'!W:X,2,0)=1,"","No")),"No")))</f>
        <v>No</v>
      </c>
      <c r="B35" s="444" t="s">
        <v>253</v>
      </c>
      <c r="C35" s="444" t="s">
        <v>458</v>
      </c>
      <c r="D35" s="2" t="s">
        <v>0</v>
      </c>
      <c r="E35" s="2" t="s">
        <v>21</v>
      </c>
      <c r="F35" s="445">
        <v>12</v>
      </c>
      <c r="G35" s="117" t="s">
        <v>10</v>
      </c>
      <c r="H35" s="443"/>
      <c r="I35" s="2"/>
      <c r="J35" s="2"/>
      <c r="K35" s="122"/>
      <c r="L35" s="19"/>
      <c r="M35" s="19"/>
      <c r="N35" s="19"/>
      <c r="O35" s="19"/>
      <c r="P35" s="121"/>
      <c r="Q35" s="160"/>
      <c r="R35" s="19"/>
      <c r="S35" s="19"/>
      <c r="T35" s="19"/>
      <c r="U35" s="19"/>
      <c r="V35" s="161"/>
      <c r="W35" s="165" t="str">
        <f t="shared" si="8"/>
        <v>Carys</v>
      </c>
      <c r="X35" s="47" t="str">
        <f t="shared" si="9"/>
        <v xml:space="preserve">Sergeant </v>
      </c>
      <c r="Y35" s="47" t="str">
        <f t="shared" si="10"/>
        <v>Colchester &amp; Tendring AC</v>
      </c>
      <c r="Z35" s="47">
        <f t="shared" si="11"/>
        <v>12</v>
      </c>
      <c r="AA35" s="47" t="str">
        <f t="shared" si="12"/>
        <v>U17</v>
      </c>
      <c r="AB35" s="141" t="str">
        <f t="shared" si="13"/>
        <v>F</v>
      </c>
      <c r="AC35" s="141"/>
      <c r="AD35" s="141"/>
      <c r="AE35" s="150"/>
      <c r="AF35" s="2"/>
      <c r="AG35" s="2"/>
      <c r="AH35" s="2"/>
    </row>
    <row r="36" spans="1:34" ht="18" x14ac:dyDescent="0.25">
      <c r="A36" s="2" t="str">
        <f>IF(B36="","",IF(E36="F",IF(IFERROR(VLOOKUP(B36&amp;C36&amp;D36,'Girls Season'!AA:AB,2,0),"Add to Season")=1,"","No"),IFERROR(IF(E36="M",IF(VLOOKUP(B36&amp;C36&amp;D36,'Boys Season'!W:X,2,0)=1,"","No")),"No")))</f>
        <v>No</v>
      </c>
      <c r="B36" s="444" t="s">
        <v>394</v>
      </c>
      <c r="C36" s="444" t="s">
        <v>531</v>
      </c>
      <c r="D36" s="2" t="s">
        <v>0</v>
      </c>
      <c r="E36" s="2" t="s">
        <v>21</v>
      </c>
      <c r="F36" s="445">
        <v>8</v>
      </c>
      <c r="G36" s="117" t="s">
        <v>4</v>
      </c>
      <c r="H36" s="443"/>
      <c r="I36" s="2"/>
      <c r="J36" s="2"/>
      <c r="K36" s="122"/>
      <c r="L36" s="19"/>
      <c r="M36" s="19"/>
      <c r="N36" s="19"/>
      <c r="O36" s="19"/>
      <c r="P36" s="121"/>
      <c r="Q36" s="160"/>
      <c r="R36" s="19">
        <v>23</v>
      </c>
      <c r="S36" s="19"/>
      <c r="T36" s="19">
        <v>18</v>
      </c>
      <c r="U36" s="19"/>
      <c r="V36" s="161"/>
      <c r="W36" s="165" t="str">
        <f t="shared" si="8"/>
        <v>Imogen</v>
      </c>
      <c r="X36" s="47" t="str">
        <f t="shared" si="9"/>
        <v>Stringer</v>
      </c>
      <c r="Y36" s="47" t="str">
        <f t="shared" si="10"/>
        <v>Colchester &amp; Tendring AC</v>
      </c>
      <c r="Z36" s="47">
        <f t="shared" si="11"/>
        <v>8</v>
      </c>
      <c r="AA36" s="47" t="str">
        <f t="shared" si="12"/>
        <v>U13</v>
      </c>
      <c r="AB36" s="141" t="str">
        <f t="shared" si="13"/>
        <v>F</v>
      </c>
      <c r="AC36" s="141"/>
      <c r="AD36" s="141"/>
      <c r="AE36" s="150"/>
      <c r="AF36" s="2"/>
      <c r="AG36" s="2"/>
      <c r="AH36" s="2"/>
    </row>
    <row r="37" spans="1:34" ht="18" x14ac:dyDescent="0.25">
      <c r="A37" s="2" t="str">
        <f>IF(B37="","",IF(E37="F",IF(IFERROR(VLOOKUP(B37&amp;C37&amp;D37,'Girls Season'!AA:AB,2,0),"Add to Season")=1,"","No"),IFERROR(IF(E37="M",IF(VLOOKUP(B37&amp;C37&amp;D37,'Boys Season'!W:X,2,0)=1,"","No")),"No")))</f>
        <v>No</v>
      </c>
      <c r="B37" s="444" t="s">
        <v>26</v>
      </c>
      <c r="C37" s="444" t="s">
        <v>457</v>
      </c>
      <c r="D37" s="2" t="s">
        <v>0</v>
      </c>
      <c r="E37" s="2" t="s">
        <v>21</v>
      </c>
      <c r="F37" s="445">
        <v>11</v>
      </c>
      <c r="G37" s="117" t="s">
        <v>10</v>
      </c>
      <c r="H37" s="443"/>
      <c r="I37" s="2"/>
      <c r="J37" s="2"/>
      <c r="K37" s="122"/>
      <c r="L37" s="19"/>
      <c r="M37" s="19"/>
      <c r="N37" s="19"/>
      <c r="O37" s="19"/>
      <c r="P37" s="121"/>
      <c r="Q37" s="160">
        <v>7</v>
      </c>
      <c r="R37" s="19">
        <v>6</v>
      </c>
      <c r="S37" s="19"/>
      <c r="T37" s="19">
        <v>4</v>
      </c>
      <c r="U37" s="19"/>
      <c r="V37" s="161"/>
      <c r="W37" s="165" t="str">
        <f t="shared" si="8"/>
        <v>Lucy</v>
      </c>
      <c r="X37" s="47" t="str">
        <f t="shared" si="9"/>
        <v xml:space="preserve">Thompson </v>
      </c>
      <c r="Y37" s="47" t="str">
        <f t="shared" si="10"/>
        <v>Colchester &amp; Tendring AC</v>
      </c>
      <c r="Z37" s="47">
        <f t="shared" si="11"/>
        <v>11</v>
      </c>
      <c r="AA37" s="47" t="str">
        <f t="shared" si="12"/>
        <v>U17</v>
      </c>
      <c r="AB37" s="141" t="str">
        <f t="shared" si="13"/>
        <v>F</v>
      </c>
      <c r="AC37" s="141"/>
      <c r="AD37" s="141"/>
      <c r="AE37" s="150"/>
      <c r="AF37" s="2"/>
      <c r="AG37" s="2"/>
      <c r="AH37" s="2"/>
    </row>
    <row r="38" spans="1:34" ht="18" x14ac:dyDescent="0.25">
      <c r="A38" s="2" t="str">
        <f>IF(B38="","",IF(E38="F",IF(IFERROR(VLOOKUP(B38&amp;C38&amp;D38,'Girls Season'!AA:AB,2,0),"Add to Season")=1,"","No"),IFERROR(IF(E38="M",IF(VLOOKUP(B38&amp;C38&amp;D38,'Boys Season'!W:X,2,0)=1,"","No")),"No")))</f>
        <v>No</v>
      </c>
      <c r="B38" s="133" t="s">
        <v>577</v>
      </c>
      <c r="C38" s="133" t="s">
        <v>140</v>
      </c>
      <c r="D38" s="2" t="s">
        <v>0</v>
      </c>
      <c r="E38" s="2" t="s">
        <v>21</v>
      </c>
      <c r="F38" s="117">
        <v>5</v>
      </c>
      <c r="G38" s="117" t="s">
        <v>2</v>
      </c>
      <c r="H38" s="443"/>
      <c r="I38" s="2"/>
      <c r="J38" s="2"/>
      <c r="K38" s="122"/>
      <c r="L38" s="19"/>
      <c r="M38" s="19"/>
      <c r="N38" s="19"/>
      <c r="O38" s="19"/>
      <c r="P38" s="121"/>
      <c r="Q38" s="160">
        <v>54</v>
      </c>
      <c r="R38" s="19">
        <v>59</v>
      </c>
      <c r="S38" s="19">
        <v>54</v>
      </c>
      <c r="T38" s="19">
        <v>40</v>
      </c>
      <c r="U38" s="19"/>
      <c r="V38" s="161"/>
      <c r="W38" s="165" t="str">
        <f t="shared" si="8"/>
        <v>Bella</v>
      </c>
      <c r="X38" s="47" t="str">
        <f t="shared" si="9"/>
        <v>Izzet</v>
      </c>
      <c r="Y38" s="47" t="str">
        <f t="shared" si="10"/>
        <v>Colchester &amp; Tendring AC</v>
      </c>
      <c r="Z38" s="47">
        <f t="shared" si="11"/>
        <v>5</v>
      </c>
      <c r="AA38" s="47" t="str">
        <f t="shared" si="12"/>
        <v>U11</v>
      </c>
      <c r="AB38" s="141" t="str">
        <f t="shared" si="13"/>
        <v>F</v>
      </c>
      <c r="AC38" s="141"/>
      <c r="AD38" s="141"/>
      <c r="AE38" s="150"/>
      <c r="AF38" s="2"/>
      <c r="AG38" s="2"/>
      <c r="AH38" s="2"/>
    </row>
    <row r="39" spans="1:34" ht="18" x14ac:dyDescent="0.25">
      <c r="A39" s="2" t="str">
        <f>IF(B39="","",IF(E39="F",IF(IFERROR(VLOOKUP(B39&amp;C39&amp;D39,'Girls Season'!AA:AB,2,0),"Add to Season")=1,"","No"),IFERROR(IF(E39="M",IF(VLOOKUP(B39&amp;C39&amp;D39,'Boys Season'!W:X,2,0)=1,"","No")),"No")))</f>
        <v>No</v>
      </c>
      <c r="B39" s="133" t="s">
        <v>294</v>
      </c>
      <c r="C39" s="133" t="s">
        <v>728</v>
      </c>
      <c r="D39" s="2" t="s">
        <v>0</v>
      </c>
      <c r="E39" s="2" t="s">
        <v>21</v>
      </c>
      <c r="F39" s="117">
        <v>8</v>
      </c>
      <c r="G39" s="117" t="s">
        <v>4</v>
      </c>
      <c r="H39" s="443"/>
      <c r="I39" s="2"/>
      <c r="J39" s="2"/>
      <c r="K39" s="122"/>
      <c r="L39" s="19"/>
      <c r="M39" s="19"/>
      <c r="N39" s="19"/>
      <c r="O39" s="19"/>
      <c r="P39" s="121"/>
      <c r="Q39" s="160">
        <v>18</v>
      </c>
      <c r="R39" s="19">
        <v>19</v>
      </c>
      <c r="S39" s="19">
        <v>28</v>
      </c>
      <c r="T39" s="19"/>
      <c r="U39" s="19"/>
      <c r="V39" s="161"/>
      <c r="W39" s="165" t="str">
        <f t="shared" si="8"/>
        <v>Isabelle</v>
      </c>
      <c r="X39" s="47" t="str">
        <f t="shared" si="9"/>
        <v>Siggers</v>
      </c>
      <c r="Y39" s="47" t="str">
        <f t="shared" si="10"/>
        <v>Colchester &amp; Tendring AC</v>
      </c>
      <c r="Z39" s="47">
        <f t="shared" si="11"/>
        <v>8</v>
      </c>
      <c r="AA39" s="47" t="str">
        <f t="shared" si="12"/>
        <v>U13</v>
      </c>
      <c r="AB39" s="141" t="str">
        <f t="shared" si="13"/>
        <v>F</v>
      </c>
      <c r="AC39" s="141"/>
      <c r="AD39" s="141"/>
      <c r="AE39" s="150"/>
      <c r="AF39" s="2"/>
      <c r="AG39" s="2"/>
      <c r="AH39" s="2"/>
    </row>
    <row r="40" spans="1:34" ht="18" x14ac:dyDescent="0.25">
      <c r="A40" s="2" t="str">
        <f>IF(B40="","",IF(E40="F",IF(IFERROR(VLOOKUP(B40&amp;C40&amp;D40,'Girls Season'!AA:AB,2,0),"Add to Season")=1,"","No"),IFERROR(IF(E40="M",IF(VLOOKUP(B40&amp;C40&amp;D40,'Boys Season'!W:X,2,0)=1,"","No")),"No")))</f>
        <v>No</v>
      </c>
      <c r="B40" s="133" t="s">
        <v>579</v>
      </c>
      <c r="C40" s="133" t="s">
        <v>580</v>
      </c>
      <c r="D40" s="2" t="s">
        <v>0</v>
      </c>
      <c r="E40" s="2" t="s">
        <v>21</v>
      </c>
      <c r="F40" s="117">
        <v>4</v>
      </c>
      <c r="G40" s="117" t="s">
        <v>2</v>
      </c>
      <c r="H40" s="443"/>
      <c r="I40" s="2"/>
      <c r="J40" s="2"/>
      <c r="K40" s="122"/>
      <c r="L40" s="19"/>
      <c r="M40" s="19"/>
      <c r="N40" s="19"/>
      <c r="O40" s="19"/>
      <c r="P40" s="121"/>
      <c r="Q40" s="160">
        <v>30</v>
      </c>
      <c r="R40" s="19">
        <v>33</v>
      </c>
      <c r="S40" s="19">
        <v>34</v>
      </c>
      <c r="T40" s="19">
        <v>17</v>
      </c>
      <c r="U40" s="19"/>
      <c r="V40" s="161"/>
      <c r="W40" s="165" t="str">
        <f t="shared" si="8"/>
        <v>Kirsten</v>
      </c>
      <c r="X40" s="47" t="str">
        <f t="shared" si="9"/>
        <v>Townsend</v>
      </c>
      <c r="Y40" s="47" t="str">
        <f t="shared" si="10"/>
        <v>Colchester &amp; Tendring AC</v>
      </c>
      <c r="Z40" s="47">
        <f t="shared" si="11"/>
        <v>4</v>
      </c>
      <c r="AA40" s="47" t="str">
        <f t="shared" si="12"/>
        <v>U11</v>
      </c>
      <c r="AB40" s="141" t="str">
        <f t="shared" si="13"/>
        <v>F</v>
      </c>
      <c r="AC40" s="141"/>
      <c r="AD40" s="141"/>
      <c r="AE40" s="150"/>
      <c r="AF40" s="2"/>
      <c r="AG40" s="2"/>
      <c r="AH40" s="2"/>
    </row>
    <row r="41" spans="1:34" ht="18" x14ac:dyDescent="0.25">
      <c r="A41" s="2" t="str">
        <f>IF(B41="","",IF(E41="F",IF(IFERROR(VLOOKUP(B41&amp;C41&amp;D41,'Girls Season'!AA:AB,2,0),"Add to Season")=1,"","No"),IFERROR(IF(E41="M",IF(VLOOKUP(B41&amp;C41&amp;D41,'Boys Season'!W:X,2,0)=1,"","No")),"No")))</f>
        <v>No</v>
      </c>
      <c r="B41" s="133" t="s">
        <v>581</v>
      </c>
      <c r="C41" s="133" t="s">
        <v>580</v>
      </c>
      <c r="D41" s="2" t="s">
        <v>0</v>
      </c>
      <c r="E41" s="2" t="s">
        <v>21</v>
      </c>
      <c r="F41" s="117">
        <v>4</v>
      </c>
      <c r="G41" s="117" t="s">
        <v>2</v>
      </c>
      <c r="H41" s="443"/>
      <c r="I41" s="2"/>
      <c r="J41" s="2"/>
      <c r="K41" s="122"/>
      <c r="L41" s="19"/>
      <c r="M41" s="19"/>
      <c r="N41" s="19"/>
      <c r="O41" s="19"/>
      <c r="P41" s="121"/>
      <c r="Q41" s="160">
        <v>21</v>
      </c>
      <c r="R41" s="19">
        <v>22</v>
      </c>
      <c r="S41" s="19">
        <v>21</v>
      </c>
      <c r="T41" s="19">
        <v>10</v>
      </c>
      <c r="U41" s="19"/>
      <c r="V41" s="161"/>
      <c r="W41" s="165" t="str">
        <f t="shared" si="8"/>
        <v>Ronni</v>
      </c>
      <c r="X41" s="47" t="str">
        <f t="shared" si="9"/>
        <v>Townsend</v>
      </c>
      <c r="Y41" s="47" t="str">
        <f t="shared" si="10"/>
        <v>Colchester &amp; Tendring AC</v>
      </c>
      <c r="Z41" s="47">
        <f t="shared" si="11"/>
        <v>4</v>
      </c>
      <c r="AA41" s="47" t="str">
        <f t="shared" si="12"/>
        <v>U11</v>
      </c>
      <c r="AB41" s="141" t="str">
        <f t="shared" si="13"/>
        <v>F</v>
      </c>
      <c r="AC41" s="141"/>
      <c r="AD41" s="141"/>
      <c r="AE41" s="150"/>
      <c r="AF41" s="2"/>
      <c r="AG41" s="2"/>
      <c r="AH41" s="2"/>
    </row>
    <row r="42" spans="1:34" ht="18" x14ac:dyDescent="0.25">
      <c r="A42" s="2" t="str">
        <f>IF(B42="","",IF(E42="F",IF(IFERROR(VLOOKUP(B42&amp;C42&amp;D42,'Girls Season'!AA:AB,2,0),"Add to Season")=1,"","No"),IFERROR(IF(E42="M",IF(VLOOKUP(B42&amp;C42&amp;D42,'Boys Season'!W:X,2,0)=1,"","No")),"No")))</f>
        <v>No</v>
      </c>
      <c r="B42" s="133" t="s">
        <v>265</v>
      </c>
      <c r="C42" s="133" t="s">
        <v>704</v>
      </c>
      <c r="D42" s="2" t="s">
        <v>0</v>
      </c>
      <c r="E42" s="2" t="s">
        <v>21</v>
      </c>
      <c r="F42" s="117">
        <v>10</v>
      </c>
      <c r="G42" s="117" t="s">
        <v>6</v>
      </c>
      <c r="H42" s="443"/>
      <c r="I42" s="2"/>
      <c r="J42" s="2"/>
      <c r="K42" s="122"/>
      <c r="L42" s="19"/>
      <c r="M42" s="19"/>
      <c r="N42" s="19"/>
      <c r="O42" s="19"/>
      <c r="P42" s="121"/>
      <c r="Q42" s="202"/>
      <c r="R42" s="19">
        <v>12</v>
      </c>
      <c r="S42" s="19"/>
      <c r="T42" s="19"/>
      <c r="U42" s="19"/>
      <c r="V42" s="161"/>
      <c r="W42" s="165" t="str">
        <f t="shared" si="8"/>
        <v>Ella</v>
      </c>
      <c r="X42" s="47" t="str">
        <f t="shared" si="9"/>
        <v>Denham</v>
      </c>
      <c r="Y42" s="47" t="str">
        <f t="shared" si="10"/>
        <v>Colchester &amp; Tendring AC</v>
      </c>
      <c r="Z42" s="47">
        <f t="shared" si="11"/>
        <v>10</v>
      </c>
      <c r="AA42" s="47" t="str">
        <f t="shared" si="12"/>
        <v>U15</v>
      </c>
      <c r="AB42" s="141" t="str">
        <f t="shared" si="13"/>
        <v>F</v>
      </c>
      <c r="AC42" s="141"/>
      <c r="AD42" s="141"/>
      <c r="AE42" s="150"/>
      <c r="AF42" s="2"/>
      <c r="AG42" s="2"/>
      <c r="AH42" s="2"/>
    </row>
    <row r="43" spans="1:34" ht="18" x14ac:dyDescent="0.25">
      <c r="A43" s="2" t="str">
        <f>IF(B43="","",IF(E43="F",IF(IFERROR(VLOOKUP(B43&amp;C43&amp;D43,'Girls Season'!AA:AB,2,0),"Add to Season")=1,"","No"),IFERROR(IF(E43="M",IF(VLOOKUP(B43&amp;C43&amp;D43,'Boys Season'!W:X,2,0)=1,"","No")),"No")))</f>
        <v>No</v>
      </c>
      <c r="B43" s="133" t="s">
        <v>472</v>
      </c>
      <c r="C43" s="133" t="s">
        <v>705</v>
      </c>
      <c r="D43" s="2" t="s">
        <v>0</v>
      </c>
      <c r="E43" s="2" t="s">
        <v>21</v>
      </c>
      <c r="F43" s="117">
        <v>8</v>
      </c>
      <c r="G43" s="117" t="s">
        <v>4</v>
      </c>
      <c r="H43" s="443"/>
      <c r="I43" s="2"/>
      <c r="J43" s="2"/>
      <c r="K43" s="122"/>
      <c r="L43" s="19"/>
      <c r="M43" s="19"/>
      <c r="N43" s="19"/>
      <c r="O43" s="19"/>
      <c r="P43" s="121"/>
      <c r="Q43" s="202"/>
      <c r="R43" s="19">
        <v>38</v>
      </c>
      <c r="S43" s="19"/>
      <c r="T43" s="19"/>
      <c r="U43" s="19"/>
      <c r="V43" s="161"/>
      <c r="W43" s="165" t="str">
        <f t="shared" si="8"/>
        <v>Hollie</v>
      </c>
      <c r="X43" s="47" t="str">
        <f t="shared" si="9"/>
        <v>Robinson</v>
      </c>
      <c r="Y43" s="47" t="str">
        <f t="shared" si="10"/>
        <v>Colchester &amp; Tendring AC</v>
      </c>
      <c r="Z43" s="47">
        <f t="shared" si="11"/>
        <v>8</v>
      </c>
      <c r="AA43" s="47" t="str">
        <f t="shared" si="12"/>
        <v>U13</v>
      </c>
      <c r="AB43" s="141" t="str">
        <f t="shared" si="13"/>
        <v>F</v>
      </c>
      <c r="AC43" s="141"/>
      <c r="AD43" s="141"/>
      <c r="AE43" s="150"/>
      <c r="AF43" s="2"/>
      <c r="AG43" s="2"/>
      <c r="AH43" s="2"/>
    </row>
    <row r="44" spans="1:34" ht="18" x14ac:dyDescent="0.25">
      <c r="A44" s="2"/>
      <c r="B44" s="133" t="s">
        <v>703</v>
      </c>
      <c r="C44" s="133" t="s">
        <v>706</v>
      </c>
      <c r="D44" s="2" t="s">
        <v>0</v>
      </c>
      <c r="E44" s="2" t="s">
        <v>21</v>
      </c>
      <c r="F44" s="117">
        <v>10</v>
      </c>
      <c r="G44" s="117" t="s">
        <v>6</v>
      </c>
      <c r="H44" s="443"/>
      <c r="I44" s="2"/>
      <c r="J44" s="2"/>
      <c r="K44" s="122"/>
      <c r="L44" s="19"/>
      <c r="M44" s="19"/>
      <c r="N44" s="19"/>
      <c r="O44" s="19"/>
      <c r="P44" s="121"/>
      <c r="Q44" s="202"/>
      <c r="R44" s="19">
        <v>27</v>
      </c>
      <c r="S44" s="19"/>
      <c r="T44" s="19"/>
      <c r="U44" s="19"/>
      <c r="V44" s="161"/>
      <c r="W44" s="165" t="str">
        <f t="shared" ref="W44:W61" si="14">+B44</f>
        <v>Nina</v>
      </c>
      <c r="X44" s="47" t="str">
        <f t="shared" ref="X44:X61" si="15">+C44</f>
        <v>Godden-Murphy</v>
      </c>
      <c r="Y44" s="47" t="str">
        <f t="shared" ref="Y44:Y61" si="16">+D44</f>
        <v>Colchester &amp; Tendring AC</v>
      </c>
      <c r="Z44" s="47">
        <f t="shared" ref="Z44:Z61" si="17">+F44</f>
        <v>10</v>
      </c>
      <c r="AA44" s="47" t="str">
        <f t="shared" ref="AA44:AA61" si="18">+G44</f>
        <v>U15</v>
      </c>
      <c r="AB44" s="141" t="str">
        <f t="shared" ref="AB44:AB61" si="19">+E44</f>
        <v>F</v>
      </c>
      <c r="AC44" s="141"/>
      <c r="AD44" s="141"/>
      <c r="AE44" s="150"/>
      <c r="AF44" s="2"/>
      <c r="AG44" s="2"/>
      <c r="AH44" s="2"/>
    </row>
    <row r="45" spans="1:34" ht="18" x14ac:dyDescent="0.25">
      <c r="A45" s="2"/>
      <c r="B45" s="133" t="s">
        <v>28</v>
      </c>
      <c r="C45" s="133" t="s">
        <v>716</v>
      </c>
      <c r="D45" s="2" t="s">
        <v>0</v>
      </c>
      <c r="E45" s="2" t="s">
        <v>21</v>
      </c>
      <c r="F45" s="117">
        <v>7</v>
      </c>
      <c r="G45" s="117" t="s">
        <v>4</v>
      </c>
      <c r="H45" s="443"/>
      <c r="I45" s="2"/>
      <c r="J45" s="2"/>
      <c r="K45" s="122"/>
      <c r="L45" s="19"/>
      <c r="M45" s="19"/>
      <c r="N45" s="19"/>
      <c r="O45" s="19"/>
      <c r="P45" s="121"/>
      <c r="Q45" s="202"/>
      <c r="R45" s="19"/>
      <c r="S45" s="19">
        <v>48</v>
      </c>
      <c r="T45" s="19"/>
      <c r="U45" s="19"/>
      <c r="V45" s="161"/>
      <c r="W45" s="165" t="str">
        <f t="shared" si="14"/>
        <v>Amelia</v>
      </c>
      <c r="X45" s="47" t="str">
        <f t="shared" si="15"/>
        <v>Sote</v>
      </c>
      <c r="Y45" s="47" t="str">
        <f t="shared" si="16"/>
        <v>Colchester &amp; Tendring AC</v>
      </c>
      <c r="Z45" s="47">
        <f t="shared" si="17"/>
        <v>7</v>
      </c>
      <c r="AA45" s="47" t="str">
        <f t="shared" si="18"/>
        <v>U13</v>
      </c>
      <c r="AB45" s="141" t="str">
        <f t="shared" si="19"/>
        <v>F</v>
      </c>
      <c r="AC45" s="141"/>
      <c r="AD45" s="141"/>
      <c r="AE45" s="150"/>
      <c r="AF45" s="2"/>
      <c r="AG45" s="2"/>
      <c r="AH45" s="2"/>
    </row>
    <row r="46" spans="1:34" ht="18" x14ac:dyDescent="0.25">
      <c r="A46" s="2"/>
      <c r="B46" s="133" t="s">
        <v>566</v>
      </c>
      <c r="C46" s="133" t="s">
        <v>717</v>
      </c>
      <c r="D46" s="2" t="s">
        <v>0</v>
      </c>
      <c r="E46" s="2" t="s">
        <v>21</v>
      </c>
      <c r="F46" s="117">
        <v>7</v>
      </c>
      <c r="G46" s="117" t="s">
        <v>4</v>
      </c>
      <c r="H46" s="443"/>
      <c r="I46" s="2"/>
      <c r="J46" s="2"/>
      <c r="K46" s="122"/>
      <c r="L46" s="19"/>
      <c r="M46" s="19"/>
      <c r="N46" s="19"/>
      <c r="O46" s="19"/>
      <c r="P46" s="121"/>
      <c r="Q46" s="202"/>
      <c r="R46" s="19"/>
      <c r="S46" s="19">
        <v>11</v>
      </c>
      <c r="T46" s="19"/>
      <c r="U46" s="19"/>
      <c r="V46" s="161"/>
      <c r="W46" s="165" t="str">
        <f t="shared" si="14"/>
        <v xml:space="preserve">Elizabeth </v>
      </c>
      <c r="X46" s="47" t="str">
        <f t="shared" si="15"/>
        <v>Whall</v>
      </c>
      <c r="Y46" s="47" t="str">
        <f t="shared" si="16"/>
        <v>Colchester &amp; Tendring AC</v>
      </c>
      <c r="Z46" s="47">
        <f t="shared" si="17"/>
        <v>7</v>
      </c>
      <c r="AA46" s="47" t="str">
        <f t="shared" si="18"/>
        <v>U13</v>
      </c>
      <c r="AB46" s="141" t="str">
        <f t="shared" si="19"/>
        <v>F</v>
      </c>
      <c r="AC46" s="141"/>
      <c r="AD46" s="141"/>
      <c r="AE46" s="150"/>
      <c r="AF46" s="2"/>
      <c r="AG46" s="2"/>
      <c r="AH46" s="2"/>
    </row>
    <row r="47" spans="1:34" ht="18" x14ac:dyDescent="0.25">
      <c r="A47" s="2"/>
      <c r="B47" s="133"/>
      <c r="C47" s="133"/>
      <c r="D47" s="2" t="s">
        <v>0</v>
      </c>
      <c r="E47" s="2" t="s">
        <v>21</v>
      </c>
      <c r="F47" s="117"/>
      <c r="G47" s="117"/>
      <c r="H47" s="443"/>
      <c r="I47" s="2"/>
      <c r="J47" s="2"/>
      <c r="K47" s="122"/>
      <c r="L47" s="19"/>
      <c r="M47" s="19"/>
      <c r="N47" s="19"/>
      <c r="O47" s="19"/>
      <c r="P47" s="121"/>
      <c r="Q47" s="202"/>
      <c r="R47" s="19"/>
      <c r="S47" s="19"/>
      <c r="T47" s="19"/>
      <c r="U47" s="19"/>
      <c r="V47" s="161"/>
      <c r="W47" s="165">
        <f t="shared" si="14"/>
        <v>0</v>
      </c>
      <c r="X47" s="47">
        <f t="shared" si="15"/>
        <v>0</v>
      </c>
      <c r="Y47" s="47" t="str">
        <f t="shared" si="16"/>
        <v>Colchester &amp; Tendring AC</v>
      </c>
      <c r="Z47" s="47">
        <f t="shared" si="17"/>
        <v>0</v>
      </c>
      <c r="AA47" s="47">
        <f t="shared" si="18"/>
        <v>0</v>
      </c>
      <c r="AB47" s="141" t="str">
        <f t="shared" si="19"/>
        <v>F</v>
      </c>
      <c r="AC47" s="141"/>
      <c r="AD47" s="141"/>
      <c r="AE47" s="150"/>
      <c r="AF47" s="2"/>
      <c r="AG47" s="2"/>
      <c r="AH47" s="2"/>
    </row>
    <row r="48" spans="1:34" ht="18" x14ac:dyDescent="0.25">
      <c r="A48" s="2"/>
      <c r="B48" s="133"/>
      <c r="C48" s="133"/>
      <c r="D48" s="2" t="s">
        <v>0</v>
      </c>
      <c r="E48" s="2" t="s">
        <v>21</v>
      </c>
      <c r="F48" s="117"/>
      <c r="G48" s="117"/>
      <c r="H48" s="443"/>
      <c r="I48" s="2"/>
      <c r="J48" s="2"/>
      <c r="K48" s="122"/>
      <c r="L48" s="19"/>
      <c r="M48" s="19"/>
      <c r="N48" s="19"/>
      <c r="O48" s="19"/>
      <c r="P48" s="121"/>
      <c r="Q48" s="202"/>
      <c r="R48" s="19"/>
      <c r="S48" s="19"/>
      <c r="T48" s="19"/>
      <c r="U48" s="19"/>
      <c r="V48" s="161"/>
      <c r="W48" s="165">
        <f t="shared" si="14"/>
        <v>0</v>
      </c>
      <c r="X48" s="47">
        <f t="shared" si="15"/>
        <v>0</v>
      </c>
      <c r="Y48" s="47" t="str">
        <f t="shared" si="16"/>
        <v>Colchester &amp; Tendring AC</v>
      </c>
      <c r="Z48" s="47">
        <f t="shared" si="17"/>
        <v>0</v>
      </c>
      <c r="AA48" s="47">
        <f t="shared" si="18"/>
        <v>0</v>
      </c>
      <c r="AB48" s="141" t="str">
        <f t="shared" si="19"/>
        <v>F</v>
      </c>
      <c r="AC48" s="141"/>
      <c r="AD48" s="141"/>
      <c r="AE48" s="150"/>
      <c r="AF48" s="2"/>
      <c r="AG48" s="2"/>
      <c r="AH48" s="2"/>
    </row>
    <row r="49" spans="1:34" ht="18" x14ac:dyDescent="0.25">
      <c r="A49" s="2"/>
      <c r="B49" s="133"/>
      <c r="C49" s="133"/>
      <c r="D49" s="2" t="s">
        <v>0</v>
      </c>
      <c r="E49" s="2" t="s">
        <v>21</v>
      </c>
      <c r="F49" s="117"/>
      <c r="G49" s="117"/>
      <c r="H49" s="443"/>
      <c r="I49" s="2"/>
      <c r="J49" s="2"/>
      <c r="K49" s="122"/>
      <c r="L49" s="19"/>
      <c r="M49" s="19"/>
      <c r="N49" s="19"/>
      <c r="O49" s="19"/>
      <c r="P49" s="121"/>
      <c r="Q49" s="202"/>
      <c r="R49" s="19"/>
      <c r="S49" s="19"/>
      <c r="T49" s="19"/>
      <c r="U49" s="19"/>
      <c r="V49" s="161"/>
      <c r="W49" s="165">
        <f t="shared" si="14"/>
        <v>0</v>
      </c>
      <c r="X49" s="47">
        <f t="shared" si="15"/>
        <v>0</v>
      </c>
      <c r="Y49" s="47" t="str">
        <f t="shared" si="16"/>
        <v>Colchester &amp; Tendring AC</v>
      </c>
      <c r="Z49" s="47">
        <f t="shared" si="17"/>
        <v>0</v>
      </c>
      <c r="AA49" s="47">
        <f t="shared" si="18"/>
        <v>0</v>
      </c>
      <c r="AB49" s="141" t="str">
        <f t="shared" si="19"/>
        <v>F</v>
      </c>
      <c r="AC49" s="141"/>
      <c r="AD49" s="141"/>
      <c r="AE49" s="150"/>
      <c r="AF49" s="2"/>
      <c r="AG49" s="2"/>
      <c r="AH49" s="2"/>
    </row>
    <row r="50" spans="1:34" ht="18" x14ac:dyDescent="0.25">
      <c r="A50" s="2"/>
      <c r="B50" s="133"/>
      <c r="C50" s="133"/>
      <c r="D50" s="2" t="s">
        <v>0</v>
      </c>
      <c r="E50" s="2" t="s">
        <v>21</v>
      </c>
      <c r="F50" s="117"/>
      <c r="G50" s="117"/>
      <c r="H50" s="443"/>
      <c r="I50" s="2"/>
      <c r="J50" s="2"/>
      <c r="K50" s="122"/>
      <c r="L50" s="19"/>
      <c r="M50" s="19"/>
      <c r="N50" s="19"/>
      <c r="O50" s="19"/>
      <c r="P50" s="121"/>
      <c r="Q50" s="202"/>
      <c r="R50" s="19"/>
      <c r="S50" s="19"/>
      <c r="T50" s="19"/>
      <c r="U50" s="19"/>
      <c r="V50" s="161"/>
      <c r="W50" s="165">
        <f t="shared" si="14"/>
        <v>0</v>
      </c>
      <c r="X50" s="47">
        <f t="shared" si="15"/>
        <v>0</v>
      </c>
      <c r="Y50" s="47" t="str">
        <f t="shared" si="16"/>
        <v>Colchester &amp; Tendring AC</v>
      </c>
      <c r="Z50" s="47">
        <f t="shared" si="17"/>
        <v>0</v>
      </c>
      <c r="AA50" s="47">
        <f t="shared" si="18"/>
        <v>0</v>
      </c>
      <c r="AB50" s="141" t="str">
        <f t="shared" si="19"/>
        <v>F</v>
      </c>
      <c r="AC50" s="141"/>
      <c r="AD50" s="141"/>
      <c r="AE50" s="150"/>
      <c r="AF50" s="2"/>
      <c r="AG50" s="2"/>
      <c r="AH50" s="2"/>
    </row>
    <row r="51" spans="1:34" ht="18" x14ac:dyDescent="0.25">
      <c r="A51" s="2"/>
      <c r="B51" s="133"/>
      <c r="C51" s="133"/>
      <c r="D51" s="2" t="s">
        <v>0</v>
      </c>
      <c r="E51" s="2" t="s">
        <v>21</v>
      </c>
      <c r="F51" s="117"/>
      <c r="G51" s="117"/>
      <c r="H51" s="443"/>
      <c r="I51" s="2"/>
      <c r="J51" s="2"/>
      <c r="K51" s="122"/>
      <c r="L51" s="19"/>
      <c r="M51" s="19"/>
      <c r="N51" s="19"/>
      <c r="O51" s="19"/>
      <c r="P51" s="121"/>
      <c r="Q51" s="202"/>
      <c r="R51" s="19"/>
      <c r="S51" s="19"/>
      <c r="T51" s="19"/>
      <c r="U51" s="19"/>
      <c r="V51" s="161"/>
      <c r="W51" s="165">
        <f t="shared" si="14"/>
        <v>0</v>
      </c>
      <c r="X51" s="47">
        <f t="shared" si="15"/>
        <v>0</v>
      </c>
      <c r="Y51" s="47" t="str">
        <f t="shared" si="16"/>
        <v>Colchester &amp; Tendring AC</v>
      </c>
      <c r="Z51" s="47">
        <f t="shared" si="17"/>
        <v>0</v>
      </c>
      <c r="AA51" s="47">
        <f t="shared" si="18"/>
        <v>0</v>
      </c>
      <c r="AB51" s="141" t="str">
        <f t="shared" si="19"/>
        <v>F</v>
      </c>
      <c r="AC51" s="141"/>
      <c r="AD51" s="141"/>
      <c r="AE51" s="150"/>
      <c r="AF51" s="2"/>
      <c r="AG51" s="2"/>
      <c r="AH51" s="2"/>
    </row>
    <row r="52" spans="1:34" ht="18" x14ac:dyDescent="0.25">
      <c r="A52" s="2"/>
      <c r="B52" s="133"/>
      <c r="C52" s="133"/>
      <c r="D52" s="2" t="s">
        <v>0</v>
      </c>
      <c r="E52" s="2" t="s">
        <v>21</v>
      </c>
      <c r="F52" s="117"/>
      <c r="G52" s="117"/>
      <c r="H52" s="443"/>
      <c r="I52" s="2"/>
      <c r="J52" s="2"/>
      <c r="K52" s="122"/>
      <c r="L52" s="19"/>
      <c r="M52" s="19"/>
      <c r="N52" s="19"/>
      <c r="O52" s="19"/>
      <c r="P52" s="121"/>
      <c r="Q52" s="202"/>
      <c r="R52" s="19"/>
      <c r="S52" s="19"/>
      <c r="T52" s="19"/>
      <c r="U52" s="19"/>
      <c r="V52" s="161"/>
      <c r="W52" s="165">
        <f t="shared" si="14"/>
        <v>0</v>
      </c>
      <c r="X52" s="47">
        <f t="shared" si="15"/>
        <v>0</v>
      </c>
      <c r="Y52" s="47" t="str">
        <f t="shared" si="16"/>
        <v>Colchester &amp; Tendring AC</v>
      </c>
      <c r="Z52" s="47">
        <f t="shared" si="17"/>
        <v>0</v>
      </c>
      <c r="AA52" s="47">
        <f t="shared" si="18"/>
        <v>0</v>
      </c>
      <c r="AB52" s="141" t="str">
        <f t="shared" si="19"/>
        <v>F</v>
      </c>
      <c r="AC52" s="141"/>
      <c r="AD52" s="141"/>
      <c r="AE52" s="150"/>
      <c r="AF52" s="2"/>
      <c r="AG52" s="2"/>
      <c r="AH52" s="2"/>
    </row>
    <row r="53" spans="1:34" ht="18" x14ac:dyDescent="0.25">
      <c r="A53" s="2"/>
      <c r="B53" s="133"/>
      <c r="C53" s="133"/>
      <c r="D53" s="2" t="s">
        <v>0</v>
      </c>
      <c r="E53" s="2" t="s">
        <v>21</v>
      </c>
      <c r="F53" s="117"/>
      <c r="G53" s="117"/>
      <c r="H53" s="443"/>
      <c r="I53" s="2"/>
      <c r="J53" s="2"/>
      <c r="K53" s="122"/>
      <c r="L53" s="19"/>
      <c r="M53" s="19"/>
      <c r="N53" s="19"/>
      <c r="O53" s="19"/>
      <c r="P53" s="121"/>
      <c r="Q53" s="202"/>
      <c r="R53" s="19"/>
      <c r="S53" s="19"/>
      <c r="T53" s="19"/>
      <c r="U53" s="19"/>
      <c r="V53" s="161"/>
      <c r="W53" s="165">
        <f t="shared" si="14"/>
        <v>0</v>
      </c>
      <c r="X53" s="47">
        <f t="shared" si="15"/>
        <v>0</v>
      </c>
      <c r="Y53" s="47" t="str">
        <f t="shared" si="16"/>
        <v>Colchester &amp; Tendring AC</v>
      </c>
      <c r="Z53" s="47">
        <f t="shared" si="17"/>
        <v>0</v>
      </c>
      <c r="AA53" s="47">
        <f t="shared" si="18"/>
        <v>0</v>
      </c>
      <c r="AB53" s="141" t="str">
        <f t="shared" si="19"/>
        <v>F</v>
      </c>
      <c r="AC53" s="141"/>
      <c r="AD53" s="141"/>
      <c r="AE53" s="150"/>
      <c r="AF53" s="2"/>
      <c r="AG53" s="2"/>
      <c r="AH53" s="2"/>
    </row>
    <row r="54" spans="1:34" ht="18" x14ac:dyDescent="0.25">
      <c r="A54" s="2"/>
      <c r="B54" s="133"/>
      <c r="C54" s="133"/>
      <c r="D54" s="2" t="s">
        <v>0</v>
      </c>
      <c r="E54" s="2" t="s">
        <v>21</v>
      </c>
      <c r="F54" s="117"/>
      <c r="G54" s="117"/>
      <c r="H54" s="443"/>
      <c r="I54" s="2"/>
      <c r="J54" s="2"/>
      <c r="K54" s="122"/>
      <c r="L54" s="19"/>
      <c r="M54" s="19"/>
      <c r="N54" s="19"/>
      <c r="O54" s="19"/>
      <c r="P54" s="121"/>
      <c r="Q54" s="202"/>
      <c r="R54" s="19"/>
      <c r="S54" s="19"/>
      <c r="T54" s="19"/>
      <c r="U54" s="19"/>
      <c r="V54" s="161"/>
      <c r="W54" s="165">
        <f t="shared" si="14"/>
        <v>0</v>
      </c>
      <c r="X54" s="47">
        <f t="shared" si="15"/>
        <v>0</v>
      </c>
      <c r="Y54" s="47" t="str">
        <f t="shared" si="16"/>
        <v>Colchester &amp; Tendring AC</v>
      </c>
      <c r="Z54" s="47">
        <f t="shared" si="17"/>
        <v>0</v>
      </c>
      <c r="AA54" s="47">
        <f t="shared" si="18"/>
        <v>0</v>
      </c>
      <c r="AB54" s="141" t="str">
        <f t="shared" si="19"/>
        <v>F</v>
      </c>
      <c r="AC54" s="141"/>
      <c r="AD54" s="141"/>
      <c r="AE54" s="150"/>
      <c r="AF54" s="2"/>
      <c r="AG54" s="2"/>
      <c r="AH54" s="2"/>
    </row>
    <row r="55" spans="1:34" ht="18" x14ac:dyDescent="0.25">
      <c r="A55" s="2"/>
      <c r="B55" s="133"/>
      <c r="C55" s="133"/>
      <c r="D55" s="2" t="s">
        <v>0</v>
      </c>
      <c r="E55" s="2" t="s">
        <v>21</v>
      </c>
      <c r="F55" s="117"/>
      <c r="G55" s="117"/>
      <c r="H55" s="443"/>
      <c r="I55" s="2"/>
      <c r="J55" s="2"/>
      <c r="K55" s="122"/>
      <c r="L55" s="19"/>
      <c r="M55" s="19"/>
      <c r="N55" s="19"/>
      <c r="O55" s="19"/>
      <c r="P55" s="121"/>
      <c r="Q55" s="202"/>
      <c r="R55" s="19"/>
      <c r="S55" s="19"/>
      <c r="T55" s="19"/>
      <c r="U55" s="19"/>
      <c r="V55" s="161"/>
      <c r="W55" s="165">
        <f t="shared" si="14"/>
        <v>0</v>
      </c>
      <c r="X55" s="47">
        <f t="shared" si="15"/>
        <v>0</v>
      </c>
      <c r="Y55" s="47" t="str">
        <f t="shared" si="16"/>
        <v>Colchester &amp; Tendring AC</v>
      </c>
      <c r="Z55" s="47">
        <f t="shared" si="17"/>
        <v>0</v>
      </c>
      <c r="AA55" s="47">
        <f t="shared" si="18"/>
        <v>0</v>
      </c>
      <c r="AB55" s="141" t="str">
        <f t="shared" si="19"/>
        <v>F</v>
      </c>
      <c r="AC55" s="141"/>
      <c r="AD55" s="141"/>
      <c r="AE55" s="150"/>
      <c r="AF55" s="2"/>
      <c r="AG55" s="2"/>
      <c r="AH55" s="2"/>
    </row>
    <row r="56" spans="1:34" ht="18" x14ac:dyDescent="0.25">
      <c r="A56" s="2"/>
      <c r="B56" s="133"/>
      <c r="C56" s="133"/>
      <c r="D56" s="2" t="s">
        <v>0</v>
      </c>
      <c r="E56" s="2" t="s">
        <v>21</v>
      </c>
      <c r="F56" s="117"/>
      <c r="G56" s="117"/>
      <c r="H56" s="443"/>
      <c r="I56" s="2"/>
      <c r="J56" s="2"/>
      <c r="K56" s="122"/>
      <c r="L56" s="19"/>
      <c r="M56" s="19"/>
      <c r="N56" s="19"/>
      <c r="O56" s="19"/>
      <c r="P56" s="121"/>
      <c r="Q56" s="202"/>
      <c r="R56" s="19"/>
      <c r="S56" s="19"/>
      <c r="T56" s="19"/>
      <c r="U56" s="19"/>
      <c r="V56" s="161"/>
      <c r="W56" s="165">
        <f t="shared" si="14"/>
        <v>0</v>
      </c>
      <c r="X56" s="47">
        <f t="shared" si="15"/>
        <v>0</v>
      </c>
      <c r="Y56" s="47" t="str">
        <f t="shared" si="16"/>
        <v>Colchester &amp; Tendring AC</v>
      </c>
      <c r="Z56" s="47">
        <f t="shared" si="17"/>
        <v>0</v>
      </c>
      <c r="AA56" s="47">
        <f t="shared" si="18"/>
        <v>0</v>
      </c>
      <c r="AB56" s="141" t="str">
        <f t="shared" si="19"/>
        <v>F</v>
      </c>
      <c r="AC56" s="141"/>
      <c r="AD56" s="141"/>
      <c r="AE56" s="150"/>
      <c r="AF56" s="2"/>
      <c r="AG56" s="2"/>
      <c r="AH56" s="2"/>
    </row>
    <row r="57" spans="1:34" ht="18" x14ac:dyDescent="0.25">
      <c r="A57" s="2"/>
      <c r="B57" s="133"/>
      <c r="C57" s="133"/>
      <c r="D57" s="2" t="s">
        <v>0</v>
      </c>
      <c r="E57" s="2" t="s">
        <v>21</v>
      </c>
      <c r="F57" s="117"/>
      <c r="G57" s="117"/>
      <c r="H57" s="443"/>
      <c r="I57" s="2"/>
      <c r="J57" s="2"/>
      <c r="K57" s="122"/>
      <c r="L57" s="19"/>
      <c r="M57" s="19"/>
      <c r="N57" s="19"/>
      <c r="O57" s="19"/>
      <c r="P57" s="121"/>
      <c r="Q57" s="202"/>
      <c r="R57" s="19"/>
      <c r="S57" s="19"/>
      <c r="T57" s="19"/>
      <c r="U57" s="19"/>
      <c r="V57" s="161"/>
      <c r="W57" s="165">
        <f t="shared" si="14"/>
        <v>0</v>
      </c>
      <c r="X57" s="47">
        <f t="shared" si="15"/>
        <v>0</v>
      </c>
      <c r="Y57" s="47" t="str">
        <f t="shared" si="16"/>
        <v>Colchester &amp; Tendring AC</v>
      </c>
      <c r="Z57" s="47">
        <f t="shared" si="17"/>
        <v>0</v>
      </c>
      <c r="AA57" s="47">
        <f t="shared" si="18"/>
        <v>0</v>
      </c>
      <c r="AB57" s="141" t="str">
        <f t="shared" si="19"/>
        <v>F</v>
      </c>
      <c r="AC57" s="141"/>
      <c r="AD57" s="141"/>
      <c r="AE57" s="150"/>
      <c r="AF57" s="2"/>
      <c r="AG57" s="2"/>
      <c r="AH57" s="2"/>
    </row>
    <row r="58" spans="1:34" ht="18" x14ac:dyDescent="0.25">
      <c r="A58" s="2"/>
      <c r="B58" s="133"/>
      <c r="C58" s="133"/>
      <c r="D58" s="2" t="s">
        <v>0</v>
      </c>
      <c r="E58" s="2" t="s">
        <v>21</v>
      </c>
      <c r="F58" s="117"/>
      <c r="G58" s="117"/>
      <c r="H58" s="443"/>
      <c r="I58" s="2"/>
      <c r="J58" s="2"/>
      <c r="K58" s="122"/>
      <c r="L58" s="19"/>
      <c r="M58" s="19"/>
      <c r="N58" s="19"/>
      <c r="O58" s="19"/>
      <c r="P58" s="121"/>
      <c r="Q58" s="202"/>
      <c r="R58" s="19"/>
      <c r="S58" s="19"/>
      <c r="T58" s="19"/>
      <c r="U58" s="19"/>
      <c r="V58" s="161"/>
      <c r="W58" s="165">
        <f t="shared" si="14"/>
        <v>0</v>
      </c>
      <c r="X58" s="47">
        <f t="shared" si="15"/>
        <v>0</v>
      </c>
      <c r="Y58" s="47" t="str">
        <f t="shared" si="16"/>
        <v>Colchester &amp; Tendring AC</v>
      </c>
      <c r="Z58" s="47">
        <f t="shared" si="17"/>
        <v>0</v>
      </c>
      <c r="AA58" s="47">
        <f t="shared" si="18"/>
        <v>0</v>
      </c>
      <c r="AB58" s="141" t="str">
        <f t="shared" si="19"/>
        <v>F</v>
      </c>
      <c r="AC58" s="141"/>
      <c r="AD58" s="141"/>
      <c r="AE58" s="150"/>
      <c r="AF58" s="2"/>
      <c r="AG58" s="2"/>
      <c r="AH58" s="2"/>
    </row>
    <row r="59" spans="1:34" ht="18" x14ac:dyDescent="0.25">
      <c r="A59" s="2"/>
      <c r="B59" s="133"/>
      <c r="C59" s="133"/>
      <c r="D59" s="2" t="s">
        <v>0</v>
      </c>
      <c r="E59" s="2" t="s">
        <v>21</v>
      </c>
      <c r="F59" s="117"/>
      <c r="G59" s="117"/>
      <c r="H59" s="443"/>
      <c r="I59" s="2"/>
      <c r="J59" s="2"/>
      <c r="K59" s="122"/>
      <c r="L59" s="19"/>
      <c r="M59" s="19"/>
      <c r="N59" s="19"/>
      <c r="O59" s="19"/>
      <c r="P59" s="121"/>
      <c r="Q59" s="202"/>
      <c r="R59" s="19"/>
      <c r="S59" s="19"/>
      <c r="T59" s="19"/>
      <c r="U59" s="19"/>
      <c r="V59" s="161"/>
      <c r="W59" s="165">
        <f t="shared" si="14"/>
        <v>0</v>
      </c>
      <c r="X59" s="47">
        <f t="shared" si="15"/>
        <v>0</v>
      </c>
      <c r="Y59" s="47" t="str">
        <f t="shared" si="16"/>
        <v>Colchester &amp; Tendring AC</v>
      </c>
      <c r="Z59" s="47">
        <f t="shared" si="17"/>
        <v>0</v>
      </c>
      <c r="AA59" s="47">
        <f t="shared" si="18"/>
        <v>0</v>
      </c>
      <c r="AB59" s="141" t="str">
        <f t="shared" si="19"/>
        <v>F</v>
      </c>
      <c r="AC59" s="141"/>
      <c r="AD59" s="141"/>
      <c r="AE59" s="150"/>
      <c r="AF59" s="2"/>
      <c r="AG59" s="2"/>
      <c r="AH59" s="2"/>
    </row>
    <row r="60" spans="1:34" ht="18" x14ac:dyDescent="0.25">
      <c r="A60" s="2"/>
      <c r="B60" s="133"/>
      <c r="C60" s="133"/>
      <c r="D60" s="2" t="s">
        <v>0</v>
      </c>
      <c r="E60" s="2" t="s">
        <v>21</v>
      </c>
      <c r="F60" s="117"/>
      <c r="G60" s="117"/>
      <c r="H60" s="443"/>
      <c r="I60" s="2"/>
      <c r="J60" s="2"/>
      <c r="K60" s="122"/>
      <c r="L60" s="19"/>
      <c r="M60" s="19"/>
      <c r="N60" s="19"/>
      <c r="O60" s="19"/>
      <c r="P60" s="121"/>
      <c r="Q60" s="202"/>
      <c r="R60" s="19"/>
      <c r="S60" s="19"/>
      <c r="T60" s="19"/>
      <c r="U60" s="19"/>
      <c r="V60" s="161"/>
      <c r="W60" s="165">
        <f t="shared" si="14"/>
        <v>0</v>
      </c>
      <c r="X60" s="47">
        <f t="shared" si="15"/>
        <v>0</v>
      </c>
      <c r="Y60" s="47" t="str">
        <f t="shared" si="16"/>
        <v>Colchester &amp; Tendring AC</v>
      </c>
      <c r="Z60" s="47">
        <f t="shared" si="17"/>
        <v>0</v>
      </c>
      <c r="AA60" s="47">
        <f t="shared" si="18"/>
        <v>0</v>
      </c>
      <c r="AB60" s="141" t="str">
        <f t="shared" si="19"/>
        <v>F</v>
      </c>
      <c r="AC60" s="141"/>
      <c r="AD60" s="141"/>
      <c r="AE60" s="150"/>
      <c r="AF60" s="2"/>
      <c r="AG60" s="2"/>
      <c r="AH60" s="2"/>
    </row>
    <row r="61" spans="1:34" ht="18" x14ac:dyDescent="0.25">
      <c r="A61" s="2"/>
      <c r="B61" s="133"/>
      <c r="C61" s="133"/>
      <c r="D61" s="2" t="s">
        <v>0</v>
      </c>
      <c r="E61" s="2" t="s">
        <v>21</v>
      </c>
      <c r="F61" s="117"/>
      <c r="G61" s="117"/>
      <c r="H61" s="443"/>
      <c r="I61" s="2"/>
      <c r="J61" s="2"/>
      <c r="K61" s="122"/>
      <c r="L61" s="19"/>
      <c r="M61" s="19"/>
      <c r="N61" s="19"/>
      <c r="O61" s="19"/>
      <c r="P61" s="121"/>
      <c r="Q61" s="202"/>
      <c r="R61" s="19"/>
      <c r="S61" s="19"/>
      <c r="T61" s="19"/>
      <c r="U61" s="19"/>
      <c r="V61" s="161"/>
      <c r="W61" s="165">
        <f t="shared" si="14"/>
        <v>0</v>
      </c>
      <c r="X61" s="47">
        <f t="shared" si="15"/>
        <v>0</v>
      </c>
      <c r="Y61" s="47" t="str">
        <f t="shared" si="16"/>
        <v>Colchester &amp; Tendring AC</v>
      </c>
      <c r="Z61" s="47">
        <f t="shared" si="17"/>
        <v>0</v>
      </c>
      <c r="AA61" s="47">
        <f t="shared" si="18"/>
        <v>0</v>
      </c>
      <c r="AB61" s="141" t="str">
        <f t="shared" si="19"/>
        <v>F</v>
      </c>
      <c r="AC61" s="141"/>
      <c r="AD61" s="141"/>
      <c r="AE61" s="150"/>
      <c r="AF61" s="2"/>
      <c r="AG61" s="2"/>
      <c r="AH61" s="2"/>
    </row>
    <row r="62" spans="1:34" ht="18" x14ac:dyDescent="0.25">
      <c r="A62" s="2"/>
      <c r="B62" s="133"/>
      <c r="C62" s="133"/>
      <c r="D62" s="2" t="s">
        <v>0</v>
      </c>
      <c r="E62" s="2" t="s">
        <v>21</v>
      </c>
      <c r="F62" s="117"/>
      <c r="G62" s="117"/>
      <c r="H62" s="443"/>
      <c r="I62" s="2"/>
      <c r="J62" s="2"/>
      <c r="K62" s="122"/>
      <c r="L62" s="19"/>
      <c r="M62" s="19"/>
      <c r="N62" s="19"/>
      <c r="O62" s="19"/>
      <c r="P62" s="121"/>
      <c r="Q62" s="202"/>
      <c r="R62" s="19"/>
      <c r="S62" s="19"/>
      <c r="T62" s="19"/>
      <c r="U62" s="19"/>
      <c r="V62" s="161"/>
      <c r="W62" s="165">
        <f t="shared" ref="W62:W69" si="20">+B62</f>
        <v>0</v>
      </c>
      <c r="X62" s="47">
        <f t="shared" ref="X62:X69" si="21">+C62</f>
        <v>0</v>
      </c>
      <c r="Y62" s="47" t="str">
        <f t="shared" ref="Y62:Y69" si="22">+D62</f>
        <v>Colchester &amp; Tendring AC</v>
      </c>
      <c r="Z62" s="47">
        <f t="shared" ref="Z62:Z69" si="23">+F62</f>
        <v>0</v>
      </c>
      <c r="AA62" s="47">
        <f t="shared" ref="AA62:AA69" si="24">+G62</f>
        <v>0</v>
      </c>
      <c r="AB62" s="141" t="str">
        <f t="shared" ref="AB62:AB69" si="25">+E62</f>
        <v>F</v>
      </c>
      <c r="AC62" s="141"/>
      <c r="AD62" s="141"/>
      <c r="AE62" s="150"/>
      <c r="AF62" s="2"/>
      <c r="AG62" s="2"/>
      <c r="AH62" s="2"/>
    </row>
    <row r="63" spans="1:34" ht="18" x14ac:dyDescent="0.25">
      <c r="A63" s="2"/>
      <c r="B63" s="133"/>
      <c r="C63" s="133"/>
      <c r="D63" s="2" t="s">
        <v>0</v>
      </c>
      <c r="E63" s="2" t="s">
        <v>21</v>
      </c>
      <c r="F63" s="117"/>
      <c r="G63" s="117"/>
      <c r="H63" s="443"/>
      <c r="I63" s="2"/>
      <c r="J63" s="2"/>
      <c r="K63" s="122"/>
      <c r="L63" s="19"/>
      <c r="M63" s="19"/>
      <c r="N63" s="19"/>
      <c r="O63" s="19"/>
      <c r="P63" s="121"/>
      <c r="Q63" s="202"/>
      <c r="R63" s="19"/>
      <c r="S63" s="19"/>
      <c r="T63" s="19"/>
      <c r="U63" s="19"/>
      <c r="V63" s="161"/>
      <c r="W63" s="165">
        <f t="shared" si="20"/>
        <v>0</v>
      </c>
      <c r="X63" s="47">
        <f t="shared" si="21"/>
        <v>0</v>
      </c>
      <c r="Y63" s="47" t="str">
        <f t="shared" si="22"/>
        <v>Colchester &amp; Tendring AC</v>
      </c>
      <c r="Z63" s="47">
        <f t="shared" si="23"/>
        <v>0</v>
      </c>
      <c r="AA63" s="47">
        <f t="shared" si="24"/>
        <v>0</v>
      </c>
      <c r="AB63" s="141" t="str">
        <f t="shared" si="25"/>
        <v>F</v>
      </c>
      <c r="AC63" s="141"/>
      <c r="AD63" s="141"/>
      <c r="AE63" s="150"/>
      <c r="AF63" s="2"/>
      <c r="AG63" s="2"/>
      <c r="AH63" s="2"/>
    </row>
    <row r="64" spans="1:34" ht="18" x14ac:dyDescent="0.25">
      <c r="A64" s="2"/>
      <c r="B64" s="133"/>
      <c r="C64" s="133"/>
      <c r="D64" s="2" t="s">
        <v>0</v>
      </c>
      <c r="E64" s="2" t="s">
        <v>21</v>
      </c>
      <c r="F64" s="117"/>
      <c r="G64" s="117"/>
      <c r="H64" s="443"/>
      <c r="I64" s="2"/>
      <c r="J64" s="2"/>
      <c r="K64" s="122"/>
      <c r="L64" s="19"/>
      <c r="M64" s="19"/>
      <c r="N64" s="19"/>
      <c r="O64" s="19"/>
      <c r="P64" s="121"/>
      <c r="Q64" s="202"/>
      <c r="R64" s="19"/>
      <c r="S64" s="19"/>
      <c r="T64" s="19"/>
      <c r="U64" s="19"/>
      <c r="V64" s="161"/>
      <c r="W64" s="165">
        <f t="shared" si="20"/>
        <v>0</v>
      </c>
      <c r="X64" s="47">
        <f t="shared" si="21"/>
        <v>0</v>
      </c>
      <c r="Y64" s="47" t="str">
        <f t="shared" si="22"/>
        <v>Colchester &amp; Tendring AC</v>
      </c>
      <c r="Z64" s="47">
        <f t="shared" si="23"/>
        <v>0</v>
      </c>
      <c r="AA64" s="47">
        <f t="shared" si="24"/>
        <v>0</v>
      </c>
      <c r="AB64" s="141" t="str">
        <f t="shared" si="25"/>
        <v>F</v>
      </c>
      <c r="AC64" s="141"/>
      <c r="AD64" s="141"/>
      <c r="AE64" s="150"/>
      <c r="AF64" s="2"/>
      <c r="AG64" s="2"/>
      <c r="AH64" s="2"/>
    </row>
    <row r="65" spans="1:34" ht="18" x14ac:dyDescent="0.25">
      <c r="A65" s="2"/>
      <c r="B65" s="133"/>
      <c r="C65" s="133"/>
      <c r="D65" s="2" t="s">
        <v>0</v>
      </c>
      <c r="E65" s="2" t="s">
        <v>21</v>
      </c>
      <c r="F65" s="117"/>
      <c r="G65" s="117"/>
      <c r="H65" s="443"/>
      <c r="I65" s="2"/>
      <c r="J65" s="2"/>
      <c r="K65" s="122"/>
      <c r="L65" s="19"/>
      <c r="M65" s="19"/>
      <c r="N65" s="19"/>
      <c r="O65" s="19"/>
      <c r="P65" s="121"/>
      <c r="Q65" s="202"/>
      <c r="R65" s="19"/>
      <c r="S65" s="19"/>
      <c r="T65" s="19"/>
      <c r="U65" s="19"/>
      <c r="V65" s="161"/>
      <c r="W65" s="165">
        <f t="shared" si="20"/>
        <v>0</v>
      </c>
      <c r="X65" s="47">
        <f t="shared" si="21"/>
        <v>0</v>
      </c>
      <c r="Y65" s="47" t="str">
        <f t="shared" si="22"/>
        <v>Colchester &amp; Tendring AC</v>
      </c>
      <c r="Z65" s="47">
        <f t="shared" si="23"/>
        <v>0</v>
      </c>
      <c r="AA65" s="47">
        <f t="shared" si="24"/>
        <v>0</v>
      </c>
      <c r="AB65" s="141" t="str">
        <f t="shared" si="25"/>
        <v>F</v>
      </c>
      <c r="AC65" s="141"/>
      <c r="AD65" s="141"/>
      <c r="AE65" s="150"/>
      <c r="AF65" s="2"/>
      <c r="AG65" s="2"/>
      <c r="AH65" s="2"/>
    </row>
    <row r="66" spans="1:34" ht="18" x14ac:dyDescent="0.25">
      <c r="A66" s="2"/>
      <c r="B66" s="133"/>
      <c r="C66" s="133"/>
      <c r="D66" s="2" t="s">
        <v>0</v>
      </c>
      <c r="E66" s="2" t="s">
        <v>21</v>
      </c>
      <c r="F66" s="117"/>
      <c r="G66" s="117"/>
      <c r="H66" s="443"/>
      <c r="I66" s="2"/>
      <c r="J66" s="2"/>
      <c r="K66" s="122"/>
      <c r="L66" s="19"/>
      <c r="M66" s="19"/>
      <c r="N66" s="19"/>
      <c r="O66" s="19"/>
      <c r="P66" s="121"/>
      <c r="Q66" s="202"/>
      <c r="R66" s="19"/>
      <c r="S66" s="19"/>
      <c r="T66" s="19"/>
      <c r="U66" s="19"/>
      <c r="V66" s="161"/>
      <c r="W66" s="165">
        <f t="shared" si="20"/>
        <v>0</v>
      </c>
      <c r="X66" s="47">
        <f t="shared" si="21"/>
        <v>0</v>
      </c>
      <c r="Y66" s="47" t="str">
        <f t="shared" si="22"/>
        <v>Colchester &amp; Tendring AC</v>
      </c>
      <c r="Z66" s="47">
        <f t="shared" si="23"/>
        <v>0</v>
      </c>
      <c r="AA66" s="47">
        <f t="shared" si="24"/>
        <v>0</v>
      </c>
      <c r="AB66" s="141" t="str">
        <f t="shared" si="25"/>
        <v>F</v>
      </c>
      <c r="AC66" s="141"/>
      <c r="AD66" s="141"/>
      <c r="AE66" s="150"/>
      <c r="AF66" s="2"/>
      <c r="AG66" s="2"/>
      <c r="AH66" s="2"/>
    </row>
    <row r="67" spans="1:34" ht="18" x14ac:dyDescent="0.25">
      <c r="A67" s="2"/>
      <c r="B67" s="133"/>
      <c r="C67" s="133"/>
      <c r="D67" s="2" t="s">
        <v>0</v>
      </c>
      <c r="E67" s="2" t="s">
        <v>21</v>
      </c>
      <c r="F67" s="117"/>
      <c r="G67" s="117"/>
      <c r="H67" s="443"/>
      <c r="I67" s="2"/>
      <c r="J67" s="2"/>
      <c r="K67" s="122"/>
      <c r="L67" s="19"/>
      <c r="M67" s="19"/>
      <c r="N67" s="19"/>
      <c r="O67" s="19"/>
      <c r="P67" s="121"/>
      <c r="Q67" s="202"/>
      <c r="R67" s="19"/>
      <c r="S67" s="19"/>
      <c r="T67" s="19"/>
      <c r="U67" s="19"/>
      <c r="V67" s="161"/>
      <c r="W67" s="165">
        <f t="shared" si="20"/>
        <v>0</v>
      </c>
      <c r="X67" s="47">
        <f t="shared" si="21"/>
        <v>0</v>
      </c>
      <c r="Y67" s="47" t="str">
        <f t="shared" si="22"/>
        <v>Colchester &amp; Tendring AC</v>
      </c>
      <c r="Z67" s="47">
        <f t="shared" si="23"/>
        <v>0</v>
      </c>
      <c r="AA67" s="47">
        <f t="shared" si="24"/>
        <v>0</v>
      </c>
      <c r="AB67" s="141" t="str">
        <f t="shared" si="25"/>
        <v>F</v>
      </c>
      <c r="AC67" s="141"/>
      <c r="AD67" s="141"/>
      <c r="AE67" s="150"/>
      <c r="AF67" s="2"/>
      <c r="AG67" s="2"/>
      <c r="AH67" s="2"/>
    </row>
    <row r="68" spans="1:34" ht="18" x14ac:dyDescent="0.25">
      <c r="A68" s="2"/>
      <c r="B68" s="133"/>
      <c r="C68" s="133"/>
      <c r="D68" s="2" t="s">
        <v>0</v>
      </c>
      <c r="E68" s="2" t="s">
        <v>21</v>
      </c>
      <c r="F68" s="117"/>
      <c r="G68" s="117"/>
      <c r="H68" s="443"/>
      <c r="I68" s="2"/>
      <c r="J68" s="2"/>
      <c r="K68" s="122"/>
      <c r="L68" s="19"/>
      <c r="M68" s="19"/>
      <c r="N68" s="19"/>
      <c r="O68" s="19"/>
      <c r="P68" s="121"/>
      <c r="Q68" s="202"/>
      <c r="R68" s="19"/>
      <c r="S68" s="19"/>
      <c r="T68" s="19"/>
      <c r="U68" s="19"/>
      <c r="V68" s="161"/>
      <c r="W68" s="165">
        <f t="shared" si="20"/>
        <v>0</v>
      </c>
      <c r="X68" s="47">
        <f t="shared" si="21"/>
        <v>0</v>
      </c>
      <c r="Y68" s="47" t="str">
        <f t="shared" si="22"/>
        <v>Colchester &amp; Tendring AC</v>
      </c>
      <c r="Z68" s="47">
        <f t="shared" si="23"/>
        <v>0</v>
      </c>
      <c r="AA68" s="47">
        <f t="shared" si="24"/>
        <v>0</v>
      </c>
      <c r="AB68" s="141" t="str">
        <f t="shared" si="25"/>
        <v>F</v>
      </c>
      <c r="AC68" s="141"/>
      <c r="AD68" s="141"/>
      <c r="AE68" s="150"/>
      <c r="AF68" s="2"/>
      <c r="AG68" s="2"/>
      <c r="AH68" s="2"/>
    </row>
    <row r="69" spans="1:34" ht="18" x14ac:dyDescent="0.25">
      <c r="A69" s="2"/>
      <c r="B69" s="133"/>
      <c r="C69" s="133"/>
      <c r="D69" s="2" t="s">
        <v>0</v>
      </c>
      <c r="E69" s="2" t="s">
        <v>21</v>
      </c>
      <c r="F69" s="117"/>
      <c r="G69" s="117"/>
      <c r="H69" s="443"/>
      <c r="I69" s="2"/>
      <c r="J69" s="2"/>
      <c r="K69" s="122"/>
      <c r="L69" s="19"/>
      <c r="M69" s="19"/>
      <c r="N69" s="19"/>
      <c r="O69" s="19"/>
      <c r="P69" s="121"/>
      <c r="Q69" s="202"/>
      <c r="R69" s="19"/>
      <c r="S69" s="19"/>
      <c r="T69" s="19"/>
      <c r="U69" s="19"/>
      <c r="V69" s="161"/>
      <c r="W69" s="165">
        <f t="shared" si="20"/>
        <v>0</v>
      </c>
      <c r="X69" s="47">
        <f t="shared" si="21"/>
        <v>0</v>
      </c>
      <c r="Y69" s="47" t="str">
        <f t="shared" si="22"/>
        <v>Colchester &amp; Tendring AC</v>
      </c>
      <c r="Z69" s="47">
        <f t="shared" si="23"/>
        <v>0</v>
      </c>
      <c r="AA69" s="47">
        <f t="shared" si="24"/>
        <v>0</v>
      </c>
      <c r="AB69" s="141" t="str">
        <f t="shared" si="25"/>
        <v>F</v>
      </c>
      <c r="AC69" s="141"/>
      <c r="AD69" s="141"/>
      <c r="AE69" s="150"/>
      <c r="AF69" s="2"/>
      <c r="AG69" s="2"/>
      <c r="AH69" s="2"/>
    </row>
    <row r="70" spans="1:34" ht="18" x14ac:dyDescent="0.25">
      <c r="A70" s="2" t="str">
        <f>IF(B70="","",IF(E70="F",IF(IFERROR(VLOOKUP(B70&amp;C70&amp;D70,'Girls Season'!AA:AB,2,0),"Add to Season")=1,"","No"),IFERROR(IF(E70="M",IF(VLOOKUP(B70&amp;C70&amp;D70,'Boys Season'!W:X,2,0)=1,"","No")),"No")))</f>
        <v/>
      </c>
      <c r="B70" s="133"/>
      <c r="C70" s="133"/>
      <c r="D70" s="2" t="s">
        <v>0</v>
      </c>
      <c r="E70" s="2" t="s">
        <v>21</v>
      </c>
      <c r="F70" s="117"/>
      <c r="G70" s="117"/>
      <c r="H70" s="443"/>
      <c r="I70" s="2"/>
      <c r="J70" s="2"/>
      <c r="K70" s="122"/>
      <c r="L70" s="19"/>
      <c r="M70" s="19"/>
      <c r="N70" s="19"/>
      <c r="O70" s="19"/>
      <c r="P70" s="121"/>
      <c r="Q70" s="202"/>
      <c r="R70" s="19"/>
      <c r="S70" s="19"/>
      <c r="T70" s="19"/>
      <c r="U70" s="19"/>
      <c r="V70" s="161"/>
      <c r="W70" s="165">
        <f t="shared" si="8"/>
        <v>0</v>
      </c>
      <c r="X70" s="47">
        <f t="shared" si="9"/>
        <v>0</v>
      </c>
      <c r="Y70" s="47" t="str">
        <f t="shared" si="10"/>
        <v>Colchester &amp; Tendring AC</v>
      </c>
      <c r="Z70" s="47">
        <f t="shared" si="11"/>
        <v>0</v>
      </c>
      <c r="AA70" s="47">
        <f t="shared" si="12"/>
        <v>0</v>
      </c>
      <c r="AB70" s="141" t="str">
        <f t="shared" si="13"/>
        <v>F</v>
      </c>
      <c r="AC70" s="141"/>
      <c r="AD70" s="141"/>
      <c r="AE70" s="150"/>
      <c r="AF70" s="2"/>
      <c r="AG70" s="2"/>
      <c r="AH70" s="2"/>
    </row>
    <row r="71" spans="1:34" ht="18" x14ac:dyDescent="0.25">
      <c r="A71" s="2" t="str">
        <f>IF(B71="","",IF(E71="F",IF(IFERROR(VLOOKUP(B71&amp;C71&amp;D71,'Girls Season'!AA:AB,2,0),"Add to Season")=1,"","No"),IFERROR(IF(E71="M",IF(VLOOKUP(B71&amp;C71&amp;D71,'Boys Season'!W:X,2,0)=1,"","No")),"No")))</f>
        <v/>
      </c>
      <c r="B71" s="133"/>
      <c r="C71" s="133"/>
      <c r="D71" s="2" t="s">
        <v>0</v>
      </c>
      <c r="E71" s="2" t="s">
        <v>21</v>
      </c>
      <c r="F71" s="117"/>
      <c r="G71" s="117"/>
      <c r="H71" s="443"/>
      <c r="I71" s="2"/>
      <c r="J71" s="2"/>
      <c r="K71" s="122"/>
      <c r="L71" s="19"/>
      <c r="M71" s="19"/>
      <c r="N71" s="19"/>
      <c r="O71" s="19"/>
      <c r="P71" s="121"/>
      <c r="Q71" s="202"/>
      <c r="R71" s="19"/>
      <c r="S71" s="19"/>
      <c r="T71" s="19"/>
      <c r="U71" s="19"/>
      <c r="V71" s="161"/>
      <c r="W71" s="165">
        <f t="shared" si="8"/>
        <v>0</v>
      </c>
      <c r="X71" s="47">
        <f t="shared" si="9"/>
        <v>0</v>
      </c>
      <c r="Y71" s="47" t="str">
        <f t="shared" si="10"/>
        <v>Colchester &amp; Tendring AC</v>
      </c>
      <c r="Z71" s="47">
        <f t="shared" si="11"/>
        <v>0</v>
      </c>
      <c r="AA71" s="47">
        <f t="shared" si="12"/>
        <v>0</v>
      </c>
      <c r="AB71" s="141" t="str">
        <f t="shared" si="13"/>
        <v>F</v>
      </c>
      <c r="AC71" s="141"/>
      <c r="AD71" s="141"/>
      <c r="AE71" s="150"/>
      <c r="AF71" s="2"/>
      <c r="AG71" s="2"/>
      <c r="AH71" s="2"/>
    </row>
    <row r="72" spans="1:34" ht="18" x14ac:dyDescent="0.25">
      <c r="A72" s="2" t="str">
        <f>IF(B72="","",IF(E72="F",IF(IFERROR(VLOOKUP(B72&amp;C72&amp;D72,'Girls Season'!AA:AB,2,0),"Add to Season")=1,"","No"),IFERROR(IF(E72="M",IF(VLOOKUP(B72&amp;C72&amp;D72,'Boys Season'!W:X,2,0)=1,"","No")),"No")))</f>
        <v/>
      </c>
      <c r="B72" s="133"/>
      <c r="C72" s="133"/>
      <c r="D72" s="2" t="s">
        <v>0</v>
      </c>
      <c r="E72" s="2" t="s">
        <v>21</v>
      </c>
      <c r="F72" s="117"/>
      <c r="G72" s="117"/>
      <c r="H72" s="443"/>
      <c r="I72" s="2"/>
      <c r="J72" s="2"/>
      <c r="K72" s="122"/>
      <c r="L72" s="19"/>
      <c r="M72" s="19"/>
      <c r="N72" s="19"/>
      <c r="O72" s="19"/>
      <c r="P72" s="121"/>
      <c r="Q72" s="202"/>
      <c r="R72" s="19"/>
      <c r="S72" s="19"/>
      <c r="T72" s="19"/>
      <c r="U72" s="19"/>
      <c r="V72" s="161"/>
      <c r="W72" s="165">
        <f t="shared" si="8"/>
        <v>0</v>
      </c>
      <c r="X72" s="47">
        <f t="shared" si="9"/>
        <v>0</v>
      </c>
      <c r="Y72" s="47" t="str">
        <f t="shared" si="10"/>
        <v>Colchester &amp; Tendring AC</v>
      </c>
      <c r="Z72" s="47">
        <f t="shared" si="11"/>
        <v>0</v>
      </c>
      <c r="AA72" s="47">
        <f t="shared" si="12"/>
        <v>0</v>
      </c>
      <c r="AB72" s="141" t="str">
        <f t="shared" si="13"/>
        <v>F</v>
      </c>
      <c r="AC72" s="141"/>
      <c r="AD72" s="141"/>
      <c r="AE72" s="150"/>
      <c r="AF72" s="2"/>
      <c r="AG72" s="2"/>
      <c r="AH72" s="2"/>
    </row>
    <row r="73" spans="1:34" ht="18" x14ac:dyDescent="0.25">
      <c r="A73" s="2" t="str">
        <f>IF(B73="","",IF(E73="F",IF(IFERROR(VLOOKUP(B73&amp;C73&amp;D73,'Girls Season'!AA:AB,2,0),"Add to Season")=1,"","No"),IFERROR(IF(E73="M",IF(VLOOKUP(B73&amp;C73&amp;D73,'Boys Season'!W:X,2,0)=1,"","No")),"No")))</f>
        <v/>
      </c>
      <c r="B73" s="133"/>
      <c r="C73" s="133"/>
      <c r="D73" s="2" t="s">
        <v>0</v>
      </c>
      <c r="E73" s="2" t="s">
        <v>21</v>
      </c>
      <c r="F73" s="117"/>
      <c r="G73" s="117"/>
      <c r="H73" s="443"/>
      <c r="I73" s="2"/>
      <c r="J73" s="2"/>
      <c r="K73" s="122"/>
      <c r="L73" s="19"/>
      <c r="M73" s="19"/>
      <c r="N73" s="19"/>
      <c r="O73" s="19"/>
      <c r="P73" s="121"/>
      <c r="Q73" s="202"/>
      <c r="R73" s="19"/>
      <c r="S73" s="19"/>
      <c r="T73" s="19"/>
      <c r="U73" s="19"/>
      <c r="V73" s="161"/>
      <c r="W73" s="165">
        <f t="shared" si="8"/>
        <v>0</v>
      </c>
      <c r="X73" s="47">
        <f t="shared" si="9"/>
        <v>0</v>
      </c>
      <c r="Y73" s="47" t="str">
        <f t="shared" si="10"/>
        <v>Colchester &amp; Tendring AC</v>
      </c>
      <c r="Z73" s="47">
        <f t="shared" si="11"/>
        <v>0</v>
      </c>
      <c r="AA73" s="47">
        <f t="shared" si="12"/>
        <v>0</v>
      </c>
      <c r="AB73" s="141" t="str">
        <f t="shared" si="13"/>
        <v>F</v>
      </c>
      <c r="AC73" s="141"/>
      <c r="AD73" s="141"/>
      <c r="AE73" s="150"/>
      <c r="AF73" s="2"/>
      <c r="AG73" s="2"/>
      <c r="AH73" s="2"/>
    </row>
    <row r="74" spans="1:34" ht="18" x14ac:dyDescent="0.25">
      <c r="A74" s="2" t="str">
        <f>IF(B74="","",IF(E74="F",IF(IFERROR(VLOOKUP(B74&amp;C74&amp;D74,'Girls Season'!AA:AB,2,0),"Add to Season")=1,"","No"),IFERROR(IF(E74="M",IF(VLOOKUP(B74&amp;C74&amp;D74,'Boys Season'!W:X,2,0)=1,"","No")),"No")))</f>
        <v>No</v>
      </c>
      <c r="B74" s="448" t="s">
        <v>29</v>
      </c>
      <c r="C74" s="448" t="s">
        <v>510</v>
      </c>
      <c r="D74" s="2" t="s">
        <v>0</v>
      </c>
      <c r="E74" s="2" t="s">
        <v>1</v>
      </c>
      <c r="F74" s="117">
        <v>7</v>
      </c>
      <c r="G74" s="117" t="s">
        <v>4</v>
      </c>
      <c r="H74" s="443"/>
      <c r="I74" s="2"/>
      <c r="J74" s="2"/>
      <c r="K74" s="122">
        <v>37</v>
      </c>
      <c r="L74" s="19">
        <v>49</v>
      </c>
      <c r="M74" s="19">
        <v>59</v>
      </c>
      <c r="N74" s="19">
        <v>40</v>
      </c>
      <c r="O74" s="19"/>
      <c r="P74" s="121"/>
      <c r="Q74" s="194"/>
      <c r="R74" s="19"/>
      <c r="S74" s="19"/>
      <c r="T74" s="19"/>
      <c r="U74" s="19"/>
      <c r="V74" s="161"/>
      <c r="W74" s="165" t="str">
        <f t="shared" si="8"/>
        <v>Alex</v>
      </c>
      <c r="X74" s="47" t="str">
        <f t="shared" si="9"/>
        <v>Blanco</v>
      </c>
      <c r="Y74" s="47" t="str">
        <f t="shared" si="10"/>
        <v>Colchester &amp; Tendring AC</v>
      </c>
      <c r="Z74" s="47">
        <f t="shared" si="11"/>
        <v>7</v>
      </c>
      <c r="AA74" s="47" t="str">
        <f t="shared" si="12"/>
        <v>U13</v>
      </c>
      <c r="AB74" s="141" t="str">
        <f t="shared" si="13"/>
        <v>M</v>
      </c>
      <c r="AC74" s="141"/>
      <c r="AD74" s="47"/>
    </row>
    <row r="75" spans="1:34" ht="18" x14ac:dyDescent="0.25">
      <c r="A75" s="2" t="str">
        <f>IF(B75="","",IF(E75="F",IF(IFERROR(VLOOKUP(B75&amp;C75&amp;D75,'Girls Season'!AA:AB,2,0),"Add to Season")=1,"","No"),IFERROR(IF(E75="M",IF(VLOOKUP(B75&amp;C75&amp;D75,'Boys Season'!W:X,2,0)=1,"","No")),"No")))</f>
        <v>No</v>
      </c>
      <c r="B75" s="448" t="s">
        <v>527</v>
      </c>
      <c r="C75" s="448" t="s">
        <v>528</v>
      </c>
      <c r="D75" s="2" t="s">
        <v>0</v>
      </c>
      <c r="E75" s="2" t="s">
        <v>1</v>
      </c>
      <c r="F75" s="117">
        <v>8</v>
      </c>
      <c r="G75" s="117" t="s">
        <v>4</v>
      </c>
      <c r="H75" s="443"/>
      <c r="I75" s="2"/>
      <c r="J75" s="2"/>
      <c r="K75" s="122">
        <v>26</v>
      </c>
      <c r="L75" s="19"/>
      <c r="M75" s="19">
        <v>53</v>
      </c>
      <c r="N75" s="19"/>
      <c r="O75" s="19"/>
      <c r="P75" s="121"/>
      <c r="Q75" s="194"/>
      <c r="R75" s="19"/>
      <c r="S75" s="19"/>
      <c r="T75" s="19"/>
      <c r="U75" s="19"/>
      <c r="V75" s="161"/>
      <c r="W75" s="165" t="str">
        <f t="shared" si="8"/>
        <v>Tam</v>
      </c>
      <c r="X75" s="47" t="str">
        <f t="shared" si="9"/>
        <v>Bradford</v>
      </c>
      <c r="Y75" s="47" t="str">
        <f t="shared" si="10"/>
        <v>Colchester &amp; Tendring AC</v>
      </c>
      <c r="Z75" s="47">
        <f t="shared" si="11"/>
        <v>8</v>
      </c>
      <c r="AA75" s="47" t="str">
        <f t="shared" si="12"/>
        <v>U13</v>
      </c>
      <c r="AB75" s="141" t="str">
        <f t="shared" si="13"/>
        <v>M</v>
      </c>
      <c r="AC75" s="47"/>
      <c r="AD75" s="47"/>
    </row>
    <row r="76" spans="1:34" ht="18" x14ac:dyDescent="0.25">
      <c r="A76" s="2" t="str">
        <f>IF(B76="","",IF(E76="F",IF(IFERROR(VLOOKUP(B76&amp;C76&amp;D76,'Girls Season'!AA:AB,2,0),"Add to Season")=1,"","No"),IFERROR(IF(E76="M",IF(VLOOKUP(B76&amp;C76&amp;D76,'Boys Season'!W:X,2,0)=1,"","No")),"No")))</f>
        <v>No</v>
      </c>
      <c r="B76" s="448" t="s">
        <v>540</v>
      </c>
      <c r="C76" s="448" t="s">
        <v>582</v>
      </c>
      <c r="D76" s="2" t="s">
        <v>0</v>
      </c>
      <c r="E76" s="2" t="s">
        <v>1</v>
      </c>
      <c r="F76" s="117">
        <v>8</v>
      </c>
      <c r="G76" s="117" t="s">
        <v>4</v>
      </c>
      <c r="H76" s="443"/>
      <c r="I76" s="2"/>
      <c r="J76" s="2"/>
      <c r="K76" s="122"/>
      <c r="L76" s="19"/>
      <c r="M76" s="19"/>
      <c r="N76" s="19"/>
      <c r="O76" s="19"/>
      <c r="P76" s="121"/>
      <c r="Q76" s="194"/>
      <c r="R76" s="19"/>
      <c r="S76" s="19"/>
      <c r="T76" s="19"/>
      <c r="U76" s="19"/>
      <c r="V76" s="161"/>
      <c r="W76" s="165" t="str">
        <f t="shared" si="8"/>
        <v>Aubrey</v>
      </c>
      <c r="X76" s="47" t="str">
        <f t="shared" si="9"/>
        <v xml:space="preserve">Cartwright </v>
      </c>
      <c r="Y76" s="47" t="str">
        <f t="shared" si="10"/>
        <v>Colchester &amp; Tendring AC</v>
      </c>
      <c r="Z76" s="47">
        <f t="shared" si="11"/>
        <v>8</v>
      </c>
      <c r="AA76" s="47" t="str">
        <f t="shared" si="12"/>
        <v>U13</v>
      </c>
      <c r="AB76" s="141" t="str">
        <f t="shared" si="13"/>
        <v>M</v>
      </c>
      <c r="AC76" s="47"/>
      <c r="AD76" s="47"/>
    </row>
    <row r="77" spans="1:34" ht="18" x14ac:dyDescent="0.25">
      <c r="A77" s="2" t="str">
        <f>IF(B77="","",IF(E77="F",IF(IFERROR(VLOOKUP(B77&amp;C77&amp;D77,'Girls Season'!AA:AB,2,0),"Add to Season")=1,"","No"),IFERROR(IF(E77="M",IF(VLOOKUP(B77&amp;C77&amp;D77,'Boys Season'!W:X,2,0)=1,"","No")),"No")))</f>
        <v>No</v>
      </c>
      <c r="B77" s="448" t="s">
        <v>583</v>
      </c>
      <c r="C77" s="448" t="s">
        <v>582</v>
      </c>
      <c r="D77" s="2" t="s">
        <v>0</v>
      </c>
      <c r="E77" s="2" t="s">
        <v>1</v>
      </c>
      <c r="F77" s="117">
        <v>5</v>
      </c>
      <c r="G77" s="117" t="s">
        <v>2</v>
      </c>
      <c r="H77" s="443"/>
      <c r="I77" s="2"/>
      <c r="J77" s="2"/>
      <c r="K77" s="122"/>
      <c r="L77" s="19"/>
      <c r="M77" s="19"/>
      <c r="N77" s="19"/>
      <c r="O77" s="19"/>
      <c r="P77" s="121"/>
      <c r="Q77" s="194"/>
      <c r="R77" s="19"/>
      <c r="S77" s="19"/>
      <c r="T77" s="19"/>
      <c r="U77" s="19"/>
      <c r="V77" s="161"/>
      <c r="W77" s="165" t="str">
        <f t="shared" si="8"/>
        <v>Wilf</v>
      </c>
      <c r="X77" s="47" t="str">
        <f t="shared" si="9"/>
        <v xml:space="preserve">Cartwright </v>
      </c>
      <c r="Y77" s="47" t="str">
        <f t="shared" si="10"/>
        <v>Colchester &amp; Tendring AC</v>
      </c>
      <c r="Z77" s="47">
        <f t="shared" si="11"/>
        <v>5</v>
      </c>
      <c r="AA77" s="47" t="str">
        <f t="shared" si="12"/>
        <v>U11</v>
      </c>
      <c r="AB77" s="141" t="str">
        <f t="shared" si="13"/>
        <v>M</v>
      </c>
      <c r="AC77" s="141"/>
      <c r="AD77" s="47"/>
    </row>
    <row r="78" spans="1:34" ht="18" x14ac:dyDescent="0.25">
      <c r="A78" s="2" t="str">
        <f>IF(B78="","",IF(E78="F",IF(IFERROR(VLOOKUP(B78&amp;C78&amp;D78,'Girls Season'!AA:AB,2,0),"Add to Season")=1,"","No"),IFERROR(IF(E78="M",IF(VLOOKUP(B78&amp;C78&amp;D78,'Boys Season'!W:X,2,0)=1,"","No")),"No")))</f>
        <v>No</v>
      </c>
      <c r="B78" s="448" t="s">
        <v>29</v>
      </c>
      <c r="C78" s="448" t="s">
        <v>266</v>
      </c>
      <c r="D78" s="2" t="s">
        <v>0</v>
      </c>
      <c r="E78" s="2" t="s">
        <v>1</v>
      </c>
      <c r="F78" s="117">
        <v>10</v>
      </c>
      <c r="G78" s="117" t="s">
        <v>6</v>
      </c>
      <c r="H78" s="443"/>
      <c r="I78" s="2"/>
      <c r="J78" s="2"/>
      <c r="K78" s="122"/>
      <c r="L78" s="19"/>
      <c r="M78" s="19">
        <v>9</v>
      </c>
      <c r="N78" s="19"/>
      <c r="O78" s="19"/>
      <c r="P78" s="121"/>
      <c r="Q78" s="194"/>
      <c r="R78" s="19"/>
      <c r="S78" s="19"/>
      <c r="T78" s="19"/>
      <c r="U78" s="19"/>
      <c r="V78" s="161"/>
      <c r="W78" s="165" t="str">
        <f t="shared" si="8"/>
        <v>Alex</v>
      </c>
      <c r="X78" s="47" t="str">
        <f t="shared" si="9"/>
        <v>Cronk</v>
      </c>
      <c r="Y78" s="47" t="str">
        <f t="shared" si="10"/>
        <v>Colchester &amp; Tendring AC</v>
      </c>
      <c r="Z78" s="47">
        <f t="shared" si="11"/>
        <v>10</v>
      </c>
      <c r="AA78" s="47" t="str">
        <f t="shared" si="12"/>
        <v>U15</v>
      </c>
      <c r="AB78" s="141" t="str">
        <f t="shared" si="13"/>
        <v>M</v>
      </c>
      <c r="AC78" s="141"/>
      <c r="AD78" s="47"/>
    </row>
    <row r="79" spans="1:34" ht="18" x14ac:dyDescent="0.25">
      <c r="A79" s="2" t="str">
        <f>IF(B79="","",IF(E79="F",IF(IFERROR(VLOOKUP(B79&amp;C79&amp;D79,'Girls Season'!AA:AB,2,0),"Add to Season")=1,"","No"),IFERROR(IF(E79="M",IF(VLOOKUP(B79&amp;C79&amp;D79,'Boys Season'!W:X,2,0)=1,"","No")),"No")))</f>
        <v>No</v>
      </c>
      <c r="B79" s="448" t="s">
        <v>466</v>
      </c>
      <c r="C79" s="448" t="s">
        <v>511</v>
      </c>
      <c r="D79" s="2" t="s">
        <v>0</v>
      </c>
      <c r="E79" s="2" t="s">
        <v>1</v>
      </c>
      <c r="F79" s="117">
        <v>8</v>
      </c>
      <c r="G79" s="117" t="s">
        <v>4</v>
      </c>
      <c r="H79" s="443"/>
      <c r="I79" s="2"/>
      <c r="J79" s="2"/>
      <c r="K79" s="122">
        <v>15</v>
      </c>
      <c r="L79" s="19">
        <v>26</v>
      </c>
      <c r="M79" s="19">
        <v>29</v>
      </c>
      <c r="N79" s="19">
        <v>23</v>
      </c>
      <c r="O79" s="19"/>
      <c r="P79" s="121"/>
      <c r="Q79" s="194"/>
      <c r="R79" s="19"/>
      <c r="S79" s="19"/>
      <c r="T79" s="19"/>
      <c r="U79" s="19"/>
      <c r="V79" s="161"/>
      <c r="W79" s="165" t="str">
        <f t="shared" si="8"/>
        <v>Tristan</v>
      </c>
      <c r="X79" s="47" t="str">
        <f t="shared" si="9"/>
        <v>DeBelligny</v>
      </c>
      <c r="Y79" s="47" t="str">
        <f t="shared" si="10"/>
        <v>Colchester &amp; Tendring AC</v>
      </c>
      <c r="Z79" s="47">
        <f t="shared" si="11"/>
        <v>8</v>
      </c>
      <c r="AA79" s="47" t="str">
        <f t="shared" si="12"/>
        <v>U13</v>
      </c>
      <c r="AB79" s="141" t="str">
        <f t="shared" si="13"/>
        <v>M</v>
      </c>
      <c r="AC79" s="47"/>
      <c r="AD79" s="47"/>
    </row>
    <row r="80" spans="1:34" ht="18" x14ac:dyDescent="0.25">
      <c r="A80" s="2" t="str">
        <f>IF(B80="","",IF(E80="F",IF(IFERROR(VLOOKUP(B80&amp;C80&amp;D80,'Girls Season'!AA:AB,2,0),"Add to Season")=1,"","No"),IFERROR(IF(E80="M",IF(VLOOKUP(B80&amp;C80&amp;D80,'Boys Season'!W:X,2,0)=1,"","No")),"No")))</f>
        <v>No</v>
      </c>
      <c r="B80" s="448" t="s">
        <v>584</v>
      </c>
      <c r="C80" s="448" t="s">
        <v>511</v>
      </c>
      <c r="D80" s="2" t="s">
        <v>0</v>
      </c>
      <c r="E80" s="2" t="s">
        <v>1</v>
      </c>
      <c r="F80" s="117">
        <v>7</v>
      </c>
      <c r="G80" s="117" t="s">
        <v>4</v>
      </c>
      <c r="H80" s="443"/>
      <c r="I80" s="2"/>
      <c r="J80" s="2"/>
      <c r="K80" s="122">
        <v>31</v>
      </c>
      <c r="L80" s="19">
        <v>37</v>
      </c>
      <c r="M80" s="19">
        <v>55</v>
      </c>
      <c r="N80" s="19">
        <v>30</v>
      </c>
      <c r="O80" s="19"/>
      <c r="P80" s="121"/>
      <c r="Q80" s="194"/>
      <c r="R80" s="19"/>
      <c r="S80" s="19"/>
      <c r="T80" s="19"/>
      <c r="U80" s="19"/>
      <c r="V80" s="161"/>
      <c r="W80" s="165" t="str">
        <f t="shared" si="8"/>
        <v>Rafael</v>
      </c>
      <c r="X80" s="47" t="str">
        <f t="shared" si="9"/>
        <v>DeBelligny</v>
      </c>
      <c r="Y80" s="47" t="str">
        <f t="shared" si="10"/>
        <v>Colchester &amp; Tendring AC</v>
      </c>
      <c r="Z80" s="47">
        <f t="shared" si="11"/>
        <v>7</v>
      </c>
      <c r="AA80" s="47" t="str">
        <f t="shared" si="12"/>
        <v>U13</v>
      </c>
      <c r="AB80" s="141" t="str">
        <f t="shared" si="13"/>
        <v>M</v>
      </c>
      <c r="AC80" s="47"/>
      <c r="AD80" s="47"/>
    </row>
    <row r="81" spans="1:30" ht="18" x14ac:dyDescent="0.25">
      <c r="A81" s="2" t="str">
        <f>IF(B81="","",IF(E81="F",IF(IFERROR(VLOOKUP(B81&amp;C81&amp;D81,'Girls Season'!AA:AB,2,0),"Add to Season")=1,"","No"),IFERROR(IF(E81="M",IF(VLOOKUP(B81&amp;C81&amp;D81,'Boys Season'!W:X,2,0)=1,"","No")),"No")))</f>
        <v>No</v>
      </c>
      <c r="B81" s="448" t="s">
        <v>221</v>
      </c>
      <c r="C81" s="448" t="s">
        <v>729</v>
      </c>
      <c r="D81" s="2" t="s">
        <v>0</v>
      </c>
      <c r="E81" s="2" t="s">
        <v>1</v>
      </c>
      <c r="F81" s="117">
        <v>11</v>
      </c>
      <c r="G81" s="117" t="s">
        <v>10</v>
      </c>
      <c r="H81" s="443"/>
      <c r="I81" s="2"/>
      <c r="J81" s="2"/>
      <c r="K81" s="122"/>
      <c r="L81" s="19">
        <v>9</v>
      </c>
      <c r="M81" s="19">
        <v>11</v>
      </c>
      <c r="N81" s="19"/>
      <c r="O81" s="19"/>
      <c r="P81" s="121"/>
      <c r="Q81" s="194"/>
      <c r="R81" s="19"/>
      <c r="S81" s="19"/>
      <c r="T81" s="19"/>
      <c r="U81" s="19"/>
      <c r="V81" s="161"/>
      <c r="W81" s="165" t="str">
        <f t="shared" si="8"/>
        <v>Freddie</v>
      </c>
      <c r="X81" s="47" t="str">
        <f t="shared" si="9"/>
        <v>Dolman</v>
      </c>
      <c r="Y81" s="47" t="str">
        <f t="shared" si="10"/>
        <v>Colchester &amp; Tendring AC</v>
      </c>
      <c r="Z81" s="47">
        <f t="shared" si="11"/>
        <v>11</v>
      </c>
      <c r="AA81" s="47" t="str">
        <f t="shared" si="12"/>
        <v>U17</v>
      </c>
      <c r="AB81" s="141" t="str">
        <f t="shared" si="13"/>
        <v>M</v>
      </c>
      <c r="AC81" s="47"/>
      <c r="AD81" s="47"/>
    </row>
    <row r="82" spans="1:30" ht="18" x14ac:dyDescent="0.25">
      <c r="A82" s="2" t="str">
        <f>IF(B82="","",IF(E82="F",IF(IFERROR(VLOOKUP(B82&amp;C82&amp;D82,'Girls Season'!AA:AB,2,0),"Add to Season")=1,"","No"),IFERROR(IF(E82="M",IF(VLOOKUP(B82&amp;C82&amp;D82,'Boys Season'!W:X,2,0)=1,"","No")),"No")))</f>
        <v>No</v>
      </c>
      <c r="B82" s="448" t="s">
        <v>538</v>
      </c>
      <c r="C82" s="448" t="s">
        <v>545</v>
      </c>
      <c r="D82" s="2" t="s">
        <v>0</v>
      </c>
      <c r="E82" s="2" t="s">
        <v>1</v>
      </c>
      <c r="F82" s="117">
        <v>10</v>
      </c>
      <c r="G82" s="117" t="s">
        <v>6</v>
      </c>
      <c r="H82" s="443"/>
      <c r="I82" s="2"/>
      <c r="J82" s="2"/>
      <c r="K82" s="122"/>
      <c r="L82" s="19"/>
      <c r="M82" s="19"/>
      <c r="N82" s="19"/>
      <c r="O82" s="19"/>
      <c r="P82" s="121"/>
      <c r="Q82" s="194"/>
      <c r="R82" s="19"/>
      <c r="S82" s="19"/>
      <c r="T82" s="19"/>
      <c r="U82" s="19"/>
      <c r="V82" s="161"/>
      <c r="W82" s="165" t="str">
        <f t="shared" si="8"/>
        <v>Lucas</v>
      </c>
      <c r="X82" s="47" t="str">
        <f t="shared" si="9"/>
        <v>Fair-Perez</v>
      </c>
      <c r="Y82" s="47" t="str">
        <f t="shared" si="10"/>
        <v>Colchester &amp; Tendring AC</v>
      </c>
      <c r="Z82" s="47">
        <f t="shared" si="11"/>
        <v>10</v>
      </c>
      <c r="AA82" s="47" t="str">
        <f t="shared" si="12"/>
        <v>U15</v>
      </c>
      <c r="AB82" s="141" t="str">
        <f t="shared" si="13"/>
        <v>M</v>
      </c>
      <c r="AC82" s="47"/>
      <c r="AD82" s="47"/>
    </row>
    <row r="83" spans="1:30" ht="18" x14ac:dyDescent="0.25">
      <c r="A83" s="2" t="str">
        <f>IF(B83="","",IF(E83="F",IF(IFERROR(VLOOKUP(B83&amp;C83&amp;D83,'Girls Season'!AA:AB,2,0),"Add to Season")=1,"","No"),IFERROR(IF(E83="M",IF(VLOOKUP(B83&amp;C83&amp;D83,'Boys Season'!W:X,2,0)=1,"","No")),"No")))</f>
        <v>No</v>
      </c>
      <c r="B83" s="448" t="s">
        <v>239</v>
      </c>
      <c r="C83" s="448" t="s">
        <v>463</v>
      </c>
      <c r="D83" s="2" t="s">
        <v>0</v>
      </c>
      <c r="E83" s="2" t="s">
        <v>1</v>
      </c>
      <c r="F83" s="117">
        <v>9</v>
      </c>
      <c r="G83" s="117" t="s">
        <v>6</v>
      </c>
      <c r="H83" s="443"/>
      <c r="I83" s="2"/>
      <c r="J83" s="2"/>
      <c r="K83" s="122">
        <v>7</v>
      </c>
      <c r="L83" s="19">
        <v>10</v>
      </c>
      <c r="M83" s="19">
        <v>12</v>
      </c>
      <c r="N83" s="19">
        <v>10</v>
      </c>
      <c r="O83" s="19"/>
      <c r="P83" s="121"/>
      <c r="Q83" s="194"/>
      <c r="R83" s="19"/>
      <c r="S83" s="19"/>
      <c r="T83" s="19"/>
      <c r="U83" s="19"/>
      <c r="V83" s="161"/>
      <c r="W83" s="165" t="str">
        <f t="shared" si="8"/>
        <v>Hayden</v>
      </c>
      <c r="X83" s="47" t="str">
        <f t="shared" si="9"/>
        <v>Fox</v>
      </c>
      <c r="Y83" s="47" t="str">
        <f t="shared" si="10"/>
        <v>Colchester &amp; Tendring AC</v>
      </c>
      <c r="Z83" s="47">
        <f t="shared" si="11"/>
        <v>9</v>
      </c>
      <c r="AA83" s="47" t="str">
        <f t="shared" si="12"/>
        <v>U15</v>
      </c>
      <c r="AB83" s="141" t="str">
        <f t="shared" si="13"/>
        <v>M</v>
      </c>
      <c r="AC83" s="47"/>
      <c r="AD83" s="47"/>
    </row>
    <row r="84" spans="1:30" ht="18" x14ac:dyDescent="0.25">
      <c r="A84" s="2" t="str">
        <f>IF(B84="","",IF(E84="F",IF(IFERROR(VLOOKUP(B84&amp;C84&amp;D84,'Girls Season'!AA:AB,2,0),"Add to Season")=1,"","No"),IFERROR(IF(E84="M",IF(VLOOKUP(B84&amp;C84&amp;D84,'Boys Season'!W:X,2,0)=1,"","No")),"No")))</f>
        <v>No</v>
      </c>
      <c r="B84" s="448" t="s">
        <v>586</v>
      </c>
      <c r="C84" s="448" t="s">
        <v>489</v>
      </c>
      <c r="D84" s="2" t="s">
        <v>0</v>
      </c>
      <c r="E84" s="2" t="s">
        <v>1</v>
      </c>
      <c r="F84" s="117">
        <v>6</v>
      </c>
      <c r="G84" s="117" t="s">
        <v>2</v>
      </c>
      <c r="H84" s="443"/>
      <c r="I84" s="2"/>
      <c r="J84" s="2"/>
      <c r="K84" s="122"/>
      <c r="L84" s="19"/>
      <c r="M84" s="19"/>
      <c r="N84" s="19"/>
      <c r="O84" s="19"/>
      <c r="P84" s="121"/>
      <c r="Q84" s="194"/>
      <c r="R84" s="19"/>
      <c r="S84" s="19"/>
      <c r="T84" s="19"/>
      <c r="U84" s="19"/>
      <c r="V84" s="161"/>
      <c r="W84" s="165" t="str">
        <f t="shared" si="8"/>
        <v xml:space="preserve">George </v>
      </c>
      <c r="X84" s="47" t="str">
        <f t="shared" si="9"/>
        <v>Getty</v>
      </c>
      <c r="Y84" s="47" t="str">
        <f t="shared" si="10"/>
        <v>Colchester &amp; Tendring AC</v>
      </c>
      <c r="Z84" s="47">
        <f t="shared" si="11"/>
        <v>6</v>
      </c>
      <c r="AA84" s="47" t="str">
        <f t="shared" si="12"/>
        <v>U11</v>
      </c>
      <c r="AB84" s="141" t="str">
        <f t="shared" si="13"/>
        <v>M</v>
      </c>
      <c r="AC84" s="47"/>
      <c r="AD84" s="47"/>
    </row>
    <row r="85" spans="1:30" ht="18" x14ac:dyDescent="0.25">
      <c r="A85" s="2" t="str">
        <f>IF(B85="","",IF(E85="F",IF(IFERROR(VLOOKUP(B85&amp;C85&amp;D85,'Girls Season'!AA:AB,2,0),"Add to Season")=1,"","No"),IFERROR(IF(E85="M",IF(VLOOKUP(B85&amp;C85&amp;D85,'Boys Season'!W:X,2,0)=1,"","No")),"No")))</f>
        <v>No</v>
      </c>
      <c r="B85" s="448" t="s">
        <v>255</v>
      </c>
      <c r="C85" s="448" t="s">
        <v>465</v>
      </c>
      <c r="D85" s="2" t="s">
        <v>0</v>
      </c>
      <c r="E85" s="2" t="s">
        <v>1</v>
      </c>
      <c r="F85" s="117">
        <v>8</v>
      </c>
      <c r="G85" s="117" t="s">
        <v>4</v>
      </c>
      <c r="H85" s="443"/>
      <c r="I85" s="2"/>
      <c r="J85" s="2"/>
      <c r="K85" s="122"/>
      <c r="L85" s="19"/>
      <c r="M85" s="19"/>
      <c r="N85" s="19"/>
      <c r="O85" s="19"/>
      <c r="P85" s="121"/>
      <c r="Q85" s="194"/>
      <c r="R85" s="19"/>
      <c r="S85" s="19"/>
      <c r="T85" s="19"/>
      <c r="U85" s="19"/>
      <c r="V85" s="161"/>
      <c r="W85" s="165" t="str">
        <f t="shared" si="8"/>
        <v>Jacob</v>
      </c>
      <c r="X85" s="47" t="str">
        <f t="shared" si="9"/>
        <v xml:space="preserve">Gilanders </v>
      </c>
      <c r="Y85" s="47" t="str">
        <f t="shared" si="10"/>
        <v>Colchester &amp; Tendring AC</v>
      </c>
      <c r="Z85" s="47">
        <f t="shared" si="11"/>
        <v>8</v>
      </c>
      <c r="AA85" s="47" t="str">
        <f t="shared" si="12"/>
        <v>U13</v>
      </c>
      <c r="AB85" s="141" t="str">
        <f t="shared" si="13"/>
        <v>M</v>
      </c>
      <c r="AC85" s="47"/>
      <c r="AD85" s="47"/>
    </row>
    <row r="86" spans="1:30" ht="18" x14ac:dyDescent="0.25">
      <c r="A86" s="2" t="str">
        <f>IF(B86="","",IF(E86="F",IF(IFERROR(VLOOKUP(B86&amp;C86&amp;D86,'Girls Season'!AA:AB,2,0),"Add to Season")=1,"","No"),IFERROR(IF(E86="M",IF(VLOOKUP(B86&amp;C86&amp;D86,'Boys Season'!W:X,2,0)=1,"","No")),"No")))</f>
        <v>No</v>
      </c>
      <c r="B86" s="448" t="s">
        <v>391</v>
      </c>
      <c r="C86" s="448" t="s">
        <v>587</v>
      </c>
      <c r="D86" s="2" t="s">
        <v>0</v>
      </c>
      <c r="E86" s="2" t="s">
        <v>1</v>
      </c>
      <c r="F86" s="117">
        <v>5</v>
      </c>
      <c r="G86" s="117" t="s">
        <v>2</v>
      </c>
      <c r="H86" s="443"/>
      <c r="I86" s="2"/>
      <c r="J86" s="2"/>
      <c r="K86" s="122"/>
      <c r="L86" s="19"/>
      <c r="M86" s="19"/>
      <c r="N86" s="19"/>
      <c r="O86" s="19"/>
      <c r="P86" s="121"/>
      <c r="Q86" s="194"/>
      <c r="R86" s="19"/>
      <c r="S86" s="19"/>
      <c r="T86" s="19"/>
      <c r="U86" s="19"/>
      <c r="V86" s="161"/>
      <c r="W86" s="165" t="str">
        <f t="shared" si="8"/>
        <v>Albert</v>
      </c>
      <c r="X86" s="47" t="str">
        <f t="shared" si="9"/>
        <v>Gillett-Reubin</v>
      </c>
      <c r="Y86" s="47" t="str">
        <f t="shared" si="10"/>
        <v>Colchester &amp; Tendring AC</v>
      </c>
      <c r="Z86" s="47">
        <f t="shared" si="11"/>
        <v>5</v>
      </c>
      <c r="AA86" s="47" t="str">
        <f t="shared" si="12"/>
        <v>U11</v>
      </c>
      <c r="AB86" s="141" t="str">
        <f t="shared" si="13"/>
        <v>M</v>
      </c>
      <c r="AC86" s="47"/>
      <c r="AD86" s="47"/>
    </row>
    <row r="87" spans="1:30" ht="18" x14ac:dyDescent="0.25">
      <c r="A87" s="2" t="str">
        <f>IF(B87="","",IF(E87="F",IF(IFERROR(VLOOKUP(B87&amp;C87&amp;D87,'Girls Season'!AA:AB,2,0),"Add to Season")=1,"","No"),IFERROR(IF(E87="M",IF(VLOOKUP(B87&amp;C87&amp;D87,'Boys Season'!W:X,2,0)=1,"","No")),"No")))</f>
        <v>No</v>
      </c>
      <c r="B87" s="448" t="s">
        <v>142</v>
      </c>
      <c r="C87" s="448" t="s">
        <v>493</v>
      </c>
      <c r="D87" s="2" t="s">
        <v>0</v>
      </c>
      <c r="E87" s="2" t="s">
        <v>1</v>
      </c>
      <c r="F87" s="117">
        <v>7</v>
      </c>
      <c r="G87" s="117" t="s">
        <v>4</v>
      </c>
      <c r="H87" s="443"/>
      <c r="I87" s="2"/>
      <c r="J87" s="2"/>
      <c r="K87" s="122">
        <v>20</v>
      </c>
      <c r="L87" s="19">
        <v>34</v>
      </c>
      <c r="M87" s="19">
        <v>42</v>
      </c>
      <c r="N87" s="19">
        <v>25</v>
      </c>
      <c r="O87" s="19"/>
      <c r="P87" s="121"/>
      <c r="Q87" s="194"/>
      <c r="R87" s="19"/>
      <c r="S87" s="19"/>
      <c r="T87" s="19"/>
      <c r="U87" s="19"/>
      <c r="V87" s="161"/>
      <c r="W87" s="165" t="str">
        <f t="shared" si="8"/>
        <v>Samuel</v>
      </c>
      <c r="X87" s="47" t="str">
        <f t="shared" si="9"/>
        <v>Green</v>
      </c>
      <c r="Y87" s="47" t="str">
        <f t="shared" si="10"/>
        <v>Colchester &amp; Tendring AC</v>
      </c>
      <c r="Z87" s="47">
        <f t="shared" si="11"/>
        <v>7</v>
      </c>
      <c r="AA87" s="47" t="str">
        <f t="shared" si="12"/>
        <v>U13</v>
      </c>
      <c r="AB87" s="141" t="str">
        <f t="shared" si="13"/>
        <v>M</v>
      </c>
      <c r="AC87" s="47"/>
      <c r="AD87" s="47"/>
    </row>
    <row r="88" spans="1:30" ht="18" x14ac:dyDescent="0.25">
      <c r="A88" s="2" t="str">
        <f>IF(B88="","",IF(E88="F",IF(IFERROR(VLOOKUP(B88&amp;C88&amp;D88,'Girls Season'!AA:AB,2,0),"Add to Season")=1,"","No"),IFERROR(IF(E88="M",IF(VLOOKUP(B88&amp;C88&amp;D88,'Boys Season'!W:X,2,0)=1,"","No")),"No")))</f>
        <v/>
      </c>
      <c r="B88" s="448" t="s">
        <v>464</v>
      </c>
      <c r="C88" s="448" t="s">
        <v>338</v>
      </c>
      <c r="D88" s="2" t="s">
        <v>0</v>
      </c>
      <c r="E88" s="2" t="s">
        <v>1</v>
      </c>
      <c r="F88" s="117">
        <v>8</v>
      </c>
      <c r="G88" s="117" t="s">
        <v>4</v>
      </c>
      <c r="H88" s="443"/>
      <c r="I88" s="2"/>
      <c r="J88" s="2"/>
      <c r="K88" s="122"/>
      <c r="L88" s="19">
        <v>6</v>
      </c>
      <c r="M88" s="19">
        <v>14</v>
      </c>
      <c r="N88" s="19">
        <v>4</v>
      </c>
      <c r="O88" s="19"/>
      <c r="P88" s="121"/>
      <c r="Q88" s="194"/>
      <c r="R88" s="19"/>
      <c r="S88" s="19"/>
      <c r="T88" s="19"/>
      <c r="U88" s="19"/>
      <c r="V88" s="161"/>
      <c r="W88" s="165" t="str">
        <f t="shared" si="8"/>
        <v>Adam</v>
      </c>
      <c r="X88" s="47" t="str">
        <f t="shared" si="9"/>
        <v>Hart</v>
      </c>
      <c r="Y88" s="47" t="str">
        <f t="shared" si="10"/>
        <v>Colchester &amp; Tendring AC</v>
      </c>
      <c r="Z88" s="47">
        <f t="shared" si="11"/>
        <v>8</v>
      </c>
      <c r="AA88" s="47" t="str">
        <f t="shared" si="12"/>
        <v>U13</v>
      </c>
      <c r="AB88" s="141" t="str">
        <f t="shared" si="13"/>
        <v>M</v>
      </c>
      <c r="AC88" s="47"/>
      <c r="AD88" s="47"/>
    </row>
    <row r="89" spans="1:30" ht="18" x14ac:dyDescent="0.25">
      <c r="A89" s="2" t="str">
        <f>IF(B89="","",IF(E89="F",IF(IFERROR(VLOOKUP(B89&amp;C89&amp;D89,'Girls Season'!AA:AB,2,0),"Add to Season")=1,"","No"),IFERROR(IF(E89="M",IF(VLOOKUP(B89&amp;C89&amp;D89,'Boys Season'!W:X,2,0)=1,"","No")),"No")))</f>
        <v>No</v>
      </c>
      <c r="B89" s="448" t="s">
        <v>9</v>
      </c>
      <c r="C89" s="448" t="s">
        <v>269</v>
      </c>
      <c r="D89" s="2" t="s">
        <v>0</v>
      </c>
      <c r="E89" s="2" t="s">
        <v>1</v>
      </c>
      <c r="F89" s="117">
        <v>6</v>
      </c>
      <c r="G89" s="117" t="s">
        <v>2</v>
      </c>
      <c r="H89" s="443"/>
      <c r="I89" s="2"/>
      <c r="J89" s="2"/>
      <c r="K89" s="122"/>
      <c r="L89" s="19"/>
      <c r="M89" s="19"/>
      <c r="N89" s="19"/>
      <c r="O89" s="19"/>
      <c r="P89" s="121"/>
      <c r="Q89" s="194"/>
      <c r="R89" s="19"/>
      <c r="S89" s="19"/>
      <c r="T89" s="19"/>
      <c r="U89" s="19"/>
      <c r="V89" s="161"/>
      <c r="W89" s="165" t="str">
        <f t="shared" si="8"/>
        <v>Thomas</v>
      </c>
      <c r="X89" s="47" t="str">
        <f t="shared" si="9"/>
        <v>Hill</v>
      </c>
      <c r="Y89" s="47" t="str">
        <f t="shared" si="10"/>
        <v>Colchester &amp; Tendring AC</v>
      </c>
      <c r="Z89" s="47">
        <f t="shared" si="11"/>
        <v>6</v>
      </c>
      <c r="AA89" s="47" t="str">
        <f t="shared" si="12"/>
        <v>U11</v>
      </c>
      <c r="AB89" s="141" t="str">
        <f t="shared" si="13"/>
        <v>M</v>
      </c>
      <c r="AC89" s="141"/>
      <c r="AD89" s="47"/>
    </row>
    <row r="90" spans="1:30" ht="18" x14ac:dyDescent="0.25">
      <c r="A90" s="2" t="str">
        <f>IF(B90="","",IF(E90="F",IF(IFERROR(VLOOKUP(B90&amp;C90&amp;D90,'Girls Season'!AA:AB,2,0),"Add to Season")=1,"","No"),IFERROR(IF(E90="M",IF(VLOOKUP(B90&amp;C90&amp;D90,'Boys Season'!W:X,2,0)=1,"","No")),"No")))</f>
        <v>No</v>
      </c>
      <c r="B90" s="448" t="s">
        <v>63</v>
      </c>
      <c r="C90" s="448" t="s">
        <v>333</v>
      </c>
      <c r="D90" s="2" t="s">
        <v>0</v>
      </c>
      <c r="E90" s="2" t="s">
        <v>1</v>
      </c>
      <c r="F90" s="117">
        <v>9</v>
      </c>
      <c r="G90" s="117" t="s">
        <v>6</v>
      </c>
      <c r="H90" s="443"/>
      <c r="I90" s="2"/>
      <c r="J90" s="2"/>
      <c r="K90" s="122"/>
      <c r="L90" s="19"/>
      <c r="M90" s="19"/>
      <c r="N90" s="19"/>
      <c r="O90" s="19"/>
      <c r="P90" s="121"/>
      <c r="Q90" s="194"/>
      <c r="R90" s="19"/>
      <c r="S90" s="19"/>
      <c r="T90" s="19"/>
      <c r="U90" s="19"/>
      <c r="V90" s="161"/>
      <c r="W90" s="165" t="str">
        <f t="shared" si="8"/>
        <v>Ethan</v>
      </c>
      <c r="X90" s="47" t="str">
        <f t="shared" si="9"/>
        <v>Holland</v>
      </c>
      <c r="Y90" s="47" t="str">
        <f t="shared" si="10"/>
        <v>Colchester &amp; Tendring AC</v>
      </c>
      <c r="Z90" s="47">
        <f t="shared" si="11"/>
        <v>9</v>
      </c>
      <c r="AA90" s="47" t="str">
        <f t="shared" si="12"/>
        <v>U15</v>
      </c>
      <c r="AB90" s="141" t="str">
        <f t="shared" si="13"/>
        <v>M</v>
      </c>
      <c r="AC90" s="47"/>
      <c r="AD90" s="47"/>
    </row>
    <row r="91" spans="1:30" ht="18" x14ac:dyDescent="0.25">
      <c r="A91" s="2" t="str">
        <f>IF(B91="","",IF(E91="F",IF(IFERROR(VLOOKUP(B91&amp;C91&amp;D91,'Girls Season'!AA:AB,2,0),"Add to Season")=1,"","No"),IFERROR(IF(E91="M",IF(VLOOKUP(B91&amp;C91&amp;D91,'Boys Season'!W:X,2,0)=1,"","No")),"No")))</f>
        <v>No</v>
      </c>
      <c r="B91" s="448" t="s">
        <v>332</v>
      </c>
      <c r="C91" s="448" t="s">
        <v>333</v>
      </c>
      <c r="D91" s="2" t="s">
        <v>0</v>
      </c>
      <c r="E91" s="2" t="s">
        <v>1</v>
      </c>
      <c r="F91" s="117">
        <v>12</v>
      </c>
      <c r="G91" s="117" t="s">
        <v>10</v>
      </c>
      <c r="H91" s="443"/>
      <c r="I91" s="2"/>
      <c r="J91" s="2"/>
      <c r="K91" s="122"/>
      <c r="L91" s="19"/>
      <c r="M91" s="19"/>
      <c r="N91" s="19"/>
      <c r="O91" s="19"/>
      <c r="P91" s="121"/>
      <c r="Q91" s="194"/>
      <c r="R91" s="19"/>
      <c r="S91" s="19"/>
      <c r="T91" s="19"/>
      <c r="U91" s="19"/>
      <c r="V91" s="161"/>
      <c r="W91" s="165" t="str">
        <f t="shared" si="8"/>
        <v>Finn</v>
      </c>
      <c r="X91" s="47" t="str">
        <f t="shared" si="9"/>
        <v>Holland</v>
      </c>
      <c r="Y91" s="47" t="str">
        <f t="shared" si="10"/>
        <v>Colchester &amp; Tendring AC</v>
      </c>
      <c r="Z91" s="47">
        <f t="shared" si="11"/>
        <v>12</v>
      </c>
      <c r="AA91" s="47" t="str">
        <f t="shared" si="12"/>
        <v>U17</v>
      </c>
      <c r="AB91" s="141" t="str">
        <f t="shared" si="13"/>
        <v>M</v>
      </c>
      <c r="AC91" s="47"/>
      <c r="AD91" s="47"/>
    </row>
    <row r="92" spans="1:30" ht="18" x14ac:dyDescent="0.25">
      <c r="A92" s="2" t="str">
        <f>IF(B92="","",IF(E92="F",IF(IFERROR(VLOOKUP(B92&amp;C92&amp;D92,'Girls Season'!AA:AB,2,0),"Add to Season")=1,"","No"),IFERROR(IF(E92="M",IF(VLOOKUP(B92&amp;C92&amp;D92,'Boys Season'!W:X,2,0)=1,"","No")),"No")))</f>
        <v>No</v>
      </c>
      <c r="B92" s="448" t="s">
        <v>255</v>
      </c>
      <c r="C92" s="448" t="s">
        <v>529</v>
      </c>
      <c r="D92" s="2" t="s">
        <v>0</v>
      </c>
      <c r="E92" s="2" t="s">
        <v>1</v>
      </c>
      <c r="F92" s="117">
        <v>8</v>
      </c>
      <c r="G92" s="117" t="s">
        <v>4</v>
      </c>
      <c r="H92" s="443"/>
      <c r="I92" s="2"/>
      <c r="J92" s="2"/>
      <c r="K92" s="122">
        <v>23</v>
      </c>
      <c r="L92" s="19">
        <v>32</v>
      </c>
      <c r="M92" s="19">
        <v>35</v>
      </c>
      <c r="N92" s="19"/>
      <c r="O92" s="19"/>
      <c r="P92" s="121"/>
      <c r="Q92" s="194"/>
      <c r="R92" s="19"/>
      <c r="S92" s="19"/>
      <c r="T92" s="19"/>
      <c r="U92" s="19"/>
      <c r="V92" s="161"/>
      <c r="W92" s="165" t="str">
        <f t="shared" si="8"/>
        <v>Jacob</v>
      </c>
      <c r="X92" s="47" t="str">
        <f t="shared" si="9"/>
        <v>Hopton</v>
      </c>
      <c r="Y92" s="47" t="str">
        <f t="shared" si="10"/>
        <v>Colchester &amp; Tendring AC</v>
      </c>
      <c r="Z92" s="47">
        <f t="shared" si="11"/>
        <v>8</v>
      </c>
      <c r="AA92" s="47" t="str">
        <f t="shared" si="12"/>
        <v>U13</v>
      </c>
      <c r="AB92" s="141" t="str">
        <f t="shared" si="13"/>
        <v>M</v>
      </c>
      <c r="AC92" s="47"/>
      <c r="AD92" s="47"/>
    </row>
    <row r="93" spans="1:30" ht="18" x14ac:dyDescent="0.25">
      <c r="A93" s="2" t="str">
        <f>IF(B93="","",IF(E93="F",IF(IFERROR(VLOOKUP(B93&amp;C93&amp;D93,'Girls Season'!AA:AB,2,0),"Add to Season")=1,"","No"),IFERROR(IF(E93="M",IF(VLOOKUP(B93&amp;C93&amp;D93,'Boys Season'!W:X,2,0)=1,"","No")),"No")))</f>
        <v>No</v>
      </c>
      <c r="B93" s="448" t="s">
        <v>44</v>
      </c>
      <c r="C93" s="448" t="s">
        <v>335</v>
      </c>
      <c r="D93" s="2" t="s">
        <v>0</v>
      </c>
      <c r="E93" s="2" t="s">
        <v>1</v>
      </c>
      <c r="F93" s="117">
        <v>11</v>
      </c>
      <c r="G93" s="117" t="s">
        <v>10</v>
      </c>
      <c r="H93" s="443"/>
      <c r="I93" s="2"/>
      <c r="J93" s="2"/>
      <c r="K93" s="122"/>
      <c r="L93" s="19"/>
      <c r="M93" s="19">
        <v>40</v>
      </c>
      <c r="N93" s="19"/>
      <c r="O93" s="19"/>
      <c r="P93" s="121"/>
      <c r="Q93" s="194"/>
      <c r="R93" s="19"/>
      <c r="S93" s="19"/>
      <c r="T93" s="19"/>
      <c r="U93" s="19"/>
      <c r="V93" s="161"/>
      <c r="W93" s="165" t="str">
        <f t="shared" si="8"/>
        <v>Ben</v>
      </c>
      <c r="X93" s="47" t="str">
        <f t="shared" si="9"/>
        <v>Howard</v>
      </c>
      <c r="Y93" s="47" t="str">
        <f t="shared" si="10"/>
        <v>Colchester &amp; Tendring AC</v>
      </c>
      <c r="Z93" s="47">
        <f t="shared" si="11"/>
        <v>11</v>
      </c>
      <c r="AA93" s="47" t="str">
        <f t="shared" si="12"/>
        <v>U17</v>
      </c>
      <c r="AB93" s="141" t="str">
        <f t="shared" si="13"/>
        <v>M</v>
      </c>
      <c r="AC93" s="47"/>
      <c r="AD93" s="47"/>
    </row>
    <row r="94" spans="1:30" ht="18" x14ac:dyDescent="0.25">
      <c r="A94" s="2" t="str">
        <f>IF(B94="","",IF(E94="F",IF(IFERROR(VLOOKUP(B94&amp;C94&amp;D94,'Girls Season'!AA:AB,2,0),"Add to Season")=1,"","No"),IFERROR(IF(E94="M",IF(VLOOKUP(B94&amp;C94&amp;D94,'Boys Season'!W:X,2,0)=1,"","No")),"No")))</f>
        <v>No</v>
      </c>
      <c r="B94" s="448" t="s">
        <v>588</v>
      </c>
      <c r="C94" s="448" t="s">
        <v>335</v>
      </c>
      <c r="D94" s="2" t="s">
        <v>0</v>
      </c>
      <c r="E94" s="2" t="s">
        <v>1</v>
      </c>
      <c r="F94" s="117">
        <v>5</v>
      </c>
      <c r="G94" s="117" t="s">
        <v>2</v>
      </c>
      <c r="H94" s="443"/>
      <c r="I94" s="2"/>
      <c r="J94" s="2"/>
      <c r="K94" s="122"/>
      <c r="L94" s="19">
        <v>52</v>
      </c>
      <c r="M94" s="19">
        <v>62</v>
      </c>
      <c r="N94" s="19"/>
      <c r="O94" s="19"/>
      <c r="P94" s="121"/>
      <c r="Q94" s="194"/>
      <c r="R94" s="19"/>
      <c r="S94" s="19"/>
      <c r="T94" s="19"/>
      <c r="U94" s="19"/>
      <c r="V94" s="161"/>
      <c r="W94" s="165" t="str">
        <f t="shared" si="8"/>
        <v>Joe</v>
      </c>
      <c r="X94" s="47" t="str">
        <f t="shared" si="9"/>
        <v>Howard</v>
      </c>
      <c r="Y94" s="47" t="str">
        <f t="shared" si="10"/>
        <v>Colchester &amp; Tendring AC</v>
      </c>
      <c r="Z94" s="47">
        <f t="shared" si="11"/>
        <v>5</v>
      </c>
      <c r="AA94" s="47" t="str">
        <f t="shared" si="12"/>
        <v>U11</v>
      </c>
      <c r="AB94" s="141" t="str">
        <f t="shared" si="13"/>
        <v>M</v>
      </c>
      <c r="AC94" s="47"/>
      <c r="AD94" s="47"/>
    </row>
    <row r="95" spans="1:30" ht="18" x14ac:dyDescent="0.25">
      <c r="A95" s="2" t="str">
        <f>IF(B95="","",IF(E95="F",IF(IFERROR(VLOOKUP(B95&amp;C95&amp;D95,'Girls Season'!AA:AB,2,0),"Add to Season")=1,"","No"),IFERROR(IF(E95="M",IF(VLOOKUP(B95&amp;C95&amp;D95,'Boys Season'!W:X,2,0)=1,"","No")),"No")))</f>
        <v>No</v>
      </c>
      <c r="B95" s="448" t="s">
        <v>589</v>
      </c>
      <c r="C95" s="448" t="s">
        <v>335</v>
      </c>
      <c r="D95" s="2" t="s">
        <v>0</v>
      </c>
      <c r="E95" s="2" t="s">
        <v>1</v>
      </c>
      <c r="F95" s="117">
        <v>5</v>
      </c>
      <c r="G95" s="117" t="s">
        <v>2</v>
      </c>
      <c r="H95" s="443"/>
      <c r="I95" s="2"/>
      <c r="J95" s="2"/>
      <c r="K95" s="122"/>
      <c r="L95" s="19"/>
      <c r="M95" s="19"/>
      <c r="N95" s="19"/>
      <c r="O95" s="19"/>
      <c r="P95" s="121"/>
      <c r="Q95" s="194"/>
      <c r="R95" s="19"/>
      <c r="S95" s="19"/>
      <c r="T95" s="19"/>
      <c r="U95" s="19"/>
      <c r="V95" s="161"/>
      <c r="W95" s="165" t="str">
        <f t="shared" si="8"/>
        <v>Robbie</v>
      </c>
      <c r="X95" s="47" t="str">
        <f t="shared" si="9"/>
        <v>Howard</v>
      </c>
      <c r="Y95" s="47" t="str">
        <f t="shared" si="10"/>
        <v>Colchester &amp; Tendring AC</v>
      </c>
      <c r="Z95" s="47">
        <f t="shared" si="11"/>
        <v>5</v>
      </c>
      <c r="AA95" s="47" t="str">
        <f t="shared" si="12"/>
        <v>U11</v>
      </c>
      <c r="AB95" s="141" t="str">
        <f t="shared" si="13"/>
        <v>M</v>
      </c>
      <c r="AC95" s="47"/>
      <c r="AD95" s="47"/>
    </row>
    <row r="96" spans="1:30" ht="18" x14ac:dyDescent="0.25">
      <c r="A96" s="2" t="str">
        <f>IF(B96="","",IF(E96="F",IF(IFERROR(VLOOKUP(B96&amp;C96&amp;D96,'Girls Season'!AA:AB,2,0),"Add to Season")=1,"","No"),IFERROR(IF(E96="M",IF(VLOOKUP(B96&amp;C96&amp;D96,'Boys Season'!W:X,2,0)=1,"","No")),"No")))</f>
        <v>No</v>
      </c>
      <c r="B96" s="448" t="s">
        <v>16</v>
      </c>
      <c r="C96" s="448" t="s">
        <v>140</v>
      </c>
      <c r="D96" s="2" t="s">
        <v>0</v>
      </c>
      <c r="E96" s="2" t="s">
        <v>1</v>
      </c>
      <c r="F96" s="117">
        <v>11</v>
      </c>
      <c r="G96" s="117" t="s">
        <v>10</v>
      </c>
      <c r="H96" s="443"/>
      <c r="I96" s="2"/>
      <c r="J96" s="2"/>
      <c r="K96" s="122">
        <v>3</v>
      </c>
      <c r="L96" s="19">
        <v>1</v>
      </c>
      <c r="M96" s="19">
        <v>8</v>
      </c>
      <c r="N96" s="19">
        <v>3</v>
      </c>
      <c r="O96" s="19"/>
      <c r="P96" s="121"/>
      <c r="Q96" s="194"/>
      <c r="R96" s="19"/>
      <c r="S96" s="19"/>
      <c r="T96" s="19"/>
      <c r="U96" s="19"/>
      <c r="V96" s="161"/>
      <c r="W96" s="165" t="str">
        <f t="shared" si="8"/>
        <v>Jack</v>
      </c>
      <c r="X96" s="47" t="str">
        <f t="shared" si="9"/>
        <v>Izzet</v>
      </c>
      <c r="Y96" s="47" t="str">
        <f t="shared" si="10"/>
        <v>Colchester &amp; Tendring AC</v>
      </c>
      <c r="Z96" s="47">
        <f t="shared" si="11"/>
        <v>11</v>
      </c>
      <c r="AA96" s="47" t="str">
        <f t="shared" si="12"/>
        <v>U17</v>
      </c>
      <c r="AB96" s="141" t="str">
        <f t="shared" si="13"/>
        <v>M</v>
      </c>
      <c r="AC96" s="47"/>
      <c r="AD96" s="47"/>
    </row>
    <row r="97" spans="1:30" ht="18" x14ac:dyDescent="0.25">
      <c r="A97" s="2" t="str">
        <f>IF(B97="","",IF(E97="F",IF(IFERROR(VLOOKUP(B97&amp;C97&amp;D97,'Girls Season'!AA:AB,2,0),"Add to Season")=1,"","No"),IFERROR(IF(E97="M",IF(VLOOKUP(B97&amp;C97&amp;D97,'Boys Season'!W:X,2,0)=1,"","No")),"No")))</f>
        <v>No</v>
      </c>
      <c r="B97" s="448" t="s">
        <v>590</v>
      </c>
      <c r="C97" s="448" t="s">
        <v>591</v>
      </c>
      <c r="D97" s="2" t="s">
        <v>0</v>
      </c>
      <c r="E97" s="2" t="s">
        <v>1</v>
      </c>
      <c r="F97" s="117">
        <v>10</v>
      </c>
      <c r="G97" s="117" t="s">
        <v>6</v>
      </c>
      <c r="H97" s="443"/>
      <c r="I97" s="2"/>
      <c r="J97" s="2"/>
      <c r="K97" s="122"/>
      <c r="L97" s="19"/>
      <c r="M97" s="19"/>
      <c r="N97" s="19"/>
      <c r="O97" s="19"/>
      <c r="P97" s="121"/>
      <c r="Q97" s="194"/>
      <c r="R97" s="19"/>
      <c r="S97" s="19"/>
      <c r="T97" s="19"/>
      <c r="U97" s="19"/>
      <c r="V97" s="161"/>
      <c r="W97" s="165" t="str">
        <f t="shared" si="8"/>
        <v>Amani</v>
      </c>
      <c r="X97" s="47" t="str">
        <f t="shared" si="9"/>
        <v xml:space="preserve">Luvisiah </v>
      </c>
      <c r="Y97" s="47" t="str">
        <f t="shared" si="10"/>
        <v>Colchester &amp; Tendring AC</v>
      </c>
      <c r="Z97" s="47">
        <f t="shared" si="11"/>
        <v>10</v>
      </c>
      <c r="AA97" s="47" t="str">
        <f t="shared" si="12"/>
        <v>U15</v>
      </c>
      <c r="AB97" s="141" t="str">
        <f t="shared" si="13"/>
        <v>M</v>
      </c>
      <c r="AC97" s="47"/>
      <c r="AD97" s="47"/>
    </row>
    <row r="98" spans="1:30" ht="18" x14ac:dyDescent="0.25">
      <c r="A98" s="2" t="str">
        <f>IF(B98="","",IF(E98="F",IF(IFERROR(VLOOKUP(B98&amp;C98&amp;D98,'Girls Season'!AA:AB,2,0),"Add to Season")=1,"","No"),IFERROR(IF(E98="M",IF(VLOOKUP(B98&amp;C98&amp;D98,'Boys Season'!W:X,2,0)=1,"","No")),"No")))</f>
        <v>No</v>
      </c>
      <c r="B98" s="448" t="s">
        <v>592</v>
      </c>
      <c r="C98" s="448" t="s">
        <v>591</v>
      </c>
      <c r="D98" s="2" t="s">
        <v>0</v>
      </c>
      <c r="E98" s="2" t="s">
        <v>1</v>
      </c>
      <c r="F98" s="117">
        <v>7</v>
      </c>
      <c r="G98" s="117" t="s">
        <v>4</v>
      </c>
      <c r="H98" s="443"/>
      <c r="I98" s="2"/>
      <c r="J98" s="2"/>
      <c r="K98" s="122"/>
      <c r="L98" s="19"/>
      <c r="M98" s="19"/>
      <c r="N98" s="19"/>
      <c r="O98" s="19"/>
      <c r="P98" s="121"/>
      <c r="Q98" s="194"/>
      <c r="R98" s="19"/>
      <c r="S98" s="19"/>
      <c r="T98" s="19"/>
      <c r="U98" s="19"/>
      <c r="V98" s="161"/>
      <c r="W98" s="165" t="str">
        <f t="shared" si="8"/>
        <v>Enzi</v>
      </c>
      <c r="X98" s="47" t="str">
        <f t="shared" si="9"/>
        <v xml:space="preserve">Luvisiah </v>
      </c>
      <c r="Y98" s="47" t="str">
        <f t="shared" si="10"/>
        <v>Colchester &amp; Tendring AC</v>
      </c>
      <c r="Z98" s="47">
        <f t="shared" si="11"/>
        <v>7</v>
      </c>
      <c r="AA98" s="47" t="str">
        <f t="shared" si="12"/>
        <v>U13</v>
      </c>
      <c r="AB98" s="141" t="str">
        <f t="shared" si="13"/>
        <v>M</v>
      </c>
      <c r="AC98" s="47"/>
      <c r="AD98" s="47"/>
    </row>
    <row r="99" spans="1:30" ht="18" x14ac:dyDescent="0.25">
      <c r="A99" s="2" t="str">
        <f>IF(B99="","",IF(E99="F",IF(IFERROR(VLOOKUP(B99&amp;C99&amp;D99,'Girls Season'!AA:AB,2,0),"Add to Season")=1,"","No"),IFERROR(IF(E99="M",IF(VLOOKUP(B99&amp;C99&amp;D99,'Boys Season'!W:X,2,0)=1,"","No")),"No")))</f>
        <v>No</v>
      </c>
      <c r="B99" s="448" t="s">
        <v>593</v>
      </c>
      <c r="C99" s="448" t="s">
        <v>591</v>
      </c>
      <c r="D99" s="2" t="s">
        <v>0</v>
      </c>
      <c r="E99" s="2" t="s">
        <v>1</v>
      </c>
      <c r="F99" s="117">
        <v>7</v>
      </c>
      <c r="G99" s="117" t="s">
        <v>4</v>
      </c>
      <c r="H99" s="443"/>
      <c r="I99" s="2"/>
      <c r="J99" s="2"/>
      <c r="K99" s="122"/>
      <c r="L99" s="19"/>
      <c r="M99" s="19"/>
      <c r="N99" s="19"/>
      <c r="O99" s="19"/>
      <c r="P99" s="121"/>
      <c r="Q99" s="194"/>
      <c r="R99" s="19"/>
      <c r="S99" s="19"/>
      <c r="T99" s="19"/>
      <c r="U99" s="19"/>
      <c r="V99" s="161"/>
      <c r="W99" s="165" t="str">
        <f t="shared" si="8"/>
        <v>Shani</v>
      </c>
      <c r="X99" s="47" t="str">
        <f t="shared" si="9"/>
        <v xml:space="preserve">Luvisiah </v>
      </c>
      <c r="Y99" s="47" t="str">
        <f t="shared" si="10"/>
        <v>Colchester &amp; Tendring AC</v>
      </c>
      <c r="Z99" s="47">
        <f t="shared" si="11"/>
        <v>7</v>
      </c>
      <c r="AA99" s="47" t="str">
        <f t="shared" si="12"/>
        <v>U13</v>
      </c>
      <c r="AB99" s="141" t="str">
        <f t="shared" si="13"/>
        <v>M</v>
      </c>
      <c r="AC99" s="47"/>
      <c r="AD99" s="47"/>
    </row>
    <row r="100" spans="1:30" ht="18" x14ac:dyDescent="0.25">
      <c r="A100" s="2" t="str">
        <f>IF(B100="","",IF(E100="F",IF(IFERROR(VLOOKUP(B100&amp;C100&amp;D100,'Girls Season'!AA:AB,2,0),"Add to Season")=1,"","No"),IFERROR(IF(E100="M",IF(VLOOKUP(B100&amp;C100&amp;D100,'Boys Season'!W:X,2,0)=1,"","No")),"No")))</f>
        <v>No</v>
      </c>
      <c r="B100" s="448" t="s">
        <v>390</v>
      </c>
      <c r="C100" s="448" t="s">
        <v>594</v>
      </c>
      <c r="D100" s="2" t="s">
        <v>0</v>
      </c>
      <c r="E100" s="2" t="s">
        <v>1</v>
      </c>
      <c r="F100" s="117">
        <v>6</v>
      </c>
      <c r="G100" s="117" t="s">
        <v>2</v>
      </c>
      <c r="H100" s="443"/>
      <c r="I100" s="2"/>
      <c r="J100" s="2"/>
      <c r="K100" s="122">
        <v>35</v>
      </c>
      <c r="L100" s="19">
        <v>45</v>
      </c>
      <c r="M100" s="19">
        <v>58</v>
      </c>
      <c r="N100" s="19">
        <v>36</v>
      </c>
      <c r="O100" s="19"/>
      <c r="P100" s="121"/>
      <c r="Q100" s="194"/>
      <c r="R100" s="19"/>
      <c r="S100" s="19"/>
      <c r="T100" s="19"/>
      <c r="U100" s="19"/>
      <c r="V100" s="161"/>
      <c r="W100" s="165" t="str">
        <f t="shared" si="8"/>
        <v>Mason</v>
      </c>
      <c r="X100" s="47" t="str">
        <f t="shared" si="9"/>
        <v>Partridge</v>
      </c>
      <c r="Y100" s="47" t="str">
        <f t="shared" si="10"/>
        <v>Colchester &amp; Tendring AC</v>
      </c>
      <c r="Z100" s="47">
        <f t="shared" si="11"/>
        <v>6</v>
      </c>
      <c r="AA100" s="47" t="str">
        <f t="shared" si="12"/>
        <v>U11</v>
      </c>
      <c r="AB100" s="141" t="str">
        <f t="shared" si="13"/>
        <v>M</v>
      </c>
      <c r="AC100" s="47"/>
      <c r="AD100" s="47"/>
    </row>
    <row r="101" spans="1:30" ht="18" x14ac:dyDescent="0.25">
      <c r="A101" s="2" t="str">
        <f>IF(B101="","",IF(E101="F",IF(IFERROR(VLOOKUP(B101&amp;C101&amp;D101,'Girls Season'!AA:AB,2,0),"Add to Season")=1,"","No"),IFERROR(IF(E101="M",IF(VLOOKUP(B101&amp;C101&amp;D101,'Boys Season'!W:X,2,0)=1,"","No")),"No")))</f>
        <v>No</v>
      </c>
      <c r="B101" s="448" t="s">
        <v>595</v>
      </c>
      <c r="C101" s="448" t="s">
        <v>531</v>
      </c>
      <c r="D101" s="2" t="s">
        <v>0</v>
      </c>
      <c r="E101" s="2" t="s">
        <v>1</v>
      </c>
      <c r="F101" s="117">
        <v>5</v>
      </c>
      <c r="G101" s="117" t="s">
        <v>2</v>
      </c>
      <c r="H101" s="443"/>
      <c r="I101" s="2"/>
      <c r="J101" s="2"/>
      <c r="K101" s="122"/>
      <c r="L101" s="19">
        <v>14</v>
      </c>
      <c r="M101" s="19">
        <v>20</v>
      </c>
      <c r="N101" s="19">
        <v>13</v>
      </c>
      <c r="O101" s="19"/>
      <c r="P101" s="121"/>
      <c r="Q101" s="194"/>
      <c r="R101" s="19"/>
      <c r="S101" s="19"/>
      <c r="T101" s="19"/>
      <c r="U101" s="19"/>
      <c r="V101" s="161"/>
      <c r="W101" s="165" t="str">
        <f t="shared" si="8"/>
        <v xml:space="preserve">Rowan </v>
      </c>
      <c r="X101" s="47" t="str">
        <f t="shared" si="9"/>
        <v>Stringer</v>
      </c>
      <c r="Y101" s="47" t="str">
        <f t="shared" si="10"/>
        <v>Colchester &amp; Tendring AC</v>
      </c>
      <c r="Z101" s="47">
        <f t="shared" si="11"/>
        <v>5</v>
      </c>
      <c r="AA101" s="47" t="str">
        <f t="shared" si="12"/>
        <v>U11</v>
      </c>
      <c r="AB101" s="141" t="str">
        <f t="shared" si="13"/>
        <v>M</v>
      </c>
      <c r="AC101" s="47"/>
      <c r="AD101" s="141"/>
    </row>
    <row r="102" spans="1:30" ht="18" x14ac:dyDescent="0.25">
      <c r="A102" s="2" t="str">
        <f>IF(B102="","",IF(E102="F",IF(IFERROR(VLOOKUP(B102&amp;C102&amp;D102,'Girls Season'!AA:AB,2,0),"Add to Season")=1,"","No"),IFERROR(IF(E102="M",IF(VLOOKUP(B102&amp;C102&amp;D102,'Boys Season'!W:X,2,0)=1,"","No")),"No")))</f>
        <v>No</v>
      </c>
      <c r="B102" s="448" t="s">
        <v>596</v>
      </c>
      <c r="C102" s="448" t="s">
        <v>311</v>
      </c>
      <c r="D102" s="2" t="s">
        <v>0</v>
      </c>
      <c r="E102" s="2" t="s">
        <v>1</v>
      </c>
      <c r="F102" s="117">
        <v>10</v>
      </c>
      <c r="G102" s="117" t="s">
        <v>6</v>
      </c>
      <c r="H102" s="443"/>
      <c r="I102" s="2"/>
      <c r="J102" s="2"/>
      <c r="K102" s="122"/>
      <c r="L102" s="19"/>
      <c r="M102" s="19"/>
      <c r="N102" s="19"/>
      <c r="O102" s="19"/>
      <c r="P102" s="121"/>
      <c r="Q102" s="194"/>
      <c r="R102" s="19"/>
      <c r="S102" s="19"/>
      <c r="T102" s="19"/>
      <c r="U102" s="19"/>
      <c r="V102" s="161"/>
      <c r="W102" s="165" t="str">
        <f t="shared" si="8"/>
        <v>Lewis</v>
      </c>
      <c r="X102" s="47" t="str">
        <f t="shared" si="9"/>
        <v>Turner</v>
      </c>
      <c r="Y102" s="47" t="str">
        <f t="shared" si="10"/>
        <v>Colchester &amp; Tendring AC</v>
      </c>
      <c r="Z102" s="47">
        <f t="shared" si="11"/>
        <v>10</v>
      </c>
      <c r="AA102" s="47" t="str">
        <f t="shared" si="12"/>
        <v>U15</v>
      </c>
      <c r="AB102" s="141" t="str">
        <f t="shared" si="13"/>
        <v>M</v>
      </c>
      <c r="AC102" s="47"/>
      <c r="AD102" s="141"/>
    </row>
    <row r="103" spans="1:30" ht="18" x14ac:dyDescent="0.25">
      <c r="A103" s="2" t="str">
        <f>IF(B103="","",IF(E103="F",IF(IFERROR(VLOOKUP(B103&amp;C103&amp;D103,'Girls Season'!AA:AB,2,0),"Add to Season")=1,"","No"),IFERROR(IF(E103="M",IF(VLOOKUP(B103&amp;C103&amp;D103,'Boys Season'!W:X,2,0)=1,"","No")),"No")))</f>
        <v>No</v>
      </c>
      <c r="B103" s="448" t="s">
        <v>334</v>
      </c>
      <c r="C103" s="448" t="s">
        <v>462</v>
      </c>
      <c r="D103" s="2" t="s">
        <v>0</v>
      </c>
      <c r="E103" s="2" t="s">
        <v>1</v>
      </c>
      <c r="F103" s="117">
        <v>11</v>
      </c>
      <c r="G103" s="117" t="s">
        <v>10</v>
      </c>
      <c r="H103" s="443"/>
      <c r="I103" s="2"/>
      <c r="J103" s="2"/>
      <c r="K103" s="122">
        <v>22</v>
      </c>
      <c r="L103" s="19">
        <v>27</v>
      </c>
      <c r="M103" s="19"/>
      <c r="N103" s="19"/>
      <c r="O103" s="19"/>
      <c r="P103" s="121"/>
      <c r="Q103" s="194"/>
      <c r="R103" s="19"/>
      <c r="S103" s="19"/>
      <c r="T103" s="19"/>
      <c r="U103" s="19"/>
      <c r="V103" s="161"/>
      <c r="W103" s="165" t="str">
        <f t="shared" si="8"/>
        <v>Gautham</v>
      </c>
      <c r="X103" s="47" t="str">
        <f t="shared" si="9"/>
        <v xml:space="preserve">Vijayakumar </v>
      </c>
      <c r="Y103" s="47" t="str">
        <f t="shared" si="10"/>
        <v>Colchester &amp; Tendring AC</v>
      </c>
      <c r="Z103" s="47">
        <f t="shared" si="11"/>
        <v>11</v>
      </c>
      <c r="AA103" s="47" t="str">
        <f t="shared" si="12"/>
        <v>U17</v>
      </c>
      <c r="AB103" s="141" t="str">
        <f t="shared" si="13"/>
        <v>M</v>
      </c>
      <c r="AC103" s="47"/>
      <c r="AD103" s="141"/>
    </row>
    <row r="104" spans="1:30" ht="18" x14ac:dyDescent="0.25">
      <c r="A104" s="2" t="str">
        <f>IF(B104="","",IF(E104="F",IF(IFERROR(VLOOKUP(B104&amp;C104&amp;D104,'Girls Season'!AA:AB,2,0),"Add to Season")=1,"","No"),IFERROR(IF(E104="M",IF(VLOOKUP(B104&amp;C104&amp;D104,'Boys Season'!W:X,2,0)=1,"","No")),"No")))</f>
        <v>No</v>
      </c>
      <c r="B104" s="448" t="s">
        <v>488</v>
      </c>
      <c r="C104" s="448" t="s">
        <v>490</v>
      </c>
      <c r="D104" s="2" t="s">
        <v>0</v>
      </c>
      <c r="E104" s="2" t="s">
        <v>1</v>
      </c>
      <c r="F104" s="117">
        <v>7</v>
      </c>
      <c r="G104" s="117" t="s">
        <v>4</v>
      </c>
      <c r="H104" s="443"/>
      <c r="I104" s="2"/>
      <c r="J104" s="2"/>
      <c r="K104" s="122"/>
      <c r="L104" s="19"/>
      <c r="M104" s="19"/>
      <c r="N104" s="19"/>
      <c r="O104" s="19"/>
      <c r="P104" s="121"/>
      <c r="Q104" s="194"/>
      <c r="R104" s="19"/>
      <c r="S104" s="19"/>
      <c r="T104" s="19"/>
      <c r="U104" s="19"/>
      <c r="V104" s="161"/>
      <c r="W104" s="165" t="str">
        <f t="shared" si="8"/>
        <v>Arlo</v>
      </c>
      <c r="X104" s="47" t="str">
        <f t="shared" si="9"/>
        <v>Waterman</v>
      </c>
      <c r="Y104" s="47" t="str">
        <f t="shared" si="10"/>
        <v>Colchester &amp; Tendring AC</v>
      </c>
      <c r="Z104" s="47">
        <f t="shared" si="11"/>
        <v>7</v>
      </c>
      <c r="AA104" s="47" t="str">
        <f t="shared" si="12"/>
        <v>U13</v>
      </c>
      <c r="AB104" s="141" t="str">
        <f t="shared" si="13"/>
        <v>M</v>
      </c>
      <c r="AC104" s="47"/>
      <c r="AD104" s="141"/>
    </row>
    <row r="105" spans="1:30" ht="18" x14ac:dyDescent="0.25">
      <c r="A105" s="2" t="str">
        <f>IF(B105="","",IF(E105="F",IF(IFERROR(VLOOKUP(B105&amp;C105&amp;D105,'Girls Season'!AA:AB,2,0),"Add to Season")=1,"","No"),IFERROR(IF(E105="M",IF(VLOOKUP(B105&amp;C105&amp;D105,'Boys Season'!W:X,2,0)=1,"","No")),"No")))</f>
        <v>No</v>
      </c>
      <c r="B105" s="448" t="s">
        <v>539</v>
      </c>
      <c r="C105" s="448" t="s">
        <v>597</v>
      </c>
      <c r="D105" s="2" t="s">
        <v>0</v>
      </c>
      <c r="E105" s="2" t="s">
        <v>1</v>
      </c>
      <c r="F105" s="117">
        <v>8</v>
      </c>
      <c r="G105" s="117" t="s">
        <v>4</v>
      </c>
      <c r="H105" s="443"/>
      <c r="I105" s="2"/>
      <c r="J105" s="2"/>
      <c r="K105" s="122"/>
      <c r="L105" s="19"/>
      <c r="M105" s="19"/>
      <c r="N105" s="19"/>
      <c r="O105" s="19"/>
      <c r="P105" s="121"/>
      <c r="Q105" s="194"/>
      <c r="R105" s="19"/>
      <c r="S105" s="19"/>
      <c r="T105" s="19"/>
      <c r="U105" s="19"/>
      <c r="V105" s="161"/>
      <c r="W105" s="165" t="str">
        <f t="shared" si="8"/>
        <v>Seb</v>
      </c>
      <c r="X105" s="47" t="str">
        <f t="shared" si="9"/>
        <v>Witterrick</v>
      </c>
      <c r="Y105" s="47" t="str">
        <f t="shared" si="10"/>
        <v>Colchester &amp; Tendring AC</v>
      </c>
      <c r="Z105" s="47">
        <f t="shared" si="11"/>
        <v>8</v>
      </c>
      <c r="AA105" s="47" t="str">
        <f t="shared" si="12"/>
        <v>U13</v>
      </c>
      <c r="AB105" s="141" t="str">
        <f t="shared" si="13"/>
        <v>M</v>
      </c>
      <c r="AC105" s="141"/>
      <c r="AD105" s="141"/>
    </row>
    <row r="106" spans="1:30" ht="18" x14ac:dyDescent="0.25">
      <c r="A106" s="2" t="str">
        <f>IF(B106="","",IF(E106="F",IF(IFERROR(VLOOKUP(B106&amp;C106&amp;D106,'Girls Season'!AA:AB,2,0),"Add to Season")=1,"","No"),IFERROR(IF(E106="M",IF(VLOOKUP(B106&amp;C106&amp;D106,'Boys Season'!W:X,2,0)=1,"","No")),"No")))</f>
        <v>No</v>
      </c>
      <c r="B106" s="448" t="s">
        <v>251</v>
      </c>
      <c r="C106" s="448" t="s">
        <v>530</v>
      </c>
      <c r="D106" s="2" t="s">
        <v>0</v>
      </c>
      <c r="E106" s="2" t="s">
        <v>1</v>
      </c>
      <c r="F106" s="117">
        <v>8</v>
      </c>
      <c r="G106" s="117" t="s">
        <v>4</v>
      </c>
      <c r="H106" s="443"/>
      <c r="I106" s="2"/>
      <c r="J106" s="2"/>
      <c r="K106" s="122">
        <v>25</v>
      </c>
      <c r="L106" s="19"/>
      <c r="M106" s="19">
        <v>38</v>
      </c>
      <c r="N106" s="19"/>
      <c r="O106" s="19"/>
      <c r="P106" s="121"/>
      <c r="Q106" s="194"/>
      <c r="R106" s="19"/>
      <c r="S106" s="19"/>
      <c r="T106" s="19"/>
      <c r="U106" s="19"/>
      <c r="V106" s="161"/>
      <c r="W106" s="165" t="str">
        <f t="shared" si="8"/>
        <v>Daniel</v>
      </c>
      <c r="X106" s="47" t="str">
        <f t="shared" si="9"/>
        <v>Mee</v>
      </c>
      <c r="Y106" s="47" t="str">
        <f t="shared" si="10"/>
        <v>Colchester &amp; Tendring AC</v>
      </c>
      <c r="Z106" s="47">
        <f t="shared" si="11"/>
        <v>8</v>
      </c>
      <c r="AA106" s="47" t="str">
        <f t="shared" si="12"/>
        <v>U13</v>
      </c>
      <c r="AB106" s="141" t="str">
        <f t="shared" si="13"/>
        <v>M</v>
      </c>
      <c r="AC106" s="141"/>
      <c r="AD106" s="141"/>
    </row>
    <row r="107" spans="1:30" ht="18" x14ac:dyDescent="0.25">
      <c r="A107" s="2" t="str">
        <f>IF(B107="","",IF(E107="F",IF(IFERROR(VLOOKUP(B107&amp;C107&amp;D107,'Girls Season'!AA:AB,2,0),"Add to Season")=1,"","No"),IFERROR(IF(E107="M",IF(VLOOKUP(B107&amp;C107&amp;D107,'Boys Season'!W:X,2,0)=1,"","No")),"No")))</f>
        <v>No</v>
      </c>
      <c r="B107" s="448" t="s">
        <v>31</v>
      </c>
      <c r="C107" s="448" t="s">
        <v>298</v>
      </c>
      <c r="D107" s="2" t="s">
        <v>0</v>
      </c>
      <c r="E107" s="2" t="s">
        <v>1</v>
      </c>
      <c r="F107" s="117">
        <v>9</v>
      </c>
      <c r="G107" s="117" t="s">
        <v>6</v>
      </c>
      <c r="H107" s="443"/>
      <c r="I107" s="2"/>
      <c r="J107" s="2"/>
      <c r="K107" s="122">
        <v>38</v>
      </c>
      <c r="L107" s="19">
        <v>46</v>
      </c>
      <c r="M107" s="19">
        <v>50</v>
      </c>
      <c r="N107" s="19"/>
      <c r="O107" s="19"/>
      <c r="P107" s="121"/>
      <c r="Q107" s="194"/>
      <c r="R107" s="19"/>
      <c r="S107" s="19"/>
      <c r="T107" s="19"/>
      <c r="U107" s="19"/>
      <c r="V107" s="161"/>
      <c r="W107" s="165" t="str">
        <f t="shared" si="8"/>
        <v>Harrison</v>
      </c>
      <c r="X107" s="47" t="str">
        <f t="shared" si="9"/>
        <v>Miller</v>
      </c>
      <c r="Y107" s="47" t="str">
        <f t="shared" si="10"/>
        <v>Colchester &amp; Tendring AC</v>
      </c>
      <c r="Z107" s="47">
        <f t="shared" si="11"/>
        <v>9</v>
      </c>
      <c r="AA107" s="47" t="str">
        <f t="shared" si="12"/>
        <v>U15</v>
      </c>
      <c r="AB107" s="141" t="str">
        <f t="shared" si="13"/>
        <v>M</v>
      </c>
      <c r="AC107" s="141"/>
      <c r="AD107" s="141"/>
    </row>
    <row r="108" spans="1:30" ht="18" x14ac:dyDescent="0.25">
      <c r="A108" s="2"/>
      <c r="B108" s="448" t="s">
        <v>701</v>
      </c>
      <c r="C108" s="448" t="s">
        <v>702</v>
      </c>
      <c r="D108" s="2" t="s">
        <v>0</v>
      </c>
      <c r="E108" s="2" t="s">
        <v>1</v>
      </c>
      <c r="F108" s="117">
        <v>9</v>
      </c>
      <c r="G108" s="117" t="s">
        <v>6</v>
      </c>
      <c r="H108" s="443"/>
      <c r="I108" s="2"/>
      <c r="J108" s="2"/>
      <c r="K108" s="122"/>
      <c r="L108" s="19">
        <v>17</v>
      </c>
      <c r="M108" s="19">
        <v>27</v>
      </c>
      <c r="N108" s="19"/>
      <c r="O108" s="19"/>
      <c r="P108" s="121"/>
      <c r="Q108" s="194"/>
      <c r="R108" s="19"/>
      <c r="S108" s="19"/>
      <c r="T108" s="19"/>
      <c r="U108" s="19"/>
      <c r="V108" s="161"/>
      <c r="W108" s="165" t="str">
        <f t="shared" si="8"/>
        <v>Francis</v>
      </c>
      <c r="X108" s="47" t="str">
        <f t="shared" si="9"/>
        <v>Bisoni</v>
      </c>
      <c r="Y108" s="47" t="str">
        <f t="shared" si="10"/>
        <v>Colchester &amp; Tendring AC</v>
      </c>
      <c r="Z108" s="47">
        <f t="shared" si="11"/>
        <v>9</v>
      </c>
      <c r="AA108" s="47" t="str">
        <f t="shared" si="12"/>
        <v>U15</v>
      </c>
      <c r="AB108" s="141" t="str">
        <f t="shared" si="13"/>
        <v>M</v>
      </c>
      <c r="AC108" s="141"/>
      <c r="AD108" s="141"/>
    </row>
    <row r="109" spans="1:30" ht="18" x14ac:dyDescent="0.25">
      <c r="A109" s="2" t="str">
        <f>IF(B109="","",IF(E109="F",IF(IFERROR(VLOOKUP(B109&amp;C109&amp;D109,'Girls Season'!AA:AB,2,0),"Add to Season")=1,"","No"),IFERROR(IF(E109="M",IF(VLOOKUP(B109&amp;C109&amp;D109,'Boys Season'!W:X,2,0)=1,"","No")),"No")))</f>
        <v>No</v>
      </c>
      <c r="B109" s="448" t="s">
        <v>730</v>
      </c>
      <c r="C109" s="448" t="s">
        <v>702</v>
      </c>
      <c r="D109" s="2" t="s">
        <v>0</v>
      </c>
      <c r="E109" s="2" t="s">
        <v>1</v>
      </c>
      <c r="F109" s="117">
        <v>7</v>
      </c>
      <c r="G109" s="117" t="s">
        <v>4</v>
      </c>
      <c r="H109" s="443"/>
      <c r="I109" s="2"/>
      <c r="J109" s="2"/>
      <c r="K109" s="122"/>
      <c r="L109" s="19">
        <v>35</v>
      </c>
      <c r="M109" s="19">
        <v>43</v>
      </c>
      <c r="N109" s="19"/>
      <c r="O109" s="19"/>
      <c r="P109" s="121"/>
      <c r="Q109" s="194"/>
      <c r="R109" s="19"/>
      <c r="S109" s="19"/>
      <c r="T109" s="19"/>
      <c r="U109" s="19"/>
      <c r="V109" s="161"/>
      <c r="W109" s="165" t="str">
        <f t="shared" si="8"/>
        <v>Dominic</v>
      </c>
      <c r="X109" s="47" t="str">
        <f t="shared" si="9"/>
        <v>Bisoni</v>
      </c>
      <c r="Y109" s="47" t="str">
        <f t="shared" si="10"/>
        <v>Colchester &amp; Tendring AC</v>
      </c>
      <c r="Z109" s="47">
        <f t="shared" si="11"/>
        <v>7</v>
      </c>
      <c r="AA109" s="47" t="str">
        <f t="shared" si="12"/>
        <v>U13</v>
      </c>
      <c r="AB109" s="141" t="str">
        <f t="shared" si="13"/>
        <v>M</v>
      </c>
      <c r="AC109" s="141"/>
      <c r="AD109" s="141"/>
    </row>
    <row r="110" spans="1:30" ht="18" x14ac:dyDescent="0.25">
      <c r="A110" s="2" t="str">
        <f>IF(B110="","",IF(E110="F",IF(IFERROR(VLOOKUP(B110&amp;C110&amp;D110,'Girls Season'!AA:AB,2,0),"Add to Season")=1,"","No"),IFERROR(IF(E110="M",IF(VLOOKUP(B110&amp;C110&amp;D110,'Boys Season'!W:X,2,0)=1,"","No")),"No")))</f>
        <v/>
      </c>
      <c r="B110" s="448" t="s">
        <v>718</v>
      </c>
      <c r="C110" s="448" t="s">
        <v>719</v>
      </c>
      <c r="D110" s="2" t="s">
        <v>0</v>
      </c>
      <c r="E110" s="2" t="s">
        <v>1</v>
      </c>
      <c r="F110" s="117">
        <v>10</v>
      </c>
      <c r="G110" s="117" t="s">
        <v>6</v>
      </c>
      <c r="H110" s="443"/>
      <c r="I110" s="2"/>
      <c r="J110" s="2"/>
      <c r="K110" s="122"/>
      <c r="L110" s="19"/>
      <c r="M110" s="19">
        <v>2</v>
      </c>
      <c r="N110" s="19"/>
      <c r="O110" s="19"/>
      <c r="P110" s="121"/>
      <c r="Q110" s="194"/>
      <c r="R110" s="19"/>
      <c r="S110" s="19"/>
      <c r="T110" s="19"/>
      <c r="U110" s="19"/>
      <c r="V110" s="161"/>
      <c r="W110" s="165" t="str">
        <f t="shared" si="8"/>
        <v>Declan</v>
      </c>
      <c r="X110" s="47" t="str">
        <f t="shared" si="9"/>
        <v>Capp</v>
      </c>
      <c r="Y110" s="47" t="str">
        <f t="shared" si="10"/>
        <v>Colchester &amp; Tendring AC</v>
      </c>
      <c r="Z110" s="47">
        <f t="shared" si="11"/>
        <v>10</v>
      </c>
      <c r="AA110" s="47" t="str">
        <f t="shared" si="12"/>
        <v>U15</v>
      </c>
      <c r="AB110" s="141" t="str">
        <f t="shared" si="13"/>
        <v>M</v>
      </c>
      <c r="AC110" s="141"/>
      <c r="AD110" s="141"/>
    </row>
    <row r="111" spans="1:30" ht="18" x14ac:dyDescent="0.25">
      <c r="A111" s="2" t="str">
        <f>IF(B111="","",IF(E111="F",IF(IFERROR(VLOOKUP(B111&amp;C111&amp;D111,'Girls Season'!AA:AB,2,0),"Add to Season")=1,"","No"),IFERROR(IF(E111="M",IF(VLOOKUP(B111&amp;C111&amp;D111,'Boys Season'!W:X,2,0)=1,"","No")),"No")))</f>
        <v/>
      </c>
      <c r="B111" s="448" t="s">
        <v>723</v>
      </c>
      <c r="C111" s="448" t="s">
        <v>720</v>
      </c>
      <c r="D111" s="2" t="s">
        <v>0</v>
      </c>
      <c r="E111" s="2" t="s">
        <v>1</v>
      </c>
      <c r="F111" s="117">
        <v>8</v>
      </c>
      <c r="G111" s="117" t="s">
        <v>4</v>
      </c>
      <c r="H111" s="443"/>
      <c r="I111" s="2"/>
      <c r="J111" s="2"/>
      <c r="K111" s="122"/>
      <c r="L111" s="19"/>
      <c r="M111" s="19">
        <v>16</v>
      </c>
      <c r="N111" s="19"/>
      <c r="O111" s="19"/>
      <c r="P111" s="121"/>
      <c r="Q111" s="194"/>
      <c r="R111" s="19"/>
      <c r="S111" s="19"/>
      <c r="T111" s="19"/>
      <c r="U111" s="19"/>
      <c r="V111" s="161"/>
      <c r="W111" s="165" t="str">
        <f t="shared" si="8"/>
        <v>Francois</v>
      </c>
      <c r="X111" s="47" t="str">
        <f t="shared" si="9"/>
        <v>Bollu</v>
      </c>
      <c r="Y111" s="47" t="str">
        <f t="shared" si="10"/>
        <v>Colchester &amp; Tendring AC</v>
      </c>
      <c r="Z111" s="47">
        <f t="shared" si="11"/>
        <v>8</v>
      </c>
      <c r="AA111" s="47" t="str">
        <f t="shared" si="12"/>
        <v>U13</v>
      </c>
      <c r="AB111" s="141" t="str">
        <f t="shared" si="13"/>
        <v>M</v>
      </c>
      <c r="AC111" s="141"/>
      <c r="AD111" s="141"/>
    </row>
    <row r="112" spans="1:30" ht="18" x14ac:dyDescent="0.25">
      <c r="A112" s="2" t="str">
        <f>IF(B112="","",IF(E112="F",IF(IFERROR(VLOOKUP(B112&amp;C112&amp;D112,'Girls Season'!AA:AB,2,0),"Add to Season")=1,"","No"),IFERROR(IF(E112="M",IF(VLOOKUP(B112&amp;C112&amp;D112,'Boys Season'!W:X,2,0)=1,"","No")),"No")))</f>
        <v>No</v>
      </c>
      <c r="B112" s="448" t="s">
        <v>724</v>
      </c>
      <c r="C112" s="448" t="s">
        <v>721</v>
      </c>
      <c r="D112" s="2" t="s">
        <v>0</v>
      </c>
      <c r="E112" s="2" t="s">
        <v>1</v>
      </c>
      <c r="F112" s="117">
        <v>9</v>
      </c>
      <c r="G112" s="117" t="s">
        <v>6</v>
      </c>
      <c r="H112" s="443"/>
      <c r="I112" s="2"/>
      <c r="J112" s="2"/>
      <c r="K112" s="122"/>
      <c r="L112" s="19"/>
      <c r="M112" s="19">
        <v>41</v>
      </c>
      <c r="N112" s="19"/>
      <c r="O112" s="19"/>
      <c r="P112" s="121"/>
      <c r="Q112" s="194"/>
      <c r="R112" s="19"/>
      <c r="S112" s="19"/>
      <c r="T112" s="19"/>
      <c r="U112" s="19"/>
      <c r="V112" s="161"/>
      <c r="W112" s="165" t="str">
        <f t="shared" si="8"/>
        <v>Eli</v>
      </c>
      <c r="X112" s="47" t="str">
        <f t="shared" si="9"/>
        <v>Wigginton</v>
      </c>
      <c r="Y112" s="47" t="str">
        <f t="shared" si="10"/>
        <v>Colchester &amp; Tendring AC</v>
      </c>
      <c r="Z112" s="47">
        <f t="shared" si="11"/>
        <v>9</v>
      </c>
      <c r="AA112" s="47" t="str">
        <f t="shared" si="12"/>
        <v>U15</v>
      </c>
      <c r="AB112" s="141" t="str">
        <f t="shared" si="13"/>
        <v>M</v>
      </c>
      <c r="AC112" s="141"/>
      <c r="AD112" s="141"/>
    </row>
    <row r="113" spans="1:35" ht="18" x14ac:dyDescent="0.25">
      <c r="A113" s="2" t="str">
        <f>IF(B113="","",IF(E113="F",IF(IFERROR(VLOOKUP(B113&amp;C113&amp;D113,'Girls Season'!AA:AB,2,0),"Add to Season")=1,"","No"),IFERROR(IF(E113="M",IF(VLOOKUP(B113&amp;C113&amp;D113,'Boys Season'!W:X,2,0)=1,"","No")),"No")))</f>
        <v>No</v>
      </c>
      <c r="B113" s="336" t="s">
        <v>9</v>
      </c>
      <c r="C113" s="336" t="s">
        <v>293</v>
      </c>
      <c r="D113" s="2" t="s">
        <v>0</v>
      </c>
      <c r="E113" s="2" t="s">
        <v>1</v>
      </c>
      <c r="F113" s="117">
        <v>6</v>
      </c>
      <c r="G113" s="117" t="s">
        <v>2</v>
      </c>
      <c r="H113" s="443"/>
      <c r="I113" s="2"/>
      <c r="J113" s="2"/>
      <c r="K113" s="122"/>
      <c r="L113" s="19"/>
      <c r="M113" s="19">
        <v>47</v>
      </c>
      <c r="N113" s="19"/>
      <c r="O113" s="19"/>
      <c r="P113" s="121"/>
      <c r="Q113" s="194"/>
      <c r="R113" s="19"/>
      <c r="S113" s="19"/>
      <c r="T113" s="19"/>
      <c r="U113" s="19"/>
      <c r="V113" s="161"/>
      <c r="W113" s="165" t="str">
        <f t="shared" si="8"/>
        <v>Thomas</v>
      </c>
      <c r="X113" s="47" t="str">
        <f t="shared" si="9"/>
        <v>Hall</v>
      </c>
      <c r="Y113" s="47" t="str">
        <f t="shared" si="10"/>
        <v>Colchester &amp; Tendring AC</v>
      </c>
      <c r="Z113" s="47">
        <f t="shared" si="11"/>
        <v>6</v>
      </c>
      <c r="AA113" s="47" t="str">
        <f t="shared" si="12"/>
        <v>U11</v>
      </c>
      <c r="AB113" s="141" t="str">
        <f t="shared" si="13"/>
        <v>M</v>
      </c>
      <c r="AC113" s="141"/>
      <c r="AD113" s="141"/>
    </row>
    <row r="114" spans="1:35" ht="18" x14ac:dyDescent="0.25">
      <c r="A114" s="2" t="str">
        <f>IF(B114="","",IF(E114="F",IF(IFERROR(VLOOKUP(B114&amp;C114&amp;D114,'Girls Season'!AA:AB,2,0),"Add to Season")=1,"","No"),IFERROR(IF(E114="M",IF(VLOOKUP(B114&amp;C114&amp;D114,'Boys Season'!W:X,2,0)=1,"","No")),"No")))</f>
        <v/>
      </c>
      <c r="B114" s="449" t="s">
        <v>69</v>
      </c>
      <c r="C114" s="449" t="s">
        <v>722</v>
      </c>
      <c r="D114" s="2" t="s">
        <v>0</v>
      </c>
      <c r="E114" s="2" t="s">
        <v>1</v>
      </c>
      <c r="F114" s="117">
        <v>9</v>
      </c>
      <c r="G114" s="117" t="s">
        <v>6</v>
      </c>
      <c r="H114" s="443"/>
      <c r="I114" s="2"/>
      <c r="J114" s="2"/>
      <c r="K114" s="122"/>
      <c r="L114" s="19"/>
      <c r="M114" s="19">
        <v>39</v>
      </c>
      <c r="N114" s="19"/>
      <c r="O114" s="19"/>
      <c r="P114" s="121"/>
      <c r="Q114" s="194"/>
      <c r="R114" s="19"/>
      <c r="S114" s="19"/>
      <c r="T114" s="19"/>
      <c r="U114" s="19"/>
      <c r="V114" s="161"/>
      <c r="W114" s="165" t="str">
        <f t="shared" si="8"/>
        <v>William</v>
      </c>
      <c r="X114" s="47" t="str">
        <f t="shared" si="9"/>
        <v>Stych</v>
      </c>
      <c r="Y114" s="47" t="str">
        <f t="shared" si="10"/>
        <v>Colchester &amp; Tendring AC</v>
      </c>
      <c r="Z114" s="47">
        <f t="shared" si="11"/>
        <v>9</v>
      </c>
      <c r="AA114" s="47" t="str">
        <f t="shared" si="12"/>
        <v>U15</v>
      </c>
      <c r="AB114" s="141" t="str">
        <f t="shared" si="13"/>
        <v>M</v>
      </c>
      <c r="AC114" s="141"/>
      <c r="AD114" s="141"/>
    </row>
    <row r="115" spans="1:35" ht="18" x14ac:dyDescent="0.25">
      <c r="A115" s="2" t="str">
        <f>IF(B115="","",IF(E115="F",IF(IFERROR(VLOOKUP(B115&amp;C115&amp;D115,'Girls Season'!AA:AB,2,0),"Add to Season")=1,"","No"),IFERROR(IF(E115="M",IF(VLOOKUP(B115&amp;C115&amp;D115,'Boys Season'!W:X,2,0)=1,"","No")),"No")))</f>
        <v>No</v>
      </c>
      <c r="B115" s="336" t="s">
        <v>19</v>
      </c>
      <c r="C115" s="336" t="s">
        <v>292</v>
      </c>
      <c r="D115" s="2" t="s">
        <v>0</v>
      </c>
      <c r="E115" s="2" t="s">
        <v>1</v>
      </c>
      <c r="F115" s="117">
        <v>7</v>
      </c>
      <c r="G115" s="117" t="s">
        <v>4</v>
      </c>
      <c r="H115" s="443"/>
      <c r="I115" s="2"/>
      <c r="J115" s="2"/>
      <c r="K115" s="122"/>
      <c r="L115" s="19"/>
      <c r="M115" s="19">
        <v>18</v>
      </c>
      <c r="N115" s="19"/>
      <c r="O115" s="19"/>
      <c r="P115" s="121"/>
      <c r="Q115" s="194"/>
      <c r="R115" s="19"/>
      <c r="S115" s="19"/>
      <c r="T115" s="19"/>
      <c r="U115" s="19"/>
      <c r="V115" s="161"/>
      <c r="W115" s="165" t="str">
        <f t="shared" si="8"/>
        <v>Toby</v>
      </c>
      <c r="X115" s="47" t="str">
        <f t="shared" si="9"/>
        <v>Ketterer</v>
      </c>
      <c r="Y115" s="47" t="str">
        <f t="shared" si="10"/>
        <v>Colchester &amp; Tendring AC</v>
      </c>
      <c r="Z115" s="47">
        <f t="shared" si="11"/>
        <v>7</v>
      </c>
      <c r="AA115" s="47" t="str">
        <f t="shared" si="12"/>
        <v>U13</v>
      </c>
      <c r="AB115" s="141" t="str">
        <f t="shared" si="13"/>
        <v>M</v>
      </c>
      <c r="AC115" s="141"/>
      <c r="AD115" s="141"/>
    </row>
    <row r="116" spans="1:35" ht="18" x14ac:dyDescent="0.25">
      <c r="A116" s="2" t="str">
        <f>IF(B116="","",IF(E116="F",IF(IFERROR(VLOOKUP(B116&amp;C116&amp;D116,'Girls Season'!AA:AB,2,0),"Add to Season")=1,"","No"),IFERROR(IF(E116="M",IF(VLOOKUP(B116&amp;C116&amp;D116,'Boys Season'!W:X,2,0)=1,"","No")),"No")))</f>
        <v/>
      </c>
      <c r="B116" s="450"/>
      <c r="C116" s="450"/>
      <c r="D116" s="2" t="s">
        <v>0</v>
      </c>
      <c r="E116" s="2" t="s">
        <v>1</v>
      </c>
      <c r="F116" s="117"/>
      <c r="G116" s="117"/>
      <c r="H116" s="443"/>
      <c r="I116" s="2"/>
      <c r="J116" s="2"/>
      <c r="K116" s="122"/>
      <c r="L116" s="19"/>
      <c r="M116" s="19"/>
      <c r="N116" s="19"/>
      <c r="O116" s="19"/>
      <c r="P116" s="121"/>
      <c r="Q116" s="194"/>
      <c r="R116" s="19"/>
      <c r="S116" s="19"/>
      <c r="T116" s="19"/>
      <c r="U116" s="19"/>
      <c r="V116" s="161"/>
      <c r="W116" s="165">
        <f t="shared" si="8"/>
        <v>0</v>
      </c>
      <c r="X116" s="47">
        <f t="shared" si="9"/>
        <v>0</v>
      </c>
      <c r="Y116" s="47" t="str">
        <f t="shared" si="10"/>
        <v>Colchester &amp; Tendring AC</v>
      </c>
      <c r="Z116" s="47">
        <f t="shared" si="11"/>
        <v>0</v>
      </c>
      <c r="AA116" s="47">
        <f t="shared" si="12"/>
        <v>0</v>
      </c>
      <c r="AB116" s="141" t="str">
        <f t="shared" si="13"/>
        <v>M</v>
      </c>
      <c r="AC116" s="141"/>
      <c r="AD116" s="141"/>
    </row>
    <row r="117" spans="1:35" ht="18" x14ac:dyDescent="0.25">
      <c r="A117" s="2" t="str">
        <f>IF(B117="","",IF(E117="F",IF(IFERROR(VLOOKUP(B117&amp;C117&amp;D117,'Girls Season'!AA:AB,2,0),"Add to Season")=1,"","No"),IFERROR(IF(E117="M",IF(VLOOKUP(B117&amp;C117&amp;D117,'Boys Season'!W:X,2,0)=1,"","No")),"No")))</f>
        <v/>
      </c>
      <c r="B117" s="450"/>
      <c r="C117" s="450"/>
      <c r="D117" s="2" t="s">
        <v>0</v>
      </c>
      <c r="E117" s="2" t="s">
        <v>1</v>
      </c>
      <c r="F117" s="117"/>
      <c r="G117" s="117"/>
      <c r="H117" s="443"/>
      <c r="I117" s="2"/>
      <c r="J117" s="2"/>
      <c r="K117" s="122"/>
      <c r="L117" s="19"/>
      <c r="M117" s="19"/>
      <c r="N117" s="19"/>
      <c r="O117" s="19"/>
      <c r="P117" s="121"/>
      <c r="Q117" s="194"/>
      <c r="R117" s="19"/>
      <c r="S117" s="19"/>
      <c r="T117" s="19"/>
      <c r="U117" s="19"/>
      <c r="V117" s="161"/>
      <c r="W117" s="165">
        <f t="shared" si="8"/>
        <v>0</v>
      </c>
      <c r="X117" s="47">
        <f t="shared" si="9"/>
        <v>0</v>
      </c>
      <c r="Y117" s="47" t="str">
        <f t="shared" si="10"/>
        <v>Colchester &amp; Tendring AC</v>
      </c>
      <c r="Z117" s="47">
        <f t="shared" si="11"/>
        <v>0</v>
      </c>
      <c r="AA117" s="47">
        <f t="shared" si="12"/>
        <v>0</v>
      </c>
      <c r="AB117" s="141" t="str">
        <f t="shared" si="13"/>
        <v>M</v>
      </c>
      <c r="AC117" s="141"/>
      <c r="AD117" s="141"/>
    </row>
    <row r="118" spans="1:35" ht="18" x14ac:dyDescent="0.25">
      <c r="A118" s="2" t="str">
        <f>IF(B118="","",IF(E118="F",IF(IFERROR(VLOOKUP(B118&amp;C118&amp;D118,'Girls Season'!AA:AB,2,0),"Add to Season")=1,"","No"),IFERROR(IF(E118="M",IF(VLOOKUP(B118&amp;C118&amp;D118,'Boys Season'!W:X,2,0)=1,"","No")),"No")))</f>
        <v/>
      </c>
      <c r="B118" s="133"/>
      <c r="C118" s="133"/>
      <c r="D118" s="2" t="s">
        <v>0</v>
      </c>
      <c r="E118" s="2" t="s">
        <v>1</v>
      </c>
      <c r="F118" s="117"/>
      <c r="G118" s="117"/>
      <c r="H118" s="443"/>
      <c r="I118" s="2"/>
      <c r="J118" s="2"/>
      <c r="K118" s="122"/>
      <c r="L118" s="19"/>
      <c r="M118" s="19"/>
      <c r="N118" s="19"/>
      <c r="O118" s="19"/>
      <c r="P118" s="121"/>
      <c r="Q118" s="194"/>
      <c r="R118" s="19"/>
      <c r="S118" s="19"/>
      <c r="T118" s="19"/>
      <c r="U118" s="19"/>
      <c r="V118" s="161"/>
      <c r="W118" s="165">
        <f t="shared" ref="W118:W196" si="26">+B118</f>
        <v>0</v>
      </c>
      <c r="X118" s="47">
        <f t="shared" ref="X118:X196" si="27">+C118</f>
        <v>0</v>
      </c>
      <c r="Y118" s="47" t="str">
        <f t="shared" ref="Y118:Y196" si="28">+D118</f>
        <v>Colchester &amp; Tendring AC</v>
      </c>
      <c r="Z118" s="47">
        <f t="shared" ref="Z118:Z196" si="29">+F118</f>
        <v>0</v>
      </c>
      <c r="AA118" s="47">
        <f t="shared" ref="AA118:AA196" si="30">+G118</f>
        <v>0</v>
      </c>
      <c r="AB118" s="141" t="str">
        <f t="shared" ref="AB118:AB196" si="31">+E118</f>
        <v>M</v>
      </c>
      <c r="AC118" s="141"/>
      <c r="AD118" s="141"/>
    </row>
    <row r="119" spans="1:35" ht="18" x14ac:dyDescent="0.25">
      <c r="A119" s="2" t="str">
        <f>IF(B119="","",IF(E119="F",IF(IFERROR(VLOOKUP(B119&amp;C119&amp;D119,'Girls Season'!AA:AB,2,0),"Add to Season")=1,"","No"),IFERROR(IF(E119="M",IF(VLOOKUP(B119&amp;C119&amp;D119,'Boys Season'!W:X,2,0)=1,"","No")),"No")))</f>
        <v/>
      </c>
      <c r="B119" s="133"/>
      <c r="C119" s="133"/>
      <c r="D119" s="2" t="s">
        <v>0</v>
      </c>
      <c r="E119" s="2" t="s">
        <v>1</v>
      </c>
      <c r="F119" s="117"/>
      <c r="G119" s="117"/>
      <c r="H119" s="443"/>
      <c r="I119" s="2"/>
      <c r="J119" s="2"/>
      <c r="K119" s="122"/>
      <c r="L119" s="19"/>
      <c r="M119" s="19"/>
      <c r="N119" s="19"/>
      <c r="O119" s="19"/>
      <c r="P119" s="121"/>
      <c r="Q119" s="194"/>
      <c r="R119" s="19"/>
      <c r="S119" s="19"/>
      <c r="T119" s="19"/>
      <c r="U119" s="19"/>
      <c r="V119" s="161"/>
      <c r="W119" s="165">
        <f t="shared" si="26"/>
        <v>0</v>
      </c>
      <c r="X119" s="47">
        <f t="shared" si="27"/>
        <v>0</v>
      </c>
      <c r="Y119" s="47" t="str">
        <f t="shared" si="28"/>
        <v>Colchester &amp; Tendring AC</v>
      </c>
      <c r="Z119" s="47">
        <f t="shared" si="29"/>
        <v>0</v>
      </c>
      <c r="AA119" s="47">
        <f t="shared" si="30"/>
        <v>0</v>
      </c>
      <c r="AB119" s="141" t="str">
        <f t="shared" si="31"/>
        <v>M</v>
      </c>
      <c r="AC119" s="141"/>
      <c r="AD119" s="141"/>
    </row>
    <row r="120" spans="1:35" ht="18" x14ac:dyDescent="0.25">
      <c r="A120" s="2" t="str">
        <f>IF(B120="","",IF(E120="F",IF(IFERROR(VLOOKUP(B120&amp;C120&amp;D120,'Girls Season'!AA:AB,2,0),"Add to Season")=1,"","No"),IFERROR(IF(E120="M",IF(VLOOKUP(B120&amp;C120&amp;D120,'Boys Season'!W:X,2,0)=1,"","No")),"No")))</f>
        <v/>
      </c>
      <c r="B120" s="133"/>
      <c r="C120" s="133"/>
      <c r="D120" s="2" t="s">
        <v>0</v>
      </c>
      <c r="E120" s="2" t="s">
        <v>1</v>
      </c>
      <c r="F120" s="117"/>
      <c r="G120" s="117"/>
      <c r="H120" s="443"/>
      <c r="I120" s="2"/>
      <c r="J120" s="2"/>
      <c r="K120" s="122"/>
      <c r="L120" s="19"/>
      <c r="M120" s="19"/>
      <c r="N120" s="19"/>
      <c r="O120" s="19"/>
      <c r="P120" s="121"/>
      <c r="Q120" s="194"/>
      <c r="R120" s="19"/>
      <c r="S120" s="19"/>
      <c r="T120" s="19"/>
      <c r="U120" s="19"/>
      <c r="V120" s="161"/>
      <c r="W120" s="165">
        <f t="shared" si="26"/>
        <v>0</v>
      </c>
      <c r="X120" s="47">
        <f t="shared" si="27"/>
        <v>0</v>
      </c>
      <c r="Y120" s="47" t="str">
        <f t="shared" si="28"/>
        <v>Colchester &amp; Tendring AC</v>
      </c>
      <c r="Z120" s="47">
        <f t="shared" si="29"/>
        <v>0</v>
      </c>
      <c r="AA120" s="47">
        <f t="shared" si="30"/>
        <v>0</v>
      </c>
      <c r="AB120" s="141" t="str">
        <f t="shared" si="31"/>
        <v>M</v>
      </c>
      <c r="AC120" s="141"/>
      <c r="AD120" s="141"/>
    </row>
    <row r="121" spans="1:35" ht="18" x14ac:dyDescent="0.25">
      <c r="A121" s="2" t="str">
        <f>IF(B121="","",IF(E121="F",IF(IFERROR(VLOOKUP(B121&amp;C121&amp;D121,'Girls Season'!AA:AB,2,0),"Add to Season")=1,"","No"),IFERROR(IF(E121="M",IF(VLOOKUP(B121&amp;C121&amp;D121,'Boys Season'!W:X,2,0)=1,"","No")),"No")))</f>
        <v/>
      </c>
      <c r="B121" s="133"/>
      <c r="C121" s="133"/>
      <c r="D121" s="2" t="s">
        <v>0</v>
      </c>
      <c r="E121" s="2" t="s">
        <v>1</v>
      </c>
      <c r="F121" s="117"/>
      <c r="G121" s="117"/>
      <c r="H121" s="443"/>
      <c r="I121" s="2"/>
      <c r="J121" s="2"/>
      <c r="K121" s="122"/>
      <c r="L121" s="19"/>
      <c r="M121" s="19"/>
      <c r="N121" s="19"/>
      <c r="O121" s="19"/>
      <c r="P121" s="121"/>
      <c r="Q121" s="194"/>
      <c r="R121" s="19"/>
      <c r="S121" s="19"/>
      <c r="T121" s="19"/>
      <c r="U121" s="19"/>
      <c r="V121" s="161"/>
      <c r="W121" s="165">
        <f t="shared" si="26"/>
        <v>0</v>
      </c>
      <c r="X121" s="47">
        <f t="shared" si="27"/>
        <v>0</v>
      </c>
      <c r="Y121" s="47" t="str">
        <f t="shared" si="28"/>
        <v>Colchester &amp; Tendring AC</v>
      </c>
      <c r="Z121" s="47">
        <f t="shared" si="29"/>
        <v>0</v>
      </c>
      <c r="AA121" s="47">
        <f t="shared" si="30"/>
        <v>0</v>
      </c>
      <c r="AB121" s="141" t="str">
        <f t="shared" si="31"/>
        <v>M</v>
      </c>
      <c r="AC121" s="141"/>
      <c r="AD121" s="141"/>
    </row>
    <row r="122" spans="1:35" ht="18" x14ac:dyDescent="0.25">
      <c r="A122" s="2" t="str">
        <f>IF(B122="","",IF(E122="F",IF(IFERROR(VLOOKUP(B122&amp;C122&amp;D122,'Girls Season'!AA:AB,2,0),"Add to Season")=1,"","No"),IFERROR(IF(E122="M",IF(VLOOKUP(B122&amp;C122&amp;D122,'Boys Season'!W:X,2,0)=1,"","No")),"No")))</f>
        <v/>
      </c>
      <c r="B122" s="133"/>
      <c r="C122" s="133"/>
      <c r="D122" s="2" t="s">
        <v>0</v>
      </c>
      <c r="E122" s="2" t="s">
        <v>1</v>
      </c>
      <c r="F122" s="117"/>
      <c r="G122" s="117"/>
      <c r="H122" s="443"/>
      <c r="I122" s="2"/>
      <c r="J122" s="2"/>
      <c r="K122" s="122"/>
      <c r="L122" s="19"/>
      <c r="M122" s="19"/>
      <c r="N122" s="19"/>
      <c r="O122" s="19"/>
      <c r="P122" s="121"/>
      <c r="Q122" s="194"/>
      <c r="R122" s="19"/>
      <c r="S122" s="19"/>
      <c r="T122" s="19"/>
      <c r="U122" s="19"/>
      <c r="V122" s="161"/>
      <c r="W122" s="165">
        <f t="shared" si="26"/>
        <v>0</v>
      </c>
      <c r="X122" s="47">
        <f t="shared" si="27"/>
        <v>0</v>
      </c>
      <c r="Y122" s="47" t="str">
        <f t="shared" si="28"/>
        <v>Colchester &amp; Tendring AC</v>
      </c>
      <c r="Z122" s="47">
        <f t="shared" si="29"/>
        <v>0</v>
      </c>
      <c r="AA122" s="47">
        <f t="shared" si="30"/>
        <v>0</v>
      </c>
      <c r="AB122" s="141" t="str">
        <f t="shared" si="31"/>
        <v>M</v>
      </c>
      <c r="AC122" s="141"/>
      <c r="AD122" s="141"/>
    </row>
    <row r="123" spans="1:35" ht="18" x14ac:dyDescent="0.25">
      <c r="A123" s="2" t="str">
        <f>IF(B123="","",IF(E123="F",IF(IFERROR(VLOOKUP(B123&amp;C123&amp;D123,'Girls Season'!AA:AB,2,0),"Add to Season")=1,"","No"),IFERROR(IF(E123="M",IF(VLOOKUP(B123&amp;C123&amp;D123,'Boys Season'!W:X,2,0)=1,"","No")),"No")))</f>
        <v/>
      </c>
      <c r="B123" s="133"/>
      <c r="C123" s="133"/>
      <c r="D123" s="2" t="s">
        <v>0</v>
      </c>
      <c r="E123" s="2" t="s">
        <v>1</v>
      </c>
      <c r="F123" s="117"/>
      <c r="G123" s="117"/>
      <c r="H123" s="443"/>
      <c r="I123" s="2"/>
      <c r="J123" s="2"/>
      <c r="K123" s="147"/>
      <c r="L123" s="124"/>
      <c r="M123" s="124"/>
      <c r="N123" s="124"/>
      <c r="O123" s="124"/>
      <c r="P123" s="419"/>
      <c r="Q123" s="420"/>
      <c r="R123" s="124"/>
      <c r="S123" s="124"/>
      <c r="T123" s="124"/>
      <c r="U123" s="124"/>
      <c r="V123" s="421"/>
      <c r="W123" s="422">
        <f t="shared" si="26"/>
        <v>0</v>
      </c>
      <c r="X123" s="423">
        <f t="shared" si="27"/>
        <v>0</v>
      </c>
      <c r="Y123" s="423" t="str">
        <f t="shared" si="28"/>
        <v>Colchester &amp; Tendring AC</v>
      </c>
      <c r="Z123" s="423">
        <f t="shared" si="29"/>
        <v>0</v>
      </c>
      <c r="AA123" s="423">
        <f t="shared" si="30"/>
        <v>0</v>
      </c>
      <c r="AB123" s="424" t="str">
        <f t="shared" si="31"/>
        <v>M</v>
      </c>
      <c r="AC123" s="424"/>
      <c r="AD123" s="424"/>
    </row>
    <row r="124" spans="1:35" ht="18" x14ac:dyDescent="0.25">
      <c r="A124" s="2" t="str">
        <f>IF(B124="","",IF(E124="F",IF(IFERROR(VLOOKUP(B124&amp;C124&amp;D124,'Girls Season'!AA:AB,2,0),"Add to Season")=1,"","No"),IFERROR(IF(E124="M",IF(VLOOKUP(B124&amp;C124&amp;D124,'Boys Season'!W:X,2,0)=1,"","No")),"No")))</f>
        <v/>
      </c>
      <c r="B124" s="133"/>
      <c r="C124" s="133"/>
      <c r="D124" s="2" t="s">
        <v>0</v>
      </c>
      <c r="E124" s="2" t="s">
        <v>1</v>
      </c>
      <c r="F124" s="117"/>
      <c r="G124" s="117"/>
      <c r="H124" s="443"/>
      <c r="I124" s="2"/>
      <c r="J124" s="2"/>
      <c r="K124" s="19"/>
      <c r="L124" s="19"/>
      <c r="M124" s="19"/>
      <c r="N124" s="19"/>
      <c r="O124" s="19"/>
      <c r="P124" s="19"/>
      <c r="Q124" s="192"/>
      <c r="R124" s="19"/>
      <c r="S124" s="19"/>
      <c r="T124" s="19"/>
      <c r="U124" s="19"/>
      <c r="V124" s="19"/>
      <c r="W124" s="47">
        <f t="shared" si="26"/>
        <v>0</v>
      </c>
      <c r="X124" s="47">
        <f t="shared" si="27"/>
        <v>0</v>
      </c>
      <c r="Y124" s="47" t="str">
        <f t="shared" si="28"/>
        <v>Colchester &amp; Tendring AC</v>
      </c>
      <c r="Z124" s="47">
        <f t="shared" si="29"/>
        <v>0</v>
      </c>
      <c r="AA124" s="47">
        <f t="shared" si="30"/>
        <v>0</v>
      </c>
      <c r="AB124" s="141" t="str">
        <f t="shared" si="31"/>
        <v>M</v>
      </c>
      <c r="AC124" s="141"/>
      <c r="AD124" s="141"/>
      <c r="AE124" s="141"/>
      <c r="AF124" s="141"/>
      <c r="AG124" s="141"/>
      <c r="AH124" s="141"/>
      <c r="AI124" s="141"/>
    </row>
    <row r="125" spans="1:35" ht="18" x14ac:dyDescent="0.25">
      <c r="A125" s="2" t="str">
        <f>IF(B125="","",IF(E125="F",IF(IFERROR(VLOOKUP(B125&amp;C125&amp;D125,'Girls Season'!AA:AB,2,0),"Add to Season")=1,"","No"),IFERROR(IF(E125="M",IF(VLOOKUP(B125&amp;C125&amp;D125,'Boys Season'!W:X,2,0)=1,"","No")),"No")))</f>
        <v/>
      </c>
      <c r="B125" s="133"/>
      <c r="C125" s="133"/>
      <c r="D125" s="2" t="s">
        <v>0</v>
      </c>
      <c r="E125" s="2" t="s">
        <v>1</v>
      </c>
      <c r="F125" s="117"/>
      <c r="G125" s="117"/>
      <c r="H125" s="443"/>
      <c r="I125" s="2"/>
      <c r="J125" s="2"/>
      <c r="K125" s="19"/>
      <c r="L125" s="19"/>
      <c r="M125" s="19"/>
      <c r="N125" s="19"/>
      <c r="O125" s="19"/>
      <c r="P125" s="19"/>
      <c r="Q125" s="192"/>
      <c r="R125" s="19"/>
      <c r="S125" s="19"/>
      <c r="T125" s="19"/>
      <c r="U125" s="19"/>
      <c r="V125" s="19"/>
      <c r="W125" s="47">
        <f t="shared" si="26"/>
        <v>0</v>
      </c>
      <c r="X125" s="47">
        <f t="shared" si="27"/>
        <v>0</v>
      </c>
      <c r="Y125" s="47" t="str">
        <f t="shared" si="28"/>
        <v>Colchester &amp; Tendring AC</v>
      </c>
      <c r="Z125" s="47">
        <f t="shared" si="29"/>
        <v>0</v>
      </c>
      <c r="AA125" s="47">
        <f t="shared" si="30"/>
        <v>0</v>
      </c>
      <c r="AB125" s="141" t="str">
        <f t="shared" si="31"/>
        <v>M</v>
      </c>
      <c r="AC125" s="141"/>
      <c r="AD125" s="141"/>
      <c r="AE125" s="141"/>
      <c r="AF125" s="141"/>
      <c r="AG125" s="141"/>
      <c r="AH125" s="141"/>
      <c r="AI125" s="141"/>
    </row>
    <row r="126" spans="1:35" ht="18" x14ac:dyDescent="0.25">
      <c r="A126" s="2" t="str">
        <f>IF(B126="","",IF(E126="F",IF(IFERROR(VLOOKUP(B126&amp;C126&amp;D126,'Girls Season'!AA:AB,2,0),"Add to Season")=1,"","No"),IFERROR(IF(E126="M",IF(VLOOKUP(B126&amp;C126&amp;D126,'Boys Season'!W:X,2,0)=1,"","No")),"No")))</f>
        <v/>
      </c>
      <c r="B126" s="133"/>
      <c r="C126" s="133"/>
      <c r="D126" s="2" t="s">
        <v>0</v>
      </c>
      <c r="E126" s="2" t="s">
        <v>1</v>
      </c>
      <c r="F126" s="117"/>
      <c r="G126" s="117"/>
      <c r="H126" s="443"/>
      <c r="I126" s="2"/>
      <c r="J126" s="2"/>
      <c r="K126" s="19"/>
      <c r="L126" s="19"/>
      <c r="M126" s="19"/>
      <c r="N126" s="19"/>
      <c r="O126" s="19"/>
      <c r="P126" s="19"/>
      <c r="Q126" s="192"/>
      <c r="R126" s="19"/>
      <c r="S126" s="19"/>
      <c r="T126" s="19"/>
      <c r="U126" s="19"/>
      <c r="V126" s="19"/>
      <c r="W126" s="47">
        <f t="shared" si="26"/>
        <v>0</v>
      </c>
      <c r="X126" s="47">
        <f t="shared" si="27"/>
        <v>0</v>
      </c>
      <c r="Y126" s="47" t="str">
        <f t="shared" si="28"/>
        <v>Colchester &amp; Tendring AC</v>
      </c>
      <c r="Z126" s="47">
        <f t="shared" si="29"/>
        <v>0</v>
      </c>
      <c r="AA126" s="47">
        <f t="shared" si="30"/>
        <v>0</v>
      </c>
      <c r="AB126" s="141" t="str">
        <f t="shared" si="31"/>
        <v>M</v>
      </c>
      <c r="AC126" s="141"/>
      <c r="AD126" s="141"/>
      <c r="AE126" s="141"/>
      <c r="AF126" s="141"/>
      <c r="AG126" s="141"/>
      <c r="AH126" s="141"/>
      <c r="AI126" s="141"/>
    </row>
    <row r="127" spans="1:35" ht="18" x14ac:dyDescent="0.25">
      <c r="A127" s="2" t="str">
        <f>IF(B127="","",IF(E127="F",IF(IFERROR(VLOOKUP(B127&amp;C127&amp;D127,'Girls Season'!AA:AB,2,0),"Add to Season")=1,"","No"),IFERROR(IF(E127="M",IF(VLOOKUP(B127&amp;C127&amp;D127,'Boys Season'!W:X,2,0)=1,"","No")),"No")))</f>
        <v/>
      </c>
      <c r="B127" s="133"/>
      <c r="C127" s="133"/>
      <c r="D127" s="2" t="s">
        <v>0</v>
      </c>
      <c r="E127" s="2" t="s">
        <v>1</v>
      </c>
      <c r="F127" s="117"/>
      <c r="G127" s="117"/>
      <c r="H127" s="443"/>
      <c r="I127" s="2"/>
      <c r="J127" s="2"/>
      <c r="K127" s="19"/>
      <c r="L127" s="19"/>
      <c r="M127" s="19"/>
      <c r="N127" s="19"/>
      <c r="O127" s="19"/>
      <c r="P127" s="19"/>
      <c r="Q127" s="192"/>
      <c r="R127" s="19"/>
      <c r="S127" s="19"/>
      <c r="T127" s="19"/>
      <c r="U127" s="19"/>
      <c r="V127" s="19"/>
      <c r="W127" s="47">
        <f t="shared" si="26"/>
        <v>0</v>
      </c>
      <c r="X127" s="47">
        <f t="shared" si="27"/>
        <v>0</v>
      </c>
      <c r="Y127" s="47" t="str">
        <f t="shared" si="28"/>
        <v>Colchester &amp; Tendring AC</v>
      </c>
      <c r="Z127" s="47">
        <f t="shared" si="29"/>
        <v>0</v>
      </c>
      <c r="AA127" s="47">
        <f t="shared" si="30"/>
        <v>0</v>
      </c>
      <c r="AB127" s="141" t="str">
        <f t="shared" si="31"/>
        <v>M</v>
      </c>
      <c r="AC127" s="141"/>
      <c r="AD127" s="141"/>
      <c r="AE127" s="141"/>
      <c r="AF127" s="141"/>
      <c r="AG127" s="141"/>
      <c r="AH127" s="141"/>
      <c r="AI127" s="141"/>
    </row>
    <row r="128" spans="1:35" ht="18" x14ac:dyDescent="0.25">
      <c r="A128" s="2" t="str">
        <f>IF(B128="","",IF(E128="F",IF(IFERROR(VLOOKUP(B128&amp;C128&amp;D128,'Girls Season'!AA:AB,2,0),"Add to Season")=1,"","No"),IFERROR(IF(E128="M",IF(VLOOKUP(B128&amp;C128&amp;D128,'Boys Season'!W:X,2,0)=1,"","No")),"No")))</f>
        <v/>
      </c>
      <c r="B128" s="133"/>
      <c r="C128" s="133"/>
      <c r="D128" s="2" t="s">
        <v>0</v>
      </c>
      <c r="E128" s="2" t="s">
        <v>1</v>
      </c>
      <c r="F128" s="117"/>
      <c r="G128" s="117"/>
      <c r="H128" s="443"/>
      <c r="I128" s="2"/>
      <c r="J128" s="2"/>
      <c r="K128" s="19"/>
      <c r="L128" s="19"/>
      <c r="M128" s="19"/>
      <c r="N128" s="19"/>
      <c r="O128" s="19"/>
      <c r="P128" s="19"/>
      <c r="Q128" s="192"/>
      <c r="R128" s="19"/>
      <c r="S128" s="19"/>
      <c r="T128" s="19"/>
      <c r="U128" s="19"/>
      <c r="V128" s="19"/>
      <c r="W128" s="47">
        <f t="shared" si="26"/>
        <v>0</v>
      </c>
      <c r="X128" s="47">
        <f t="shared" si="27"/>
        <v>0</v>
      </c>
      <c r="Y128" s="47" t="str">
        <f t="shared" si="28"/>
        <v>Colchester &amp; Tendring AC</v>
      </c>
      <c r="Z128" s="47">
        <f t="shared" si="29"/>
        <v>0</v>
      </c>
      <c r="AA128" s="47">
        <f t="shared" si="30"/>
        <v>0</v>
      </c>
      <c r="AB128" s="141" t="str">
        <f t="shared" si="31"/>
        <v>M</v>
      </c>
      <c r="AC128" s="141"/>
      <c r="AD128" s="141"/>
      <c r="AE128" s="141"/>
      <c r="AF128" s="141"/>
      <c r="AG128" s="141"/>
      <c r="AH128" s="141"/>
      <c r="AI128" s="141"/>
    </row>
    <row r="129" spans="1:35" ht="18" x14ac:dyDescent="0.25">
      <c r="A129" s="2" t="str">
        <f>IF(B129="","",IF(E129="F",IF(IFERROR(VLOOKUP(B129&amp;C129&amp;D129,'Girls Season'!AA:AB,2,0),"Add to Season")=1,"","No"),IFERROR(IF(E129="M",IF(VLOOKUP(B129&amp;C129&amp;D129,'Boys Season'!W:X,2,0)=1,"","No")),"No")))</f>
        <v/>
      </c>
      <c r="B129" s="133"/>
      <c r="C129" s="133"/>
      <c r="D129" s="2" t="s">
        <v>0</v>
      </c>
      <c r="E129" s="2" t="s">
        <v>1</v>
      </c>
      <c r="F129" s="117"/>
      <c r="G129" s="117"/>
      <c r="H129" s="443"/>
      <c r="I129" s="2"/>
      <c r="J129" s="2"/>
      <c r="K129" s="19"/>
      <c r="L129" s="19"/>
      <c r="M129" s="19"/>
      <c r="N129" s="19"/>
      <c r="O129" s="19"/>
      <c r="P129" s="19"/>
      <c r="Q129" s="192"/>
      <c r="R129" s="19"/>
      <c r="S129" s="19"/>
      <c r="T129" s="19"/>
      <c r="U129" s="19"/>
      <c r="V129" s="19"/>
      <c r="W129" s="47">
        <f t="shared" si="26"/>
        <v>0</v>
      </c>
      <c r="X129" s="47">
        <f t="shared" si="27"/>
        <v>0</v>
      </c>
      <c r="Y129" s="47" t="str">
        <f t="shared" si="28"/>
        <v>Colchester &amp; Tendring AC</v>
      </c>
      <c r="Z129" s="47">
        <f t="shared" si="29"/>
        <v>0</v>
      </c>
      <c r="AA129" s="47">
        <f t="shared" si="30"/>
        <v>0</v>
      </c>
      <c r="AB129" s="141" t="str">
        <f t="shared" si="31"/>
        <v>M</v>
      </c>
      <c r="AC129" s="141"/>
      <c r="AD129" s="141"/>
      <c r="AE129" s="141"/>
      <c r="AF129" s="141"/>
      <c r="AG129" s="141"/>
      <c r="AH129" s="141"/>
      <c r="AI129" s="141"/>
    </row>
    <row r="130" spans="1:35" ht="18" x14ac:dyDescent="0.25">
      <c r="A130" s="2" t="str">
        <f>IF(B130="","",IF(E130="F",IF(IFERROR(VLOOKUP(B130&amp;C130&amp;D130,'Girls Season'!AA:AB,2,0),"Add to Season")=1,"","No"),IFERROR(IF(E130="M",IF(VLOOKUP(B130&amp;C130&amp;D130,'Boys Season'!W:X,2,0)=1,"","No")),"No")))</f>
        <v/>
      </c>
      <c r="B130" s="133"/>
      <c r="C130" s="133"/>
      <c r="D130" s="2" t="s">
        <v>0</v>
      </c>
      <c r="E130" s="2" t="s">
        <v>1</v>
      </c>
      <c r="F130" s="117"/>
      <c r="G130" s="117"/>
      <c r="H130" s="443"/>
      <c r="I130" s="2"/>
      <c r="J130" s="2"/>
      <c r="K130" s="143"/>
      <c r="L130" s="144"/>
      <c r="M130" s="144"/>
      <c r="N130" s="144"/>
      <c r="O130" s="144"/>
      <c r="P130" s="425"/>
      <c r="Q130" s="426"/>
      <c r="R130" s="144"/>
      <c r="S130" s="144"/>
      <c r="T130" s="144"/>
      <c r="U130" s="144"/>
      <c r="V130" s="427"/>
      <c r="W130" s="428">
        <f t="shared" si="26"/>
        <v>0</v>
      </c>
      <c r="X130" s="429">
        <f t="shared" si="27"/>
        <v>0</v>
      </c>
      <c r="Y130" s="429" t="str">
        <f t="shared" si="28"/>
        <v>Colchester &amp; Tendring AC</v>
      </c>
      <c r="Z130" s="429">
        <f t="shared" si="29"/>
        <v>0</v>
      </c>
      <c r="AA130" s="429">
        <f t="shared" si="30"/>
        <v>0</v>
      </c>
      <c r="AB130" s="430" t="str">
        <f t="shared" si="31"/>
        <v>M</v>
      </c>
      <c r="AC130" s="430"/>
      <c r="AD130" s="430"/>
    </row>
    <row r="131" spans="1:35" ht="18" x14ac:dyDescent="0.25">
      <c r="A131" s="2" t="str">
        <f>IF(B131="","",IF(E131="F",IF(IFERROR(VLOOKUP(B131&amp;C131&amp;D131,'Girls Season'!AA:AB,2,0),"Add to Season")=1,"","No"),IFERROR(IF(E131="M",IF(VLOOKUP(B131&amp;C131&amp;D131,'Boys Season'!W:X,2,0)=1,"","No")),"No")))</f>
        <v/>
      </c>
      <c r="B131" s="133"/>
      <c r="C131" s="133"/>
      <c r="D131" s="2" t="s">
        <v>0</v>
      </c>
      <c r="E131" s="2" t="s">
        <v>1</v>
      </c>
      <c r="F131" s="117"/>
      <c r="G131" s="117"/>
      <c r="H131" s="443"/>
      <c r="I131" s="2"/>
      <c r="J131" s="2"/>
      <c r="K131" s="122"/>
      <c r="L131" s="19"/>
      <c r="M131" s="19"/>
      <c r="N131" s="19"/>
      <c r="O131" s="19"/>
      <c r="P131" s="121"/>
      <c r="Q131" s="194"/>
      <c r="R131" s="19"/>
      <c r="S131" s="19"/>
      <c r="T131" s="19"/>
      <c r="U131" s="19"/>
      <c r="V131" s="161"/>
      <c r="W131" s="165">
        <f t="shared" si="26"/>
        <v>0</v>
      </c>
      <c r="X131" s="47">
        <f t="shared" si="27"/>
        <v>0</v>
      </c>
      <c r="Y131" s="47" t="str">
        <f t="shared" si="28"/>
        <v>Colchester &amp; Tendring AC</v>
      </c>
      <c r="Z131" s="47">
        <f t="shared" si="29"/>
        <v>0</v>
      </c>
      <c r="AA131" s="47">
        <f t="shared" si="30"/>
        <v>0</v>
      </c>
      <c r="AB131" s="141" t="str">
        <f t="shared" si="31"/>
        <v>M</v>
      </c>
      <c r="AC131" s="141"/>
      <c r="AD131" s="141"/>
    </row>
    <row r="132" spans="1:35" ht="18" x14ac:dyDescent="0.25">
      <c r="A132" s="2" t="str">
        <f>IF(B132="","",IF(E132="F",IF(IFERROR(VLOOKUP(B132&amp;C132&amp;D132,'Girls Season'!AA:AB,2,0),"Add to Season")=1,"","No"),IFERROR(IF(E132="M",IF(VLOOKUP(B132&amp;C132&amp;D132,'Boys Season'!W:X,2,0)=1,"","No")),"No")))</f>
        <v/>
      </c>
      <c r="B132" s="133"/>
      <c r="C132" s="133"/>
      <c r="D132" s="2" t="s">
        <v>0</v>
      </c>
      <c r="E132" s="2" t="s">
        <v>1</v>
      </c>
      <c r="F132" s="117"/>
      <c r="G132" s="117"/>
      <c r="H132" s="443"/>
      <c r="I132" s="2"/>
      <c r="J132" s="2"/>
      <c r="K132" s="122"/>
      <c r="L132" s="19"/>
      <c r="M132" s="19"/>
      <c r="N132" s="19"/>
      <c r="O132" s="19"/>
      <c r="P132" s="121"/>
      <c r="Q132" s="194"/>
      <c r="R132" s="19"/>
      <c r="S132" s="19"/>
      <c r="T132" s="19"/>
      <c r="U132" s="19"/>
      <c r="V132" s="161"/>
      <c r="W132" s="165">
        <f t="shared" si="26"/>
        <v>0</v>
      </c>
      <c r="X132" s="47">
        <f t="shared" si="27"/>
        <v>0</v>
      </c>
      <c r="Y132" s="47" t="str">
        <f t="shared" si="28"/>
        <v>Colchester &amp; Tendring AC</v>
      </c>
      <c r="Z132" s="47">
        <f t="shared" si="29"/>
        <v>0</v>
      </c>
      <c r="AA132" s="47">
        <f t="shared" si="30"/>
        <v>0</v>
      </c>
      <c r="AB132" s="141" t="str">
        <f t="shared" si="31"/>
        <v>M</v>
      </c>
      <c r="AC132" s="141"/>
      <c r="AD132" s="141"/>
    </row>
    <row r="133" spans="1:35" ht="18" x14ac:dyDescent="0.25">
      <c r="A133" s="2" t="str">
        <f>IF(B133="","",IF(E133="F",IF(IFERROR(VLOOKUP(B133&amp;C133&amp;D133,'Girls Season'!AA:AB,2,0),"Add to Season")=1,"","No"),IFERROR(IF(E133="M",IF(VLOOKUP(B133&amp;C133&amp;D133,'Boys Season'!W:X,2,0)=1,"","No")),"No")))</f>
        <v>No</v>
      </c>
      <c r="B133" s="336" t="s">
        <v>36</v>
      </c>
      <c r="C133" s="336" t="s">
        <v>37</v>
      </c>
      <c r="D133" s="2" t="s">
        <v>33</v>
      </c>
      <c r="E133" s="2" t="s">
        <v>21</v>
      </c>
      <c r="F133" s="337">
        <v>12</v>
      </c>
      <c r="G133" s="117" t="s">
        <v>10</v>
      </c>
      <c r="H133" s="443"/>
      <c r="I133" s="2"/>
      <c r="J133" s="2"/>
      <c r="K133" s="122"/>
      <c r="L133" s="19"/>
      <c r="M133" s="19"/>
      <c r="N133" s="19"/>
      <c r="O133" s="19"/>
      <c r="P133" s="121"/>
      <c r="Q133" s="160">
        <v>5</v>
      </c>
      <c r="R133" s="19">
        <v>2</v>
      </c>
      <c r="S133" s="19">
        <v>5</v>
      </c>
      <c r="T133" s="19">
        <v>5</v>
      </c>
      <c r="U133" s="19"/>
      <c r="V133" s="161"/>
      <c r="W133" s="165" t="str">
        <f t="shared" si="26"/>
        <v>Alice</v>
      </c>
      <c r="X133" s="47" t="str">
        <f t="shared" si="27"/>
        <v>Begg</v>
      </c>
      <c r="Y133" s="47" t="str">
        <f t="shared" si="28"/>
        <v>Colchester Harriers</v>
      </c>
      <c r="Z133" s="47">
        <f t="shared" si="29"/>
        <v>12</v>
      </c>
      <c r="AA133" s="47" t="str">
        <f t="shared" si="30"/>
        <v>U17</v>
      </c>
      <c r="AB133" s="141" t="str">
        <f t="shared" si="31"/>
        <v>F</v>
      </c>
      <c r="AC133" s="47"/>
      <c r="AD133" s="47"/>
    </row>
    <row r="134" spans="1:35" ht="18" x14ac:dyDescent="0.25">
      <c r="A134" s="2" t="str">
        <f>IF(B134="","",IF(E134="F",IF(IFERROR(VLOOKUP(B134&amp;C134&amp;D134,'Girls Season'!AA:AB,2,0),"Add to Season")=1,"","No"),IFERROR(IF(E134="M",IF(VLOOKUP(B134&amp;C134&amp;D134,'Boys Season'!W:X,2,0)=1,"","No")),"No")))</f>
        <v>No</v>
      </c>
      <c r="B134" s="336" t="s">
        <v>359</v>
      </c>
      <c r="C134" s="336" t="s">
        <v>360</v>
      </c>
      <c r="D134" s="2" t="s">
        <v>33</v>
      </c>
      <c r="E134" s="2" t="s">
        <v>21</v>
      </c>
      <c r="F134" s="337">
        <v>11</v>
      </c>
      <c r="G134" s="117" t="s">
        <v>10</v>
      </c>
      <c r="H134" s="443"/>
      <c r="I134" s="2"/>
      <c r="J134" s="2"/>
      <c r="K134" s="122"/>
      <c r="L134" s="19"/>
      <c r="M134" s="19"/>
      <c r="N134" s="19"/>
      <c r="O134" s="19"/>
      <c r="P134" s="121"/>
      <c r="Q134" s="160"/>
      <c r="R134" s="19"/>
      <c r="S134" s="19"/>
      <c r="T134" s="19"/>
      <c r="U134" s="19"/>
      <c r="V134" s="161"/>
      <c r="W134" s="165" t="str">
        <f t="shared" si="26"/>
        <v>Beatrice</v>
      </c>
      <c r="X134" s="47" t="str">
        <f t="shared" si="27"/>
        <v>Sivyer</v>
      </c>
      <c r="Y134" s="47" t="str">
        <f t="shared" si="28"/>
        <v>Colchester Harriers</v>
      </c>
      <c r="Z134" s="47">
        <f t="shared" si="29"/>
        <v>11</v>
      </c>
      <c r="AA134" s="47" t="str">
        <f t="shared" si="30"/>
        <v>U17</v>
      </c>
      <c r="AB134" s="141" t="str">
        <f t="shared" si="31"/>
        <v>F</v>
      </c>
      <c r="AC134" s="47"/>
      <c r="AD134" s="47"/>
    </row>
    <row r="135" spans="1:35" ht="18" x14ac:dyDescent="0.25">
      <c r="A135" s="2" t="str">
        <f>IF(B135="","",IF(E135="F",IF(IFERROR(VLOOKUP(B135&amp;C135&amp;D135,'Girls Season'!AA:AB,2,0),"Add to Season")=1,"","No"),IFERROR(IF(E135="M",IF(VLOOKUP(B135&amp;C135&amp;D135,'Boys Season'!W:X,2,0)=1,"","No")),"No")))</f>
        <v>No</v>
      </c>
      <c r="B135" s="336" t="s">
        <v>598</v>
      </c>
      <c r="C135" s="336" t="s">
        <v>599</v>
      </c>
      <c r="D135" s="2" t="s">
        <v>33</v>
      </c>
      <c r="E135" s="2" t="s">
        <v>21</v>
      </c>
      <c r="F135" s="337">
        <v>11</v>
      </c>
      <c r="G135" s="117" t="s">
        <v>10</v>
      </c>
      <c r="H135" s="443"/>
      <c r="I135" s="2"/>
      <c r="J135" s="2"/>
      <c r="K135" s="122"/>
      <c r="L135" s="19"/>
      <c r="M135" s="19"/>
      <c r="N135" s="19"/>
      <c r="O135" s="19"/>
      <c r="P135" s="121"/>
      <c r="Q135" s="160"/>
      <c r="R135" s="19"/>
      <c r="S135" s="19"/>
      <c r="T135" s="19"/>
      <c r="U135" s="19"/>
      <c r="V135" s="161"/>
      <c r="W135" s="165" t="str">
        <f t="shared" si="26"/>
        <v>Gabrielle</v>
      </c>
      <c r="X135" s="47" t="str">
        <f t="shared" si="27"/>
        <v xml:space="preserve">Cornish </v>
      </c>
      <c r="Y135" s="47" t="str">
        <f t="shared" si="28"/>
        <v>Colchester Harriers</v>
      </c>
      <c r="Z135" s="47">
        <f t="shared" si="29"/>
        <v>11</v>
      </c>
      <c r="AA135" s="47" t="str">
        <f t="shared" si="30"/>
        <v>U17</v>
      </c>
      <c r="AB135" s="141" t="str">
        <f t="shared" si="31"/>
        <v>F</v>
      </c>
      <c r="AC135" s="47"/>
      <c r="AD135" s="47"/>
    </row>
    <row r="136" spans="1:35" ht="18" x14ac:dyDescent="0.25">
      <c r="A136" s="2" t="str">
        <f>IF(B136="","",IF(E136="F",IF(IFERROR(VLOOKUP(B136&amp;C136&amp;D136,'Girls Season'!AA:AB,2,0),"Add to Season")=1,"","No"),IFERROR(IF(E136="M",IF(VLOOKUP(B136&amp;C136&amp;D136,'Boys Season'!W:X,2,0)=1,"","No")),"No")))</f>
        <v>No</v>
      </c>
      <c r="B136" s="336" t="s">
        <v>294</v>
      </c>
      <c r="C136" s="336" t="s">
        <v>295</v>
      </c>
      <c r="D136" s="2" t="s">
        <v>33</v>
      </c>
      <c r="E136" s="2" t="s">
        <v>21</v>
      </c>
      <c r="F136" s="337">
        <v>11</v>
      </c>
      <c r="G136" s="117" t="s">
        <v>10</v>
      </c>
      <c r="H136" s="443"/>
      <c r="I136" s="2"/>
      <c r="J136" s="2"/>
      <c r="K136" s="122"/>
      <c r="L136" s="19"/>
      <c r="M136" s="19"/>
      <c r="N136" s="19"/>
      <c r="O136" s="19"/>
      <c r="P136" s="121"/>
      <c r="Q136" s="160">
        <v>26</v>
      </c>
      <c r="R136" s="19">
        <v>17</v>
      </c>
      <c r="S136" s="19"/>
      <c r="T136" s="19"/>
      <c r="U136" s="19"/>
      <c r="V136" s="161"/>
      <c r="W136" s="165" t="str">
        <f t="shared" si="26"/>
        <v>Isabelle</v>
      </c>
      <c r="X136" s="47" t="str">
        <f t="shared" si="27"/>
        <v>Bueggeln</v>
      </c>
      <c r="Y136" s="47" t="str">
        <f t="shared" si="28"/>
        <v>Colchester Harriers</v>
      </c>
      <c r="Z136" s="47">
        <f t="shared" si="29"/>
        <v>11</v>
      </c>
      <c r="AA136" s="47" t="str">
        <f t="shared" si="30"/>
        <v>U17</v>
      </c>
      <c r="AB136" s="141" t="str">
        <f t="shared" si="31"/>
        <v>F</v>
      </c>
      <c r="AC136" s="47"/>
      <c r="AD136" s="47"/>
    </row>
    <row r="137" spans="1:35" ht="18" x14ac:dyDescent="0.25">
      <c r="A137" s="2" t="str">
        <f>IF(B137="","",IF(E137="F",IF(IFERROR(VLOOKUP(B137&amp;C137&amp;D137,'Girls Season'!AA:AB,2,0),"Add to Season")=1,"","No"),IFERROR(IF(E137="M",IF(VLOOKUP(B137&amp;C137&amp;D137,'Boys Season'!W:X,2,0)=1,"","No")),"No")))</f>
        <v>No</v>
      </c>
      <c r="B137" s="336" t="s">
        <v>393</v>
      </c>
      <c r="C137" s="336" t="s">
        <v>442</v>
      </c>
      <c r="D137" s="2" t="s">
        <v>33</v>
      </c>
      <c r="E137" s="2" t="s">
        <v>21</v>
      </c>
      <c r="F137" s="337">
        <v>11</v>
      </c>
      <c r="G137" s="117" t="s">
        <v>10</v>
      </c>
      <c r="H137" s="443"/>
      <c r="I137" s="2"/>
      <c r="J137" s="2"/>
      <c r="K137" s="122"/>
      <c r="L137" s="19"/>
      <c r="M137" s="19"/>
      <c r="N137" s="19"/>
      <c r="O137" s="19"/>
      <c r="P137" s="121"/>
      <c r="Q137" s="160"/>
      <c r="R137" s="19"/>
      <c r="S137" s="19">
        <v>2</v>
      </c>
      <c r="T137" s="19"/>
      <c r="U137" s="19"/>
      <c r="V137" s="161"/>
      <c r="W137" s="165" t="str">
        <f t="shared" si="26"/>
        <v>Lily</v>
      </c>
      <c r="X137" s="47" t="str">
        <f t="shared" si="27"/>
        <v>Tyler</v>
      </c>
      <c r="Y137" s="47" t="str">
        <f t="shared" si="28"/>
        <v>Colchester Harriers</v>
      </c>
      <c r="Z137" s="47">
        <f t="shared" si="29"/>
        <v>11</v>
      </c>
      <c r="AA137" s="47" t="str">
        <f t="shared" si="30"/>
        <v>U17</v>
      </c>
      <c r="AB137" s="141" t="str">
        <f t="shared" si="31"/>
        <v>F</v>
      </c>
      <c r="AC137" s="47"/>
      <c r="AD137" s="47"/>
    </row>
    <row r="138" spans="1:35" ht="18" x14ac:dyDescent="0.25">
      <c r="A138" s="2" t="str">
        <f>IF(B138="","",IF(E138="F",IF(IFERROR(VLOOKUP(B138&amp;C138&amp;D138,'Girls Season'!AA:AB,2,0),"Add to Season")=1,"","No"),IFERROR(IF(E138="M",IF(VLOOKUP(B138&amp;C138&amp;D138,'Boys Season'!W:X,2,0)=1,"","No")),"No")))</f>
        <v>No</v>
      </c>
      <c r="B138" s="336" t="s">
        <v>256</v>
      </c>
      <c r="C138" s="336" t="s">
        <v>257</v>
      </c>
      <c r="D138" s="2" t="s">
        <v>33</v>
      </c>
      <c r="E138" s="2" t="s">
        <v>21</v>
      </c>
      <c r="F138" s="337">
        <v>11</v>
      </c>
      <c r="G138" s="117" t="s">
        <v>10</v>
      </c>
      <c r="H138" s="443"/>
      <c r="I138" s="2"/>
      <c r="J138" s="2"/>
      <c r="K138" s="122"/>
      <c r="L138" s="19"/>
      <c r="M138" s="19"/>
      <c r="N138" s="19"/>
      <c r="O138" s="19"/>
      <c r="P138" s="121"/>
      <c r="Q138" s="160"/>
      <c r="R138" s="19"/>
      <c r="S138" s="19">
        <v>1</v>
      </c>
      <c r="T138" s="19">
        <v>1</v>
      </c>
      <c r="U138" s="19"/>
      <c r="V138" s="161"/>
      <c r="W138" s="165" t="str">
        <f t="shared" si="26"/>
        <v>Lyla</v>
      </c>
      <c r="X138" s="47" t="str">
        <f t="shared" si="27"/>
        <v>Belshaw</v>
      </c>
      <c r="Y138" s="47" t="str">
        <f t="shared" si="28"/>
        <v>Colchester Harriers</v>
      </c>
      <c r="Z138" s="47">
        <f t="shared" si="29"/>
        <v>11</v>
      </c>
      <c r="AA138" s="47" t="str">
        <f t="shared" si="30"/>
        <v>U17</v>
      </c>
      <c r="AB138" s="141" t="str">
        <f t="shared" si="31"/>
        <v>F</v>
      </c>
      <c r="AC138" s="47"/>
      <c r="AD138" s="47"/>
    </row>
    <row r="139" spans="1:35" ht="18" x14ac:dyDescent="0.25">
      <c r="A139" s="2" t="str">
        <f>IF(B139="","",IF(E139="F",IF(IFERROR(VLOOKUP(B139&amp;C139&amp;D139,'Girls Season'!AA:AB,2,0),"Add to Season")=1,"","No"),IFERROR(IF(E139="M",IF(VLOOKUP(B139&amp;C139&amp;D139,'Boys Season'!W:X,2,0)=1,"","No")),"No")))</f>
        <v>No</v>
      </c>
      <c r="B139" s="336" t="s">
        <v>382</v>
      </c>
      <c r="C139" s="336" t="s">
        <v>386</v>
      </c>
      <c r="D139" s="2" t="s">
        <v>33</v>
      </c>
      <c r="E139" s="2" t="s">
        <v>21</v>
      </c>
      <c r="F139" s="337">
        <v>11</v>
      </c>
      <c r="G139" s="117" t="s">
        <v>10</v>
      </c>
      <c r="H139" s="443"/>
      <c r="I139" s="2"/>
      <c r="J139" s="2"/>
      <c r="K139" s="122"/>
      <c r="L139" s="19"/>
      <c r="M139" s="19"/>
      <c r="N139" s="19"/>
      <c r="O139" s="19"/>
      <c r="P139" s="121"/>
      <c r="Q139" s="160"/>
      <c r="R139" s="19"/>
      <c r="S139" s="19"/>
      <c r="T139" s="19"/>
      <c r="U139" s="19"/>
      <c r="V139" s="161"/>
      <c r="W139" s="165" t="str">
        <f t="shared" si="26"/>
        <v>Polly</v>
      </c>
      <c r="X139" s="47" t="str">
        <f t="shared" si="27"/>
        <v>Paterson</v>
      </c>
      <c r="Y139" s="47" t="str">
        <f t="shared" si="28"/>
        <v>Colchester Harriers</v>
      </c>
      <c r="Z139" s="47">
        <f t="shared" si="29"/>
        <v>11</v>
      </c>
      <c r="AA139" s="47" t="str">
        <f t="shared" si="30"/>
        <v>U17</v>
      </c>
      <c r="AB139" s="141" t="str">
        <f t="shared" si="31"/>
        <v>F</v>
      </c>
      <c r="AC139" s="47"/>
      <c r="AD139" s="47"/>
    </row>
    <row r="140" spans="1:35" ht="18" x14ac:dyDescent="0.25">
      <c r="A140" s="2" t="str">
        <f>IF(B140="","",IF(E140="F",IF(IFERROR(VLOOKUP(B140&amp;C140&amp;D140,'Girls Season'!AA:AB,2,0),"Add to Season")=1,"","No"),IFERROR(IF(E140="M",IF(VLOOKUP(B140&amp;C140&amp;D140,'Boys Season'!W:X,2,0)=1,"","No")),"No")))</f>
        <v>No</v>
      </c>
      <c r="B140" s="336" t="s">
        <v>50</v>
      </c>
      <c r="C140" s="336" t="s">
        <v>350</v>
      </c>
      <c r="D140" s="2" t="s">
        <v>33</v>
      </c>
      <c r="E140" s="2" t="s">
        <v>21</v>
      </c>
      <c r="F140" s="337">
        <v>10</v>
      </c>
      <c r="G140" s="117" t="s">
        <v>6</v>
      </c>
      <c r="H140" s="443"/>
      <c r="I140" s="2"/>
      <c r="J140" s="2"/>
      <c r="K140" s="122"/>
      <c r="L140" s="19"/>
      <c r="M140" s="19"/>
      <c r="N140" s="19"/>
      <c r="O140" s="19"/>
      <c r="P140" s="121"/>
      <c r="Q140" s="160"/>
      <c r="R140" s="19"/>
      <c r="S140" s="19"/>
      <c r="T140" s="19"/>
      <c r="U140" s="19"/>
      <c r="V140" s="161"/>
      <c r="W140" s="165" t="str">
        <f t="shared" si="26"/>
        <v>Brooke</v>
      </c>
      <c r="X140" s="47" t="str">
        <f t="shared" si="27"/>
        <v>Baker</v>
      </c>
      <c r="Y140" s="47" t="str">
        <f t="shared" si="28"/>
        <v>Colchester Harriers</v>
      </c>
      <c r="Z140" s="47">
        <f t="shared" si="29"/>
        <v>10</v>
      </c>
      <c r="AA140" s="47" t="str">
        <f t="shared" si="30"/>
        <v>U15</v>
      </c>
      <c r="AB140" s="141" t="str">
        <f t="shared" si="31"/>
        <v>F</v>
      </c>
      <c r="AC140" s="47"/>
      <c r="AD140" s="47"/>
    </row>
    <row r="141" spans="1:35" ht="18" x14ac:dyDescent="0.25">
      <c r="A141" s="2" t="str">
        <f>IF(B141="","",IF(E141="F",IF(IFERROR(VLOOKUP(B141&amp;C141&amp;D141,'Girls Season'!AA:AB,2,0),"Add to Season")=1,"","No"),IFERROR(IF(E141="M",IF(VLOOKUP(B141&amp;C141&amp;D141,'Boys Season'!W:X,2,0)=1,"","No")),"No")))</f>
        <v>No</v>
      </c>
      <c r="B141" s="336" t="s">
        <v>600</v>
      </c>
      <c r="C141" s="336" t="s">
        <v>601</v>
      </c>
      <c r="D141" s="2" t="s">
        <v>33</v>
      </c>
      <c r="E141" s="2" t="s">
        <v>21</v>
      </c>
      <c r="F141" s="337">
        <v>10</v>
      </c>
      <c r="G141" s="117" t="s">
        <v>6</v>
      </c>
      <c r="H141" s="443"/>
      <c r="I141" s="2"/>
      <c r="J141" s="2"/>
      <c r="K141" s="122"/>
      <c r="L141" s="19"/>
      <c r="M141" s="19"/>
      <c r="N141" s="19"/>
      <c r="O141" s="19"/>
      <c r="P141" s="121"/>
      <c r="Q141" s="160"/>
      <c r="R141" s="19"/>
      <c r="S141" s="19"/>
      <c r="T141" s="19"/>
      <c r="U141" s="19"/>
      <c r="V141" s="161"/>
      <c r="W141" s="165" t="str">
        <f t="shared" si="26"/>
        <v>Celine</v>
      </c>
      <c r="X141" s="47" t="str">
        <f t="shared" si="27"/>
        <v>Chan</v>
      </c>
      <c r="Y141" s="47" t="str">
        <f t="shared" si="28"/>
        <v>Colchester Harriers</v>
      </c>
      <c r="Z141" s="47">
        <f t="shared" si="29"/>
        <v>10</v>
      </c>
      <c r="AA141" s="47" t="str">
        <f t="shared" si="30"/>
        <v>U15</v>
      </c>
      <c r="AB141" s="141" t="str">
        <f t="shared" si="31"/>
        <v>F</v>
      </c>
      <c r="AC141" s="47"/>
      <c r="AD141" s="47"/>
    </row>
    <row r="142" spans="1:35" ht="18" x14ac:dyDescent="0.25">
      <c r="A142" s="2" t="str">
        <f>IF(B142="","",IF(E142="F",IF(IFERROR(VLOOKUP(B142&amp;C142&amp;D142,'Girls Season'!AA:AB,2,0),"Add to Season")=1,"","No"),IFERROR(IF(E142="M",IF(VLOOKUP(B142&amp;C142&amp;D142,'Boys Season'!W:X,2,0)=1,"","No")),"No")))</f>
        <v>No</v>
      </c>
      <c r="B142" s="336" t="s">
        <v>24</v>
      </c>
      <c r="C142" s="336" t="s">
        <v>8</v>
      </c>
      <c r="D142" s="2" t="s">
        <v>33</v>
      </c>
      <c r="E142" s="2" t="s">
        <v>21</v>
      </c>
      <c r="F142" s="337">
        <v>10</v>
      </c>
      <c r="G142" s="117" t="s">
        <v>6</v>
      </c>
      <c r="H142" s="443"/>
      <c r="I142" s="2"/>
      <c r="J142" s="2"/>
      <c r="K142" s="122"/>
      <c r="L142" s="19"/>
      <c r="M142" s="19"/>
      <c r="N142" s="19"/>
      <c r="O142" s="19"/>
      <c r="P142" s="121"/>
      <c r="Q142" s="160"/>
      <c r="R142" s="19"/>
      <c r="S142" s="19"/>
      <c r="T142" s="19"/>
      <c r="U142" s="19"/>
      <c r="V142" s="161"/>
      <c r="W142" s="165" t="str">
        <f t="shared" si="26"/>
        <v>Eliza</v>
      </c>
      <c r="X142" s="47" t="str">
        <f t="shared" si="27"/>
        <v>Shippey</v>
      </c>
      <c r="Y142" s="47" t="str">
        <f t="shared" si="28"/>
        <v>Colchester Harriers</v>
      </c>
      <c r="Z142" s="47">
        <f t="shared" si="29"/>
        <v>10</v>
      </c>
      <c r="AA142" s="47" t="str">
        <f t="shared" si="30"/>
        <v>U15</v>
      </c>
      <c r="AB142" s="141" t="str">
        <f t="shared" si="31"/>
        <v>F</v>
      </c>
      <c r="AC142" s="47"/>
      <c r="AD142" s="47"/>
    </row>
    <row r="143" spans="1:35" ht="18" x14ac:dyDescent="0.25">
      <c r="A143" s="2" t="str">
        <f>IF(B143="","",IF(E143="F",IF(IFERROR(VLOOKUP(B143&amp;C143&amp;D143,'Girls Season'!AA:AB,2,0),"Add to Season")=1,"","No"),IFERROR(IF(E143="M",IF(VLOOKUP(B143&amp;C143&amp;D143,'Boys Season'!W:X,2,0)=1,"","No")),"No")))</f>
        <v>No</v>
      </c>
      <c r="B143" s="336" t="s">
        <v>23</v>
      </c>
      <c r="C143" s="336" t="s">
        <v>443</v>
      </c>
      <c r="D143" s="2" t="s">
        <v>33</v>
      </c>
      <c r="E143" s="2" t="s">
        <v>21</v>
      </c>
      <c r="F143" s="337">
        <v>10</v>
      </c>
      <c r="G143" s="117" t="s">
        <v>6</v>
      </c>
      <c r="H143" s="443"/>
      <c r="I143" s="2"/>
      <c r="J143" s="2"/>
      <c r="K143" s="122"/>
      <c r="L143" s="19"/>
      <c r="M143" s="19"/>
      <c r="N143" s="19"/>
      <c r="O143" s="19"/>
      <c r="P143" s="121"/>
      <c r="Q143" s="160"/>
      <c r="R143" s="19"/>
      <c r="S143" s="19"/>
      <c r="T143" s="19"/>
      <c r="U143" s="19"/>
      <c r="V143" s="161"/>
      <c r="W143" s="165" t="str">
        <f t="shared" si="26"/>
        <v>Erin</v>
      </c>
      <c r="X143" s="47" t="str">
        <f t="shared" si="27"/>
        <v>Lancelott</v>
      </c>
      <c r="Y143" s="47" t="str">
        <f t="shared" si="28"/>
        <v>Colchester Harriers</v>
      </c>
      <c r="Z143" s="47">
        <f t="shared" si="29"/>
        <v>10</v>
      </c>
      <c r="AA143" s="47" t="str">
        <f t="shared" si="30"/>
        <v>U15</v>
      </c>
      <c r="AB143" s="141" t="str">
        <f t="shared" si="31"/>
        <v>F</v>
      </c>
      <c r="AC143" s="47"/>
      <c r="AD143" s="47"/>
    </row>
    <row r="144" spans="1:35" ht="18" x14ac:dyDescent="0.25">
      <c r="A144" s="2" t="str">
        <f>IF(B144="","",IF(E144="F",IF(IFERROR(VLOOKUP(B144&amp;C144&amp;D144,'Girls Season'!AA:AB,2,0),"Add to Season")=1,"","No"),IFERROR(IF(E144="M",IF(VLOOKUP(B144&amp;C144&amp;D144,'Boys Season'!W:X,2,0)=1,"","No")),"No")))</f>
        <v>No</v>
      </c>
      <c r="B144" s="336" t="s">
        <v>52</v>
      </c>
      <c r="C144" s="336" t="s">
        <v>296</v>
      </c>
      <c r="D144" s="2" t="s">
        <v>33</v>
      </c>
      <c r="E144" s="2" t="s">
        <v>21</v>
      </c>
      <c r="F144" s="337">
        <v>10</v>
      </c>
      <c r="G144" s="117" t="s">
        <v>6</v>
      </c>
      <c r="H144" s="443"/>
      <c r="I144" s="2"/>
      <c r="J144" s="2"/>
      <c r="K144" s="122"/>
      <c r="L144" s="19"/>
      <c r="M144" s="19"/>
      <c r="N144" s="19"/>
      <c r="O144" s="19"/>
      <c r="P144" s="121"/>
      <c r="Q144" s="160"/>
      <c r="R144" s="19"/>
      <c r="S144" s="19"/>
      <c r="T144" s="19"/>
      <c r="U144" s="19"/>
      <c r="V144" s="161"/>
      <c r="W144" s="165" t="str">
        <f t="shared" si="26"/>
        <v>Eva</v>
      </c>
      <c r="X144" s="47" t="str">
        <f t="shared" si="27"/>
        <v>Butler</v>
      </c>
      <c r="Y144" s="47" t="str">
        <f t="shared" si="28"/>
        <v>Colchester Harriers</v>
      </c>
      <c r="Z144" s="47">
        <f t="shared" si="29"/>
        <v>10</v>
      </c>
      <c r="AA144" s="47" t="str">
        <f t="shared" si="30"/>
        <v>U15</v>
      </c>
      <c r="AB144" s="141" t="str">
        <f t="shared" si="31"/>
        <v>F</v>
      </c>
      <c r="AC144" s="47"/>
      <c r="AD144" s="47"/>
    </row>
    <row r="145" spans="1:30" ht="18" x14ac:dyDescent="0.25">
      <c r="A145" s="2" t="str">
        <f>IF(B145="","",IF(E145="F",IF(IFERROR(VLOOKUP(B145&amp;C145&amp;D145,'Girls Season'!AA:AB,2,0),"Add to Season")=1,"","No"),IFERROR(IF(E145="M",IF(VLOOKUP(B145&amp;C145&amp;D145,'Boys Season'!W:X,2,0)=1,"","No")),"No")))</f>
        <v>No</v>
      </c>
      <c r="B145" s="336" t="s">
        <v>53</v>
      </c>
      <c r="C145" s="336" t="s">
        <v>54</v>
      </c>
      <c r="D145" s="2" t="s">
        <v>33</v>
      </c>
      <c r="E145" s="2" t="s">
        <v>21</v>
      </c>
      <c r="F145" s="337">
        <v>10</v>
      </c>
      <c r="G145" s="117" t="s">
        <v>6</v>
      </c>
      <c r="H145" s="443"/>
      <c r="I145" s="2"/>
      <c r="J145" s="2"/>
      <c r="K145" s="122"/>
      <c r="L145" s="19"/>
      <c r="M145" s="19"/>
      <c r="N145" s="19"/>
      <c r="O145" s="19"/>
      <c r="P145" s="121"/>
      <c r="Q145" s="160"/>
      <c r="R145" s="19"/>
      <c r="S145" s="19"/>
      <c r="T145" s="19">
        <v>2</v>
      </c>
      <c r="U145" s="19"/>
      <c r="V145" s="161"/>
      <c r="W145" s="165" t="str">
        <f t="shared" si="26"/>
        <v>Isla</v>
      </c>
      <c r="X145" s="47" t="str">
        <f t="shared" si="27"/>
        <v>Widdowson</v>
      </c>
      <c r="Y145" s="47" t="str">
        <f t="shared" si="28"/>
        <v>Colchester Harriers</v>
      </c>
      <c r="Z145" s="47">
        <f t="shared" si="29"/>
        <v>10</v>
      </c>
      <c r="AA145" s="47" t="str">
        <f t="shared" si="30"/>
        <v>U15</v>
      </c>
      <c r="AB145" s="141" t="str">
        <f t="shared" si="31"/>
        <v>F</v>
      </c>
      <c r="AC145" s="47"/>
      <c r="AD145" s="47"/>
    </row>
    <row r="146" spans="1:30" ht="18" x14ac:dyDescent="0.25">
      <c r="A146" s="2" t="str">
        <f>IF(B146="","",IF(E146="F",IF(IFERROR(VLOOKUP(B146&amp;C146&amp;D146,'Girls Season'!AA:AB,2,0),"Add to Season")=1,"","No"),IFERROR(IF(E146="M",IF(VLOOKUP(B146&amp;C146&amp;D146,'Boys Season'!W:X,2,0)=1,"","No")),"No")))</f>
        <v>No</v>
      </c>
      <c r="B146" s="336" t="s">
        <v>58</v>
      </c>
      <c r="C146" s="336" t="s">
        <v>59</v>
      </c>
      <c r="D146" s="2" t="s">
        <v>33</v>
      </c>
      <c r="E146" s="2" t="s">
        <v>21</v>
      </c>
      <c r="F146" s="337">
        <v>10</v>
      </c>
      <c r="G146" s="117" t="s">
        <v>6</v>
      </c>
      <c r="H146" s="443"/>
      <c r="I146" s="2"/>
      <c r="J146" s="2"/>
      <c r="K146" s="122"/>
      <c r="L146" s="19"/>
      <c r="M146" s="19"/>
      <c r="N146" s="19"/>
      <c r="O146" s="19"/>
      <c r="P146" s="121"/>
      <c r="Q146" s="160">
        <v>10</v>
      </c>
      <c r="R146" s="19">
        <v>7</v>
      </c>
      <c r="S146" s="19">
        <v>9</v>
      </c>
      <c r="T146" s="19"/>
      <c r="U146" s="19"/>
      <c r="V146" s="161"/>
      <c r="W146" s="165" t="str">
        <f t="shared" si="26"/>
        <v>Jemima</v>
      </c>
      <c r="X146" s="47" t="str">
        <f t="shared" si="27"/>
        <v>Garner</v>
      </c>
      <c r="Y146" s="47" t="str">
        <f t="shared" si="28"/>
        <v>Colchester Harriers</v>
      </c>
      <c r="Z146" s="47">
        <f t="shared" si="29"/>
        <v>10</v>
      </c>
      <c r="AA146" s="47" t="str">
        <f t="shared" si="30"/>
        <v>U15</v>
      </c>
      <c r="AB146" s="141" t="str">
        <f t="shared" si="31"/>
        <v>F</v>
      </c>
      <c r="AC146" s="47"/>
      <c r="AD146" s="47"/>
    </row>
    <row r="147" spans="1:30" ht="18" x14ac:dyDescent="0.25">
      <c r="A147" s="2" t="str">
        <f>IF(B147="","",IF(E147="F",IF(IFERROR(VLOOKUP(B147&amp;C147&amp;D147,'Girls Season'!AA:AB,2,0),"Add to Season")=1,"","No"),IFERROR(IF(E147="M",IF(VLOOKUP(B147&amp;C147&amp;D147,'Boys Season'!W:X,2,0)=1,"","No")),"No")))</f>
        <v>No</v>
      </c>
      <c r="B147" s="336" t="s">
        <v>602</v>
      </c>
      <c r="C147" s="336" t="s">
        <v>390</v>
      </c>
      <c r="D147" s="2" t="s">
        <v>33</v>
      </c>
      <c r="E147" s="2" t="s">
        <v>21</v>
      </c>
      <c r="F147" s="337">
        <v>10</v>
      </c>
      <c r="G147" s="117" t="s">
        <v>6</v>
      </c>
      <c r="H147" s="443"/>
      <c r="I147" s="2"/>
      <c r="J147" s="2"/>
      <c r="K147" s="122"/>
      <c r="L147" s="19"/>
      <c r="M147" s="19"/>
      <c r="N147" s="19"/>
      <c r="O147" s="19"/>
      <c r="P147" s="121"/>
      <c r="Q147" s="160"/>
      <c r="R147" s="19"/>
      <c r="S147" s="19"/>
      <c r="T147" s="19"/>
      <c r="U147" s="19"/>
      <c r="V147" s="161"/>
      <c r="W147" s="165" t="str">
        <f t="shared" si="26"/>
        <v>Leah</v>
      </c>
      <c r="X147" s="47" t="str">
        <f t="shared" si="27"/>
        <v>Mason</v>
      </c>
      <c r="Y147" s="47" t="str">
        <f t="shared" si="28"/>
        <v>Colchester Harriers</v>
      </c>
      <c r="Z147" s="47">
        <f t="shared" si="29"/>
        <v>10</v>
      </c>
      <c r="AA147" s="47" t="str">
        <f t="shared" si="30"/>
        <v>U15</v>
      </c>
      <c r="AB147" s="141" t="str">
        <f t="shared" si="31"/>
        <v>F</v>
      </c>
      <c r="AC147" s="47"/>
      <c r="AD147" s="47"/>
    </row>
    <row r="148" spans="1:30" ht="18" x14ac:dyDescent="0.25">
      <c r="A148" s="2" t="str">
        <f>IF(B148="","",IF(E148="F",IF(IFERROR(VLOOKUP(B148&amp;C148&amp;D148,'Girls Season'!AA:AB,2,0),"Add to Season")=1,"","No"),IFERROR(IF(E148="M",IF(VLOOKUP(B148&amp;C148&amp;D148,'Boys Season'!W:X,2,0)=1,"","No")),"No")))</f>
        <v>No</v>
      </c>
      <c r="B148" s="336" t="s">
        <v>365</v>
      </c>
      <c r="C148" s="336" t="s">
        <v>366</v>
      </c>
      <c r="D148" s="2" t="s">
        <v>33</v>
      </c>
      <c r="E148" s="2" t="s">
        <v>21</v>
      </c>
      <c r="F148" s="337">
        <v>10</v>
      </c>
      <c r="G148" s="117" t="s">
        <v>6</v>
      </c>
      <c r="H148" s="443"/>
      <c r="I148" s="2"/>
      <c r="J148" s="2"/>
      <c r="K148" s="122"/>
      <c r="L148" s="19"/>
      <c r="M148" s="19"/>
      <c r="N148" s="19"/>
      <c r="O148" s="19"/>
      <c r="P148" s="121"/>
      <c r="Q148" s="160"/>
      <c r="R148" s="19"/>
      <c r="S148" s="19"/>
      <c r="T148" s="19"/>
      <c r="U148" s="19"/>
      <c r="V148" s="161"/>
      <c r="W148" s="165" t="str">
        <f t="shared" si="26"/>
        <v>Sarah</v>
      </c>
      <c r="X148" s="47" t="str">
        <f t="shared" si="27"/>
        <v>Callender</v>
      </c>
      <c r="Y148" s="47" t="str">
        <f t="shared" si="28"/>
        <v>Colchester Harriers</v>
      </c>
      <c r="Z148" s="47">
        <f t="shared" si="29"/>
        <v>10</v>
      </c>
      <c r="AA148" s="47" t="str">
        <f t="shared" si="30"/>
        <v>U15</v>
      </c>
      <c r="AB148" s="141" t="str">
        <f t="shared" si="31"/>
        <v>F</v>
      </c>
      <c r="AC148" s="47"/>
      <c r="AD148" s="47"/>
    </row>
    <row r="149" spans="1:30" ht="18" x14ac:dyDescent="0.25">
      <c r="A149" s="2" t="str">
        <f>IF(B149="","",IF(E149="F",IF(IFERROR(VLOOKUP(B149&amp;C149&amp;D149,'Girls Season'!AA:AB,2,0),"Add to Season")=1,"","No"),IFERROR(IF(E149="M",IF(VLOOKUP(B149&amp;C149&amp;D149,'Boys Season'!W:X,2,0)=1,"","No")),"No")))</f>
        <v>No</v>
      </c>
      <c r="B149" s="336" t="s">
        <v>265</v>
      </c>
      <c r="C149" s="336" t="s">
        <v>267</v>
      </c>
      <c r="D149" s="2" t="s">
        <v>33</v>
      </c>
      <c r="E149" s="2" t="s">
        <v>21</v>
      </c>
      <c r="F149" s="337">
        <v>9</v>
      </c>
      <c r="G149" s="117" t="s">
        <v>6</v>
      </c>
      <c r="H149" s="443"/>
      <c r="I149" s="2"/>
      <c r="J149" s="2"/>
      <c r="K149" s="122"/>
      <c r="L149" s="19"/>
      <c r="M149" s="19"/>
      <c r="N149" s="19"/>
      <c r="O149" s="19"/>
      <c r="P149" s="121"/>
      <c r="Q149" s="160">
        <v>36</v>
      </c>
      <c r="R149" s="19">
        <v>31</v>
      </c>
      <c r="S149" s="19">
        <v>29</v>
      </c>
      <c r="T149" s="19"/>
      <c r="U149" s="19"/>
      <c r="V149" s="161"/>
      <c r="W149" s="165" t="str">
        <f t="shared" si="26"/>
        <v>Ella</v>
      </c>
      <c r="X149" s="47" t="str">
        <f t="shared" si="27"/>
        <v>Licence</v>
      </c>
      <c r="Y149" s="47" t="str">
        <f t="shared" si="28"/>
        <v>Colchester Harriers</v>
      </c>
      <c r="Z149" s="47">
        <f t="shared" si="29"/>
        <v>9</v>
      </c>
      <c r="AA149" s="47" t="str">
        <f t="shared" si="30"/>
        <v>U15</v>
      </c>
      <c r="AB149" s="141" t="str">
        <f t="shared" si="31"/>
        <v>F</v>
      </c>
      <c r="AC149" s="47"/>
      <c r="AD149" s="47"/>
    </row>
    <row r="150" spans="1:30" ht="18" x14ac:dyDescent="0.25">
      <c r="A150" s="2" t="str">
        <f>IF(B150="","",IF(E150="F",IF(IFERROR(VLOOKUP(B150&amp;C150&amp;D150,'Girls Season'!AA:AB,2,0),"Add to Season")=1,"","No"),IFERROR(IF(E150="M",IF(VLOOKUP(B150&amp;C150&amp;D150,'Boys Season'!W:X,2,0)=1,"","No")),"No")))</f>
        <v>No</v>
      </c>
      <c r="B150" s="336" t="s">
        <v>507</v>
      </c>
      <c r="C150" s="336" t="s">
        <v>603</v>
      </c>
      <c r="D150" s="2" t="s">
        <v>33</v>
      </c>
      <c r="E150" s="2" t="s">
        <v>21</v>
      </c>
      <c r="F150" s="337">
        <v>9</v>
      </c>
      <c r="G150" s="117" t="s">
        <v>6</v>
      </c>
      <c r="H150" s="443"/>
      <c r="I150" s="2"/>
      <c r="J150" s="2"/>
      <c r="K150" s="122"/>
      <c r="L150" s="19"/>
      <c r="M150" s="19"/>
      <c r="N150" s="19"/>
      <c r="O150" s="19"/>
      <c r="P150" s="121"/>
      <c r="Q150" s="160">
        <v>20</v>
      </c>
      <c r="R150" s="19">
        <v>15</v>
      </c>
      <c r="S150" s="19"/>
      <c r="T150" s="19"/>
      <c r="U150" s="19"/>
      <c r="V150" s="161"/>
      <c r="W150" s="165" t="str">
        <f t="shared" si="26"/>
        <v>Georgia</v>
      </c>
      <c r="X150" s="47" t="str">
        <f t="shared" si="27"/>
        <v>Banyard</v>
      </c>
      <c r="Y150" s="47" t="str">
        <f t="shared" si="28"/>
        <v>Colchester Harriers</v>
      </c>
      <c r="Z150" s="47">
        <f t="shared" si="29"/>
        <v>9</v>
      </c>
      <c r="AA150" s="47" t="str">
        <f t="shared" si="30"/>
        <v>U15</v>
      </c>
      <c r="AB150" s="141" t="str">
        <f t="shared" si="31"/>
        <v>F</v>
      </c>
      <c r="AC150" s="47"/>
      <c r="AD150" s="47"/>
    </row>
    <row r="151" spans="1:30" ht="18" x14ac:dyDescent="0.25">
      <c r="A151" s="2" t="str">
        <f>IF(B151="","",IF(E151="F",IF(IFERROR(VLOOKUP(B151&amp;C151&amp;D151,'Girls Season'!AA:AB,2,0),"Add to Season")=1,"","No"),IFERROR(IF(E151="M",IF(VLOOKUP(B151&amp;C151&amp;D151,'Boys Season'!W:X,2,0)=1,"","No")),"No")))</f>
        <v>No</v>
      </c>
      <c r="B151" s="336" t="s">
        <v>362</v>
      </c>
      <c r="C151" s="336" t="s">
        <v>363</v>
      </c>
      <c r="D151" s="2" t="s">
        <v>33</v>
      </c>
      <c r="E151" s="2" t="s">
        <v>21</v>
      </c>
      <c r="F151" s="337">
        <v>9</v>
      </c>
      <c r="G151" s="117" t="s">
        <v>6</v>
      </c>
      <c r="H151" s="443"/>
      <c r="I151" s="2"/>
      <c r="J151" s="2"/>
      <c r="K151" s="122"/>
      <c r="L151" s="19"/>
      <c r="M151" s="19"/>
      <c r="N151" s="19"/>
      <c r="O151" s="19"/>
      <c r="P151" s="121"/>
      <c r="Q151" s="160"/>
      <c r="R151" s="19"/>
      <c r="S151" s="19"/>
      <c r="T151" s="19"/>
      <c r="U151" s="19"/>
      <c r="V151" s="161"/>
      <c r="W151" s="165" t="str">
        <f t="shared" si="26"/>
        <v>Katherine</v>
      </c>
      <c r="X151" s="47" t="str">
        <f t="shared" si="27"/>
        <v>Blanshard</v>
      </c>
      <c r="Y151" s="47" t="str">
        <f t="shared" si="28"/>
        <v>Colchester Harriers</v>
      </c>
      <c r="Z151" s="47">
        <f t="shared" si="29"/>
        <v>9</v>
      </c>
      <c r="AA151" s="47" t="str">
        <f t="shared" si="30"/>
        <v>U15</v>
      </c>
      <c r="AB151" s="141" t="str">
        <f t="shared" si="31"/>
        <v>F</v>
      </c>
      <c r="AC151" s="47"/>
      <c r="AD151" s="47"/>
    </row>
    <row r="152" spans="1:30" ht="18" x14ac:dyDescent="0.25">
      <c r="A152" s="2" t="str">
        <f>IF(B152="","",IF(E152="F",IF(IFERROR(VLOOKUP(B152&amp;C152&amp;D152,'Girls Season'!AA:AB,2,0),"Add to Season")=1,"","No"),IFERROR(IF(E152="M",IF(VLOOKUP(B152&amp;C152&amp;D152,'Boys Season'!W:X,2,0)=1,"","No")),"No")))</f>
        <v>No</v>
      </c>
      <c r="B152" s="336" t="s">
        <v>319</v>
      </c>
      <c r="C152" s="336" t="s">
        <v>444</v>
      </c>
      <c r="D152" s="2" t="s">
        <v>33</v>
      </c>
      <c r="E152" s="2" t="s">
        <v>21</v>
      </c>
      <c r="F152" s="337">
        <v>9</v>
      </c>
      <c r="G152" s="117" t="s">
        <v>6</v>
      </c>
      <c r="H152" s="443"/>
      <c r="I152" s="2"/>
      <c r="J152" s="2"/>
      <c r="K152" s="122"/>
      <c r="L152" s="19"/>
      <c r="M152" s="19"/>
      <c r="N152" s="19"/>
      <c r="O152" s="19"/>
      <c r="P152" s="121"/>
      <c r="Q152" s="160"/>
      <c r="R152" s="19"/>
      <c r="S152" s="19"/>
      <c r="T152" s="19"/>
      <c r="U152" s="19"/>
      <c r="V152" s="161"/>
      <c r="W152" s="165" t="str">
        <f t="shared" si="26"/>
        <v>Poppy</v>
      </c>
      <c r="X152" s="47" t="str">
        <f t="shared" si="27"/>
        <v>Clark</v>
      </c>
      <c r="Y152" s="47" t="str">
        <f t="shared" si="28"/>
        <v>Colchester Harriers</v>
      </c>
      <c r="Z152" s="47">
        <f t="shared" si="29"/>
        <v>9</v>
      </c>
      <c r="AA152" s="47" t="str">
        <f t="shared" si="30"/>
        <v>U15</v>
      </c>
      <c r="AB152" s="141" t="str">
        <f t="shared" si="31"/>
        <v>F</v>
      </c>
      <c r="AC152" s="47"/>
      <c r="AD152" s="47"/>
    </row>
    <row r="153" spans="1:30" ht="18" x14ac:dyDescent="0.25">
      <c r="A153" s="2" t="str">
        <f>IF(B153="","",IF(E153="F",IF(IFERROR(VLOOKUP(B153&amp;C153&amp;D153,'Girls Season'!AA:AB,2,0),"Add to Season")=1,"","No"),IFERROR(IF(E153="M",IF(VLOOKUP(B153&amp;C153&amp;D153,'Boys Season'!W:X,2,0)=1,"","No")),"No")))</f>
        <v>No</v>
      </c>
      <c r="B153" s="336" t="s">
        <v>445</v>
      </c>
      <c r="C153" s="336" t="s">
        <v>318</v>
      </c>
      <c r="D153" s="2" t="s">
        <v>33</v>
      </c>
      <c r="E153" s="2" t="s">
        <v>21</v>
      </c>
      <c r="F153" s="337">
        <v>8</v>
      </c>
      <c r="G153" s="117" t="s">
        <v>4</v>
      </c>
      <c r="H153" s="443"/>
      <c r="I153" s="2"/>
      <c r="J153" s="2"/>
      <c r="K153" s="122"/>
      <c r="L153" s="19"/>
      <c r="M153" s="19"/>
      <c r="N153" s="19"/>
      <c r="O153" s="19"/>
      <c r="P153" s="121"/>
      <c r="Q153" s="160">
        <v>6</v>
      </c>
      <c r="R153" s="19">
        <v>10</v>
      </c>
      <c r="S153" s="19">
        <v>13</v>
      </c>
      <c r="T153" s="19">
        <v>7</v>
      </c>
      <c r="U153" s="19"/>
      <c r="V153" s="161"/>
      <c r="W153" s="165" t="str">
        <f t="shared" si="26"/>
        <v>Ella-Grace</v>
      </c>
      <c r="X153" s="47" t="str">
        <f t="shared" si="27"/>
        <v>Simpson</v>
      </c>
      <c r="Y153" s="47" t="str">
        <f t="shared" si="28"/>
        <v>Colchester Harriers</v>
      </c>
      <c r="Z153" s="47">
        <f t="shared" si="29"/>
        <v>8</v>
      </c>
      <c r="AA153" s="47" t="str">
        <f t="shared" si="30"/>
        <v>U13</v>
      </c>
      <c r="AB153" s="141" t="str">
        <f t="shared" si="31"/>
        <v>F</v>
      </c>
      <c r="AC153" s="47"/>
      <c r="AD153" s="47"/>
    </row>
    <row r="154" spans="1:30" ht="18" x14ac:dyDescent="0.25">
      <c r="A154" s="2" t="str">
        <f>IF(B154="","",IF(E154="F",IF(IFERROR(VLOOKUP(B154&amp;C154&amp;D154,'Girls Season'!AA:AB,2,0),"Add to Season")=1,"","No"),IFERROR(IF(E154="M",IF(VLOOKUP(B154&amp;C154&amp;D154,'Boys Season'!W:X,2,0)=1,"","No")),"No")))</f>
        <v>No</v>
      </c>
      <c r="B154" s="336" t="s">
        <v>27</v>
      </c>
      <c r="C154" s="336" t="s">
        <v>387</v>
      </c>
      <c r="D154" s="2" t="s">
        <v>33</v>
      </c>
      <c r="E154" s="2" t="s">
        <v>21</v>
      </c>
      <c r="F154" s="337">
        <v>8</v>
      </c>
      <c r="G154" s="117" t="s">
        <v>4</v>
      </c>
      <c r="H154" s="443"/>
      <c r="I154" s="2"/>
      <c r="J154" s="2"/>
      <c r="K154" s="122"/>
      <c r="L154" s="19"/>
      <c r="M154" s="19"/>
      <c r="N154" s="19"/>
      <c r="O154" s="19"/>
      <c r="P154" s="121"/>
      <c r="Q154" s="160"/>
      <c r="R154" s="19"/>
      <c r="S154" s="19"/>
      <c r="T154" s="19"/>
      <c r="U154" s="19"/>
      <c r="V154" s="161"/>
      <c r="W154" s="165" t="str">
        <f t="shared" si="26"/>
        <v>Ellie</v>
      </c>
      <c r="X154" s="47" t="str">
        <f t="shared" si="27"/>
        <v>Harmer</v>
      </c>
      <c r="Y154" s="47" t="str">
        <f t="shared" si="28"/>
        <v>Colchester Harriers</v>
      </c>
      <c r="Z154" s="47">
        <f t="shared" si="29"/>
        <v>8</v>
      </c>
      <c r="AA154" s="47" t="str">
        <f t="shared" si="30"/>
        <v>U13</v>
      </c>
      <c r="AB154" s="141" t="str">
        <f t="shared" si="31"/>
        <v>F</v>
      </c>
      <c r="AC154" s="141"/>
      <c r="AD154" s="141"/>
    </row>
    <row r="155" spans="1:30" ht="18" x14ac:dyDescent="0.25">
      <c r="A155" s="2" t="str">
        <f>IF(B155="","",IF(E155="F",IF(IFERROR(VLOOKUP(B155&amp;C155&amp;D155,'Girls Season'!AA:AB,2,0),"Add to Season")=1,"","No"),IFERROR(IF(E155="M",IF(VLOOKUP(B155&amp;C155&amp;D155,'Boys Season'!W:X,2,0)=1,"","No")),"No")))</f>
        <v>No</v>
      </c>
      <c r="B155" s="336" t="s">
        <v>22</v>
      </c>
      <c r="C155" s="336" t="s">
        <v>604</v>
      </c>
      <c r="D155" s="2" t="s">
        <v>33</v>
      </c>
      <c r="E155" s="2" t="s">
        <v>21</v>
      </c>
      <c r="F155" s="337">
        <v>8</v>
      </c>
      <c r="G155" s="117" t="s">
        <v>4</v>
      </c>
      <c r="H155" s="443"/>
      <c r="I155" s="2"/>
      <c r="J155" s="2"/>
      <c r="K155" s="122"/>
      <c r="L155" s="19"/>
      <c r="M155" s="19"/>
      <c r="N155" s="19"/>
      <c r="O155" s="19"/>
      <c r="P155" s="121"/>
      <c r="Q155" s="160"/>
      <c r="R155" s="19"/>
      <c r="S155" s="19">
        <v>40</v>
      </c>
      <c r="T155" s="19"/>
      <c r="U155" s="19"/>
      <c r="V155" s="161"/>
      <c r="W155" s="165" t="str">
        <f t="shared" si="26"/>
        <v>Emily</v>
      </c>
      <c r="X155" s="47" t="str">
        <f t="shared" si="27"/>
        <v>Rulten</v>
      </c>
      <c r="Y155" s="47" t="str">
        <f t="shared" si="28"/>
        <v>Colchester Harriers</v>
      </c>
      <c r="Z155" s="47">
        <f t="shared" si="29"/>
        <v>8</v>
      </c>
      <c r="AA155" s="47" t="str">
        <f t="shared" si="30"/>
        <v>U13</v>
      </c>
      <c r="AB155" s="141" t="str">
        <f t="shared" si="31"/>
        <v>F</v>
      </c>
      <c r="AC155" s="141"/>
      <c r="AD155" s="141"/>
    </row>
    <row r="156" spans="1:30" ht="18" x14ac:dyDescent="0.25">
      <c r="A156" s="2" t="str">
        <f>IF(B156="","",IF(E156="F",IF(IFERROR(VLOOKUP(B156&amp;C156&amp;D156,'Girls Season'!AA:AB,2,0),"Add to Season")=1,"","No"),IFERROR(IF(E156="M",IF(VLOOKUP(B156&amp;C156&amp;D156,'Boys Season'!W:X,2,0)=1,"","No")),"No")))</f>
        <v>No</v>
      </c>
      <c r="B156" s="336" t="s">
        <v>40</v>
      </c>
      <c r="C156" s="336" t="s">
        <v>8</v>
      </c>
      <c r="D156" s="2" t="s">
        <v>33</v>
      </c>
      <c r="E156" s="2" t="s">
        <v>21</v>
      </c>
      <c r="F156" s="337">
        <v>8</v>
      </c>
      <c r="G156" s="117" t="s">
        <v>4</v>
      </c>
      <c r="H156" s="443"/>
      <c r="I156" s="2"/>
      <c r="J156" s="2"/>
      <c r="K156" s="122"/>
      <c r="L156" s="19"/>
      <c r="M156" s="19"/>
      <c r="N156" s="19"/>
      <c r="O156" s="19"/>
      <c r="P156" s="121"/>
      <c r="Q156" s="160"/>
      <c r="R156" s="19"/>
      <c r="S156" s="19"/>
      <c r="T156" s="19"/>
      <c r="U156" s="19"/>
      <c r="V156" s="161"/>
      <c r="W156" s="165" t="str">
        <f t="shared" si="26"/>
        <v>Isabella</v>
      </c>
      <c r="X156" s="47" t="str">
        <f t="shared" si="27"/>
        <v>Shippey</v>
      </c>
      <c r="Y156" s="47" t="str">
        <f t="shared" si="28"/>
        <v>Colchester Harriers</v>
      </c>
      <c r="Z156" s="47">
        <f t="shared" si="29"/>
        <v>8</v>
      </c>
      <c r="AA156" s="47" t="str">
        <f t="shared" si="30"/>
        <v>U13</v>
      </c>
      <c r="AB156" s="141" t="str">
        <f t="shared" si="31"/>
        <v>F</v>
      </c>
      <c r="AC156" s="141"/>
      <c r="AD156" s="141"/>
    </row>
    <row r="157" spans="1:30" ht="18" x14ac:dyDescent="0.25">
      <c r="A157" s="2" t="str">
        <f>IF(B157="","",IF(E157="F",IF(IFERROR(VLOOKUP(B157&amp;C157&amp;D157,'Girls Season'!AA:AB,2,0),"Add to Season")=1,"","No"),IFERROR(IF(E157="M",IF(VLOOKUP(B157&amp;C157&amp;D157,'Boys Season'!W:X,2,0)=1,"","No")),"No")))</f>
        <v>No</v>
      </c>
      <c r="B157" s="336" t="s">
        <v>605</v>
      </c>
      <c r="C157" s="336" t="s">
        <v>449</v>
      </c>
      <c r="D157" s="2" t="s">
        <v>33</v>
      </c>
      <c r="E157" s="2" t="s">
        <v>21</v>
      </c>
      <c r="F157" s="337">
        <v>8</v>
      </c>
      <c r="G157" s="117" t="s">
        <v>4</v>
      </c>
      <c r="H157" s="443"/>
      <c r="I157" s="2"/>
      <c r="J157" s="2"/>
      <c r="K157" s="122"/>
      <c r="L157" s="19"/>
      <c r="M157" s="19"/>
      <c r="N157" s="19"/>
      <c r="O157" s="19"/>
      <c r="P157" s="121"/>
      <c r="Q157" s="160"/>
      <c r="R157" s="19"/>
      <c r="S157" s="19">
        <v>32</v>
      </c>
      <c r="T157" s="19"/>
      <c r="U157" s="19"/>
      <c r="V157" s="161"/>
      <c r="W157" s="165" t="str">
        <f t="shared" si="26"/>
        <v>Simran</v>
      </c>
      <c r="X157" s="47" t="str">
        <f t="shared" si="27"/>
        <v>Dasoar</v>
      </c>
      <c r="Y157" s="47" t="str">
        <f t="shared" si="28"/>
        <v>Colchester Harriers</v>
      </c>
      <c r="Z157" s="47">
        <f t="shared" si="29"/>
        <v>8</v>
      </c>
      <c r="AA157" s="47" t="str">
        <f t="shared" si="30"/>
        <v>U13</v>
      </c>
      <c r="AB157" s="141" t="str">
        <f t="shared" si="31"/>
        <v>F</v>
      </c>
      <c r="AC157" s="141"/>
      <c r="AD157" s="141"/>
    </row>
    <row r="158" spans="1:30" ht="18" x14ac:dyDescent="0.25">
      <c r="A158" s="2" t="str">
        <f>IF(B158="","",IF(E158="F",IF(IFERROR(VLOOKUP(B158&amp;C158&amp;D158,'Girls Season'!AA:AB,2,0),"Add to Season")=1,"","No"),IFERROR(IF(E158="M",IF(VLOOKUP(B158&amp;C158&amp;D158,'Boys Season'!W:X,2,0)=1,"","No")),"No")))</f>
        <v>No</v>
      </c>
      <c r="B158" s="336" t="s">
        <v>222</v>
      </c>
      <c r="C158" s="336" t="s">
        <v>220</v>
      </c>
      <c r="D158" s="2" t="s">
        <v>33</v>
      </c>
      <c r="E158" s="2" t="s">
        <v>21</v>
      </c>
      <c r="F158" s="337">
        <v>8</v>
      </c>
      <c r="G158" s="117" t="s">
        <v>4</v>
      </c>
      <c r="H158" s="443"/>
      <c r="I158" s="2"/>
      <c r="J158" s="2"/>
      <c r="K158" s="122"/>
      <c r="L158" s="19"/>
      <c r="M158" s="19"/>
      <c r="N158" s="19"/>
      <c r="O158" s="19"/>
      <c r="P158" s="121"/>
      <c r="Q158" s="160"/>
      <c r="R158" s="19"/>
      <c r="S158" s="19"/>
      <c r="T158" s="19"/>
      <c r="U158" s="19"/>
      <c r="V158" s="161"/>
      <c r="W158" s="165" t="str">
        <f t="shared" si="26"/>
        <v>Sophie</v>
      </c>
      <c r="X158" s="47" t="str">
        <f t="shared" si="27"/>
        <v>Lee</v>
      </c>
      <c r="Y158" s="47" t="str">
        <f t="shared" si="28"/>
        <v>Colchester Harriers</v>
      </c>
      <c r="Z158" s="47">
        <f t="shared" si="29"/>
        <v>8</v>
      </c>
      <c r="AA158" s="47" t="str">
        <f t="shared" si="30"/>
        <v>U13</v>
      </c>
      <c r="AB158" s="141" t="str">
        <f t="shared" si="31"/>
        <v>F</v>
      </c>
      <c r="AC158" s="141"/>
      <c r="AD158" s="141"/>
    </row>
    <row r="159" spans="1:30" ht="18" x14ac:dyDescent="0.25">
      <c r="A159" s="2" t="str">
        <f>IF(B159="","",IF(E159="F",IF(IFERROR(VLOOKUP(B159&amp;C159&amp;D159,'Girls Season'!AA:AB,2,0),"Add to Season")=1,"","No"),IFERROR(IF(E159="M",IF(VLOOKUP(B159&amp;C159&amp;D159,'Boys Season'!W:X,2,0)=1,"","No")),"No")))</f>
        <v>No</v>
      </c>
      <c r="B159" s="336" t="s">
        <v>606</v>
      </c>
      <c r="C159" s="336" t="s">
        <v>607</v>
      </c>
      <c r="D159" s="2" t="s">
        <v>33</v>
      </c>
      <c r="E159" s="2" t="s">
        <v>21</v>
      </c>
      <c r="F159" s="337">
        <v>7</v>
      </c>
      <c r="G159" s="117" t="s">
        <v>4</v>
      </c>
      <c r="H159" s="443"/>
      <c r="I159" s="2"/>
      <c r="J159" s="2"/>
      <c r="K159" s="122"/>
      <c r="L159" s="19"/>
      <c r="M159" s="19"/>
      <c r="N159" s="19"/>
      <c r="O159" s="19"/>
      <c r="P159" s="121"/>
      <c r="Q159" s="160"/>
      <c r="R159" s="19"/>
      <c r="S159" s="19"/>
      <c r="T159" s="19"/>
      <c r="U159" s="19"/>
      <c r="V159" s="161"/>
      <c r="W159" s="165" t="str">
        <f t="shared" si="26"/>
        <v>Charley</v>
      </c>
      <c r="X159" s="47" t="str">
        <f t="shared" si="27"/>
        <v>Oldcorn</v>
      </c>
      <c r="Y159" s="47" t="str">
        <f t="shared" si="28"/>
        <v>Colchester Harriers</v>
      </c>
      <c r="Z159" s="47">
        <f t="shared" si="29"/>
        <v>7</v>
      </c>
      <c r="AA159" s="47" t="str">
        <f t="shared" si="30"/>
        <v>U13</v>
      </c>
      <c r="AB159" s="141" t="str">
        <f t="shared" si="31"/>
        <v>F</v>
      </c>
      <c r="AC159" s="141"/>
      <c r="AD159" s="141"/>
    </row>
    <row r="160" spans="1:30" ht="18" x14ac:dyDescent="0.25">
      <c r="A160" s="2" t="str">
        <f>IF(B160="","",IF(E160="F",IF(IFERROR(VLOOKUP(B160&amp;C160&amp;D160,'Girls Season'!AA:AB,2,0),"Add to Season")=1,"","No"),IFERROR(IF(E160="M",IF(VLOOKUP(B160&amp;C160&amp;D160,'Boys Season'!W:X,2,0)=1,"","No")),"No")))</f>
        <v>No</v>
      </c>
      <c r="B160" s="336" t="s">
        <v>396</v>
      </c>
      <c r="C160" s="336" t="s">
        <v>395</v>
      </c>
      <c r="D160" s="2" t="s">
        <v>33</v>
      </c>
      <c r="E160" s="2" t="s">
        <v>21</v>
      </c>
      <c r="F160" s="337">
        <v>7</v>
      </c>
      <c r="G160" s="117" t="s">
        <v>4</v>
      </c>
      <c r="H160" s="443"/>
      <c r="I160" s="2"/>
      <c r="J160" s="2"/>
      <c r="K160" s="122"/>
      <c r="L160" s="19"/>
      <c r="M160" s="19"/>
      <c r="N160" s="19"/>
      <c r="O160" s="19"/>
      <c r="P160" s="121"/>
      <c r="Q160" s="160"/>
      <c r="R160" s="19"/>
      <c r="S160" s="19"/>
      <c r="T160" s="19"/>
      <c r="U160" s="19"/>
      <c r="V160" s="161"/>
      <c r="W160" s="165" t="str">
        <f t="shared" si="26"/>
        <v>Eleanor</v>
      </c>
      <c r="X160" s="47" t="str">
        <f t="shared" si="27"/>
        <v>Garnham</v>
      </c>
      <c r="Y160" s="47" t="str">
        <f t="shared" si="28"/>
        <v>Colchester Harriers</v>
      </c>
      <c r="Z160" s="47">
        <f t="shared" si="29"/>
        <v>7</v>
      </c>
      <c r="AA160" s="47" t="str">
        <f t="shared" si="30"/>
        <v>U13</v>
      </c>
      <c r="AB160" s="141" t="str">
        <f t="shared" si="31"/>
        <v>F</v>
      </c>
      <c r="AC160" s="141"/>
      <c r="AD160" s="141"/>
    </row>
    <row r="161" spans="1:30" ht="18" x14ac:dyDescent="0.25">
      <c r="A161" s="2" t="str">
        <f>IF(B161="","",IF(E161="F",IF(IFERROR(VLOOKUP(B161&amp;C161&amp;D161,'Girls Season'!AA:AB,2,0),"Add to Season")=1,"","No"),IFERROR(IF(E161="M",IF(VLOOKUP(B161&amp;C161&amp;D161,'Boys Season'!W:X,2,0)=1,"","No")),"No")))</f>
        <v>No</v>
      </c>
      <c r="B161" s="336" t="s">
        <v>608</v>
      </c>
      <c r="C161" s="336" t="s">
        <v>609</v>
      </c>
      <c r="D161" s="2" t="s">
        <v>33</v>
      </c>
      <c r="E161" s="2" t="s">
        <v>21</v>
      </c>
      <c r="F161" s="337">
        <v>7</v>
      </c>
      <c r="G161" s="117" t="s">
        <v>4</v>
      </c>
      <c r="H161" s="443"/>
      <c r="I161" s="2"/>
      <c r="J161" s="2"/>
      <c r="K161" s="122"/>
      <c r="L161" s="19"/>
      <c r="M161" s="19"/>
      <c r="N161" s="19"/>
      <c r="O161" s="19"/>
      <c r="P161" s="121"/>
      <c r="Q161" s="160"/>
      <c r="R161" s="19"/>
      <c r="S161" s="19"/>
      <c r="T161" s="19"/>
      <c r="U161" s="19"/>
      <c r="V161" s="161"/>
      <c r="W161" s="165" t="str">
        <f t="shared" si="26"/>
        <v>Emma</v>
      </c>
      <c r="X161" s="47" t="str">
        <f t="shared" si="27"/>
        <v>Clayton</v>
      </c>
      <c r="Y161" s="47" t="str">
        <f t="shared" si="28"/>
        <v>Colchester Harriers</v>
      </c>
      <c r="Z161" s="47">
        <f t="shared" si="29"/>
        <v>7</v>
      </c>
      <c r="AA161" s="47" t="str">
        <f t="shared" si="30"/>
        <v>U13</v>
      </c>
      <c r="AB161" s="141" t="str">
        <f t="shared" si="31"/>
        <v>F</v>
      </c>
      <c r="AC161" s="141"/>
      <c r="AD161" s="141"/>
    </row>
    <row r="162" spans="1:30" ht="18" x14ac:dyDescent="0.25">
      <c r="A162" s="2" t="str">
        <f>IF(B162="","",IF(E162="F",IF(IFERROR(VLOOKUP(B162&amp;C162&amp;D162,'Girls Season'!AA:AB,2,0),"Add to Season")=1,"","No"),IFERROR(IF(E162="M",IF(VLOOKUP(B162&amp;C162&amp;D162,'Boys Season'!W:X,2,0)=1,"","No")),"No")))</f>
        <v>No</v>
      </c>
      <c r="B162" s="336" t="s">
        <v>610</v>
      </c>
      <c r="C162" s="336" t="s">
        <v>611</v>
      </c>
      <c r="D162" s="2" t="s">
        <v>33</v>
      </c>
      <c r="E162" s="2" t="s">
        <v>21</v>
      </c>
      <c r="F162" s="337">
        <v>7</v>
      </c>
      <c r="G162" s="117" t="s">
        <v>4</v>
      </c>
      <c r="H162" s="443"/>
      <c r="I162" s="2"/>
      <c r="J162" s="2"/>
      <c r="K162" s="122"/>
      <c r="L162" s="19"/>
      <c r="M162" s="19"/>
      <c r="N162" s="19"/>
      <c r="O162" s="19"/>
      <c r="P162" s="121"/>
      <c r="Q162" s="160"/>
      <c r="R162" s="19"/>
      <c r="S162" s="19"/>
      <c r="T162" s="19"/>
      <c r="U162" s="19"/>
      <c r="V162" s="161"/>
      <c r="W162" s="165" t="str">
        <f t="shared" si="26"/>
        <v xml:space="preserve">Emma </v>
      </c>
      <c r="X162" s="47" t="str">
        <f t="shared" si="27"/>
        <v>Borra</v>
      </c>
      <c r="Y162" s="47" t="str">
        <f t="shared" si="28"/>
        <v>Colchester Harriers</v>
      </c>
      <c r="Z162" s="47">
        <f t="shared" si="29"/>
        <v>7</v>
      </c>
      <c r="AA162" s="47" t="str">
        <f t="shared" si="30"/>
        <v>U13</v>
      </c>
      <c r="AB162" s="141" t="str">
        <f t="shared" si="31"/>
        <v>F</v>
      </c>
      <c r="AC162" s="141"/>
      <c r="AD162" s="141"/>
    </row>
    <row r="163" spans="1:30" ht="18" x14ac:dyDescent="0.25">
      <c r="A163" s="2" t="str">
        <f>IF(B163="","",IF(E163="F",IF(IFERROR(VLOOKUP(B163&amp;C163&amp;D163,'Girls Season'!AA:AB,2,0),"Add to Season")=1,"","No"),IFERROR(IF(E163="M",IF(VLOOKUP(B163&amp;C163&amp;D163,'Boys Season'!W:X,2,0)=1,"","No")),"No")))</f>
        <v>No</v>
      </c>
      <c r="B163" s="336" t="s">
        <v>612</v>
      </c>
      <c r="C163" s="336" t="s">
        <v>388</v>
      </c>
      <c r="D163" s="2" t="s">
        <v>33</v>
      </c>
      <c r="E163" s="2" t="s">
        <v>21</v>
      </c>
      <c r="F163" s="337">
        <v>7</v>
      </c>
      <c r="G163" s="117" t="s">
        <v>4</v>
      </c>
      <c r="H163" s="443"/>
      <c r="I163" s="2"/>
      <c r="J163" s="2"/>
      <c r="K163" s="122"/>
      <c r="L163" s="19"/>
      <c r="M163" s="19"/>
      <c r="N163" s="19"/>
      <c r="O163" s="19"/>
      <c r="P163" s="121"/>
      <c r="Q163" s="160"/>
      <c r="R163" s="19"/>
      <c r="S163" s="19"/>
      <c r="T163" s="19"/>
      <c r="U163" s="19"/>
      <c r="V163" s="161"/>
      <c r="W163" s="165" t="str">
        <f t="shared" si="26"/>
        <v>Esmé</v>
      </c>
      <c r="X163" s="47" t="str">
        <f t="shared" si="27"/>
        <v>Grout</v>
      </c>
      <c r="Y163" s="47" t="str">
        <f t="shared" si="28"/>
        <v>Colchester Harriers</v>
      </c>
      <c r="Z163" s="47">
        <f t="shared" si="29"/>
        <v>7</v>
      </c>
      <c r="AA163" s="47" t="str">
        <f t="shared" si="30"/>
        <v>U13</v>
      </c>
      <c r="AB163" s="141" t="str">
        <f t="shared" si="31"/>
        <v>F</v>
      </c>
      <c r="AC163" s="141"/>
      <c r="AD163" s="141"/>
    </row>
    <row r="164" spans="1:30" ht="18" x14ac:dyDescent="0.25">
      <c r="A164" s="2" t="str">
        <f>IF(B164="","",IF(E164="F",IF(IFERROR(VLOOKUP(B164&amp;C164&amp;D164,'Girls Season'!AA:AB,2,0),"Add to Season")=1,"","No"),IFERROR(IF(E164="M",IF(VLOOKUP(B164&amp;C164&amp;D164,'Boys Season'!W:X,2,0)=1,"","No")),"No")))</f>
        <v>No</v>
      </c>
      <c r="B164" s="336" t="s">
        <v>42</v>
      </c>
      <c r="C164" s="336" t="s">
        <v>613</v>
      </c>
      <c r="D164" s="2" t="s">
        <v>33</v>
      </c>
      <c r="E164" s="2" t="s">
        <v>21</v>
      </c>
      <c r="F164" s="337">
        <v>7</v>
      </c>
      <c r="G164" s="117" t="s">
        <v>4</v>
      </c>
      <c r="H164" s="443"/>
      <c r="I164" s="2"/>
      <c r="J164" s="2"/>
      <c r="K164" s="122"/>
      <c r="L164" s="19"/>
      <c r="M164" s="19"/>
      <c r="N164" s="19"/>
      <c r="O164" s="19"/>
      <c r="P164" s="121"/>
      <c r="Q164" s="160"/>
      <c r="R164" s="19"/>
      <c r="S164" s="19"/>
      <c r="T164" s="19"/>
      <c r="U164" s="19"/>
      <c r="V164" s="161"/>
      <c r="W164" s="165" t="str">
        <f t="shared" si="26"/>
        <v>Freya</v>
      </c>
      <c r="X164" s="47" t="str">
        <f t="shared" si="27"/>
        <v>Swash</v>
      </c>
      <c r="Y164" s="47" t="str">
        <f t="shared" si="28"/>
        <v>Colchester Harriers</v>
      </c>
      <c r="Z164" s="47">
        <f t="shared" si="29"/>
        <v>7</v>
      </c>
      <c r="AA164" s="47" t="str">
        <f t="shared" si="30"/>
        <v>U13</v>
      </c>
      <c r="AB164" s="141" t="str">
        <f t="shared" si="31"/>
        <v>F</v>
      </c>
      <c r="AC164" s="141"/>
      <c r="AD164" s="141"/>
    </row>
    <row r="165" spans="1:30" ht="18" x14ac:dyDescent="0.25">
      <c r="A165" s="2" t="str">
        <f>IF(B165="","",IF(E165="F",IF(IFERROR(VLOOKUP(B165&amp;C165&amp;D165,'Girls Season'!AA:AB,2,0),"Add to Season")=1,"","No"),IFERROR(IF(E165="M",IF(VLOOKUP(B165&amp;C165&amp;D165,'Boys Season'!W:X,2,0)=1,"","No")),"No")))</f>
        <v>No</v>
      </c>
      <c r="B165" s="336" t="s">
        <v>492</v>
      </c>
      <c r="C165" s="336" t="s">
        <v>444</v>
      </c>
      <c r="D165" s="2" t="s">
        <v>33</v>
      </c>
      <c r="E165" s="2" t="s">
        <v>21</v>
      </c>
      <c r="F165" s="337">
        <v>7</v>
      </c>
      <c r="G165" s="117" t="s">
        <v>4</v>
      </c>
      <c r="H165" s="443"/>
      <c r="I165" s="2"/>
      <c r="J165" s="2"/>
      <c r="K165" s="122"/>
      <c r="L165" s="19"/>
      <c r="M165" s="19"/>
      <c r="N165" s="19"/>
      <c r="O165" s="19"/>
      <c r="P165" s="121"/>
      <c r="Q165" s="160">
        <v>42</v>
      </c>
      <c r="R165" s="19">
        <v>37</v>
      </c>
      <c r="S165" s="19">
        <v>49</v>
      </c>
      <c r="T165" s="19">
        <v>26</v>
      </c>
      <c r="U165" s="19"/>
      <c r="V165" s="161"/>
      <c r="W165" s="165" t="str">
        <f t="shared" si="26"/>
        <v>Tilly</v>
      </c>
      <c r="X165" s="47" t="str">
        <f t="shared" si="27"/>
        <v>Clark</v>
      </c>
      <c r="Y165" s="47" t="str">
        <f t="shared" si="28"/>
        <v>Colchester Harriers</v>
      </c>
      <c r="Z165" s="47">
        <f t="shared" si="29"/>
        <v>7</v>
      </c>
      <c r="AA165" s="47" t="str">
        <f t="shared" si="30"/>
        <v>U13</v>
      </c>
      <c r="AB165" s="141" t="str">
        <f t="shared" si="31"/>
        <v>F</v>
      </c>
      <c r="AC165" s="141"/>
      <c r="AD165" s="141"/>
    </row>
    <row r="166" spans="1:30" ht="18" x14ac:dyDescent="0.25">
      <c r="A166" s="2" t="str">
        <f>IF(B166="","",IF(E166="F",IF(IFERROR(VLOOKUP(B166&amp;C166&amp;D166,'Girls Season'!AA:AB,2,0),"Add to Season")=1,"","No"),IFERROR(IF(E166="M",IF(VLOOKUP(B166&amp;C166&amp;D166,'Boys Season'!W:X,2,0)=1,"","No")),"No")))</f>
        <v>No</v>
      </c>
      <c r="B166" s="336" t="s">
        <v>614</v>
      </c>
      <c r="C166" s="336" t="s">
        <v>615</v>
      </c>
      <c r="D166" s="2" t="s">
        <v>33</v>
      </c>
      <c r="E166" s="2" t="s">
        <v>21</v>
      </c>
      <c r="F166" s="337">
        <v>6</v>
      </c>
      <c r="G166" s="117" t="s">
        <v>2</v>
      </c>
      <c r="H166" s="443"/>
      <c r="I166" s="2"/>
      <c r="J166" s="2"/>
      <c r="K166" s="122"/>
      <c r="L166" s="19"/>
      <c r="M166" s="19"/>
      <c r="N166" s="19"/>
      <c r="O166" s="19"/>
      <c r="P166" s="121"/>
      <c r="Q166" s="160">
        <v>38</v>
      </c>
      <c r="R166" s="19">
        <v>53</v>
      </c>
      <c r="S166" s="19">
        <v>44</v>
      </c>
      <c r="T166" s="19">
        <v>37</v>
      </c>
      <c r="U166" s="19"/>
      <c r="V166" s="161"/>
      <c r="W166" s="165" t="str">
        <f t="shared" si="26"/>
        <v>Floriane</v>
      </c>
      <c r="X166" s="47" t="str">
        <f t="shared" si="27"/>
        <v>King</v>
      </c>
      <c r="Y166" s="47" t="str">
        <f t="shared" si="28"/>
        <v>Colchester Harriers</v>
      </c>
      <c r="Z166" s="47">
        <f t="shared" si="29"/>
        <v>6</v>
      </c>
      <c r="AA166" s="47" t="str">
        <f t="shared" si="30"/>
        <v>U11</v>
      </c>
      <c r="AB166" s="141" t="str">
        <f t="shared" si="31"/>
        <v>F</v>
      </c>
      <c r="AC166" s="141"/>
      <c r="AD166" s="141"/>
    </row>
    <row r="167" spans="1:30" ht="18" x14ac:dyDescent="0.25">
      <c r="A167" s="2" t="str">
        <f>IF(B167="","",IF(E167="F",IF(IFERROR(VLOOKUP(B167&amp;C167&amp;D167,'Girls Season'!AA:AB,2,0),"Add to Season")=1,"","No"),IFERROR(IF(E167="M",IF(VLOOKUP(B167&amp;C167&amp;D167,'Boys Season'!W:X,2,0)=1,"","No")),"No")))</f>
        <v>No</v>
      </c>
      <c r="B167" s="336" t="s">
        <v>389</v>
      </c>
      <c r="C167" s="336" t="s">
        <v>291</v>
      </c>
      <c r="D167" s="2" t="s">
        <v>33</v>
      </c>
      <c r="E167" s="2" t="s">
        <v>21</v>
      </c>
      <c r="F167" s="337">
        <v>6</v>
      </c>
      <c r="G167" s="117" t="s">
        <v>2</v>
      </c>
      <c r="H167" s="443"/>
      <c r="I167" s="2"/>
      <c r="J167" s="2"/>
      <c r="K167" s="122"/>
      <c r="L167" s="19"/>
      <c r="M167" s="19"/>
      <c r="N167" s="19"/>
      <c r="O167" s="19"/>
      <c r="P167" s="121"/>
      <c r="Q167" s="160"/>
      <c r="R167" s="19">
        <v>25</v>
      </c>
      <c r="S167" s="19"/>
      <c r="T167" s="19"/>
      <c r="U167" s="19"/>
      <c r="V167" s="161"/>
      <c r="W167" s="165" t="str">
        <f t="shared" si="26"/>
        <v>Lacey</v>
      </c>
      <c r="X167" s="47" t="str">
        <f t="shared" si="27"/>
        <v>Martell-Smith</v>
      </c>
      <c r="Y167" s="47" t="str">
        <f t="shared" si="28"/>
        <v>Colchester Harriers</v>
      </c>
      <c r="Z167" s="47">
        <f t="shared" si="29"/>
        <v>6</v>
      </c>
      <c r="AA167" s="47" t="str">
        <f t="shared" si="30"/>
        <v>U11</v>
      </c>
      <c r="AB167" s="141" t="str">
        <f t="shared" si="31"/>
        <v>F</v>
      </c>
      <c r="AC167" s="141"/>
      <c r="AD167" s="141"/>
    </row>
    <row r="168" spans="1:30" ht="18" x14ac:dyDescent="0.25">
      <c r="A168" s="2" t="str">
        <f>IF(B168="","",IF(E168="F",IF(IFERROR(VLOOKUP(B168&amp;C168&amp;D168,'Girls Season'!AA:AB,2,0),"Add to Season")=1,"","No"),IFERROR(IF(E168="M",IF(VLOOKUP(B168&amp;C168&amp;D168,'Boys Season'!W:X,2,0)=1,"","No")),"No")))</f>
        <v>No</v>
      </c>
      <c r="B168" s="336" t="s">
        <v>327</v>
      </c>
      <c r="C168" s="336" t="s">
        <v>346</v>
      </c>
      <c r="D168" s="2" t="s">
        <v>33</v>
      </c>
      <c r="E168" s="2" t="s">
        <v>21</v>
      </c>
      <c r="F168" s="337">
        <v>6</v>
      </c>
      <c r="G168" s="117" t="s">
        <v>2</v>
      </c>
      <c r="H168" s="443"/>
      <c r="I168" s="2"/>
      <c r="J168" s="2"/>
      <c r="K168" s="122"/>
      <c r="L168" s="19"/>
      <c r="M168" s="19"/>
      <c r="N168" s="19"/>
      <c r="O168" s="19"/>
      <c r="P168" s="121"/>
      <c r="Q168" s="160"/>
      <c r="R168" s="19"/>
      <c r="S168" s="19"/>
      <c r="T168" s="19"/>
      <c r="U168" s="19"/>
      <c r="V168" s="161"/>
      <c r="W168" s="165" t="str">
        <f t="shared" si="26"/>
        <v>Olivia</v>
      </c>
      <c r="X168" s="47" t="str">
        <f t="shared" si="27"/>
        <v>Crabb</v>
      </c>
      <c r="Y168" s="47" t="str">
        <f t="shared" si="28"/>
        <v>Colchester Harriers</v>
      </c>
      <c r="Z168" s="47">
        <f t="shared" si="29"/>
        <v>6</v>
      </c>
      <c r="AA168" s="47" t="str">
        <f t="shared" si="30"/>
        <v>U11</v>
      </c>
      <c r="AB168" s="141" t="str">
        <f t="shared" si="31"/>
        <v>F</v>
      </c>
      <c r="AC168" s="141"/>
      <c r="AD168" s="141"/>
    </row>
    <row r="169" spans="1:30" ht="18" x14ac:dyDescent="0.25">
      <c r="A169" s="2" t="str">
        <f>IF(B169="","",IF(E169="F",IF(IFERROR(VLOOKUP(B169&amp;C169&amp;D169,'Girls Season'!AA:AB,2,0),"Add to Season")=1,"","No"),IFERROR(IF(E169="M",IF(VLOOKUP(B169&amp;C169&amp;D169,'Boys Season'!W:X,2,0)=1,"","No")),"No")))</f>
        <v>No</v>
      </c>
      <c r="B169" s="336" t="s">
        <v>222</v>
      </c>
      <c r="C169" s="336" t="s">
        <v>364</v>
      </c>
      <c r="D169" s="2" t="s">
        <v>33</v>
      </c>
      <c r="E169" s="2" t="s">
        <v>21</v>
      </c>
      <c r="F169" s="337">
        <v>7</v>
      </c>
      <c r="G169" s="117" t="s">
        <v>4</v>
      </c>
      <c r="H169" s="443"/>
      <c r="I169" s="2"/>
      <c r="J169" s="2"/>
      <c r="K169" s="122"/>
      <c r="L169" s="19"/>
      <c r="M169" s="19"/>
      <c r="N169" s="19"/>
      <c r="O169" s="19"/>
      <c r="P169" s="121"/>
      <c r="Q169" s="160"/>
      <c r="R169" s="19"/>
      <c r="S169" s="19"/>
      <c r="T169" s="19"/>
      <c r="U169" s="19"/>
      <c r="V169" s="161"/>
      <c r="W169" s="165" t="str">
        <f t="shared" si="26"/>
        <v>Sophie</v>
      </c>
      <c r="X169" s="47" t="str">
        <f t="shared" si="27"/>
        <v>Bolton</v>
      </c>
      <c r="Y169" s="47" t="str">
        <f t="shared" si="28"/>
        <v>Colchester Harriers</v>
      </c>
      <c r="Z169" s="47">
        <f t="shared" si="29"/>
        <v>7</v>
      </c>
      <c r="AA169" s="47" t="str">
        <f t="shared" si="30"/>
        <v>U13</v>
      </c>
      <c r="AB169" s="141" t="str">
        <f t="shared" si="31"/>
        <v>F</v>
      </c>
      <c r="AC169" s="141"/>
      <c r="AD169" s="141"/>
    </row>
    <row r="170" spans="1:30" ht="18" x14ac:dyDescent="0.25">
      <c r="A170" s="2" t="str">
        <f>IF(B170="","",IF(E170="F",IF(IFERROR(VLOOKUP(B170&amp;C170&amp;D170,'Girls Season'!AA:AB,2,0),"Add to Season")=1,"","No"),IFERROR(IF(E170="M",IF(VLOOKUP(B170&amp;C170&amp;D170,'Boys Season'!W:X,2,0)=1,"","No")),"No")))</f>
        <v>No</v>
      </c>
      <c r="B170" s="336" t="s">
        <v>222</v>
      </c>
      <c r="C170" s="336" t="s">
        <v>376</v>
      </c>
      <c r="D170" s="2" t="s">
        <v>33</v>
      </c>
      <c r="E170" s="2" t="s">
        <v>21</v>
      </c>
      <c r="F170" s="337">
        <v>5</v>
      </c>
      <c r="G170" s="117" t="s">
        <v>2</v>
      </c>
      <c r="H170" s="443"/>
      <c r="I170" s="2"/>
      <c r="J170" s="2"/>
      <c r="K170" s="122"/>
      <c r="L170" s="19"/>
      <c r="M170" s="19"/>
      <c r="N170" s="19"/>
      <c r="O170" s="19"/>
      <c r="P170" s="121"/>
      <c r="Q170" s="160">
        <v>39</v>
      </c>
      <c r="R170" s="19">
        <v>41</v>
      </c>
      <c r="S170" s="19">
        <v>42</v>
      </c>
      <c r="T170" s="19">
        <v>29</v>
      </c>
      <c r="U170" s="19"/>
      <c r="V170" s="161"/>
      <c r="W170" s="165" t="str">
        <f t="shared" si="26"/>
        <v>Sophie</v>
      </c>
      <c r="X170" s="47" t="str">
        <f t="shared" si="27"/>
        <v>Jeffery</v>
      </c>
      <c r="Y170" s="47" t="str">
        <f t="shared" si="28"/>
        <v>Colchester Harriers</v>
      </c>
      <c r="Z170" s="47">
        <f t="shared" si="29"/>
        <v>5</v>
      </c>
      <c r="AA170" s="47" t="str">
        <f t="shared" si="30"/>
        <v>U11</v>
      </c>
      <c r="AB170" s="141" t="str">
        <f t="shared" si="31"/>
        <v>F</v>
      </c>
      <c r="AC170" s="141"/>
      <c r="AD170" s="141"/>
    </row>
    <row r="171" spans="1:30" ht="18" x14ac:dyDescent="0.25">
      <c r="A171" s="2" t="str">
        <f>IF(B171="","",IF(E171="F",IF(IFERROR(VLOOKUP(B171&amp;C171&amp;D171,'Girls Season'!AA:AB,2,0),"Add to Season")=1,"","No"),IFERROR(IF(E171="M",IF(VLOOKUP(B171&amp;C171&amp;D171,'Boys Season'!W:X,2,0)=1,"","No")),"No")))</f>
        <v>No</v>
      </c>
      <c r="B171" s="336" t="s">
        <v>222</v>
      </c>
      <c r="C171" s="336" t="s">
        <v>713</v>
      </c>
      <c r="D171" s="2" t="s">
        <v>33</v>
      </c>
      <c r="E171" s="2" t="s">
        <v>21</v>
      </c>
      <c r="F171" s="337">
        <v>9</v>
      </c>
      <c r="G171" s="117" t="s">
        <v>6</v>
      </c>
      <c r="H171" s="443"/>
      <c r="I171" s="2"/>
      <c r="J171" s="2"/>
      <c r="K171" s="122"/>
      <c r="L171" s="19"/>
      <c r="M171" s="19"/>
      <c r="N171" s="19"/>
      <c r="O171" s="19"/>
      <c r="P171" s="121"/>
      <c r="Q171" s="160"/>
      <c r="R171" s="19"/>
      <c r="S171" s="19">
        <v>17</v>
      </c>
      <c r="T171" s="19">
        <v>9</v>
      </c>
      <c r="U171" s="19"/>
      <c r="V171" s="161"/>
      <c r="W171" s="165" t="str">
        <f t="shared" si="26"/>
        <v>Sophie</v>
      </c>
      <c r="X171" s="47" t="str">
        <f t="shared" si="27"/>
        <v>Rogers</v>
      </c>
      <c r="Y171" s="47" t="str">
        <f t="shared" si="28"/>
        <v>Colchester Harriers</v>
      </c>
      <c r="Z171" s="47">
        <f t="shared" si="29"/>
        <v>9</v>
      </c>
      <c r="AA171" s="47" t="str">
        <f t="shared" si="30"/>
        <v>U15</v>
      </c>
      <c r="AB171" s="141" t="str">
        <f t="shared" si="31"/>
        <v>F</v>
      </c>
      <c r="AC171" s="141"/>
      <c r="AD171" s="141"/>
    </row>
    <row r="172" spans="1:30" ht="18.75" x14ac:dyDescent="0.3">
      <c r="A172" s="2" t="str">
        <f>IF(B172="","",IF(E172="F",IF(IFERROR(VLOOKUP(B172&amp;C172&amp;D172,'Girls Season'!AA:AB,2,0),"Add to Season")=1,"","No"),IFERROR(IF(E172="M",IF(VLOOKUP(B172&amp;C172&amp;D172,'Boys Season'!W:X,2,0)=1,"","No")),"No")))</f>
        <v>No</v>
      </c>
      <c r="B172" s="336" t="s">
        <v>222</v>
      </c>
      <c r="C172" s="451" t="s">
        <v>493</v>
      </c>
      <c r="D172" s="2" t="s">
        <v>33</v>
      </c>
      <c r="E172" s="2" t="s">
        <v>21</v>
      </c>
      <c r="F172" s="337">
        <v>9</v>
      </c>
      <c r="G172" s="117" t="s">
        <v>6</v>
      </c>
      <c r="H172" s="443"/>
      <c r="I172" s="2"/>
      <c r="J172" s="2"/>
      <c r="K172" s="122"/>
      <c r="L172" s="19"/>
      <c r="M172" s="19"/>
      <c r="N172" s="19"/>
      <c r="O172" s="19"/>
      <c r="P172" s="121"/>
      <c r="Q172" s="160"/>
      <c r="R172" s="19"/>
      <c r="S172" s="19"/>
      <c r="T172" s="19">
        <v>15</v>
      </c>
      <c r="U172" s="19"/>
      <c r="V172" s="161"/>
      <c r="W172" s="165" t="str">
        <f t="shared" si="26"/>
        <v>Sophie</v>
      </c>
      <c r="X172" s="47" t="str">
        <f t="shared" si="27"/>
        <v>Green</v>
      </c>
      <c r="Y172" s="47" t="str">
        <f t="shared" si="28"/>
        <v>Colchester Harriers</v>
      </c>
      <c r="Z172" s="47">
        <f t="shared" si="29"/>
        <v>9</v>
      </c>
      <c r="AA172" s="47" t="str">
        <f t="shared" si="30"/>
        <v>U15</v>
      </c>
      <c r="AB172" s="141" t="str">
        <f t="shared" si="31"/>
        <v>F</v>
      </c>
      <c r="AC172" s="141"/>
      <c r="AD172" s="141"/>
    </row>
    <row r="173" spans="1:30" ht="18" x14ac:dyDescent="0.25">
      <c r="A173" s="2" t="str">
        <f>IF(B173="","",IF(E173="F",IF(IFERROR(VLOOKUP(B173&amp;C173&amp;D173,'Girls Season'!AA:AB,2,0),"Add to Season")=1,"","No"),IFERROR(IF(E173="M",IF(VLOOKUP(B173&amp;C173&amp;D173,'Boys Season'!W:X,2,0)=1,"","No")),"No")))</f>
        <v/>
      </c>
      <c r="B173" s="336"/>
      <c r="C173" s="336"/>
      <c r="D173" s="2" t="s">
        <v>33</v>
      </c>
      <c r="E173" s="2" t="s">
        <v>21</v>
      </c>
      <c r="F173" s="337"/>
      <c r="G173" s="117"/>
      <c r="H173" s="443"/>
      <c r="I173" s="2"/>
      <c r="J173" s="2"/>
      <c r="K173" s="122"/>
      <c r="L173" s="19"/>
      <c r="M173" s="19"/>
      <c r="N173" s="19"/>
      <c r="O173" s="19"/>
      <c r="P173" s="121"/>
      <c r="Q173" s="160"/>
      <c r="R173" s="19"/>
      <c r="S173" s="19"/>
      <c r="T173" s="19"/>
      <c r="U173" s="19"/>
      <c r="V173" s="161"/>
      <c r="W173" s="165">
        <f t="shared" si="26"/>
        <v>0</v>
      </c>
      <c r="X173" s="47">
        <f t="shared" si="27"/>
        <v>0</v>
      </c>
      <c r="Y173" s="47" t="str">
        <f t="shared" si="28"/>
        <v>Colchester Harriers</v>
      </c>
      <c r="Z173" s="47">
        <f t="shared" si="29"/>
        <v>0</v>
      </c>
      <c r="AA173" s="47">
        <f t="shared" si="30"/>
        <v>0</v>
      </c>
      <c r="AB173" s="141" t="str">
        <f t="shared" si="31"/>
        <v>F</v>
      </c>
      <c r="AC173" s="141"/>
      <c r="AD173" s="141"/>
    </row>
    <row r="174" spans="1:30" ht="18" x14ac:dyDescent="0.25">
      <c r="A174" s="2" t="str">
        <f>IF(B174="","",IF(E174="F",IF(IFERROR(VLOOKUP(B174&amp;C174&amp;D174,'Girls Season'!AA:AB,2,0),"Add to Season")=1,"","No"),IFERROR(IF(E174="M",IF(VLOOKUP(B174&amp;C174&amp;D174,'Boys Season'!W:X,2,0)=1,"","No")),"No")))</f>
        <v/>
      </c>
      <c r="B174" s="336"/>
      <c r="C174" s="336"/>
      <c r="D174" s="2" t="s">
        <v>33</v>
      </c>
      <c r="E174" s="2" t="s">
        <v>21</v>
      </c>
      <c r="F174" s="337"/>
      <c r="G174" s="117"/>
      <c r="H174" s="443"/>
      <c r="I174" s="2"/>
      <c r="J174" s="2"/>
      <c r="K174" s="122"/>
      <c r="L174" s="19"/>
      <c r="M174" s="19"/>
      <c r="N174" s="19"/>
      <c r="O174" s="19"/>
      <c r="P174" s="121"/>
      <c r="Q174" s="202"/>
      <c r="R174" s="19"/>
      <c r="S174" s="19"/>
      <c r="T174" s="19"/>
      <c r="U174" s="19"/>
      <c r="V174" s="161"/>
      <c r="W174" s="165">
        <f t="shared" si="26"/>
        <v>0</v>
      </c>
      <c r="X174" s="47">
        <f t="shared" si="27"/>
        <v>0</v>
      </c>
      <c r="Y174" s="47" t="str">
        <f t="shared" si="28"/>
        <v>Colchester Harriers</v>
      </c>
      <c r="Z174" s="47">
        <f t="shared" si="29"/>
        <v>0</v>
      </c>
      <c r="AA174" s="47">
        <f t="shared" si="30"/>
        <v>0</v>
      </c>
      <c r="AB174" s="141" t="str">
        <f t="shared" si="31"/>
        <v>F</v>
      </c>
      <c r="AC174" s="141"/>
      <c r="AD174" s="141"/>
    </row>
    <row r="175" spans="1:30" ht="18" x14ac:dyDescent="0.25">
      <c r="A175" s="2"/>
      <c r="B175" s="336"/>
      <c r="C175" s="336"/>
      <c r="D175" s="2" t="s">
        <v>33</v>
      </c>
      <c r="E175" s="2" t="s">
        <v>21</v>
      </c>
      <c r="F175" s="337"/>
      <c r="G175" s="117"/>
      <c r="H175" s="443"/>
      <c r="I175" s="2"/>
      <c r="J175" s="2"/>
      <c r="K175" s="122"/>
      <c r="L175" s="19"/>
      <c r="M175" s="19"/>
      <c r="N175" s="19"/>
      <c r="O175" s="19"/>
      <c r="P175" s="121"/>
      <c r="Q175" s="202"/>
      <c r="R175" s="19"/>
      <c r="S175" s="19"/>
      <c r="T175" s="19"/>
      <c r="U175" s="19"/>
      <c r="V175" s="161"/>
      <c r="W175" s="165">
        <f t="shared" ref="W175:W189" si="32">+B175</f>
        <v>0</v>
      </c>
      <c r="X175" s="47">
        <f t="shared" ref="X175:X189" si="33">+C175</f>
        <v>0</v>
      </c>
      <c r="Y175" s="47" t="str">
        <f t="shared" ref="Y175:Y189" si="34">+D175</f>
        <v>Colchester Harriers</v>
      </c>
      <c r="Z175" s="47">
        <f t="shared" ref="Z175:Z189" si="35">+F175</f>
        <v>0</v>
      </c>
      <c r="AA175" s="47">
        <f t="shared" ref="AA175:AA189" si="36">+G175</f>
        <v>0</v>
      </c>
      <c r="AB175" s="141" t="str">
        <f t="shared" ref="AB175:AB189" si="37">+E175</f>
        <v>F</v>
      </c>
      <c r="AC175" s="141"/>
      <c r="AD175" s="141"/>
    </row>
    <row r="176" spans="1:30" ht="18" x14ac:dyDescent="0.25">
      <c r="A176" s="2"/>
      <c r="B176" s="336"/>
      <c r="C176" s="336"/>
      <c r="D176" s="2" t="s">
        <v>33</v>
      </c>
      <c r="E176" s="2" t="s">
        <v>21</v>
      </c>
      <c r="F176" s="337"/>
      <c r="G176" s="117"/>
      <c r="H176" s="443"/>
      <c r="I176" s="2"/>
      <c r="J176" s="2"/>
      <c r="K176" s="122"/>
      <c r="L176" s="19"/>
      <c r="M176" s="19"/>
      <c r="N176" s="19"/>
      <c r="O176" s="19"/>
      <c r="P176" s="121"/>
      <c r="Q176" s="202"/>
      <c r="R176" s="19"/>
      <c r="S176" s="19"/>
      <c r="T176" s="19"/>
      <c r="U176" s="19"/>
      <c r="V176" s="161"/>
      <c r="W176" s="165">
        <f t="shared" si="32"/>
        <v>0</v>
      </c>
      <c r="X176" s="47">
        <f t="shared" si="33"/>
        <v>0</v>
      </c>
      <c r="Y176" s="47" t="str">
        <f t="shared" si="34"/>
        <v>Colchester Harriers</v>
      </c>
      <c r="Z176" s="47">
        <f t="shared" si="35"/>
        <v>0</v>
      </c>
      <c r="AA176" s="47">
        <f t="shared" si="36"/>
        <v>0</v>
      </c>
      <c r="AB176" s="141" t="str">
        <f t="shared" si="37"/>
        <v>F</v>
      </c>
      <c r="AC176" s="141"/>
      <c r="AD176" s="141"/>
    </row>
    <row r="177" spans="1:30" ht="18" x14ac:dyDescent="0.25">
      <c r="A177" s="2"/>
      <c r="B177" s="336"/>
      <c r="C177" s="336"/>
      <c r="D177" s="2" t="s">
        <v>33</v>
      </c>
      <c r="E177" s="2" t="s">
        <v>21</v>
      </c>
      <c r="F177" s="337"/>
      <c r="G177" s="117"/>
      <c r="H177" s="443"/>
      <c r="I177" s="2"/>
      <c r="J177" s="2"/>
      <c r="K177" s="122"/>
      <c r="L177" s="19"/>
      <c r="M177" s="19"/>
      <c r="N177" s="19"/>
      <c r="O177" s="19"/>
      <c r="P177" s="121"/>
      <c r="Q177" s="202"/>
      <c r="R177" s="19"/>
      <c r="S177" s="19"/>
      <c r="T177" s="19"/>
      <c r="U177" s="19"/>
      <c r="V177" s="161"/>
      <c r="W177" s="165">
        <f t="shared" si="32"/>
        <v>0</v>
      </c>
      <c r="X177" s="47">
        <f t="shared" si="33"/>
        <v>0</v>
      </c>
      <c r="Y177" s="47" t="str">
        <f t="shared" si="34"/>
        <v>Colchester Harriers</v>
      </c>
      <c r="Z177" s="47">
        <f t="shared" si="35"/>
        <v>0</v>
      </c>
      <c r="AA177" s="47">
        <f t="shared" si="36"/>
        <v>0</v>
      </c>
      <c r="AB177" s="141" t="str">
        <f t="shared" si="37"/>
        <v>F</v>
      </c>
      <c r="AC177" s="141"/>
      <c r="AD177" s="141"/>
    </row>
    <row r="178" spans="1:30" ht="18" x14ac:dyDescent="0.25">
      <c r="A178" s="2"/>
      <c r="B178" s="336"/>
      <c r="C178" s="336"/>
      <c r="D178" s="2" t="s">
        <v>33</v>
      </c>
      <c r="E178" s="2" t="s">
        <v>21</v>
      </c>
      <c r="F178" s="337"/>
      <c r="G178" s="117"/>
      <c r="H178" s="443"/>
      <c r="I178" s="2"/>
      <c r="J178" s="2"/>
      <c r="K178" s="122"/>
      <c r="L178" s="19"/>
      <c r="M178" s="19"/>
      <c r="N178" s="19"/>
      <c r="O178" s="19"/>
      <c r="P178" s="121"/>
      <c r="Q178" s="202"/>
      <c r="R178" s="19"/>
      <c r="S178" s="19"/>
      <c r="T178" s="19"/>
      <c r="U178" s="19"/>
      <c r="V178" s="161"/>
      <c r="W178" s="165">
        <f t="shared" si="32"/>
        <v>0</v>
      </c>
      <c r="X178" s="47">
        <f t="shared" si="33"/>
        <v>0</v>
      </c>
      <c r="Y178" s="47" t="str">
        <f t="shared" si="34"/>
        <v>Colchester Harriers</v>
      </c>
      <c r="Z178" s="47">
        <f t="shared" si="35"/>
        <v>0</v>
      </c>
      <c r="AA178" s="47">
        <f t="shared" si="36"/>
        <v>0</v>
      </c>
      <c r="AB178" s="141" t="str">
        <f t="shared" si="37"/>
        <v>F</v>
      </c>
      <c r="AC178" s="141"/>
      <c r="AD178" s="141"/>
    </row>
    <row r="179" spans="1:30" ht="18" x14ac:dyDescent="0.25">
      <c r="A179" s="2"/>
      <c r="B179" s="336"/>
      <c r="C179" s="336"/>
      <c r="D179" s="2" t="s">
        <v>33</v>
      </c>
      <c r="E179" s="2" t="s">
        <v>21</v>
      </c>
      <c r="F179" s="337"/>
      <c r="G179" s="117"/>
      <c r="H179" s="443"/>
      <c r="I179" s="2"/>
      <c r="J179" s="2"/>
      <c r="K179" s="122"/>
      <c r="L179" s="19"/>
      <c r="M179" s="19"/>
      <c r="N179" s="19"/>
      <c r="O179" s="19"/>
      <c r="P179" s="121"/>
      <c r="Q179" s="202"/>
      <c r="R179" s="19"/>
      <c r="S179" s="19"/>
      <c r="T179" s="19"/>
      <c r="U179" s="19"/>
      <c r="V179" s="161"/>
      <c r="W179" s="165">
        <f t="shared" si="32"/>
        <v>0</v>
      </c>
      <c r="X179" s="47">
        <f t="shared" si="33"/>
        <v>0</v>
      </c>
      <c r="Y179" s="47" t="str">
        <f t="shared" si="34"/>
        <v>Colchester Harriers</v>
      </c>
      <c r="Z179" s="47">
        <f t="shared" si="35"/>
        <v>0</v>
      </c>
      <c r="AA179" s="47">
        <f t="shared" si="36"/>
        <v>0</v>
      </c>
      <c r="AB179" s="141" t="str">
        <f t="shared" si="37"/>
        <v>F</v>
      </c>
      <c r="AC179" s="141"/>
      <c r="AD179" s="141"/>
    </row>
    <row r="180" spans="1:30" ht="18" x14ac:dyDescent="0.25">
      <c r="A180" s="2"/>
      <c r="B180" s="336"/>
      <c r="C180" s="336"/>
      <c r="D180" s="2" t="s">
        <v>33</v>
      </c>
      <c r="E180" s="2" t="s">
        <v>21</v>
      </c>
      <c r="F180" s="337"/>
      <c r="G180" s="117"/>
      <c r="H180" s="443"/>
      <c r="I180" s="2"/>
      <c r="J180" s="2"/>
      <c r="K180" s="122"/>
      <c r="L180" s="19"/>
      <c r="M180" s="19"/>
      <c r="N180" s="19"/>
      <c r="O180" s="19"/>
      <c r="P180" s="121"/>
      <c r="Q180" s="202"/>
      <c r="R180" s="19"/>
      <c r="S180" s="19"/>
      <c r="T180" s="19"/>
      <c r="U180" s="19"/>
      <c r="V180" s="161"/>
      <c r="W180" s="165">
        <f t="shared" si="32"/>
        <v>0</v>
      </c>
      <c r="X180" s="47">
        <f t="shared" si="33"/>
        <v>0</v>
      </c>
      <c r="Y180" s="47" t="str">
        <f t="shared" si="34"/>
        <v>Colchester Harriers</v>
      </c>
      <c r="Z180" s="47">
        <f t="shared" si="35"/>
        <v>0</v>
      </c>
      <c r="AA180" s="47">
        <f t="shared" si="36"/>
        <v>0</v>
      </c>
      <c r="AB180" s="141" t="str">
        <f t="shared" si="37"/>
        <v>F</v>
      </c>
      <c r="AC180" s="141"/>
      <c r="AD180" s="141"/>
    </row>
    <row r="181" spans="1:30" ht="18" x14ac:dyDescent="0.25">
      <c r="A181" s="2"/>
      <c r="B181" s="336"/>
      <c r="C181" s="336"/>
      <c r="D181" s="2" t="s">
        <v>33</v>
      </c>
      <c r="E181" s="2" t="s">
        <v>21</v>
      </c>
      <c r="F181" s="337"/>
      <c r="G181" s="117"/>
      <c r="H181" s="443"/>
      <c r="I181" s="2"/>
      <c r="J181" s="2"/>
      <c r="K181" s="122"/>
      <c r="L181" s="19"/>
      <c r="M181" s="19"/>
      <c r="N181" s="19"/>
      <c r="O181" s="19"/>
      <c r="P181" s="121"/>
      <c r="Q181" s="202"/>
      <c r="R181" s="19"/>
      <c r="S181" s="19"/>
      <c r="T181" s="19"/>
      <c r="U181" s="19"/>
      <c r="V181" s="161"/>
      <c r="W181" s="165">
        <f t="shared" si="32"/>
        <v>0</v>
      </c>
      <c r="X181" s="47">
        <f t="shared" si="33"/>
        <v>0</v>
      </c>
      <c r="Y181" s="47" t="str">
        <f t="shared" si="34"/>
        <v>Colchester Harriers</v>
      </c>
      <c r="Z181" s="47">
        <f t="shared" si="35"/>
        <v>0</v>
      </c>
      <c r="AA181" s="47">
        <f t="shared" si="36"/>
        <v>0</v>
      </c>
      <c r="AB181" s="141" t="str">
        <f t="shared" si="37"/>
        <v>F</v>
      </c>
      <c r="AC181" s="141"/>
      <c r="AD181" s="141"/>
    </row>
    <row r="182" spans="1:30" ht="18" x14ac:dyDescent="0.25">
      <c r="A182" s="2"/>
      <c r="B182" s="336"/>
      <c r="C182" s="336"/>
      <c r="D182" s="2" t="s">
        <v>33</v>
      </c>
      <c r="E182" s="2" t="s">
        <v>21</v>
      </c>
      <c r="F182" s="337"/>
      <c r="G182" s="117"/>
      <c r="H182" s="443"/>
      <c r="I182" s="2"/>
      <c r="J182" s="2"/>
      <c r="K182" s="122"/>
      <c r="L182" s="19"/>
      <c r="M182" s="19"/>
      <c r="N182" s="19"/>
      <c r="O182" s="19"/>
      <c r="P182" s="121"/>
      <c r="Q182" s="202"/>
      <c r="R182" s="19"/>
      <c r="S182" s="19"/>
      <c r="T182" s="19"/>
      <c r="U182" s="19"/>
      <c r="V182" s="161"/>
      <c r="W182" s="165">
        <f t="shared" si="32"/>
        <v>0</v>
      </c>
      <c r="X182" s="47">
        <f t="shared" si="33"/>
        <v>0</v>
      </c>
      <c r="Y182" s="47" t="str">
        <f t="shared" si="34"/>
        <v>Colchester Harriers</v>
      </c>
      <c r="Z182" s="47">
        <f t="shared" si="35"/>
        <v>0</v>
      </c>
      <c r="AA182" s="47">
        <f t="shared" si="36"/>
        <v>0</v>
      </c>
      <c r="AB182" s="141" t="str">
        <f t="shared" si="37"/>
        <v>F</v>
      </c>
      <c r="AC182" s="141"/>
      <c r="AD182" s="141"/>
    </row>
    <row r="183" spans="1:30" ht="18" x14ac:dyDescent="0.25">
      <c r="A183" s="2"/>
      <c r="B183" s="336"/>
      <c r="C183" s="336"/>
      <c r="D183" s="2" t="s">
        <v>33</v>
      </c>
      <c r="E183" s="2" t="s">
        <v>21</v>
      </c>
      <c r="F183" s="337"/>
      <c r="G183" s="117"/>
      <c r="H183" s="443"/>
      <c r="I183" s="2"/>
      <c r="J183" s="2"/>
      <c r="K183" s="122"/>
      <c r="L183" s="19"/>
      <c r="M183" s="19"/>
      <c r="N183" s="19"/>
      <c r="O183" s="19"/>
      <c r="P183" s="121"/>
      <c r="Q183" s="202"/>
      <c r="R183" s="19"/>
      <c r="S183" s="19"/>
      <c r="T183" s="19"/>
      <c r="U183" s="19"/>
      <c r="V183" s="161"/>
      <c r="W183" s="165">
        <f t="shared" si="32"/>
        <v>0</v>
      </c>
      <c r="X183" s="47">
        <f t="shared" si="33"/>
        <v>0</v>
      </c>
      <c r="Y183" s="47" t="str">
        <f t="shared" si="34"/>
        <v>Colchester Harriers</v>
      </c>
      <c r="Z183" s="47">
        <f t="shared" si="35"/>
        <v>0</v>
      </c>
      <c r="AA183" s="47">
        <f t="shared" si="36"/>
        <v>0</v>
      </c>
      <c r="AB183" s="141" t="str">
        <f t="shared" si="37"/>
        <v>F</v>
      </c>
      <c r="AC183" s="141"/>
      <c r="AD183" s="141"/>
    </row>
    <row r="184" spans="1:30" ht="18" x14ac:dyDescent="0.25">
      <c r="A184" s="2"/>
      <c r="B184" s="336"/>
      <c r="C184" s="336"/>
      <c r="D184" s="2" t="s">
        <v>33</v>
      </c>
      <c r="E184" s="2" t="s">
        <v>21</v>
      </c>
      <c r="F184" s="337"/>
      <c r="G184" s="117"/>
      <c r="H184" s="443"/>
      <c r="I184" s="2"/>
      <c r="J184" s="2"/>
      <c r="K184" s="122"/>
      <c r="L184" s="19"/>
      <c r="M184" s="19"/>
      <c r="N184" s="19"/>
      <c r="O184" s="19"/>
      <c r="P184" s="121"/>
      <c r="Q184" s="202"/>
      <c r="R184" s="19"/>
      <c r="S184" s="19"/>
      <c r="T184" s="19"/>
      <c r="U184" s="19"/>
      <c r="V184" s="161"/>
      <c r="W184" s="165">
        <f t="shared" si="32"/>
        <v>0</v>
      </c>
      <c r="X184" s="47">
        <f t="shared" si="33"/>
        <v>0</v>
      </c>
      <c r="Y184" s="47" t="str">
        <f t="shared" si="34"/>
        <v>Colchester Harriers</v>
      </c>
      <c r="Z184" s="47">
        <f t="shared" si="35"/>
        <v>0</v>
      </c>
      <c r="AA184" s="47">
        <f t="shared" si="36"/>
        <v>0</v>
      </c>
      <c r="AB184" s="141" t="str">
        <f t="shared" si="37"/>
        <v>F</v>
      </c>
      <c r="AC184" s="141"/>
      <c r="AD184" s="141"/>
    </row>
    <row r="185" spans="1:30" ht="18" x14ac:dyDescent="0.25">
      <c r="A185" s="2"/>
      <c r="B185" s="336"/>
      <c r="C185" s="336"/>
      <c r="D185" s="2" t="s">
        <v>33</v>
      </c>
      <c r="E185" s="2" t="s">
        <v>21</v>
      </c>
      <c r="F185" s="337"/>
      <c r="G185" s="117"/>
      <c r="H185" s="443"/>
      <c r="I185" s="2"/>
      <c r="J185" s="2"/>
      <c r="K185" s="122"/>
      <c r="L185" s="19"/>
      <c r="M185" s="19"/>
      <c r="N185" s="19"/>
      <c r="O185" s="19"/>
      <c r="P185" s="121"/>
      <c r="Q185" s="202"/>
      <c r="R185" s="19"/>
      <c r="S185" s="19"/>
      <c r="T185" s="19"/>
      <c r="U185" s="19"/>
      <c r="V185" s="161"/>
      <c r="W185" s="165">
        <f t="shared" si="32"/>
        <v>0</v>
      </c>
      <c r="X185" s="47">
        <f t="shared" si="33"/>
        <v>0</v>
      </c>
      <c r="Y185" s="47" t="str">
        <f t="shared" si="34"/>
        <v>Colchester Harriers</v>
      </c>
      <c r="Z185" s="47">
        <f t="shared" si="35"/>
        <v>0</v>
      </c>
      <c r="AA185" s="47">
        <f t="shared" si="36"/>
        <v>0</v>
      </c>
      <c r="AB185" s="141" t="str">
        <f t="shared" si="37"/>
        <v>F</v>
      </c>
      <c r="AC185" s="141"/>
      <c r="AD185" s="141"/>
    </row>
    <row r="186" spans="1:30" ht="18" x14ac:dyDescent="0.25">
      <c r="A186" s="2"/>
      <c r="B186" s="336"/>
      <c r="C186" s="336"/>
      <c r="D186" s="2" t="s">
        <v>33</v>
      </c>
      <c r="E186" s="2" t="s">
        <v>21</v>
      </c>
      <c r="F186" s="337"/>
      <c r="G186" s="117"/>
      <c r="H186" s="443"/>
      <c r="I186" s="2"/>
      <c r="J186" s="2"/>
      <c r="K186" s="122"/>
      <c r="L186" s="19"/>
      <c r="M186" s="19"/>
      <c r="N186" s="19"/>
      <c r="O186" s="19"/>
      <c r="P186" s="121"/>
      <c r="Q186" s="202"/>
      <c r="R186" s="19"/>
      <c r="S186" s="19"/>
      <c r="T186" s="19"/>
      <c r="U186" s="19"/>
      <c r="V186" s="161"/>
      <c r="W186" s="165">
        <f t="shared" si="32"/>
        <v>0</v>
      </c>
      <c r="X186" s="47">
        <f t="shared" si="33"/>
        <v>0</v>
      </c>
      <c r="Y186" s="47" t="str">
        <f t="shared" si="34"/>
        <v>Colchester Harriers</v>
      </c>
      <c r="Z186" s="47">
        <f t="shared" si="35"/>
        <v>0</v>
      </c>
      <c r="AA186" s="47">
        <f t="shared" si="36"/>
        <v>0</v>
      </c>
      <c r="AB186" s="141" t="str">
        <f t="shared" si="37"/>
        <v>F</v>
      </c>
      <c r="AC186" s="141"/>
      <c r="AD186" s="141"/>
    </row>
    <row r="187" spans="1:30" ht="18" x14ac:dyDescent="0.25">
      <c r="A187" s="2"/>
      <c r="B187" s="336"/>
      <c r="C187" s="336"/>
      <c r="D187" s="2" t="s">
        <v>33</v>
      </c>
      <c r="E187" s="2" t="s">
        <v>21</v>
      </c>
      <c r="F187" s="337"/>
      <c r="G187" s="117"/>
      <c r="H187" s="443"/>
      <c r="I187" s="2"/>
      <c r="J187" s="2"/>
      <c r="K187" s="122"/>
      <c r="L187" s="19"/>
      <c r="M187" s="19"/>
      <c r="N187" s="19"/>
      <c r="O187" s="19"/>
      <c r="P187" s="121"/>
      <c r="Q187" s="202"/>
      <c r="R187" s="19"/>
      <c r="S187" s="19"/>
      <c r="T187" s="19"/>
      <c r="U187" s="19"/>
      <c r="V187" s="161"/>
      <c r="W187" s="165">
        <f t="shared" si="32"/>
        <v>0</v>
      </c>
      <c r="X187" s="47">
        <f t="shared" si="33"/>
        <v>0</v>
      </c>
      <c r="Y187" s="47" t="str">
        <f t="shared" si="34"/>
        <v>Colchester Harriers</v>
      </c>
      <c r="Z187" s="47">
        <f t="shared" si="35"/>
        <v>0</v>
      </c>
      <c r="AA187" s="47">
        <f t="shared" si="36"/>
        <v>0</v>
      </c>
      <c r="AB187" s="141" t="str">
        <f t="shared" si="37"/>
        <v>F</v>
      </c>
      <c r="AC187" s="141"/>
      <c r="AD187" s="141"/>
    </row>
    <row r="188" spans="1:30" ht="18" x14ac:dyDescent="0.25">
      <c r="A188" s="2"/>
      <c r="B188" s="336"/>
      <c r="C188" s="336"/>
      <c r="D188" s="2" t="s">
        <v>33</v>
      </c>
      <c r="E188" s="2" t="s">
        <v>21</v>
      </c>
      <c r="F188" s="337"/>
      <c r="G188" s="117"/>
      <c r="H188" s="443"/>
      <c r="I188" s="2"/>
      <c r="J188" s="2"/>
      <c r="K188" s="122"/>
      <c r="L188" s="19"/>
      <c r="M188" s="19"/>
      <c r="N188" s="19"/>
      <c r="O188" s="19"/>
      <c r="P188" s="121"/>
      <c r="Q188" s="202"/>
      <c r="R188" s="19"/>
      <c r="S188" s="19"/>
      <c r="T188" s="19"/>
      <c r="U188" s="19"/>
      <c r="V188" s="161"/>
      <c r="W188" s="165">
        <f t="shared" si="32"/>
        <v>0</v>
      </c>
      <c r="X188" s="47">
        <f t="shared" si="33"/>
        <v>0</v>
      </c>
      <c r="Y188" s="47" t="str">
        <f t="shared" si="34"/>
        <v>Colchester Harriers</v>
      </c>
      <c r="Z188" s="47">
        <f t="shared" si="35"/>
        <v>0</v>
      </c>
      <c r="AA188" s="47">
        <f t="shared" si="36"/>
        <v>0</v>
      </c>
      <c r="AB188" s="141" t="str">
        <f t="shared" si="37"/>
        <v>F</v>
      </c>
      <c r="AC188" s="141"/>
      <c r="AD188" s="141"/>
    </row>
    <row r="189" spans="1:30" ht="18" x14ac:dyDescent="0.25">
      <c r="A189" s="2"/>
      <c r="B189" s="336"/>
      <c r="C189" s="336"/>
      <c r="D189" s="2" t="s">
        <v>33</v>
      </c>
      <c r="E189" s="2" t="s">
        <v>21</v>
      </c>
      <c r="F189" s="337"/>
      <c r="G189" s="117"/>
      <c r="H189" s="443"/>
      <c r="I189" s="2"/>
      <c r="J189" s="2"/>
      <c r="K189" s="122"/>
      <c r="L189" s="19"/>
      <c r="M189" s="19"/>
      <c r="N189" s="19"/>
      <c r="O189" s="19"/>
      <c r="P189" s="121"/>
      <c r="Q189" s="202"/>
      <c r="R189" s="19"/>
      <c r="S189" s="19"/>
      <c r="T189" s="19"/>
      <c r="U189" s="19"/>
      <c r="V189" s="161"/>
      <c r="W189" s="165">
        <f t="shared" si="32"/>
        <v>0</v>
      </c>
      <c r="X189" s="47">
        <f t="shared" si="33"/>
        <v>0</v>
      </c>
      <c r="Y189" s="47" t="str">
        <f t="shared" si="34"/>
        <v>Colchester Harriers</v>
      </c>
      <c r="Z189" s="47">
        <f t="shared" si="35"/>
        <v>0</v>
      </c>
      <c r="AA189" s="47">
        <f t="shared" si="36"/>
        <v>0</v>
      </c>
      <c r="AB189" s="141" t="str">
        <f t="shared" si="37"/>
        <v>F</v>
      </c>
      <c r="AC189" s="141"/>
      <c r="AD189" s="141"/>
    </row>
    <row r="190" spans="1:30" ht="18" x14ac:dyDescent="0.25">
      <c r="A190" s="2" t="str">
        <f>IF(B190="","",IF(E190="F",IF(IFERROR(VLOOKUP(B190&amp;C190&amp;D190,'Girls Season'!AA:AB,2,0),"Add to Season")=1,"","No"),IFERROR(IF(E190="M",IF(VLOOKUP(B190&amp;C190&amp;D190,'Boys Season'!W:X,2,0)=1,"","No")),"No")))</f>
        <v/>
      </c>
      <c r="B190" s="336"/>
      <c r="C190" s="336"/>
      <c r="D190" s="2" t="s">
        <v>33</v>
      </c>
      <c r="E190" s="2" t="s">
        <v>21</v>
      </c>
      <c r="F190" s="337"/>
      <c r="G190" s="117"/>
      <c r="H190" s="443"/>
      <c r="I190" s="2"/>
      <c r="J190" s="2"/>
      <c r="K190" s="122"/>
      <c r="L190" s="19"/>
      <c r="M190" s="19"/>
      <c r="N190" s="19"/>
      <c r="O190" s="19"/>
      <c r="P190" s="121"/>
      <c r="Q190" s="202"/>
      <c r="R190" s="19"/>
      <c r="S190" s="19"/>
      <c r="T190" s="19"/>
      <c r="U190" s="19"/>
      <c r="V190" s="161"/>
      <c r="W190" s="165">
        <f t="shared" si="26"/>
        <v>0</v>
      </c>
      <c r="X190" s="47">
        <f t="shared" si="27"/>
        <v>0</v>
      </c>
      <c r="Y190" s="47" t="str">
        <f t="shared" si="28"/>
        <v>Colchester Harriers</v>
      </c>
      <c r="Z190" s="47">
        <f t="shared" si="29"/>
        <v>0</v>
      </c>
      <c r="AA190" s="47">
        <f t="shared" si="30"/>
        <v>0</v>
      </c>
      <c r="AB190" s="141" t="str">
        <f t="shared" si="31"/>
        <v>F</v>
      </c>
      <c r="AC190" s="141"/>
      <c r="AD190" s="141"/>
    </row>
    <row r="191" spans="1:30" ht="18" x14ac:dyDescent="0.25">
      <c r="A191" s="2" t="str">
        <f>IF(B191="","",IF(E191="F",IF(IFERROR(VLOOKUP(B191&amp;C191&amp;D191,'Girls Season'!AA:AB,2,0),"Add to Season")=1,"","No"),IFERROR(IF(E191="M",IF(VLOOKUP(B191&amp;C191&amp;D191,'Boys Season'!W:X,2,0)=1,"","No")),"No")))</f>
        <v/>
      </c>
      <c r="B191" s="336"/>
      <c r="C191" s="336"/>
      <c r="D191" s="2" t="s">
        <v>33</v>
      </c>
      <c r="E191" s="2" t="s">
        <v>21</v>
      </c>
      <c r="F191" s="337"/>
      <c r="G191" s="117"/>
      <c r="H191" s="443"/>
      <c r="I191" s="2"/>
      <c r="J191" s="2"/>
      <c r="K191" s="122"/>
      <c r="L191" s="19"/>
      <c r="M191" s="19"/>
      <c r="N191" s="19"/>
      <c r="O191" s="19"/>
      <c r="P191" s="121"/>
      <c r="Q191" s="202"/>
      <c r="R191" s="19"/>
      <c r="S191" s="19"/>
      <c r="T191" s="19"/>
      <c r="U191" s="19"/>
      <c r="V191" s="161"/>
      <c r="W191" s="165">
        <f t="shared" si="26"/>
        <v>0</v>
      </c>
      <c r="X191" s="47">
        <f t="shared" si="27"/>
        <v>0</v>
      </c>
      <c r="Y191" s="47" t="str">
        <f t="shared" si="28"/>
        <v>Colchester Harriers</v>
      </c>
      <c r="Z191" s="47">
        <f t="shared" si="29"/>
        <v>0</v>
      </c>
      <c r="AA191" s="47">
        <f t="shared" si="30"/>
        <v>0</v>
      </c>
      <c r="AB191" s="141" t="str">
        <f t="shared" si="31"/>
        <v>F</v>
      </c>
      <c r="AC191" s="141"/>
      <c r="AD191" s="141"/>
    </row>
    <row r="192" spans="1:30" ht="18" x14ac:dyDescent="0.25">
      <c r="A192" s="2" t="str">
        <f>IF(B192="","",IF(E192="F",IF(IFERROR(VLOOKUP(B192&amp;C192&amp;D192,'Girls Season'!AA:AB,2,0),"Add to Season")=1,"","No"),IFERROR(IF(E192="M",IF(VLOOKUP(B192&amp;C192&amp;D192,'Boys Season'!W:X,2,0)=1,"","No")),"No")))</f>
        <v/>
      </c>
      <c r="B192" s="336"/>
      <c r="C192" s="336"/>
      <c r="D192" s="2" t="s">
        <v>33</v>
      </c>
      <c r="E192" s="2" t="s">
        <v>21</v>
      </c>
      <c r="F192" s="337"/>
      <c r="G192" s="117"/>
      <c r="H192" s="443"/>
      <c r="I192" s="2"/>
      <c r="J192" s="2"/>
      <c r="K192" s="122"/>
      <c r="L192" s="19"/>
      <c r="M192" s="19"/>
      <c r="N192" s="19"/>
      <c r="O192" s="19"/>
      <c r="P192" s="121"/>
      <c r="Q192" s="202"/>
      <c r="R192" s="19"/>
      <c r="S192" s="19"/>
      <c r="T192" s="19"/>
      <c r="U192" s="19"/>
      <c r="V192" s="161"/>
      <c r="W192" s="165">
        <f t="shared" si="26"/>
        <v>0</v>
      </c>
      <c r="X192" s="47">
        <f t="shared" si="27"/>
        <v>0</v>
      </c>
      <c r="Y192" s="47" t="str">
        <f t="shared" si="28"/>
        <v>Colchester Harriers</v>
      </c>
      <c r="Z192" s="47">
        <f t="shared" si="29"/>
        <v>0</v>
      </c>
      <c r="AA192" s="47">
        <f t="shared" si="30"/>
        <v>0</v>
      </c>
      <c r="AB192" s="141" t="str">
        <f t="shared" si="31"/>
        <v>F</v>
      </c>
      <c r="AC192" s="141"/>
      <c r="AD192" s="141"/>
    </row>
    <row r="193" spans="1:30" ht="18" x14ac:dyDescent="0.25">
      <c r="A193" s="2" t="str">
        <f>IF(B193="","",IF(E193="F",IF(IFERROR(VLOOKUP(B193&amp;C193&amp;D193,'Girls Season'!AA:AB,2,0),"Add to Season")=1,"","No"),IFERROR(IF(E193="M",IF(VLOOKUP(B193&amp;C193&amp;D193,'Boys Season'!W:X,2,0)=1,"","No")),"No")))</f>
        <v/>
      </c>
      <c r="B193" s="336"/>
      <c r="C193" s="336"/>
      <c r="D193" s="2" t="s">
        <v>33</v>
      </c>
      <c r="E193" s="2" t="s">
        <v>21</v>
      </c>
      <c r="F193" s="337"/>
      <c r="G193" s="117"/>
      <c r="H193" s="443"/>
      <c r="I193" s="2"/>
      <c r="J193" s="2"/>
      <c r="K193" s="122"/>
      <c r="L193" s="19"/>
      <c r="M193" s="19"/>
      <c r="N193" s="19"/>
      <c r="O193" s="19"/>
      <c r="P193" s="121"/>
      <c r="Q193" s="202"/>
      <c r="R193" s="19"/>
      <c r="S193" s="19"/>
      <c r="T193" s="19"/>
      <c r="U193" s="19"/>
      <c r="V193" s="161"/>
      <c r="W193" s="165">
        <f t="shared" si="26"/>
        <v>0</v>
      </c>
      <c r="X193" s="47">
        <f t="shared" si="27"/>
        <v>0</v>
      </c>
      <c r="Y193" s="47" t="str">
        <f t="shared" si="28"/>
        <v>Colchester Harriers</v>
      </c>
      <c r="Z193" s="47">
        <f t="shared" si="29"/>
        <v>0</v>
      </c>
      <c r="AA193" s="47">
        <f t="shared" si="30"/>
        <v>0</v>
      </c>
      <c r="AB193" s="141" t="str">
        <f t="shared" si="31"/>
        <v>F</v>
      </c>
      <c r="AC193" s="141"/>
      <c r="AD193" s="141"/>
    </row>
    <row r="194" spans="1:30" ht="18" x14ac:dyDescent="0.25">
      <c r="A194" s="2" t="str">
        <f>IF(B194="","",IF(E194="F",IF(IFERROR(VLOOKUP(B194&amp;C194&amp;D194,'Girls Season'!AA:AB,2,0),"Add to Season")=1,"","No"),IFERROR(IF(E194="M",IF(VLOOKUP(B194&amp;C194&amp;D194,'Boys Season'!W:X,2,0)=1,"","No")),"No")))</f>
        <v/>
      </c>
      <c r="B194" s="336"/>
      <c r="C194" s="336"/>
      <c r="D194" s="2" t="s">
        <v>33</v>
      </c>
      <c r="E194" s="2" t="s">
        <v>21</v>
      </c>
      <c r="F194" s="337"/>
      <c r="G194" s="117"/>
      <c r="H194" s="443"/>
      <c r="I194" s="2"/>
      <c r="J194" s="2"/>
      <c r="K194" s="122"/>
      <c r="L194" s="19"/>
      <c r="M194" s="19"/>
      <c r="N194" s="19"/>
      <c r="O194" s="19"/>
      <c r="P194" s="121"/>
      <c r="Q194" s="202"/>
      <c r="R194" s="19"/>
      <c r="S194" s="19"/>
      <c r="T194" s="19"/>
      <c r="U194" s="19"/>
      <c r="V194" s="161"/>
      <c r="W194" s="165">
        <f t="shared" si="26"/>
        <v>0</v>
      </c>
      <c r="X194" s="47">
        <f t="shared" si="27"/>
        <v>0</v>
      </c>
      <c r="Y194" s="47" t="str">
        <f t="shared" si="28"/>
        <v>Colchester Harriers</v>
      </c>
      <c r="Z194" s="47">
        <f t="shared" si="29"/>
        <v>0</v>
      </c>
      <c r="AA194" s="47">
        <f t="shared" si="30"/>
        <v>0</v>
      </c>
      <c r="AB194" s="141" t="str">
        <f t="shared" si="31"/>
        <v>F</v>
      </c>
      <c r="AC194" s="141"/>
      <c r="AD194" s="141"/>
    </row>
    <row r="195" spans="1:30" ht="18" x14ac:dyDescent="0.25">
      <c r="A195" s="2" t="str">
        <f>IF(B195="","",IF(E195="F",IF(IFERROR(VLOOKUP(B195&amp;C195&amp;D195,'Girls Season'!AA:AB,2,0),"Add to Season")=1,"","No"),IFERROR(IF(E195="M",IF(VLOOKUP(B195&amp;C195&amp;D195,'Boys Season'!W:X,2,0)=1,"","No")),"No")))</f>
        <v/>
      </c>
      <c r="B195" s="336"/>
      <c r="C195" s="336"/>
      <c r="D195" s="2" t="s">
        <v>33</v>
      </c>
      <c r="E195" s="2" t="s">
        <v>21</v>
      </c>
      <c r="F195" s="337"/>
      <c r="G195" s="117"/>
      <c r="H195" s="443"/>
      <c r="I195" s="2"/>
      <c r="J195" s="2"/>
      <c r="K195" s="122"/>
      <c r="L195" s="19"/>
      <c r="M195" s="19"/>
      <c r="N195" s="19"/>
      <c r="O195" s="19"/>
      <c r="P195" s="121"/>
      <c r="Q195" s="202"/>
      <c r="R195" s="19"/>
      <c r="S195" s="19"/>
      <c r="T195" s="19"/>
      <c r="U195" s="19"/>
      <c r="V195" s="161"/>
      <c r="W195" s="165">
        <f t="shared" si="26"/>
        <v>0</v>
      </c>
      <c r="X195" s="47">
        <f t="shared" si="27"/>
        <v>0</v>
      </c>
      <c r="Y195" s="47" t="str">
        <f t="shared" si="28"/>
        <v>Colchester Harriers</v>
      </c>
      <c r="Z195" s="47">
        <f t="shared" si="29"/>
        <v>0</v>
      </c>
      <c r="AA195" s="47">
        <f t="shared" si="30"/>
        <v>0</v>
      </c>
      <c r="AB195" s="141" t="str">
        <f t="shared" si="31"/>
        <v>F</v>
      </c>
      <c r="AC195" s="141"/>
      <c r="AD195" s="141"/>
    </row>
    <row r="196" spans="1:30" ht="18" x14ac:dyDescent="0.25">
      <c r="A196" s="2" t="str">
        <f>IF(B196="","",IF(E196="F",IF(IFERROR(VLOOKUP(B196&amp;C196&amp;D196,'Girls Season'!AA:AB,2,0),"Add to Season")=1,"","No"),IFERROR(IF(E196="M",IF(VLOOKUP(B196&amp;C196&amp;D196,'Boys Season'!W:X,2,0)=1,"","No")),"No")))</f>
        <v/>
      </c>
      <c r="B196" s="336"/>
      <c r="C196" s="336"/>
      <c r="D196" s="2" t="s">
        <v>33</v>
      </c>
      <c r="E196" s="2" t="s">
        <v>21</v>
      </c>
      <c r="F196" s="337"/>
      <c r="G196" s="117"/>
      <c r="H196" s="443"/>
      <c r="I196" s="2"/>
      <c r="J196" s="2"/>
      <c r="K196" s="122"/>
      <c r="L196" s="19"/>
      <c r="M196" s="19"/>
      <c r="N196" s="19"/>
      <c r="O196" s="19"/>
      <c r="P196" s="121"/>
      <c r="Q196" s="202"/>
      <c r="R196" s="19"/>
      <c r="S196" s="19"/>
      <c r="T196" s="19"/>
      <c r="U196" s="19"/>
      <c r="V196" s="161"/>
      <c r="W196" s="165">
        <f t="shared" si="26"/>
        <v>0</v>
      </c>
      <c r="X196" s="47">
        <f t="shared" si="27"/>
        <v>0</v>
      </c>
      <c r="Y196" s="47" t="str">
        <f t="shared" si="28"/>
        <v>Colchester Harriers</v>
      </c>
      <c r="Z196" s="47">
        <f t="shared" si="29"/>
        <v>0</v>
      </c>
      <c r="AA196" s="47">
        <f t="shared" si="30"/>
        <v>0</v>
      </c>
      <c r="AB196" s="141" t="str">
        <f t="shared" si="31"/>
        <v>F</v>
      </c>
      <c r="AC196" s="141"/>
      <c r="AD196" s="141"/>
    </row>
    <row r="197" spans="1:30" ht="18" x14ac:dyDescent="0.25">
      <c r="A197" s="2" t="str">
        <f>IF(B197="","",IF(E197="F",IF(IFERROR(VLOOKUP(B197&amp;C197&amp;D197,'Girls Season'!AA:AB,2,0),"Add to Season")=1,"","No"),IFERROR(IF(E197="M",IF(VLOOKUP(B197&amp;C197&amp;D197,'Boys Season'!W:X,2,0)=1,"","No")),"No")))</f>
        <v/>
      </c>
      <c r="B197" s="336"/>
      <c r="C197" s="336"/>
      <c r="D197" s="2" t="s">
        <v>33</v>
      </c>
      <c r="E197" s="2" t="s">
        <v>21</v>
      </c>
      <c r="F197" s="337"/>
      <c r="G197" s="117"/>
      <c r="H197" s="443"/>
      <c r="I197" s="2"/>
      <c r="J197" s="2"/>
      <c r="K197" s="122"/>
      <c r="L197" s="19"/>
      <c r="M197" s="19"/>
      <c r="N197" s="19"/>
      <c r="O197" s="19"/>
      <c r="P197" s="121"/>
      <c r="Q197" s="202"/>
      <c r="R197" s="19"/>
      <c r="S197" s="19"/>
      <c r="T197" s="19"/>
      <c r="U197" s="19"/>
      <c r="V197" s="161"/>
      <c r="W197" s="165">
        <f t="shared" ref="W197:W264" si="38">+B197</f>
        <v>0</v>
      </c>
      <c r="X197" s="47">
        <f t="shared" ref="X197:X264" si="39">+C197</f>
        <v>0</v>
      </c>
      <c r="Y197" s="47" t="str">
        <f t="shared" ref="Y197:Y264" si="40">+D197</f>
        <v>Colchester Harriers</v>
      </c>
      <c r="Z197" s="47">
        <f t="shared" ref="Z197:Z264" si="41">+F197</f>
        <v>0</v>
      </c>
      <c r="AA197" s="47">
        <f t="shared" ref="AA197:AA264" si="42">+G197</f>
        <v>0</v>
      </c>
      <c r="AB197" s="141" t="str">
        <f t="shared" ref="AB197:AB264" si="43">+E197</f>
        <v>F</v>
      </c>
      <c r="AC197" s="141"/>
      <c r="AD197" s="141"/>
    </row>
    <row r="198" spans="1:30" ht="18" x14ac:dyDescent="0.25">
      <c r="A198" s="2" t="str">
        <f>IF(B198="","",IF(E198="F",IF(IFERROR(VLOOKUP(B198&amp;C198&amp;D198,'Girls Season'!AA:AB,2,0),"Add to Season")=1,"","No"),IFERROR(IF(E198="M",IF(VLOOKUP(B198&amp;C198&amp;D198,'Boys Season'!W:X,2,0)=1,"","No")),"No")))</f>
        <v/>
      </c>
      <c r="B198" s="336"/>
      <c r="C198" s="336"/>
      <c r="D198" s="2" t="s">
        <v>33</v>
      </c>
      <c r="E198" s="2" t="s">
        <v>21</v>
      </c>
      <c r="F198" s="337"/>
      <c r="G198" s="117"/>
      <c r="H198" s="443"/>
      <c r="I198" s="2"/>
      <c r="J198" s="2"/>
      <c r="K198" s="122"/>
      <c r="L198" s="19"/>
      <c r="M198" s="19"/>
      <c r="N198" s="19"/>
      <c r="O198" s="19"/>
      <c r="P198" s="121"/>
      <c r="Q198" s="202"/>
      <c r="R198" s="19"/>
      <c r="S198" s="19"/>
      <c r="T198" s="19"/>
      <c r="U198" s="19"/>
      <c r="V198" s="161"/>
      <c r="W198" s="165">
        <f t="shared" si="38"/>
        <v>0</v>
      </c>
      <c r="X198" s="47">
        <f t="shared" si="39"/>
        <v>0</v>
      </c>
      <c r="Y198" s="47" t="str">
        <f t="shared" si="40"/>
        <v>Colchester Harriers</v>
      </c>
      <c r="Z198" s="47">
        <f t="shared" si="41"/>
        <v>0</v>
      </c>
      <c r="AA198" s="47">
        <f t="shared" si="42"/>
        <v>0</v>
      </c>
      <c r="AB198" s="141" t="str">
        <f t="shared" si="43"/>
        <v>F</v>
      </c>
      <c r="AC198" s="141"/>
      <c r="AD198" s="141"/>
    </row>
    <row r="199" spans="1:30" ht="18" x14ac:dyDescent="0.25">
      <c r="A199" s="2" t="str">
        <f>IF(B199="","",IF(E199="F",IF(IFERROR(VLOOKUP(B199&amp;C199&amp;D199,'Girls Season'!AA:AB,2,0),"Add to Season")=1,"","No"),IFERROR(IF(E199="M",IF(VLOOKUP(B199&amp;C199&amp;D199,'Boys Season'!W:X,2,0)=1,"","No")),"No")))</f>
        <v/>
      </c>
      <c r="B199" s="339"/>
      <c r="C199" s="339"/>
      <c r="D199" s="2" t="s">
        <v>33</v>
      </c>
      <c r="E199" s="2" t="s">
        <v>21</v>
      </c>
      <c r="F199" s="337"/>
      <c r="G199" s="117"/>
      <c r="H199" s="443"/>
      <c r="I199" s="2"/>
      <c r="J199" s="2"/>
      <c r="K199" s="122"/>
      <c r="L199" s="19"/>
      <c r="M199" s="19"/>
      <c r="N199" s="19"/>
      <c r="O199" s="19"/>
      <c r="P199" s="121"/>
      <c r="Q199" s="202"/>
      <c r="R199" s="19"/>
      <c r="S199" s="19"/>
      <c r="T199" s="19"/>
      <c r="U199" s="19"/>
      <c r="V199" s="161"/>
      <c r="W199" s="165">
        <f t="shared" si="38"/>
        <v>0</v>
      </c>
      <c r="X199" s="47">
        <f t="shared" si="39"/>
        <v>0</v>
      </c>
      <c r="Y199" s="47" t="str">
        <f t="shared" si="40"/>
        <v>Colchester Harriers</v>
      </c>
      <c r="Z199" s="47">
        <f t="shared" si="41"/>
        <v>0</v>
      </c>
      <c r="AA199" s="47">
        <f t="shared" si="42"/>
        <v>0</v>
      </c>
      <c r="AB199" s="141" t="str">
        <f t="shared" si="43"/>
        <v>F</v>
      </c>
      <c r="AC199" s="141"/>
      <c r="AD199" s="141"/>
    </row>
    <row r="200" spans="1:30" ht="18" x14ac:dyDescent="0.25">
      <c r="A200" s="2" t="str">
        <f>IF(B200="","",IF(E200="F",IF(IFERROR(VLOOKUP(B200&amp;C200&amp;D200,'Girls Season'!AA:AB,2,0),"Add to Season")=1,"","No"),IFERROR(IF(E200="M",IF(VLOOKUP(B200&amp;C200&amp;D200,'Boys Season'!W:X,2,0)=1,"","No")),"No")))</f>
        <v>No</v>
      </c>
      <c r="B200" s="336" t="s">
        <v>29</v>
      </c>
      <c r="C200" s="336" t="s">
        <v>35</v>
      </c>
      <c r="D200" s="2" t="s">
        <v>33</v>
      </c>
      <c r="E200" s="2" t="s">
        <v>1</v>
      </c>
      <c r="F200" s="452">
        <v>12</v>
      </c>
      <c r="G200" s="117" t="s">
        <v>10</v>
      </c>
      <c r="H200" s="442"/>
      <c r="I200" s="2"/>
      <c r="J200" s="2"/>
      <c r="K200" s="122"/>
      <c r="L200" s="19"/>
      <c r="M200" s="19"/>
      <c r="N200" s="19"/>
      <c r="O200" s="19"/>
      <c r="P200" s="121"/>
      <c r="Q200" s="194"/>
      <c r="R200" s="19"/>
      <c r="S200" s="19"/>
      <c r="T200" s="191"/>
      <c r="U200" s="19"/>
      <c r="V200" s="161"/>
      <c r="W200" s="165" t="str">
        <f t="shared" si="38"/>
        <v>Alex</v>
      </c>
      <c r="X200" s="47" t="str">
        <f t="shared" si="39"/>
        <v>Walder</v>
      </c>
      <c r="Y200" s="47" t="str">
        <f t="shared" si="40"/>
        <v>Colchester Harriers</v>
      </c>
      <c r="Z200" s="47">
        <f t="shared" si="41"/>
        <v>12</v>
      </c>
      <c r="AA200" s="47" t="str">
        <f t="shared" si="42"/>
        <v>U17</v>
      </c>
      <c r="AB200" s="141" t="str">
        <f t="shared" si="43"/>
        <v>M</v>
      </c>
      <c r="AC200" s="141"/>
      <c r="AD200" s="141"/>
    </row>
    <row r="201" spans="1:30" ht="18" x14ac:dyDescent="0.25">
      <c r="A201" s="2" t="str">
        <f>IF(B201="","",IF(E201="F",IF(IFERROR(VLOOKUP(B201&amp;C201&amp;D201,'Girls Season'!AA:AB,2,0),"Add to Season")=1,"","No"),IFERROR(IF(E201="M",IF(VLOOKUP(B201&amp;C201&amp;D201,'Boys Season'!W:X,2,0)=1,"","No")),"No")))</f>
        <v/>
      </c>
      <c r="B201" s="336" t="s">
        <v>31</v>
      </c>
      <c r="C201" s="336" t="s">
        <v>32</v>
      </c>
      <c r="D201" s="2" t="s">
        <v>33</v>
      </c>
      <c r="E201" s="2" t="s">
        <v>1</v>
      </c>
      <c r="F201" s="452">
        <v>12</v>
      </c>
      <c r="G201" s="117" t="s">
        <v>10</v>
      </c>
      <c r="H201" s="442"/>
      <c r="I201" s="2"/>
      <c r="J201" s="2"/>
      <c r="K201" s="122"/>
      <c r="L201" s="19">
        <v>4</v>
      </c>
      <c r="M201" s="19">
        <v>3</v>
      </c>
      <c r="N201" s="19">
        <v>11</v>
      </c>
      <c r="O201" s="19"/>
      <c r="P201" s="121"/>
      <c r="Q201" s="194"/>
      <c r="R201" s="19"/>
      <c r="S201" s="19"/>
      <c r="T201" s="191"/>
      <c r="U201" s="19"/>
      <c r="V201" s="161"/>
      <c r="W201" s="165" t="str">
        <f t="shared" si="38"/>
        <v>Harrison</v>
      </c>
      <c r="X201" s="47" t="str">
        <f t="shared" si="39"/>
        <v>Leek</v>
      </c>
      <c r="Y201" s="47" t="str">
        <f t="shared" si="40"/>
        <v>Colchester Harriers</v>
      </c>
      <c r="Z201" s="47">
        <f t="shared" si="41"/>
        <v>12</v>
      </c>
      <c r="AA201" s="47" t="str">
        <f t="shared" si="42"/>
        <v>U17</v>
      </c>
      <c r="AB201" s="141" t="str">
        <f t="shared" si="43"/>
        <v>M</v>
      </c>
      <c r="AC201" s="47"/>
      <c r="AD201" s="47"/>
    </row>
    <row r="202" spans="1:30" ht="18" x14ac:dyDescent="0.25">
      <c r="A202" s="2" t="str">
        <f>IF(B202="","",IF(E202="F",IF(IFERROR(VLOOKUP(B202&amp;C202&amp;D202,'Girls Season'!AA:AB,2,0),"Add to Season")=1,"","No"),IFERROR(IF(E202="M",IF(VLOOKUP(B202&amp;C202&amp;D202,'Boys Season'!W:X,2,0)=1,"","No")),"No")))</f>
        <v/>
      </c>
      <c r="B202" s="336" t="s">
        <v>288</v>
      </c>
      <c r="C202" s="336" t="s">
        <v>392</v>
      </c>
      <c r="D202" s="2" t="s">
        <v>33</v>
      </c>
      <c r="E202" s="2" t="s">
        <v>1</v>
      </c>
      <c r="F202" s="452">
        <v>12</v>
      </c>
      <c r="G202" s="117" t="s">
        <v>10</v>
      </c>
      <c r="H202" s="442"/>
      <c r="I202" s="2"/>
      <c r="J202" s="2"/>
      <c r="K202" s="122"/>
      <c r="L202" s="19">
        <v>15</v>
      </c>
      <c r="M202" s="19">
        <v>15</v>
      </c>
      <c r="N202" s="19"/>
      <c r="O202" s="19"/>
      <c r="P202" s="121"/>
      <c r="Q202" s="194"/>
      <c r="R202" s="19"/>
      <c r="S202" s="19"/>
      <c r="T202" s="191"/>
      <c r="U202" s="19"/>
      <c r="V202" s="161"/>
      <c r="W202" s="165" t="str">
        <f t="shared" si="38"/>
        <v>Jake</v>
      </c>
      <c r="X202" s="47" t="str">
        <f t="shared" si="39"/>
        <v>Phillips</v>
      </c>
      <c r="Y202" s="47" t="str">
        <f t="shared" si="40"/>
        <v>Colchester Harriers</v>
      </c>
      <c r="Z202" s="47">
        <f t="shared" si="41"/>
        <v>12</v>
      </c>
      <c r="AA202" s="47" t="str">
        <f t="shared" si="42"/>
        <v>U17</v>
      </c>
      <c r="AB202" s="141" t="str">
        <f t="shared" si="43"/>
        <v>M</v>
      </c>
      <c r="AC202" s="47"/>
      <c r="AD202" s="47"/>
    </row>
    <row r="203" spans="1:30" ht="18" x14ac:dyDescent="0.25">
      <c r="A203" s="2" t="str">
        <f>IF(B203="","",IF(E203="F",IF(IFERROR(VLOOKUP(B203&amp;C203&amp;D203,'Girls Season'!AA:AB,2,0),"Add to Season")=1,"","No"),IFERROR(IF(E203="M",IF(VLOOKUP(B203&amp;C203&amp;D203,'Boys Season'!W:X,2,0)=1,"","No")),"No")))</f>
        <v>No</v>
      </c>
      <c r="B203" s="336" t="s">
        <v>446</v>
      </c>
      <c r="C203" s="336" t="s">
        <v>447</v>
      </c>
      <c r="D203" s="2" t="s">
        <v>33</v>
      </c>
      <c r="E203" s="2" t="s">
        <v>1</v>
      </c>
      <c r="F203" s="452">
        <v>12</v>
      </c>
      <c r="G203" s="117" t="s">
        <v>10</v>
      </c>
      <c r="H203" s="442"/>
      <c r="I203" s="2"/>
      <c r="J203" s="2"/>
      <c r="K203" s="122"/>
      <c r="L203" s="19">
        <v>2</v>
      </c>
      <c r="M203" s="19">
        <v>4</v>
      </c>
      <c r="N203" s="19">
        <v>2</v>
      </c>
      <c r="O203" s="19"/>
      <c r="P203" s="121"/>
      <c r="Q203" s="194"/>
      <c r="R203" s="19"/>
      <c r="S203" s="19"/>
      <c r="T203" s="191"/>
      <c r="U203" s="19"/>
      <c r="V203" s="161"/>
      <c r="W203" s="165" t="str">
        <f t="shared" si="38"/>
        <v>Sean</v>
      </c>
      <c r="X203" s="47" t="str">
        <f t="shared" si="39"/>
        <v>Eales</v>
      </c>
      <c r="Y203" s="47" t="str">
        <f t="shared" si="40"/>
        <v>Colchester Harriers</v>
      </c>
      <c r="Z203" s="47">
        <f t="shared" si="41"/>
        <v>12</v>
      </c>
      <c r="AA203" s="47" t="str">
        <f t="shared" si="42"/>
        <v>U17</v>
      </c>
      <c r="AB203" s="141" t="str">
        <f t="shared" si="43"/>
        <v>M</v>
      </c>
      <c r="AC203" s="47"/>
      <c r="AD203" s="47"/>
    </row>
    <row r="204" spans="1:30" ht="18" x14ac:dyDescent="0.25">
      <c r="A204" s="2" t="str">
        <f>IF(B204="","",IF(E204="F",IF(IFERROR(VLOOKUP(B204&amp;C204&amp;D204,'Girls Season'!AA:AB,2,0),"Add to Season")=1,"","No"),IFERROR(IF(E204="M",IF(VLOOKUP(B204&amp;C204&amp;D204,'Boys Season'!W:X,2,0)=1,"","No")),"No")))</f>
        <v>No</v>
      </c>
      <c r="B204" s="336" t="s">
        <v>223</v>
      </c>
      <c r="C204" s="336" t="s">
        <v>220</v>
      </c>
      <c r="D204" s="2" t="s">
        <v>33</v>
      </c>
      <c r="E204" s="2" t="s">
        <v>1</v>
      </c>
      <c r="F204" s="452">
        <v>11</v>
      </c>
      <c r="G204" s="117" t="s">
        <v>10</v>
      </c>
      <c r="H204" s="442"/>
      <c r="I204" s="2"/>
      <c r="J204" s="2"/>
      <c r="K204" s="122">
        <v>8</v>
      </c>
      <c r="L204" s="19">
        <v>11</v>
      </c>
      <c r="M204" s="19">
        <v>23</v>
      </c>
      <c r="N204" s="19">
        <v>8</v>
      </c>
      <c r="O204" s="19"/>
      <c r="P204" s="121"/>
      <c r="Q204" s="194"/>
      <c r="R204" s="19"/>
      <c r="S204" s="19"/>
      <c r="T204" s="191"/>
      <c r="U204" s="19"/>
      <c r="V204" s="161"/>
      <c r="W204" s="165" t="str">
        <f t="shared" si="38"/>
        <v>Caleb</v>
      </c>
      <c r="X204" s="47" t="str">
        <f t="shared" si="39"/>
        <v>Lee</v>
      </c>
      <c r="Y204" s="47" t="str">
        <f t="shared" si="40"/>
        <v>Colchester Harriers</v>
      </c>
      <c r="Z204" s="47">
        <f t="shared" si="41"/>
        <v>11</v>
      </c>
      <c r="AA204" s="47" t="str">
        <f t="shared" si="42"/>
        <v>U17</v>
      </c>
      <c r="AB204" s="141" t="str">
        <f t="shared" si="43"/>
        <v>M</v>
      </c>
      <c r="AC204" s="47"/>
      <c r="AD204" s="47"/>
    </row>
    <row r="205" spans="1:30" ht="18" x14ac:dyDescent="0.25">
      <c r="A205" s="2" t="str">
        <f>IF(B205="","",IF(E205="F",IF(IFERROR(VLOOKUP(B205&amp;C205&amp;D205,'Girls Season'!AA:AB,2,0),"Add to Season")=1,"","No"),IFERROR(IF(E205="M",IF(VLOOKUP(B205&amp;C205&amp;D205,'Boys Season'!W:X,2,0)=1,"","No")),"No")))</f>
        <v>No</v>
      </c>
      <c r="B205" s="336" t="s">
        <v>5</v>
      </c>
      <c r="C205" s="336" t="s">
        <v>215</v>
      </c>
      <c r="D205" s="2" t="s">
        <v>33</v>
      </c>
      <c r="E205" s="2" t="s">
        <v>1</v>
      </c>
      <c r="F205" s="452">
        <v>11</v>
      </c>
      <c r="G205" s="117" t="s">
        <v>10</v>
      </c>
      <c r="H205" s="442"/>
      <c r="I205" s="2"/>
      <c r="J205" s="2"/>
      <c r="K205" s="122">
        <v>1</v>
      </c>
      <c r="L205" s="19"/>
      <c r="M205" s="19">
        <v>1</v>
      </c>
      <c r="N205" s="19">
        <v>1</v>
      </c>
      <c r="O205" s="19"/>
      <c r="P205" s="121"/>
      <c r="Q205" s="194"/>
      <c r="R205" s="19"/>
      <c r="S205" s="19"/>
      <c r="T205" s="191"/>
      <c r="U205" s="19"/>
      <c r="V205" s="161"/>
      <c r="W205" s="165" t="str">
        <f t="shared" si="38"/>
        <v>Finley</v>
      </c>
      <c r="X205" s="47" t="str">
        <f t="shared" si="39"/>
        <v>Greenleaf</v>
      </c>
      <c r="Y205" s="47" t="str">
        <f t="shared" si="40"/>
        <v>Colchester Harriers</v>
      </c>
      <c r="Z205" s="47">
        <f t="shared" si="41"/>
        <v>11</v>
      </c>
      <c r="AA205" s="47" t="str">
        <f t="shared" si="42"/>
        <v>U17</v>
      </c>
      <c r="AB205" s="141" t="str">
        <f t="shared" si="43"/>
        <v>M</v>
      </c>
      <c r="AC205" s="47"/>
      <c r="AD205" s="47"/>
    </row>
    <row r="206" spans="1:30" ht="18" x14ac:dyDescent="0.25">
      <c r="A206" s="2" t="str">
        <f>IF(B206="","",IF(E206="F",IF(IFERROR(VLOOKUP(B206&amp;C206&amp;D206,'Girls Season'!AA:AB,2,0),"Add to Season")=1,"","No"),IFERROR(IF(E206="M",IF(VLOOKUP(B206&amp;C206&amp;D206,'Boys Season'!W:X,2,0)=1,"","No")),"No")))</f>
        <v>No</v>
      </c>
      <c r="B206" s="336" t="s">
        <v>448</v>
      </c>
      <c r="C206" s="336" t="s">
        <v>449</v>
      </c>
      <c r="D206" s="2" t="s">
        <v>33</v>
      </c>
      <c r="E206" s="2" t="s">
        <v>1</v>
      </c>
      <c r="F206" s="452">
        <v>9</v>
      </c>
      <c r="G206" s="117" t="s">
        <v>6</v>
      </c>
      <c r="H206" s="442"/>
      <c r="I206" s="2"/>
      <c r="J206" s="2"/>
      <c r="K206" s="122"/>
      <c r="L206" s="19">
        <v>3</v>
      </c>
      <c r="M206" s="19">
        <v>5</v>
      </c>
      <c r="N206" s="19">
        <v>6</v>
      </c>
      <c r="O206" s="19"/>
      <c r="P206" s="121"/>
      <c r="Q206" s="194"/>
      <c r="R206" s="19"/>
      <c r="S206" s="19"/>
      <c r="T206" s="191"/>
      <c r="U206" s="19"/>
      <c r="V206" s="161"/>
      <c r="W206" s="165" t="str">
        <f t="shared" si="38"/>
        <v>Rohan</v>
      </c>
      <c r="X206" s="47" t="str">
        <f t="shared" si="39"/>
        <v>Dasoar</v>
      </c>
      <c r="Y206" s="47" t="str">
        <f t="shared" si="40"/>
        <v>Colchester Harriers</v>
      </c>
      <c r="Z206" s="47">
        <f t="shared" si="41"/>
        <v>9</v>
      </c>
      <c r="AA206" s="47" t="str">
        <f t="shared" si="42"/>
        <v>U15</v>
      </c>
      <c r="AB206" s="141" t="str">
        <f t="shared" si="43"/>
        <v>M</v>
      </c>
      <c r="AC206" s="47"/>
      <c r="AD206" s="47"/>
    </row>
    <row r="207" spans="1:30" ht="18" x14ac:dyDescent="0.25">
      <c r="A207" s="2" t="str">
        <f>IF(B207="","",IF(E207="F",IF(IFERROR(VLOOKUP(B207&amp;C207&amp;D207,'Girls Season'!AA:AB,2,0),"Add to Season")=1,"","No"),IFERROR(IF(E207="M",IF(VLOOKUP(B207&amp;C207&amp;D207,'Boys Season'!W:X,2,0)=1,"","No")),"No")))</f>
        <v>No</v>
      </c>
      <c r="B207" s="336" t="s">
        <v>259</v>
      </c>
      <c r="C207" s="336" t="s">
        <v>390</v>
      </c>
      <c r="D207" s="2" t="s">
        <v>33</v>
      </c>
      <c r="E207" s="2" t="s">
        <v>1</v>
      </c>
      <c r="F207" s="452">
        <v>9</v>
      </c>
      <c r="G207" s="117" t="s">
        <v>6</v>
      </c>
      <c r="H207" s="442"/>
      <c r="I207" s="2"/>
      <c r="J207" s="2"/>
      <c r="K207" s="122"/>
      <c r="L207" s="19"/>
      <c r="M207" s="19"/>
      <c r="N207" s="19"/>
      <c r="O207" s="19"/>
      <c r="P207" s="121"/>
      <c r="Q207" s="194"/>
      <c r="R207" s="19"/>
      <c r="S207" s="19"/>
      <c r="T207" s="191"/>
      <c r="U207" s="19"/>
      <c r="V207" s="161"/>
      <c r="W207" s="165" t="str">
        <f t="shared" si="38"/>
        <v>Stanley</v>
      </c>
      <c r="X207" s="47" t="str">
        <f t="shared" si="39"/>
        <v>Mason</v>
      </c>
      <c r="Y207" s="47" t="str">
        <f t="shared" si="40"/>
        <v>Colchester Harriers</v>
      </c>
      <c r="Z207" s="47">
        <f t="shared" si="41"/>
        <v>9</v>
      </c>
      <c r="AA207" s="47" t="str">
        <f t="shared" si="42"/>
        <v>U15</v>
      </c>
      <c r="AB207" s="141" t="str">
        <f t="shared" si="43"/>
        <v>M</v>
      </c>
      <c r="AC207" s="47"/>
      <c r="AD207" s="47"/>
    </row>
    <row r="208" spans="1:30" ht="18" x14ac:dyDescent="0.25">
      <c r="A208" s="2" t="str">
        <f>IF(B208="","",IF(E208="F",IF(IFERROR(VLOOKUP(B208&amp;C208&amp;D208,'Girls Season'!AA:AB,2,0),"Add to Season")=1,"","No"),IFERROR(IF(E208="M",IF(VLOOKUP(B208&amp;C208&amp;D208,'Boys Season'!W:X,2,0)=1,"","No")),"No")))</f>
        <v>No</v>
      </c>
      <c r="B208" s="336" t="s">
        <v>432</v>
      </c>
      <c r="C208" s="336" t="s">
        <v>616</v>
      </c>
      <c r="D208" s="2" t="s">
        <v>33</v>
      </c>
      <c r="E208" s="2" t="s">
        <v>1</v>
      </c>
      <c r="F208" s="452">
        <v>8</v>
      </c>
      <c r="G208" s="117" t="s">
        <v>4</v>
      </c>
      <c r="H208" s="442"/>
      <c r="I208" s="2"/>
      <c r="J208" s="2"/>
      <c r="K208" s="122"/>
      <c r="L208" s="19"/>
      <c r="M208" s="19"/>
      <c r="N208" s="19"/>
      <c r="O208" s="19"/>
      <c r="P208" s="121"/>
      <c r="Q208" s="194"/>
      <c r="R208" s="19"/>
      <c r="S208" s="19"/>
      <c r="T208" s="191"/>
      <c r="U208" s="19"/>
      <c r="V208" s="161"/>
      <c r="W208" s="165" t="str">
        <f t="shared" si="38"/>
        <v>Elliot</v>
      </c>
      <c r="X208" s="47" t="str">
        <f t="shared" si="39"/>
        <v>Frost</v>
      </c>
      <c r="Y208" s="47" t="str">
        <f t="shared" si="40"/>
        <v>Colchester Harriers</v>
      </c>
      <c r="Z208" s="47">
        <f t="shared" si="41"/>
        <v>8</v>
      </c>
      <c r="AA208" s="47" t="str">
        <f t="shared" si="42"/>
        <v>U13</v>
      </c>
      <c r="AB208" s="141" t="str">
        <f t="shared" si="43"/>
        <v>M</v>
      </c>
      <c r="AC208" s="47"/>
      <c r="AD208" s="47"/>
    </row>
    <row r="209" spans="1:30" ht="18" x14ac:dyDescent="0.25">
      <c r="A209" s="2" t="str">
        <f>IF(B209="","",IF(E209="F",IF(IFERROR(VLOOKUP(B209&amp;C209&amp;D209,'Girls Season'!AA:AB,2,0),"Add to Season")=1,"","No"),IFERROR(IF(E209="M",IF(VLOOKUP(B209&amp;C209&amp;D209,'Boys Season'!W:X,2,0)=1,"","No")),"No")))</f>
        <v/>
      </c>
      <c r="B209" s="336" t="s">
        <v>239</v>
      </c>
      <c r="C209" s="336" t="s">
        <v>254</v>
      </c>
      <c r="D209" s="2" t="s">
        <v>33</v>
      </c>
      <c r="E209" s="2" t="s">
        <v>1</v>
      </c>
      <c r="F209" s="452">
        <v>8</v>
      </c>
      <c r="G209" s="117" t="s">
        <v>4</v>
      </c>
      <c r="H209" s="442"/>
      <c r="I209" s="2"/>
      <c r="J209" s="2"/>
      <c r="K209" s="122">
        <v>11</v>
      </c>
      <c r="L209" s="19">
        <v>18</v>
      </c>
      <c r="M209" s="19">
        <v>25</v>
      </c>
      <c r="N209" s="19">
        <v>12</v>
      </c>
      <c r="O209" s="19"/>
      <c r="P209" s="121"/>
      <c r="Q209" s="194"/>
      <c r="R209" s="19"/>
      <c r="S209" s="19"/>
      <c r="T209" s="191"/>
      <c r="U209" s="19"/>
      <c r="V209" s="161"/>
      <c r="W209" s="165" t="str">
        <f t="shared" si="38"/>
        <v>Hayden</v>
      </c>
      <c r="X209" s="47" t="str">
        <f t="shared" si="39"/>
        <v>Preston</v>
      </c>
      <c r="Y209" s="47" t="str">
        <f t="shared" si="40"/>
        <v>Colchester Harriers</v>
      </c>
      <c r="Z209" s="47">
        <f t="shared" si="41"/>
        <v>8</v>
      </c>
      <c r="AA209" s="47" t="str">
        <f t="shared" si="42"/>
        <v>U13</v>
      </c>
      <c r="AB209" s="141" t="str">
        <f t="shared" si="43"/>
        <v>M</v>
      </c>
      <c r="AC209" s="47"/>
      <c r="AD209" s="47"/>
    </row>
    <row r="210" spans="1:30" ht="18" x14ac:dyDescent="0.25">
      <c r="A210" s="2" t="str">
        <f>IF(B210="","",IF(E210="F",IF(IFERROR(VLOOKUP(B210&amp;C210&amp;D210,'Girls Season'!AA:AB,2,0),"Add to Season")=1,"","No"),IFERROR(IF(E210="M",IF(VLOOKUP(B210&amp;C210&amp;D210,'Boys Season'!W:X,2,0)=1,"","No")),"No")))</f>
        <v>No</v>
      </c>
      <c r="B210" s="336" t="s">
        <v>290</v>
      </c>
      <c r="C210" s="336" t="s">
        <v>291</v>
      </c>
      <c r="D210" s="2" t="s">
        <v>33</v>
      </c>
      <c r="E210" s="2" t="s">
        <v>1</v>
      </c>
      <c r="F210" s="452">
        <v>8</v>
      </c>
      <c r="G210" s="117" t="s">
        <v>4</v>
      </c>
      <c r="H210" s="442"/>
      <c r="I210" s="2"/>
      <c r="J210" s="2"/>
      <c r="K210" s="122"/>
      <c r="L210" s="19"/>
      <c r="M210" s="19">
        <v>31</v>
      </c>
      <c r="N210" s="19"/>
      <c r="O210" s="19"/>
      <c r="P210" s="121"/>
      <c r="Q210" s="194"/>
      <c r="R210" s="19"/>
      <c r="S210" s="19"/>
      <c r="T210" s="191"/>
      <c r="U210" s="19"/>
      <c r="V210" s="161"/>
      <c r="W210" s="165" t="str">
        <f t="shared" si="38"/>
        <v>Myles</v>
      </c>
      <c r="X210" s="47" t="str">
        <f t="shared" si="39"/>
        <v>Martell-Smith</v>
      </c>
      <c r="Y210" s="47" t="str">
        <f t="shared" si="40"/>
        <v>Colchester Harriers</v>
      </c>
      <c r="Z210" s="47">
        <f t="shared" si="41"/>
        <v>8</v>
      </c>
      <c r="AA210" s="47" t="str">
        <f t="shared" si="42"/>
        <v>U13</v>
      </c>
      <c r="AB210" s="141" t="str">
        <f t="shared" si="43"/>
        <v>M</v>
      </c>
      <c r="AC210" s="47"/>
      <c r="AD210" s="47"/>
    </row>
    <row r="211" spans="1:30" ht="18" x14ac:dyDescent="0.25">
      <c r="A211" s="2" t="str">
        <f>IF(B211="","",IF(E211="F",IF(IFERROR(VLOOKUP(B211&amp;C211&amp;D211,'Girls Season'!AA:AB,2,0),"Add to Season")=1,"","No"),IFERROR(IF(E211="M",IF(VLOOKUP(B211&amp;C211&amp;D211,'Boys Season'!W:X,2,0)=1,"","No")),"No")))</f>
        <v>No</v>
      </c>
      <c r="B211" s="336" t="s">
        <v>617</v>
      </c>
      <c r="C211" s="336" t="s">
        <v>361</v>
      </c>
      <c r="D211" s="2" t="s">
        <v>33</v>
      </c>
      <c r="E211" s="2" t="s">
        <v>1</v>
      </c>
      <c r="F211" s="452">
        <v>8</v>
      </c>
      <c r="G211" s="117" t="s">
        <v>4</v>
      </c>
      <c r="H211" s="442"/>
      <c r="I211" s="2"/>
      <c r="J211" s="2"/>
      <c r="K211" s="122"/>
      <c r="L211" s="19">
        <v>16</v>
      </c>
      <c r="M211" s="19">
        <v>17</v>
      </c>
      <c r="N211" s="19"/>
      <c r="O211" s="19"/>
      <c r="P211" s="121"/>
      <c r="Q211" s="194"/>
      <c r="R211" s="19"/>
      <c r="S211" s="19"/>
      <c r="T211" s="191"/>
      <c r="U211" s="19"/>
      <c r="V211" s="161"/>
      <c r="W211" s="165" t="str">
        <f t="shared" si="38"/>
        <v xml:space="preserve">Paolo </v>
      </c>
      <c r="X211" s="47" t="str">
        <f t="shared" si="39"/>
        <v>Valente</v>
      </c>
      <c r="Y211" s="47" t="str">
        <f t="shared" si="40"/>
        <v>Colchester Harriers</v>
      </c>
      <c r="Z211" s="47">
        <f t="shared" si="41"/>
        <v>8</v>
      </c>
      <c r="AA211" s="47" t="str">
        <f t="shared" si="42"/>
        <v>U13</v>
      </c>
      <c r="AB211" s="141" t="str">
        <f t="shared" si="43"/>
        <v>M</v>
      </c>
      <c r="AC211" s="47"/>
      <c r="AD211" s="47"/>
    </row>
    <row r="212" spans="1:30" ht="18" x14ac:dyDescent="0.25">
      <c r="A212" s="2" t="str">
        <f>IF(B212="","",IF(E212="F",IF(IFERROR(VLOOKUP(B212&amp;C212&amp;D212,'Girls Season'!AA:AB,2,0),"Add to Season")=1,"","No"),IFERROR(IF(E212="M",IF(VLOOKUP(B212&amp;C212&amp;D212,'Boys Season'!W:X,2,0)=1,"","No")),"No")))</f>
        <v/>
      </c>
      <c r="B212" s="336" t="s">
        <v>29</v>
      </c>
      <c r="C212" s="336" t="s">
        <v>54</v>
      </c>
      <c r="D212" s="2" t="s">
        <v>33</v>
      </c>
      <c r="E212" s="2" t="s">
        <v>1</v>
      </c>
      <c r="F212" s="452">
        <v>7</v>
      </c>
      <c r="G212" s="117" t="s">
        <v>4</v>
      </c>
      <c r="H212" s="442"/>
      <c r="I212" s="2"/>
      <c r="J212" s="2"/>
      <c r="K212" s="122">
        <v>21</v>
      </c>
      <c r="L212" s="19"/>
      <c r="M212" s="19">
        <v>45</v>
      </c>
      <c r="N212" s="19">
        <v>26</v>
      </c>
      <c r="O212" s="19"/>
      <c r="P212" s="121"/>
      <c r="Q212" s="194"/>
      <c r="R212" s="19"/>
      <c r="S212" s="19"/>
      <c r="T212" s="191"/>
      <c r="U212" s="19"/>
      <c r="V212" s="161"/>
      <c r="W212" s="165" t="str">
        <f t="shared" si="38"/>
        <v>Alex</v>
      </c>
      <c r="X212" s="47" t="str">
        <f t="shared" si="39"/>
        <v>Widdowson</v>
      </c>
      <c r="Y212" s="47" t="str">
        <f t="shared" si="40"/>
        <v>Colchester Harriers</v>
      </c>
      <c r="Z212" s="47">
        <f t="shared" si="41"/>
        <v>7</v>
      </c>
      <c r="AA212" s="47" t="str">
        <f t="shared" si="42"/>
        <v>U13</v>
      </c>
      <c r="AB212" s="141" t="str">
        <f t="shared" si="43"/>
        <v>M</v>
      </c>
      <c r="AC212" s="47"/>
      <c r="AD212" s="47"/>
    </row>
    <row r="213" spans="1:30" ht="18" x14ac:dyDescent="0.25">
      <c r="A213" s="2" t="str">
        <f>IF(B213="","",IF(E213="F",IF(IFERROR(VLOOKUP(B213&amp;C213&amp;D213,'Girls Season'!AA:AB,2,0),"Add to Season")=1,"","No"),IFERROR(IF(E213="M",IF(VLOOKUP(B213&amp;C213&amp;D213,'Boys Season'!W:X,2,0)=1,"","No")),"No")))</f>
        <v>No</v>
      </c>
      <c r="B213" s="336" t="s">
        <v>618</v>
      </c>
      <c r="C213" s="336" t="s">
        <v>619</v>
      </c>
      <c r="D213" s="2" t="s">
        <v>33</v>
      </c>
      <c r="E213" s="2" t="s">
        <v>1</v>
      </c>
      <c r="F213" s="452">
        <v>7</v>
      </c>
      <c r="G213" s="117" t="s">
        <v>4</v>
      </c>
      <c r="H213" s="442"/>
      <c r="I213" s="2"/>
      <c r="J213" s="2"/>
      <c r="K213" s="122"/>
      <c r="L213" s="19"/>
      <c r="M213" s="19"/>
      <c r="N213" s="19"/>
      <c r="O213" s="19"/>
      <c r="P213" s="121"/>
      <c r="Q213" s="194"/>
      <c r="R213" s="19"/>
      <c r="S213" s="19"/>
      <c r="T213" s="191"/>
      <c r="U213" s="19"/>
      <c r="V213" s="161"/>
      <c r="W213" s="165" t="str">
        <f t="shared" si="38"/>
        <v>Arlon</v>
      </c>
      <c r="X213" s="47" t="str">
        <f t="shared" si="39"/>
        <v>Dabrowski</v>
      </c>
      <c r="Y213" s="47" t="str">
        <f t="shared" si="40"/>
        <v>Colchester Harriers</v>
      </c>
      <c r="Z213" s="47">
        <f t="shared" si="41"/>
        <v>7</v>
      </c>
      <c r="AA213" s="47" t="str">
        <f t="shared" si="42"/>
        <v>U13</v>
      </c>
      <c r="AB213" s="141" t="str">
        <f t="shared" si="43"/>
        <v>M</v>
      </c>
      <c r="AC213" s="47"/>
      <c r="AD213" s="47"/>
    </row>
    <row r="214" spans="1:30" ht="18" x14ac:dyDescent="0.25">
      <c r="A214" s="2" t="str">
        <f>IF(B214="","",IF(E214="F",IF(IFERROR(VLOOKUP(B214&amp;C214&amp;D214,'Girls Season'!AA:AB,2,0),"Add to Season")=1,"","No"),IFERROR(IF(E214="M",IF(VLOOKUP(B214&amp;C214&amp;D214,'Boys Season'!W:X,2,0)=1,"","No")),"No")))</f>
        <v>No</v>
      </c>
      <c r="B214" s="336" t="s">
        <v>12</v>
      </c>
      <c r="C214" s="336" t="s">
        <v>376</v>
      </c>
      <c r="D214" s="2" t="s">
        <v>33</v>
      </c>
      <c r="E214" s="2" t="s">
        <v>1</v>
      </c>
      <c r="F214" s="452">
        <v>7</v>
      </c>
      <c r="G214" s="117" t="s">
        <v>4</v>
      </c>
      <c r="H214" s="442"/>
      <c r="I214" s="2"/>
      <c r="J214" s="2"/>
      <c r="K214" s="122">
        <v>19</v>
      </c>
      <c r="L214" s="19">
        <v>25</v>
      </c>
      <c r="M214" s="19">
        <v>32</v>
      </c>
      <c r="N214" s="19">
        <v>16</v>
      </c>
      <c r="O214" s="19"/>
      <c r="P214" s="121"/>
      <c r="Q214" s="194"/>
      <c r="R214" s="19"/>
      <c r="S214" s="19"/>
      <c r="T214" s="191"/>
      <c r="U214" s="19"/>
      <c r="V214" s="161"/>
      <c r="W214" s="165" t="str">
        <f t="shared" si="38"/>
        <v>Harry</v>
      </c>
      <c r="X214" s="47" t="str">
        <f t="shared" si="39"/>
        <v>Jeffery</v>
      </c>
      <c r="Y214" s="47" t="str">
        <f t="shared" si="40"/>
        <v>Colchester Harriers</v>
      </c>
      <c r="Z214" s="47">
        <f t="shared" si="41"/>
        <v>7</v>
      </c>
      <c r="AA214" s="47" t="str">
        <f t="shared" si="42"/>
        <v>U13</v>
      </c>
      <c r="AB214" s="141" t="str">
        <f t="shared" si="43"/>
        <v>M</v>
      </c>
      <c r="AC214" s="141"/>
      <c r="AD214" s="141"/>
    </row>
    <row r="215" spans="1:30" ht="18" x14ac:dyDescent="0.25">
      <c r="A215" s="2" t="str">
        <f>IF(B215="","",IF(E215="F",IF(IFERROR(VLOOKUP(B215&amp;C215&amp;D215,'Girls Season'!AA:AB,2,0),"Add to Season")=1,"","No"),IFERROR(IF(E215="M",IF(VLOOKUP(B215&amp;C215&amp;D215,'Boys Season'!W:X,2,0)=1,"","No")),"No")))</f>
        <v>No</v>
      </c>
      <c r="B215" s="336" t="s">
        <v>620</v>
      </c>
      <c r="C215" s="336" t="s">
        <v>621</v>
      </c>
      <c r="D215" s="2" t="s">
        <v>33</v>
      </c>
      <c r="E215" s="2" t="s">
        <v>1</v>
      </c>
      <c r="F215" s="452">
        <v>7</v>
      </c>
      <c r="G215" s="117" t="s">
        <v>4</v>
      </c>
      <c r="H215" s="442"/>
      <c r="I215" s="2"/>
      <c r="J215" s="2"/>
      <c r="K215" s="122"/>
      <c r="L215" s="19"/>
      <c r="M215" s="19"/>
      <c r="N215" s="19"/>
      <c r="O215" s="19"/>
      <c r="P215" s="121"/>
      <c r="Q215" s="194"/>
      <c r="R215" s="19"/>
      <c r="S215" s="19"/>
      <c r="T215" s="191"/>
      <c r="U215" s="19"/>
      <c r="V215" s="161"/>
      <c r="W215" s="165" t="str">
        <f t="shared" si="38"/>
        <v>Rohin</v>
      </c>
      <c r="X215" s="47" t="str">
        <f t="shared" si="39"/>
        <v>Datta</v>
      </c>
      <c r="Y215" s="47" t="str">
        <f t="shared" si="40"/>
        <v>Colchester Harriers</v>
      </c>
      <c r="Z215" s="47">
        <f t="shared" si="41"/>
        <v>7</v>
      </c>
      <c r="AA215" s="47" t="str">
        <f t="shared" si="42"/>
        <v>U13</v>
      </c>
      <c r="AB215" s="141" t="str">
        <f t="shared" si="43"/>
        <v>M</v>
      </c>
      <c r="AC215" s="141"/>
      <c r="AD215" s="141"/>
    </row>
    <row r="216" spans="1:30" ht="18" x14ac:dyDescent="0.25">
      <c r="A216" s="2" t="str">
        <f>IF(B216="","",IF(E216="F",IF(IFERROR(VLOOKUP(B216&amp;C216&amp;D216,'Girls Season'!AA:AB,2,0),"Add to Season")=1,"","No"),IFERROR(IF(E216="M",IF(VLOOKUP(B216&amp;C216&amp;D216,'Boys Season'!W:X,2,0)=1,"","No")),"No")))</f>
        <v>No</v>
      </c>
      <c r="B216" s="336" t="s">
        <v>358</v>
      </c>
      <c r="C216" s="336" t="s">
        <v>73</v>
      </c>
      <c r="D216" s="2" t="s">
        <v>33</v>
      </c>
      <c r="E216" s="2" t="s">
        <v>1</v>
      </c>
      <c r="F216" s="452">
        <v>6</v>
      </c>
      <c r="G216" s="117" t="s">
        <v>2</v>
      </c>
      <c r="H216" s="442"/>
      <c r="I216" s="2"/>
      <c r="J216" s="2"/>
      <c r="K216" s="122"/>
      <c r="L216" s="19"/>
      <c r="M216" s="19">
        <v>13</v>
      </c>
      <c r="N216" s="19"/>
      <c r="O216" s="19"/>
      <c r="P216" s="121"/>
      <c r="Q216" s="194"/>
      <c r="R216" s="19"/>
      <c r="S216" s="19"/>
      <c r="T216" s="191"/>
      <c r="U216" s="19"/>
      <c r="V216" s="161"/>
      <c r="W216" s="165" t="str">
        <f t="shared" si="38"/>
        <v>Asa</v>
      </c>
      <c r="X216" s="47" t="str">
        <f t="shared" si="39"/>
        <v>Williams</v>
      </c>
      <c r="Y216" s="47" t="str">
        <f t="shared" si="40"/>
        <v>Colchester Harriers</v>
      </c>
      <c r="Z216" s="47">
        <f t="shared" si="41"/>
        <v>6</v>
      </c>
      <c r="AA216" s="47" t="str">
        <f t="shared" si="42"/>
        <v>U11</v>
      </c>
      <c r="AB216" s="141" t="str">
        <f t="shared" si="43"/>
        <v>M</v>
      </c>
      <c r="AC216" s="141"/>
      <c r="AD216" s="141"/>
    </row>
    <row r="217" spans="1:30" ht="18" x14ac:dyDescent="0.25">
      <c r="A217" s="2" t="str">
        <f>IF(B217="","",IF(E217="F",IF(IFERROR(VLOOKUP(B217&amp;C217&amp;D217,'Girls Season'!AA:AB,2,0),"Add to Season")=1,"","No"),IFERROR(IF(E217="M",IF(VLOOKUP(B217&amp;C217&amp;D217,'Boys Season'!W:X,2,0)=1,"","No")),"No")))</f>
        <v>No</v>
      </c>
      <c r="B217" s="336" t="s">
        <v>243</v>
      </c>
      <c r="C217" s="336" t="s">
        <v>515</v>
      </c>
      <c r="D217" s="2" t="s">
        <v>33</v>
      </c>
      <c r="E217" s="2" t="s">
        <v>1</v>
      </c>
      <c r="F217" s="452">
        <v>6</v>
      </c>
      <c r="G217" s="117" t="s">
        <v>2</v>
      </c>
      <c r="H217" s="442"/>
      <c r="I217" s="453"/>
      <c r="J217" s="2"/>
      <c r="K217" s="122">
        <v>12</v>
      </c>
      <c r="L217" s="19"/>
      <c r="M217" s="19">
        <v>22</v>
      </c>
      <c r="N217" s="19">
        <v>19</v>
      </c>
      <c r="O217" s="19"/>
      <c r="P217" s="121"/>
      <c r="Q217" s="194"/>
      <c r="R217" s="19"/>
      <c r="S217" s="19"/>
      <c r="T217" s="191"/>
      <c r="U217" s="19"/>
      <c r="V217" s="161"/>
      <c r="W217" s="165" t="str">
        <f t="shared" si="38"/>
        <v>Max</v>
      </c>
      <c r="X217" s="47" t="str">
        <f t="shared" si="39"/>
        <v>Faulkner</v>
      </c>
      <c r="Y217" s="47" t="str">
        <f t="shared" si="40"/>
        <v>Colchester Harriers</v>
      </c>
      <c r="Z217" s="47">
        <f t="shared" si="41"/>
        <v>6</v>
      </c>
      <c r="AA217" s="47" t="str">
        <f t="shared" si="42"/>
        <v>U11</v>
      </c>
      <c r="AB217" s="141" t="str">
        <f t="shared" si="43"/>
        <v>M</v>
      </c>
      <c r="AC217" s="141"/>
      <c r="AD217" s="141"/>
    </row>
    <row r="218" spans="1:30" ht="18" x14ac:dyDescent="0.25">
      <c r="A218" s="2" t="str">
        <f>IF(B218="","",IF(E218="F",IF(IFERROR(VLOOKUP(B218&amp;C218&amp;D218,'Girls Season'!AA:AB,2,0),"Add to Season")=1,"","No"),IFERROR(IF(E218="M",IF(VLOOKUP(B218&amp;C218&amp;D218,'Boys Season'!W:X,2,0)=1,"","No")),"No")))</f>
        <v>No</v>
      </c>
      <c r="B218" s="336" t="s">
        <v>439</v>
      </c>
      <c r="C218" s="336" t="s">
        <v>395</v>
      </c>
      <c r="D218" s="2" t="s">
        <v>33</v>
      </c>
      <c r="E218" s="2" t="s">
        <v>1</v>
      </c>
      <c r="F218" s="452">
        <v>5</v>
      </c>
      <c r="G218" s="117" t="s">
        <v>2</v>
      </c>
      <c r="H218" s="442"/>
      <c r="I218" s="2"/>
      <c r="J218" s="2"/>
      <c r="K218" s="122"/>
      <c r="L218" s="19"/>
      <c r="M218" s="19"/>
      <c r="N218" s="19"/>
      <c r="O218" s="19"/>
      <c r="P218" s="121"/>
      <c r="Q218" s="194"/>
      <c r="R218" s="19"/>
      <c r="S218" s="19"/>
      <c r="T218" s="191"/>
      <c r="U218" s="19"/>
      <c r="V218" s="161"/>
      <c r="W218" s="165" t="str">
        <f t="shared" si="38"/>
        <v>Edward</v>
      </c>
      <c r="X218" s="47" t="str">
        <f t="shared" si="39"/>
        <v>Garnham</v>
      </c>
      <c r="Y218" s="47" t="str">
        <f t="shared" si="40"/>
        <v>Colchester Harriers</v>
      </c>
      <c r="Z218" s="47">
        <f t="shared" si="41"/>
        <v>5</v>
      </c>
      <c r="AA218" s="47" t="str">
        <f t="shared" si="42"/>
        <v>U11</v>
      </c>
      <c r="AB218" s="141" t="str">
        <f t="shared" si="43"/>
        <v>M</v>
      </c>
      <c r="AC218" s="141"/>
      <c r="AD218" s="141"/>
    </row>
    <row r="219" spans="1:30" ht="18" x14ac:dyDescent="0.25">
      <c r="A219" s="2" t="str">
        <f>IF(B219="","",IF(E219="F",IF(IFERROR(VLOOKUP(B219&amp;C219&amp;D219,'Girls Season'!AA:AB,2,0),"Add to Season")=1,"","No"),IFERROR(IF(E219="M",IF(VLOOKUP(B219&amp;C219&amp;D219,'Boys Season'!W:X,2,0)=1,"","No")),"No")))</f>
        <v>No</v>
      </c>
      <c r="B219" s="336" t="s">
        <v>17</v>
      </c>
      <c r="C219" s="336" t="s">
        <v>301</v>
      </c>
      <c r="D219" s="2" t="s">
        <v>33</v>
      </c>
      <c r="E219" s="2" t="s">
        <v>1</v>
      </c>
      <c r="F219" s="337">
        <v>9</v>
      </c>
      <c r="G219" s="117" t="s">
        <v>6</v>
      </c>
      <c r="H219" s="442"/>
      <c r="I219" s="2"/>
      <c r="J219" s="2"/>
      <c r="K219" s="122"/>
      <c r="L219" s="19">
        <v>40</v>
      </c>
      <c r="M219" s="19">
        <v>52</v>
      </c>
      <c r="N219" s="19"/>
      <c r="O219" s="19"/>
      <c r="P219" s="121"/>
      <c r="Q219" s="194"/>
      <c r="R219" s="19"/>
      <c r="S219" s="19"/>
      <c r="T219" s="191"/>
      <c r="U219" s="19"/>
      <c r="V219" s="161"/>
      <c r="W219" s="165" t="str">
        <f t="shared" si="38"/>
        <v>Alexander</v>
      </c>
      <c r="X219" s="47" t="str">
        <f t="shared" si="39"/>
        <v>Cook</v>
      </c>
      <c r="Y219" s="47" t="str">
        <f t="shared" si="40"/>
        <v>Colchester Harriers</v>
      </c>
      <c r="Z219" s="47">
        <f t="shared" si="41"/>
        <v>9</v>
      </c>
      <c r="AA219" s="47" t="str">
        <f t="shared" si="42"/>
        <v>U15</v>
      </c>
      <c r="AB219" s="141" t="str">
        <f t="shared" si="43"/>
        <v>M</v>
      </c>
      <c r="AC219" s="141"/>
      <c r="AD219" s="141"/>
    </row>
    <row r="220" spans="1:30" ht="18" x14ac:dyDescent="0.25">
      <c r="A220" s="2" t="str">
        <f>IF(B220="","",IF(E220="F",IF(IFERROR(VLOOKUP(B220&amp;C220&amp;D220,'Girls Season'!AA:AB,2,0),"Add to Season")=1,"","No"),IFERROR(IF(E220="M",IF(VLOOKUP(B220&amp;C220&amp;D220,'Boys Season'!W:X,2,0)=1,"","No")),"No")))</f>
        <v>No</v>
      </c>
      <c r="B220" s="336" t="s">
        <v>622</v>
      </c>
      <c r="C220" s="336" t="s">
        <v>623</v>
      </c>
      <c r="D220" s="2" t="s">
        <v>33</v>
      </c>
      <c r="E220" s="2" t="s">
        <v>1</v>
      </c>
      <c r="F220" s="337">
        <v>7</v>
      </c>
      <c r="G220" s="117" t="s">
        <v>4</v>
      </c>
      <c r="H220" s="442"/>
      <c r="I220" s="2"/>
      <c r="J220" s="2"/>
      <c r="K220" s="122">
        <v>24</v>
      </c>
      <c r="L220" s="19">
        <v>29</v>
      </c>
      <c r="M220" s="19"/>
      <c r="N220" s="19">
        <v>21</v>
      </c>
      <c r="O220" s="19"/>
      <c r="P220" s="121"/>
      <c r="Q220" s="194"/>
      <c r="R220" s="19"/>
      <c r="S220" s="19"/>
      <c r="T220" s="191"/>
      <c r="U220" s="19"/>
      <c r="V220" s="161"/>
      <c r="W220" s="165" t="str">
        <f t="shared" si="38"/>
        <v>Rowan</v>
      </c>
      <c r="X220" s="47" t="str">
        <f t="shared" si="39"/>
        <v>Weir</v>
      </c>
      <c r="Y220" s="47" t="str">
        <f t="shared" si="40"/>
        <v>Colchester Harriers</v>
      </c>
      <c r="Z220" s="47">
        <f t="shared" si="41"/>
        <v>7</v>
      </c>
      <c r="AA220" s="47" t="str">
        <f t="shared" si="42"/>
        <v>U13</v>
      </c>
      <c r="AB220" s="141" t="str">
        <f t="shared" si="43"/>
        <v>M</v>
      </c>
      <c r="AC220" s="141"/>
      <c r="AD220" s="141"/>
    </row>
    <row r="221" spans="1:30" ht="18" x14ac:dyDescent="0.25">
      <c r="A221" s="2" t="str">
        <f>IF(B221="","",IF(E221="F",IF(IFERROR(VLOOKUP(B221&amp;C221&amp;D221,'Girls Season'!AA:AB,2,0),"Add to Season")=1,"","No"),IFERROR(IF(E221="M",IF(VLOOKUP(B221&amp;C221&amp;D221,'Boys Season'!W:X,2,0)=1,"","No")),"No")))</f>
        <v>No</v>
      </c>
      <c r="B221" s="336" t="s">
        <v>416</v>
      </c>
      <c r="C221" s="336" t="s">
        <v>623</v>
      </c>
      <c r="D221" s="2" t="s">
        <v>33</v>
      </c>
      <c r="E221" s="2" t="s">
        <v>1</v>
      </c>
      <c r="F221" s="337">
        <v>5</v>
      </c>
      <c r="G221" s="117" t="s">
        <v>2</v>
      </c>
      <c r="H221" s="442"/>
      <c r="I221" s="2"/>
      <c r="J221" s="2"/>
      <c r="K221" s="122"/>
      <c r="L221" s="19"/>
      <c r="M221" s="19"/>
      <c r="N221" s="19"/>
      <c r="O221" s="19"/>
      <c r="P221" s="121"/>
      <c r="Q221" s="194"/>
      <c r="R221" s="19"/>
      <c r="S221" s="19"/>
      <c r="T221" s="191"/>
      <c r="U221" s="19"/>
      <c r="V221" s="161"/>
      <c r="W221" s="165" t="str">
        <f t="shared" si="38"/>
        <v>Finlay</v>
      </c>
      <c r="X221" s="47" t="str">
        <f t="shared" si="39"/>
        <v>Weir</v>
      </c>
      <c r="Y221" s="47" t="str">
        <f t="shared" si="40"/>
        <v>Colchester Harriers</v>
      </c>
      <c r="Z221" s="47">
        <f t="shared" si="41"/>
        <v>5</v>
      </c>
      <c r="AA221" s="47" t="str">
        <f t="shared" si="42"/>
        <v>U11</v>
      </c>
      <c r="AB221" s="141" t="str">
        <f t="shared" si="43"/>
        <v>M</v>
      </c>
      <c r="AC221" s="141"/>
      <c r="AD221" s="141"/>
    </row>
    <row r="222" spans="1:30" ht="18" x14ac:dyDescent="0.25">
      <c r="A222" s="2" t="str">
        <f>IF(B222="","",IF(E222="F",IF(IFERROR(VLOOKUP(B222&amp;C222&amp;D222,'Girls Season'!AA:AB,2,0),"Add to Season")=1,"","No"),IFERROR(IF(E222="M",IF(VLOOKUP(B222&amp;C222&amp;D222,'Boys Season'!W:X,2,0)=1,"","No")),"No")))</f>
        <v>No</v>
      </c>
      <c r="B222" s="336" t="s">
        <v>707</v>
      </c>
      <c r="C222" s="336" t="s">
        <v>390</v>
      </c>
      <c r="D222" s="2" t="s">
        <v>33</v>
      </c>
      <c r="E222" s="2" t="s">
        <v>1</v>
      </c>
      <c r="F222" s="337">
        <v>6</v>
      </c>
      <c r="G222" s="117" t="s">
        <v>2</v>
      </c>
      <c r="H222" s="443"/>
      <c r="I222" s="2"/>
      <c r="J222" s="2"/>
      <c r="K222" s="122"/>
      <c r="L222" s="19">
        <v>41</v>
      </c>
      <c r="M222" s="19"/>
      <c r="N222" s="19"/>
      <c r="O222" s="19"/>
      <c r="P222" s="121"/>
      <c r="Q222" s="194"/>
      <c r="R222" s="19"/>
      <c r="S222" s="19"/>
      <c r="T222" s="191"/>
      <c r="U222" s="19"/>
      <c r="V222" s="161"/>
      <c r="W222" s="165" t="str">
        <f t="shared" si="38"/>
        <v>Frank</v>
      </c>
      <c r="X222" s="47" t="str">
        <f t="shared" si="39"/>
        <v>Mason</v>
      </c>
      <c r="Y222" s="47" t="str">
        <f t="shared" si="40"/>
        <v>Colchester Harriers</v>
      </c>
      <c r="Z222" s="47">
        <f t="shared" si="41"/>
        <v>6</v>
      </c>
      <c r="AA222" s="47" t="str">
        <f t="shared" si="42"/>
        <v>U11</v>
      </c>
      <c r="AB222" s="141" t="str">
        <f t="shared" si="43"/>
        <v>M</v>
      </c>
      <c r="AC222" s="141"/>
      <c r="AD222" s="141"/>
    </row>
    <row r="223" spans="1:30" ht="18" x14ac:dyDescent="0.25">
      <c r="A223" s="2" t="str">
        <f>IF(B223="","",IF(E223="F",IF(IFERROR(VLOOKUP(B223&amp;C223&amp;D223,'Girls Season'!AA:AB,2,0),"Add to Season")=1,"","No"),IFERROR(IF(E223="M",IF(VLOOKUP(B223&amp;C223&amp;D223,'Boys Season'!W:X,2,0)=1,"","No")),"No")))</f>
        <v/>
      </c>
      <c r="B223" s="336" t="s">
        <v>5</v>
      </c>
      <c r="C223" s="336" t="s">
        <v>20</v>
      </c>
      <c r="D223" s="2" t="s">
        <v>33</v>
      </c>
      <c r="E223" s="2" t="s">
        <v>1</v>
      </c>
      <c r="F223" s="337">
        <v>3</v>
      </c>
      <c r="G223" s="117" t="s">
        <v>2</v>
      </c>
      <c r="H223" s="443"/>
      <c r="I223" s="2"/>
      <c r="J223" s="2"/>
      <c r="K223" s="122"/>
      <c r="L223" s="19">
        <v>51</v>
      </c>
      <c r="M223" s="19">
        <v>54</v>
      </c>
      <c r="N223" s="19">
        <v>34</v>
      </c>
      <c r="O223" s="19"/>
      <c r="P223" s="121"/>
      <c r="Q223" s="194"/>
      <c r="R223" s="19"/>
      <c r="S223" s="19"/>
      <c r="T223" s="191"/>
      <c r="U223" s="19"/>
      <c r="V223" s="161"/>
      <c r="W223" s="165" t="str">
        <f t="shared" si="38"/>
        <v>Finley</v>
      </c>
      <c r="X223" s="47" t="str">
        <f t="shared" si="39"/>
        <v>Smith</v>
      </c>
      <c r="Y223" s="47" t="str">
        <f t="shared" si="40"/>
        <v>Colchester Harriers</v>
      </c>
      <c r="Z223" s="47">
        <f t="shared" si="41"/>
        <v>3</v>
      </c>
      <c r="AA223" s="47" t="str">
        <f t="shared" si="42"/>
        <v>U11</v>
      </c>
      <c r="AB223" s="141" t="str">
        <f t="shared" si="43"/>
        <v>M</v>
      </c>
      <c r="AC223" s="141"/>
      <c r="AD223" s="141"/>
    </row>
    <row r="224" spans="1:30" ht="18" x14ac:dyDescent="0.25">
      <c r="A224" s="2" t="str">
        <f>IF(B224="","",IF(E224="F",IF(IFERROR(VLOOKUP(B224&amp;C224&amp;D224,'Girls Season'!AA:AB,2,0),"Add to Season")=1,"","No"),IFERROR(IF(E224="M",IF(VLOOKUP(B224&amp;C224&amp;D224,'Boys Season'!W:X,2,0)=1,"","No")),"No")))</f>
        <v/>
      </c>
      <c r="B224" s="336" t="s">
        <v>708</v>
      </c>
      <c r="C224" s="336" t="s">
        <v>709</v>
      </c>
      <c r="D224" s="2" t="s">
        <v>33</v>
      </c>
      <c r="E224" s="2" t="s">
        <v>1</v>
      </c>
      <c r="F224" s="337">
        <v>5</v>
      </c>
      <c r="G224" s="117" t="s">
        <v>2</v>
      </c>
      <c r="H224" s="443"/>
      <c r="I224" s="2"/>
      <c r="J224" s="2"/>
      <c r="K224" s="122"/>
      <c r="L224" s="19">
        <v>57</v>
      </c>
      <c r="M224" s="19"/>
      <c r="N224" s="19"/>
      <c r="O224" s="19"/>
      <c r="P224" s="121"/>
      <c r="Q224" s="194"/>
      <c r="R224" s="19"/>
      <c r="S224" s="19"/>
      <c r="T224" s="191"/>
      <c r="U224" s="19"/>
      <c r="V224" s="161"/>
      <c r="W224" s="165" t="str">
        <f t="shared" si="38"/>
        <v>Henry</v>
      </c>
      <c r="X224" s="47" t="str">
        <f t="shared" si="39"/>
        <v>Davey</v>
      </c>
      <c r="Y224" s="47" t="str">
        <f t="shared" si="40"/>
        <v>Colchester Harriers</v>
      </c>
      <c r="Z224" s="47">
        <f t="shared" si="41"/>
        <v>5</v>
      </c>
      <c r="AA224" s="47" t="str">
        <f t="shared" si="42"/>
        <v>U11</v>
      </c>
      <c r="AB224" s="141" t="str">
        <f t="shared" si="43"/>
        <v>M</v>
      </c>
      <c r="AC224" s="141"/>
      <c r="AD224" s="141"/>
    </row>
    <row r="225" spans="1:30" ht="18" x14ac:dyDescent="0.25">
      <c r="A225" s="2" t="str">
        <f>IF(B225="","",IF(E225="F",IF(IFERROR(VLOOKUP(B225&amp;C225&amp;D225,'Girls Season'!AA:AB,2,0),"Add to Season")=1,"","No"),IFERROR(IF(E225="M",IF(VLOOKUP(B225&amp;C225&amp;D225,'Boys Season'!W:X,2,0)=1,"","No")),"No")))</f>
        <v>No</v>
      </c>
      <c r="B225" s="336" t="s">
        <v>725</v>
      </c>
      <c r="C225" s="336" t="s">
        <v>726</v>
      </c>
      <c r="D225" s="2" t="s">
        <v>33</v>
      </c>
      <c r="E225" s="2" t="s">
        <v>1</v>
      </c>
      <c r="F225" s="337">
        <v>11</v>
      </c>
      <c r="G225" s="117" t="s">
        <v>10</v>
      </c>
      <c r="H225" s="443"/>
      <c r="I225" s="2"/>
      <c r="J225" s="2"/>
      <c r="K225" s="122"/>
      <c r="L225" s="19"/>
      <c r="M225" s="19">
        <v>6</v>
      </c>
      <c r="N225" s="19"/>
      <c r="O225" s="19"/>
      <c r="P225" s="121"/>
      <c r="Q225" s="194"/>
      <c r="R225" s="19"/>
      <c r="S225" s="19"/>
      <c r="T225" s="191"/>
      <c r="U225" s="19"/>
      <c r="V225" s="161"/>
      <c r="W225" s="165" t="str">
        <f t="shared" si="38"/>
        <v>Alfi</v>
      </c>
      <c r="X225" s="47" t="str">
        <f t="shared" si="39"/>
        <v>Cox</v>
      </c>
      <c r="Y225" s="47" t="str">
        <f t="shared" si="40"/>
        <v>Colchester Harriers</v>
      </c>
      <c r="Z225" s="47">
        <f t="shared" si="41"/>
        <v>11</v>
      </c>
      <c r="AA225" s="47" t="str">
        <f t="shared" si="42"/>
        <v>U17</v>
      </c>
      <c r="AB225" s="141" t="str">
        <f t="shared" si="43"/>
        <v>M</v>
      </c>
      <c r="AC225" s="141"/>
      <c r="AD225" s="141"/>
    </row>
    <row r="226" spans="1:30" ht="18" x14ac:dyDescent="0.25">
      <c r="A226" s="2" t="str">
        <f>IF(B226="","",IF(E226="F",IF(IFERROR(VLOOKUP(B226&amp;C226&amp;D226,'Girls Season'!AA:AB,2,0),"Add to Season")=1,"","No"),IFERROR(IF(E226="M",IF(VLOOKUP(B226&amp;C226&amp;D226,'Boys Season'!W:X,2,0)=1,"","No")),"No")))</f>
        <v/>
      </c>
      <c r="B226" s="336"/>
      <c r="C226" s="336"/>
      <c r="D226" s="2" t="s">
        <v>33</v>
      </c>
      <c r="E226" s="2" t="s">
        <v>1</v>
      </c>
      <c r="F226" s="337"/>
      <c r="G226" s="117"/>
      <c r="H226" s="443"/>
      <c r="I226" s="2"/>
      <c r="J226" s="2"/>
      <c r="K226" s="122"/>
      <c r="L226" s="19"/>
      <c r="M226" s="19"/>
      <c r="N226" s="19"/>
      <c r="O226" s="19"/>
      <c r="P226" s="121"/>
      <c r="Q226" s="194"/>
      <c r="R226" s="19"/>
      <c r="S226" s="19"/>
      <c r="T226" s="191"/>
      <c r="U226" s="19"/>
      <c r="V226" s="161"/>
      <c r="W226" s="165">
        <f t="shared" si="38"/>
        <v>0</v>
      </c>
      <c r="X226" s="47">
        <f t="shared" si="39"/>
        <v>0</v>
      </c>
      <c r="Y226" s="47" t="str">
        <f t="shared" si="40"/>
        <v>Colchester Harriers</v>
      </c>
      <c r="Z226" s="47">
        <f t="shared" si="41"/>
        <v>0</v>
      </c>
      <c r="AA226" s="47">
        <f t="shared" si="42"/>
        <v>0</v>
      </c>
      <c r="AB226" s="141" t="str">
        <f t="shared" si="43"/>
        <v>M</v>
      </c>
      <c r="AC226" s="141"/>
      <c r="AD226" s="141"/>
    </row>
    <row r="227" spans="1:30" ht="18" x14ac:dyDescent="0.25">
      <c r="A227" s="2" t="str">
        <f>IF(B227="","",IF(E227="F",IF(IFERROR(VLOOKUP(B227&amp;C227&amp;D227,'Girls Season'!AA:AB,2,0),"Add to Season")=1,"","No"),IFERROR(IF(E227="M",IF(VLOOKUP(B227&amp;C227&amp;D227,'Boys Season'!W:X,2,0)=1,"","No")),"No")))</f>
        <v/>
      </c>
      <c r="B227" s="336"/>
      <c r="C227" s="336"/>
      <c r="D227" s="2" t="s">
        <v>33</v>
      </c>
      <c r="E227" s="2" t="s">
        <v>1</v>
      </c>
      <c r="F227" s="337"/>
      <c r="G227" s="117"/>
      <c r="H227" s="443"/>
      <c r="I227" s="2"/>
      <c r="J227" s="2"/>
      <c r="K227" s="122"/>
      <c r="L227" s="19"/>
      <c r="M227" s="19"/>
      <c r="N227" s="19"/>
      <c r="O227" s="19"/>
      <c r="P227" s="121"/>
      <c r="Q227" s="194"/>
      <c r="R227" s="19"/>
      <c r="S227" s="19"/>
      <c r="T227" s="191"/>
      <c r="U227" s="19"/>
      <c r="V227" s="161"/>
      <c r="W227" s="165">
        <f t="shared" si="38"/>
        <v>0</v>
      </c>
      <c r="X227" s="47">
        <f t="shared" si="39"/>
        <v>0</v>
      </c>
      <c r="Y227" s="47" t="str">
        <f t="shared" si="40"/>
        <v>Colchester Harriers</v>
      </c>
      <c r="Z227" s="47">
        <f t="shared" si="41"/>
        <v>0</v>
      </c>
      <c r="AA227" s="47">
        <f t="shared" si="42"/>
        <v>0</v>
      </c>
      <c r="AB227" s="141" t="str">
        <f t="shared" si="43"/>
        <v>M</v>
      </c>
      <c r="AC227" s="141"/>
      <c r="AD227" s="141"/>
    </row>
    <row r="228" spans="1:30" ht="18" x14ac:dyDescent="0.25">
      <c r="A228" s="2" t="str">
        <f>IF(B228="","",IF(E228="F",IF(IFERROR(VLOOKUP(B228&amp;C228&amp;D228,'Girls Season'!AA:AB,2,0),"Add to Season")=1,"","No"),IFERROR(IF(E228="M",IF(VLOOKUP(B228&amp;C228&amp;D228,'Boys Season'!W:X,2,0)=1,"","No")),"No")))</f>
        <v/>
      </c>
      <c r="B228" s="336"/>
      <c r="C228" s="336"/>
      <c r="D228" s="2" t="s">
        <v>33</v>
      </c>
      <c r="E228" s="2" t="s">
        <v>1</v>
      </c>
      <c r="F228" s="337"/>
      <c r="G228" s="117"/>
      <c r="H228" s="443"/>
      <c r="I228" s="2"/>
      <c r="J228" s="2"/>
      <c r="K228" s="122"/>
      <c r="L228" s="19"/>
      <c r="M228" s="204"/>
      <c r="N228" s="19"/>
      <c r="O228" s="19"/>
      <c r="P228" s="121"/>
      <c r="Q228" s="194"/>
      <c r="R228" s="19"/>
      <c r="S228" s="19"/>
      <c r="T228" s="191"/>
      <c r="U228" s="19"/>
      <c r="V228" s="161"/>
      <c r="W228" s="165">
        <f t="shared" si="38"/>
        <v>0</v>
      </c>
      <c r="X228" s="47">
        <f t="shared" si="39"/>
        <v>0</v>
      </c>
      <c r="Y228" s="47" t="str">
        <f t="shared" si="40"/>
        <v>Colchester Harriers</v>
      </c>
      <c r="Z228" s="47">
        <f t="shared" si="41"/>
        <v>0</v>
      </c>
      <c r="AA228" s="47">
        <f t="shared" si="42"/>
        <v>0</v>
      </c>
      <c r="AB228" s="141" t="str">
        <f t="shared" si="43"/>
        <v>M</v>
      </c>
      <c r="AC228" s="141"/>
      <c r="AD228" s="141"/>
    </row>
    <row r="229" spans="1:30" ht="18" x14ac:dyDescent="0.25">
      <c r="A229" s="2" t="str">
        <f>IF(B229="","",IF(E229="F",IF(IFERROR(VLOOKUP(B229&amp;C229&amp;D229,'Girls Season'!AA:AB,2,0),"Add to Season")=1,"","No"),IFERROR(IF(E229="M",IF(VLOOKUP(B229&amp;C229&amp;D229,'Boys Season'!W:X,2,0)=1,"","No")),"No")))</f>
        <v/>
      </c>
      <c r="B229" s="336"/>
      <c r="C229" s="336"/>
      <c r="D229" s="2" t="s">
        <v>33</v>
      </c>
      <c r="E229" s="2" t="s">
        <v>1</v>
      </c>
      <c r="F229" s="337"/>
      <c r="G229" s="117"/>
      <c r="H229" s="443"/>
      <c r="I229" s="2"/>
      <c r="J229" s="2"/>
      <c r="K229" s="122"/>
      <c r="L229" s="19"/>
      <c r="M229" s="19"/>
      <c r="N229" s="19"/>
      <c r="O229" s="19"/>
      <c r="P229" s="121"/>
      <c r="Q229" s="194"/>
      <c r="R229" s="19"/>
      <c r="S229" s="19"/>
      <c r="T229" s="191"/>
      <c r="U229" s="19"/>
      <c r="V229" s="161"/>
      <c r="W229" s="165">
        <f t="shared" si="38"/>
        <v>0</v>
      </c>
      <c r="X229" s="47">
        <f t="shared" si="39"/>
        <v>0</v>
      </c>
      <c r="Y229" s="47" t="str">
        <f t="shared" si="40"/>
        <v>Colchester Harriers</v>
      </c>
      <c r="Z229" s="47">
        <f t="shared" si="41"/>
        <v>0</v>
      </c>
      <c r="AA229" s="47">
        <f t="shared" si="42"/>
        <v>0</v>
      </c>
      <c r="AB229" s="141" t="str">
        <f t="shared" si="43"/>
        <v>M</v>
      </c>
      <c r="AC229" s="141"/>
      <c r="AD229" s="141"/>
    </row>
    <row r="230" spans="1:30" ht="18" x14ac:dyDescent="0.25">
      <c r="A230" s="2" t="str">
        <f>IF(B230="","",IF(E230="F",IF(IFERROR(VLOOKUP(B230&amp;C230&amp;D230,'Girls Season'!AA:AB,2,0),"Add to Season")=1,"","No"),IFERROR(IF(E230="M",IF(VLOOKUP(B230&amp;C230&amp;D230,'Boys Season'!W:X,2,0)=1,"","No")),"No")))</f>
        <v/>
      </c>
      <c r="B230" s="336"/>
      <c r="C230" s="336"/>
      <c r="D230" s="2" t="s">
        <v>33</v>
      </c>
      <c r="E230" s="2" t="s">
        <v>1</v>
      </c>
      <c r="F230" s="337"/>
      <c r="G230" s="117"/>
      <c r="H230" s="443"/>
      <c r="I230" s="2"/>
      <c r="J230" s="2"/>
      <c r="K230" s="122"/>
      <c r="L230" s="19"/>
      <c r="M230" s="19"/>
      <c r="N230" s="19"/>
      <c r="O230" s="19"/>
      <c r="P230" s="121"/>
      <c r="Q230" s="194"/>
      <c r="R230" s="19"/>
      <c r="S230" s="19"/>
      <c r="T230" s="191"/>
      <c r="U230" s="19"/>
      <c r="V230" s="161"/>
      <c r="W230" s="165">
        <f t="shared" si="38"/>
        <v>0</v>
      </c>
      <c r="X230" s="47">
        <f t="shared" si="39"/>
        <v>0</v>
      </c>
      <c r="Y230" s="47" t="str">
        <f t="shared" si="40"/>
        <v>Colchester Harriers</v>
      </c>
      <c r="Z230" s="47">
        <f t="shared" si="41"/>
        <v>0</v>
      </c>
      <c r="AA230" s="47">
        <f t="shared" si="42"/>
        <v>0</v>
      </c>
      <c r="AB230" s="141" t="str">
        <f t="shared" si="43"/>
        <v>M</v>
      </c>
      <c r="AC230" s="141"/>
      <c r="AD230" s="141"/>
    </row>
    <row r="231" spans="1:30" ht="18" x14ac:dyDescent="0.25">
      <c r="A231" s="2" t="str">
        <f>IF(B231="","",IF(E231="F",IF(IFERROR(VLOOKUP(B231&amp;C231&amp;D231,'Girls Season'!AA:AB,2,0),"Add to Season")=1,"","No"),IFERROR(IF(E231="M",IF(VLOOKUP(B231&amp;C231&amp;D231,'Boys Season'!W:X,2,0)=1,"","No")),"No")))</f>
        <v/>
      </c>
      <c r="B231" s="339"/>
      <c r="C231" s="133"/>
      <c r="D231" s="2" t="s">
        <v>33</v>
      </c>
      <c r="E231" s="2" t="s">
        <v>1</v>
      </c>
      <c r="F231" s="337"/>
      <c r="G231" s="117"/>
      <c r="H231" s="443"/>
      <c r="I231" s="2"/>
      <c r="J231" s="2"/>
      <c r="K231" s="122"/>
      <c r="L231" s="19"/>
      <c r="M231" s="19"/>
      <c r="N231" s="19"/>
      <c r="O231" s="19"/>
      <c r="P231" s="121"/>
      <c r="Q231" s="194"/>
      <c r="R231" s="19"/>
      <c r="S231" s="19"/>
      <c r="T231" s="191"/>
      <c r="U231" s="19"/>
      <c r="V231" s="161"/>
      <c r="W231" s="165">
        <f t="shared" si="38"/>
        <v>0</v>
      </c>
      <c r="X231" s="47">
        <f t="shared" si="39"/>
        <v>0</v>
      </c>
      <c r="Y231" s="47" t="str">
        <f t="shared" si="40"/>
        <v>Colchester Harriers</v>
      </c>
      <c r="Z231" s="47">
        <f t="shared" si="41"/>
        <v>0</v>
      </c>
      <c r="AA231" s="47">
        <f t="shared" si="42"/>
        <v>0</v>
      </c>
      <c r="AB231" s="141" t="str">
        <f t="shared" si="43"/>
        <v>M</v>
      </c>
      <c r="AC231" s="141"/>
      <c r="AD231" s="141"/>
    </row>
    <row r="232" spans="1:30" ht="18" x14ac:dyDescent="0.25">
      <c r="A232" s="2" t="str">
        <f>IF(B232="","",IF(E232="F",IF(IFERROR(VLOOKUP(B232&amp;C232&amp;D232,'Girls Season'!AA:AB,2,0),"Add to Season")=1,"","No"),IFERROR(IF(E232="M",IF(VLOOKUP(B232&amp;C232&amp;D232,'Boys Season'!W:X,2,0)=1,"","No")),"No")))</f>
        <v/>
      </c>
      <c r="B232" s="133"/>
      <c r="C232" s="133"/>
      <c r="D232" s="2" t="s">
        <v>33</v>
      </c>
      <c r="E232" s="2" t="s">
        <v>1</v>
      </c>
      <c r="F232" s="337"/>
      <c r="G232" s="117"/>
      <c r="H232" s="443"/>
      <c r="I232" s="2"/>
      <c r="J232" s="2"/>
      <c r="K232" s="122"/>
      <c r="L232" s="19"/>
      <c r="M232" s="19"/>
      <c r="N232" s="19"/>
      <c r="O232" s="19"/>
      <c r="P232" s="121"/>
      <c r="Q232" s="194"/>
      <c r="R232" s="19"/>
      <c r="S232" s="19"/>
      <c r="T232" s="191"/>
      <c r="U232" s="19"/>
      <c r="V232" s="161"/>
      <c r="W232" s="165">
        <f t="shared" si="38"/>
        <v>0</v>
      </c>
      <c r="X232" s="47">
        <f t="shared" si="39"/>
        <v>0</v>
      </c>
      <c r="Y232" s="47" t="str">
        <f t="shared" si="40"/>
        <v>Colchester Harriers</v>
      </c>
      <c r="Z232" s="47">
        <f t="shared" si="41"/>
        <v>0</v>
      </c>
      <c r="AA232" s="47">
        <f t="shared" si="42"/>
        <v>0</v>
      </c>
      <c r="AB232" s="141" t="str">
        <f t="shared" si="43"/>
        <v>M</v>
      </c>
      <c r="AC232" s="141"/>
      <c r="AD232" s="141"/>
    </row>
    <row r="233" spans="1:30" ht="18" x14ac:dyDescent="0.25">
      <c r="A233" s="2" t="str">
        <f>IF(B233="","",IF(E233="F",IF(IFERROR(VLOOKUP(B233&amp;C233&amp;D233,'Girls Season'!AA:AB,2,0),"Add to Season")=1,"","No"),IFERROR(IF(E233="M",IF(VLOOKUP(B233&amp;C233&amp;D233,'Boys Season'!W:X,2,0)=1,"","No")),"No")))</f>
        <v/>
      </c>
      <c r="B233" s="133"/>
      <c r="C233" s="133"/>
      <c r="D233" s="2" t="s">
        <v>33</v>
      </c>
      <c r="E233" s="2" t="s">
        <v>1</v>
      </c>
      <c r="F233" s="337"/>
      <c r="G233" s="117"/>
      <c r="H233" s="443"/>
      <c r="I233" s="2"/>
      <c r="J233" s="2"/>
      <c r="K233" s="122"/>
      <c r="L233" s="19"/>
      <c r="M233" s="19"/>
      <c r="N233" s="19"/>
      <c r="O233" s="19"/>
      <c r="P233" s="121"/>
      <c r="Q233" s="194"/>
      <c r="R233" s="19"/>
      <c r="S233" s="19"/>
      <c r="T233" s="191"/>
      <c r="U233" s="19"/>
      <c r="V233" s="161"/>
      <c r="W233" s="165">
        <f t="shared" si="38"/>
        <v>0</v>
      </c>
      <c r="X233" s="47">
        <f t="shared" si="39"/>
        <v>0</v>
      </c>
      <c r="Y233" s="47" t="str">
        <f t="shared" si="40"/>
        <v>Colchester Harriers</v>
      </c>
      <c r="Z233" s="47">
        <f t="shared" si="41"/>
        <v>0</v>
      </c>
      <c r="AA233" s="47">
        <f t="shared" si="42"/>
        <v>0</v>
      </c>
      <c r="AB233" s="141" t="str">
        <f t="shared" si="43"/>
        <v>M</v>
      </c>
      <c r="AC233" s="141"/>
      <c r="AD233" s="141"/>
    </row>
    <row r="234" spans="1:30" ht="18" x14ac:dyDescent="0.25">
      <c r="A234" s="2" t="str">
        <f>IF(B234="","",IF(E234="F",IF(IFERROR(VLOOKUP(B234&amp;C234&amp;D234,'Girls Season'!AA:AB,2,0),"Add to Season")=1,"","No"),IFERROR(IF(E234="M",IF(VLOOKUP(B234&amp;C234&amp;D234,'Boys Season'!W:X,2,0)=1,"","No")),"No")))</f>
        <v/>
      </c>
      <c r="B234" s="133"/>
      <c r="C234" s="133"/>
      <c r="D234" s="2" t="s">
        <v>33</v>
      </c>
      <c r="E234" s="2" t="s">
        <v>1</v>
      </c>
      <c r="F234" s="337"/>
      <c r="G234" s="117"/>
      <c r="H234" s="443"/>
      <c r="I234" s="2"/>
      <c r="J234" s="2"/>
      <c r="K234" s="122"/>
      <c r="L234" s="19"/>
      <c r="M234" s="19"/>
      <c r="N234" s="19"/>
      <c r="O234" s="19"/>
      <c r="P234" s="121"/>
      <c r="Q234" s="194"/>
      <c r="R234" s="19"/>
      <c r="S234" s="19"/>
      <c r="T234" s="191"/>
      <c r="U234" s="19"/>
      <c r="V234" s="161"/>
      <c r="W234" s="165">
        <f t="shared" si="38"/>
        <v>0</v>
      </c>
      <c r="X234" s="47">
        <f t="shared" si="39"/>
        <v>0</v>
      </c>
      <c r="Y234" s="47" t="str">
        <f t="shared" si="40"/>
        <v>Colchester Harriers</v>
      </c>
      <c r="Z234" s="47">
        <f t="shared" si="41"/>
        <v>0</v>
      </c>
      <c r="AA234" s="47">
        <f t="shared" si="42"/>
        <v>0</v>
      </c>
      <c r="AB234" s="141" t="str">
        <f t="shared" si="43"/>
        <v>M</v>
      </c>
      <c r="AC234" s="141"/>
      <c r="AD234" s="141"/>
    </row>
    <row r="235" spans="1:30" ht="18" x14ac:dyDescent="0.25">
      <c r="A235" s="2" t="str">
        <f>IF(B235="","",IF(E235="F",IF(IFERROR(VLOOKUP(B235&amp;C235&amp;D235,'Girls Season'!AA:AB,2,0),"Add to Season")=1,"","No"),IFERROR(IF(E235="M",IF(VLOOKUP(B235&amp;C235&amp;D235,'Boys Season'!W:X,2,0)=1,"","No")),"No")))</f>
        <v/>
      </c>
      <c r="B235" s="133"/>
      <c r="C235" s="133"/>
      <c r="D235" s="2" t="s">
        <v>33</v>
      </c>
      <c r="E235" s="2" t="s">
        <v>1</v>
      </c>
      <c r="F235" s="337"/>
      <c r="G235" s="117"/>
      <c r="H235" s="443"/>
      <c r="I235" s="2"/>
      <c r="J235" s="2"/>
      <c r="K235" s="122"/>
      <c r="L235" s="19"/>
      <c r="M235" s="19"/>
      <c r="N235" s="19"/>
      <c r="O235" s="19"/>
      <c r="P235" s="121"/>
      <c r="Q235" s="194"/>
      <c r="R235" s="19"/>
      <c r="S235" s="19"/>
      <c r="T235" s="191"/>
      <c r="U235" s="19"/>
      <c r="V235" s="161"/>
      <c r="W235" s="165">
        <f t="shared" si="38"/>
        <v>0</v>
      </c>
      <c r="X235" s="47">
        <f t="shared" si="39"/>
        <v>0</v>
      </c>
      <c r="Y235" s="47" t="str">
        <f t="shared" si="40"/>
        <v>Colchester Harriers</v>
      </c>
      <c r="Z235" s="47">
        <f t="shared" si="41"/>
        <v>0</v>
      </c>
      <c r="AA235" s="47">
        <f t="shared" si="42"/>
        <v>0</v>
      </c>
      <c r="AB235" s="141" t="str">
        <f t="shared" si="43"/>
        <v>M</v>
      </c>
      <c r="AC235" s="141"/>
      <c r="AD235" s="141"/>
    </row>
    <row r="236" spans="1:30" ht="18" x14ac:dyDescent="0.25">
      <c r="A236" s="2" t="str">
        <f>IF(B236="","",IF(E236="F",IF(IFERROR(VLOOKUP(B236&amp;C236&amp;D236,'Girls Season'!AA:AB,2,0),"Add to Season")=1,"","No"),IFERROR(IF(E236="M",IF(VLOOKUP(B236&amp;C236&amp;D236,'Boys Season'!W:X,2,0)=1,"","No")),"No")))</f>
        <v/>
      </c>
      <c r="B236" s="339"/>
      <c r="C236" s="133"/>
      <c r="D236" s="2" t="s">
        <v>33</v>
      </c>
      <c r="E236" s="2" t="s">
        <v>1</v>
      </c>
      <c r="F236" s="337"/>
      <c r="G236" s="117"/>
      <c r="H236" s="443"/>
      <c r="I236" s="2"/>
      <c r="J236" s="2"/>
      <c r="K236" s="122"/>
      <c r="L236" s="19"/>
      <c r="M236" s="19"/>
      <c r="N236" s="19"/>
      <c r="O236" s="19"/>
      <c r="P236" s="121"/>
      <c r="Q236" s="194"/>
      <c r="R236" s="19"/>
      <c r="S236" s="19"/>
      <c r="T236" s="191"/>
      <c r="U236" s="19"/>
      <c r="V236" s="161"/>
      <c r="W236" s="165">
        <f t="shared" si="38"/>
        <v>0</v>
      </c>
      <c r="X236" s="47">
        <f t="shared" si="39"/>
        <v>0</v>
      </c>
      <c r="Y236" s="47" t="str">
        <f t="shared" si="40"/>
        <v>Colchester Harriers</v>
      </c>
      <c r="Z236" s="47">
        <f t="shared" si="41"/>
        <v>0</v>
      </c>
      <c r="AA236" s="47">
        <f t="shared" si="42"/>
        <v>0</v>
      </c>
      <c r="AB236" s="141" t="str">
        <f t="shared" si="43"/>
        <v>M</v>
      </c>
      <c r="AC236" s="141"/>
      <c r="AD236" s="141"/>
    </row>
    <row r="237" spans="1:30" ht="18" x14ac:dyDescent="0.25">
      <c r="A237" s="2" t="str">
        <f>IF(B237="","",IF(E237="F",IF(IFERROR(VLOOKUP(B237&amp;C237&amp;D237,'Girls Season'!AA:AB,2,0),"Add to Season")=1,"","No"),IFERROR(IF(E237="M",IF(VLOOKUP(B237&amp;C237&amp;D237,'Boys Season'!W:X,2,0)=1,"","No")),"No")))</f>
        <v/>
      </c>
      <c r="B237" s="133"/>
      <c r="C237" s="133"/>
      <c r="D237" s="2" t="s">
        <v>33</v>
      </c>
      <c r="E237" s="2" t="s">
        <v>1</v>
      </c>
      <c r="F237" s="117"/>
      <c r="G237" s="117"/>
      <c r="H237" s="443"/>
      <c r="I237" s="2"/>
      <c r="J237" s="2"/>
      <c r="K237" s="122"/>
      <c r="L237" s="19"/>
      <c r="M237" s="19"/>
      <c r="N237" s="19"/>
      <c r="O237" s="19"/>
      <c r="P237" s="121"/>
      <c r="Q237" s="194"/>
      <c r="R237" s="19"/>
      <c r="S237" s="19"/>
      <c r="T237" s="191"/>
      <c r="U237" s="19"/>
      <c r="V237" s="161"/>
      <c r="W237" s="165">
        <f t="shared" si="38"/>
        <v>0</v>
      </c>
      <c r="X237" s="47">
        <f t="shared" si="39"/>
        <v>0</v>
      </c>
      <c r="Y237" s="47" t="str">
        <f t="shared" si="40"/>
        <v>Colchester Harriers</v>
      </c>
      <c r="Z237" s="47">
        <f t="shared" si="41"/>
        <v>0</v>
      </c>
      <c r="AA237" s="47">
        <f t="shared" si="42"/>
        <v>0</v>
      </c>
      <c r="AB237" s="141" t="str">
        <f t="shared" si="43"/>
        <v>M</v>
      </c>
      <c r="AC237" s="141"/>
      <c r="AD237" s="141"/>
    </row>
    <row r="238" spans="1:30" ht="18" x14ac:dyDescent="0.25">
      <c r="A238" s="2" t="str">
        <f>IF(B238="","",IF(E238="F",IF(IFERROR(VLOOKUP(B238&amp;C238&amp;D238,'Girls Season'!AA:AB,2,0),"Add to Season")=1,"","No"),IFERROR(IF(E238="M",IF(VLOOKUP(B238&amp;C238&amp;D238,'Boys Season'!W:X,2,0)=1,"","No")),"No")))</f>
        <v/>
      </c>
      <c r="B238" s="133"/>
      <c r="C238" s="133"/>
      <c r="D238" s="2" t="s">
        <v>33</v>
      </c>
      <c r="E238" s="2" t="s">
        <v>1</v>
      </c>
      <c r="F238" s="117"/>
      <c r="G238" s="117"/>
      <c r="H238" s="443"/>
      <c r="I238" s="2"/>
      <c r="J238" s="2"/>
      <c r="K238" s="122"/>
      <c r="L238" s="19"/>
      <c r="M238" s="19"/>
      <c r="N238" s="19"/>
      <c r="O238" s="19"/>
      <c r="P238" s="121"/>
      <c r="Q238" s="194"/>
      <c r="R238" s="19"/>
      <c r="S238" s="19"/>
      <c r="T238" s="191"/>
      <c r="U238" s="19"/>
      <c r="V238" s="161"/>
      <c r="W238" s="165">
        <f t="shared" si="38"/>
        <v>0</v>
      </c>
      <c r="X238" s="47">
        <f t="shared" si="39"/>
        <v>0</v>
      </c>
      <c r="Y238" s="47" t="str">
        <f t="shared" si="40"/>
        <v>Colchester Harriers</v>
      </c>
      <c r="Z238" s="47">
        <f t="shared" si="41"/>
        <v>0</v>
      </c>
      <c r="AA238" s="47">
        <f t="shared" si="42"/>
        <v>0</v>
      </c>
      <c r="AB238" s="141" t="str">
        <f t="shared" si="43"/>
        <v>M</v>
      </c>
      <c r="AC238" s="141"/>
      <c r="AD238" s="141"/>
    </row>
    <row r="239" spans="1:30" ht="18" x14ac:dyDescent="0.25">
      <c r="A239" s="2" t="str">
        <f>IF(B239="","",IF(E239="F",IF(IFERROR(VLOOKUP(B239&amp;C239&amp;D239,'Girls Season'!AA:AB,2,0),"Add to Season")=1,"","No"),IFERROR(IF(E239="M",IF(VLOOKUP(B239&amp;C239&amp;D239,'Boys Season'!W:X,2,0)=1,"","No")),"No")))</f>
        <v/>
      </c>
      <c r="B239" s="133"/>
      <c r="C239" s="133"/>
      <c r="D239" s="2" t="s">
        <v>33</v>
      </c>
      <c r="E239" s="2" t="s">
        <v>1</v>
      </c>
      <c r="F239" s="117"/>
      <c r="G239" s="117"/>
      <c r="H239" s="443"/>
      <c r="I239" s="2"/>
      <c r="J239" s="2"/>
      <c r="K239" s="122"/>
      <c r="L239" s="19"/>
      <c r="M239" s="19"/>
      <c r="N239" s="19"/>
      <c r="O239" s="19"/>
      <c r="P239" s="121"/>
      <c r="Q239" s="194"/>
      <c r="R239" s="19"/>
      <c r="S239" s="19"/>
      <c r="T239" s="191"/>
      <c r="U239" s="19"/>
      <c r="V239" s="161"/>
      <c r="W239" s="165">
        <f t="shared" si="38"/>
        <v>0</v>
      </c>
      <c r="X239" s="47">
        <f t="shared" si="39"/>
        <v>0</v>
      </c>
      <c r="Y239" s="47" t="str">
        <f t="shared" si="40"/>
        <v>Colchester Harriers</v>
      </c>
      <c r="Z239" s="47">
        <f t="shared" si="41"/>
        <v>0</v>
      </c>
      <c r="AA239" s="47">
        <f t="shared" si="42"/>
        <v>0</v>
      </c>
      <c r="AB239" s="141" t="str">
        <f t="shared" si="43"/>
        <v>M</v>
      </c>
      <c r="AC239" s="141"/>
      <c r="AD239" s="141"/>
    </row>
    <row r="240" spans="1:30" ht="18" x14ac:dyDescent="0.25">
      <c r="A240" s="2" t="str">
        <f>IF(B240="","",IF(E240="F",IF(IFERROR(VLOOKUP(B240&amp;C240&amp;D240,'Girls Season'!AA:AB,2,0),"Add to Season")=1,"","No"),IFERROR(IF(E240="M",IF(VLOOKUP(B240&amp;C240&amp;D240,'Boys Season'!W:X,2,0)=1,"","No")),"No")))</f>
        <v/>
      </c>
      <c r="B240" s="339"/>
      <c r="C240" s="133"/>
      <c r="D240" s="2" t="s">
        <v>33</v>
      </c>
      <c r="E240" s="2" t="s">
        <v>1</v>
      </c>
      <c r="F240" s="117"/>
      <c r="G240" s="117"/>
      <c r="H240" s="443"/>
      <c r="I240" s="2"/>
      <c r="J240" s="2"/>
      <c r="K240" s="122"/>
      <c r="L240" s="19"/>
      <c r="M240" s="19"/>
      <c r="N240" s="19"/>
      <c r="O240" s="19"/>
      <c r="P240" s="121"/>
      <c r="Q240" s="194"/>
      <c r="R240" s="19"/>
      <c r="S240" s="19"/>
      <c r="T240" s="191"/>
      <c r="U240" s="19"/>
      <c r="V240" s="161"/>
      <c r="W240" s="165">
        <f t="shared" si="38"/>
        <v>0</v>
      </c>
      <c r="X240" s="47">
        <f t="shared" si="39"/>
        <v>0</v>
      </c>
      <c r="Y240" s="47" t="str">
        <f t="shared" si="40"/>
        <v>Colchester Harriers</v>
      </c>
      <c r="Z240" s="47">
        <f t="shared" si="41"/>
        <v>0</v>
      </c>
      <c r="AA240" s="47">
        <f t="shared" si="42"/>
        <v>0</v>
      </c>
      <c r="AB240" s="141" t="str">
        <f t="shared" si="43"/>
        <v>M</v>
      </c>
      <c r="AC240" s="141"/>
      <c r="AD240" s="141"/>
    </row>
    <row r="241" spans="1:30" ht="18" x14ac:dyDescent="0.25">
      <c r="A241" s="2"/>
      <c r="B241" s="339"/>
      <c r="C241" s="133"/>
      <c r="D241" s="2" t="s">
        <v>33</v>
      </c>
      <c r="E241" s="2" t="s">
        <v>1</v>
      </c>
      <c r="F241" s="117"/>
      <c r="G241" s="117"/>
      <c r="H241" s="443"/>
      <c r="I241" s="2"/>
      <c r="J241" s="2"/>
      <c r="K241" s="122"/>
      <c r="L241" s="19"/>
      <c r="M241" s="19"/>
      <c r="N241" s="19"/>
      <c r="O241" s="19"/>
      <c r="P241" s="121"/>
      <c r="Q241" s="194"/>
      <c r="R241" s="19"/>
      <c r="S241" s="19"/>
      <c r="T241" s="191"/>
      <c r="U241" s="19"/>
      <c r="V241" s="161"/>
      <c r="W241" s="165">
        <f t="shared" ref="W241:W244" si="44">+B241</f>
        <v>0</v>
      </c>
      <c r="X241" s="47">
        <f t="shared" ref="X241:X244" si="45">+C241</f>
        <v>0</v>
      </c>
      <c r="Y241" s="47" t="str">
        <f t="shared" ref="Y241:Y244" si="46">+D241</f>
        <v>Colchester Harriers</v>
      </c>
      <c r="Z241" s="47">
        <f t="shared" ref="Z241:Z244" si="47">+F241</f>
        <v>0</v>
      </c>
      <c r="AA241" s="47">
        <f t="shared" ref="AA241:AA244" si="48">+G241</f>
        <v>0</v>
      </c>
      <c r="AB241" s="141" t="str">
        <f t="shared" ref="AB241:AB244" si="49">+E241</f>
        <v>M</v>
      </c>
      <c r="AC241" s="141"/>
      <c r="AD241" s="141"/>
    </row>
    <row r="242" spans="1:30" ht="18" x14ac:dyDescent="0.25">
      <c r="A242" s="2"/>
      <c r="B242" s="339"/>
      <c r="C242" s="133"/>
      <c r="D242" s="2" t="s">
        <v>33</v>
      </c>
      <c r="E242" s="2" t="s">
        <v>1</v>
      </c>
      <c r="F242" s="117"/>
      <c r="G242" s="117"/>
      <c r="H242" s="443"/>
      <c r="I242" s="2"/>
      <c r="J242" s="2"/>
      <c r="K242" s="122"/>
      <c r="L242" s="19"/>
      <c r="M242" s="19"/>
      <c r="N242" s="19"/>
      <c r="O242" s="19"/>
      <c r="P242" s="121"/>
      <c r="Q242" s="194"/>
      <c r="R242" s="19"/>
      <c r="S242" s="19"/>
      <c r="T242" s="191"/>
      <c r="U242" s="19"/>
      <c r="V242" s="161"/>
      <c r="W242" s="165">
        <f t="shared" si="44"/>
        <v>0</v>
      </c>
      <c r="X242" s="47">
        <f t="shared" si="45"/>
        <v>0</v>
      </c>
      <c r="Y242" s="47" t="str">
        <f t="shared" si="46"/>
        <v>Colchester Harriers</v>
      </c>
      <c r="Z242" s="47">
        <f t="shared" si="47"/>
        <v>0</v>
      </c>
      <c r="AA242" s="47">
        <f t="shared" si="48"/>
        <v>0</v>
      </c>
      <c r="AB242" s="141" t="str">
        <f t="shared" si="49"/>
        <v>M</v>
      </c>
      <c r="AC242" s="141"/>
      <c r="AD242" s="141"/>
    </row>
    <row r="243" spans="1:30" ht="18" x14ac:dyDescent="0.25">
      <c r="A243" s="2"/>
      <c r="B243" s="339"/>
      <c r="C243" s="133"/>
      <c r="D243" s="2" t="s">
        <v>33</v>
      </c>
      <c r="E243" s="2" t="s">
        <v>1</v>
      </c>
      <c r="F243" s="117"/>
      <c r="G243" s="117"/>
      <c r="H243" s="443"/>
      <c r="I243" s="2"/>
      <c r="J243" s="2"/>
      <c r="K243" s="122"/>
      <c r="L243" s="19"/>
      <c r="M243" s="19"/>
      <c r="N243" s="19"/>
      <c r="O243" s="19"/>
      <c r="P243" s="121"/>
      <c r="Q243" s="194"/>
      <c r="R243" s="19"/>
      <c r="S243" s="19"/>
      <c r="T243" s="191"/>
      <c r="U243" s="19"/>
      <c r="V243" s="161"/>
      <c r="W243" s="165">
        <f t="shared" si="44"/>
        <v>0</v>
      </c>
      <c r="X243" s="47">
        <f t="shared" si="45"/>
        <v>0</v>
      </c>
      <c r="Y243" s="47" t="str">
        <f t="shared" si="46"/>
        <v>Colchester Harriers</v>
      </c>
      <c r="Z243" s="47">
        <f t="shared" si="47"/>
        <v>0</v>
      </c>
      <c r="AA243" s="47">
        <f t="shared" si="48"/>
        <v>0</v>
      </c>
      <c r="AB243" s="141" t="str">
        <f t="shared" si="49"/>
        <v>M</v>
      </c>
      <c r="AC243" s="141"/>
      <c r="AD243" s="141"/>
    </row>
    <row r="244" spans="1:30" ht="18" x14ac:dyDescent="0.25">
      <c r="A244" s="2"/>
      <c r="B244" s="339"/>
      <c r="C244" s="133"/>
      <c r="D244" s="2" t="s">
        <v>33</v>
      </c>
      <c r="E244" s="2" t="s">
        <v>1</v>
      </c>
      <c r="F244" s="117"/>
      <c r="G244" s="117"/>
      <c r="H244" s="443"/>
      <c r="I244" s="2"/>
      <c r="J244" s="2"/>
      <c r="K244" s="122"/>
      <c r="L244" s="19"/>
      <c r="M244" s="19"/>
      <c r="N244" s="19"/>
      <c r="O244" s="19"/>
      <c r="P244" s="121"/>
      <c r="Q244" s="194"/>
      <c r="R244" s="19"/>
      <c r="S244" s="19"/>
      <c r="T244" s="191"/>
      <c r="U244" s="19"/>
      <c r="V244" s="161"/>
      <c r="W244" s="165">
        <f t="shared" si="44"/>
        <v>0</v>
      </c>
      <c r="X244" s="47">
        <f t="shared" si="45"/>
        <v>0</v>
      </c>
      <c r="Y244" s="47" t="str">
        <f t="shared" si="46"/>
        <v>Colchester Harriers</v>
      </c>
      <c r="Z244" s="47">
        <f t="shared" si="47"/>
        <v>0</v>
      </c>
      <c r="AA244" s="47">
        <f t="shared" si="48"/>
        <v>0</v>
      </c>
      <c r="AB244" s="141" t="str">
        <f t="shared" si="49"/>
        <v>M</v>
      </c>
      <c r="AC244" s="141"/>
      <c r="AD244" s="141"/>
    </row>
    <row r="245" spans="1:30" ht="18" x14ac:dyDescent="0.25">
      <c r="A245" s="2" t="str">
        <f>IF(B245="","",IF(E245="F",IF(IFERROR(VLOOKUP(B245&amp;C245&amp;D245,'Girls Season'!AA:AB,2,0),"Add to Season")=1,"","No"),IFERROR(IF(E245="M",IF(VLOOKUP(B245&amp;C245&amp;D245,'Boys Season'!W:X,2,0)=1,"","No")),"No")))</f>
        <v/>
      </c>
      <c r="B245" s="133"/>
      <c r="C245" s="133"/>
      <c r="D245" s="2" t="s">
        <v>33</v>
      </c>
      <c r="E245" s="2" t="s">
        <v>1</v>
      </c>
      <c r="F245" s="117"/>
      <c r="G245" s="117"/>
      <c r="H245" s="443"/>
      <c r="I245" s="2"/>
      <c r="J245" s="2"/>
      <c r="K245" s="122"/>
      <c r="L245" s="19"/>
      <c r="M245" s="19"/>
      <c r="N245" s="19"/>
      <c r="O245" s="19"/>
      <c r="P245" s="121"/>
      <c r="Q245" s="194"/>
      <c r="R245" s="19"/>
      <c r="S245" s="19"/>
      <c r="T245" s="191"/>
      <c r="U245" s="19"/>
      <c r="V245" s="161"/>
      <c r="W245" s="165">
        <f t="shared" si="38"/>
        <v>0</v>
      </c>
      <c r="X245" s="47">
        <f t="shared" si="39"/>
        <v>0</v>
      </c>
      <c r="Y245" s="47" t="str">
        <f t="shared" si="40"/>
        <v>Colchester Harriers</v>
      </c>
      <c r="Z245" s="47">
        <f t="shared" si="41"/>
        <v>0</v>
      </c>
      <c r="AA245" s="47">
        <f t="shared" si="42"/>
        <v>0</v>
      </c>
      <c r="AB245" s="141" t="str">
        <f t="shared" si="43"/>
        <v>M</v>
      </c>
      <c r="AC245" s="141"/>
      <c r="AD245" s="141"/>
    </row>
    <row r="246" spans="1:30" ht="18" x14ac:dyDescent="0.25">
      <c r="A246" s="2" t="str">
        <f>IF(B246="","",IF(E246="F",IF(IFERROR(VLOOKUP(B246&amp;C246&amp;D246,'Girls Season'!AA:AB,2,0),"Add to Season")=1,"","No"),IFERROR(IF(E246="M",IF(VLOOKUP(B246&amp;C246&amp;D246,'Boys Season'!W:X,2,0)=1,"","No")),"No")))</f>
        <v/>
      </c>
      <c r="B246" s="133"/>
      <c r="C246" s="133"/>
      <c r="D246" s="2" t="s">
        <v>33</v>
      </c>
      <c r="E246" s="2" t="s">
        <v>1</v>
      </c>
      <c r="F246" s="117"/>
      <c r="G246" s="117"/>
      <c r="H246" s="443"/>
      <c r="I246" s="2"/>
      <c r="J246" s="2"/>
      <c r="K246" s="122"/>
      <c r="L246" s="19"/>
      <c r="M246" s="19"/>
      <c r="N246" s="19"/>
      <c r="O246" s="19"/>
      <c r="P246" s="121"/>
      <c r="Q246" s="194"/>
      <c r="R246" s="19"/>
      <c r="S246" s="19"/>
      <c r="T246" s="191"/>
      <c r="U246" s="19"/>
      <c r="V246" s="161"/>
      <c r="W246" s="165">
        <f t="shared" si="38"/>
        <v>0</v>
      </c>
      <c r="X246" s="47">
        <f t="shared" si="39"/>
        <v>0</v>
      </c>
      <c r="Y246" s="47" t="str">
        <f t="shared" si="40"/>
        <v>Colchester Harriers</v>
      </c>
      <c r="Z246" s="47">
        <f t="shared" si="41"/>
        <v>0</v>
      </c>
      <c r="AA246" s="47">
        <f t="shared" si="42"/>
        <v>0</v>
      </c>
      <c r="AB246" s="141" t="str">
        <f t="shared" si="43"/>
        <v>M</v>
      </c>
      <c r="AC246" s="141"/>
      <c r="AD246" s="141"/>
    </row>
    <row r="247" spans="1:30" ht="18" x14ac:dyDescent="0.25">
      <c r="A247" s="2" t="str">
        <f>IF(B247="","",IF(E247="F",IF(IFERROR(VLOOKUP(B247&amp;C247&amp;D247,'Girls Season'!AA:AB,2,0),"Add to Season")=1,"","No"),IFERROR(IF(E247="M",IF(VLOOKUP(B247&amp;C247&amp;D247,'Boys Season'!W:X,2,0)=1,"","No")),"No")))</f>
        <v/>
      </c>
      <c r="B247" s="133"/>
      <c r="C247" s="133"/>
      <c r="D247" s="2" t="s">
        <v>33</v>
      </c>
      <c r="E247" s="2" t="s">
        <v>1</v>
      </c>
      <c r="F247" s="117"/>
      <c r="G247" s="117"/>
      <c r="H247" s="443"/>
      <c r="I247" s="2"/>
      <c r="J247" s="2"/>
      <c r="K247" s="122"/>
      <c r="L247" s="19"/>
      <c r="M247" s="19"/>
      <c r="N247" s="19"/>
      <c r="O247" s="19"/>
      <c r="P247" s="121"/>
      <c r="Q247" s="194"/>
      <c r="R247" s="19"/>
      <c r="S247" s="19"/>
      <c r="T247" s="191"/>
      <c r="U247" s="19"/>
      <c r="V247" s="161"/>
      <c r="W247" s="165">
        <f t="shared" si="38"/>
        <v>0</v>
      </c>
      <c r="X247" s="47">
        <f t="shared" si="39"/>
        <v>0</v>
      </c>
      <c r="Y247" s="47" t="str">
        <f t="shared" si="40"/>
        <v>Colchester Harriers</v>
      </c>
      <c r="Z247" s="47">
        <f t="shared" si="41"/>
        <v>0</v>
      </c>
      <c r="AA247" s="47">
        <f t="shared" si="42"/>
        <v>0</v>
      </c>
      <c r="AB247" s="141" t="str">
        <f t="shared" si="43"/>
        <v>M</v>
      </c>
      <c r="AC247" s="141"/>
      <c r="AD247" s="141"/>
    </row>
    <row r="248" spans="1:30" ht="18" x14ac:dyDescent="0.25">
      <c r="A248" s="2" t="str">
        <f>IF(B248="","",IF(E248="F",IF(IFERROR(VLOOKUP(B248&amp;C248&amp;D248,'Girls Season'!AA:AB,2,0),"Add to Season")=1,"","No"),IFERROR(IF(E248="M",IF(VLOOKUP(B248&amp;C248&amp;D248,'Boys Season'!W:X,2,0)=1,"","No")),"No")))</f>
        <v/>
      </c>
      <c r="B248" s="133"/>
      <c r="C248" s="133"/>
      <c r="D248" s="2" t="s">
        <v>33</v>
      </c>
      <c r="E248" s="2" t="s">
        <v>1</v>
      </c>
      <c r="F248" s="117"/>
      <c r="G248" s="117"/>
      <c r="H248" s="443"/>
      <c r="I248" s="2"/>
      <c r="J248" s="2"/>
      <c r="K248" s="122"/>
      <c r="L248" s="19"/>
      <c r="M248" s="19"/>
      <c r="N248" s="19"/>
      <c r="O248" s="19"/>
      <c r="P248" s="121"/>
      <c r="Q248" s="194"/>
      <c r="R248" s="19"/>
      <c r="S248" s="19"/>
      <c r="T248" s="191"/>
      <c r="U248" s="19"/>
      <c r="V248" s="161"/>
      <c r="W248" s="165">
        <f t="shared" si="38"/>
        <v>0</v>
      </c>
      <c r="X248" s="47">
        <f t="shared" si="39"/>
        <v>0</v>
      </c>
      <c r="Y248" s="47" t="str">
        <f t="shared" si="40"/>
        <v>Colchester Harriers</v>
      </c>
      <c r="Z248" s="47">
        <f t="shared" si="41"/>
        <v>0</v>
      </c>
      <c r="AA248" s="47">
        <f t="shared" si="42"/>
        <v>0</v>
      </c>
      <c r="AB248" s="141" t="str">
        <f t="shared" si="43"/>
        <v>M</v>
      </c>
      <c r="AC248" s="141"/>
      <c r="AD248" s="141"/>
    </row>
    <row r="249" spans="1:30" ht="18" x14ac:dyDescent="0.25">
      <c r="A249" s="2" t="str">
        <f>IF(B249="","",IF(E249="F",IF(IFERROR(VLOOKUP(B249&amp;C249&amp;D249,'Girls Season'!AA:AB,2,0),"Add to Season")=1,"","No"),IFERROR(IF(E249="M",IF(VLOOKUP(B249&amp;C249&amp;D249,'Boys Season'!W:X,2,0)=1,"","No")),"No")))</f>
        <v/>
      </c>
      <c r="B249" s="339"/>
      <c r="C249" s="133"/>
      <c r="D249" s="2" t="s">
        <v>33</v>
      </c>
      <c r="E249" s="2" t="s">
        <v>1</v>
      </c>
      <c r="F249" s="117"/>
      <c r="G249" s="117"/>
      <c r="H249" s="443"/>
      <c r="I249" s="2"/>
      <c r="J249" s="2"/>
      <c r="K249" s="122"/>
      <c r="L249" s="19"/>
      <c r="M249" s="19"/>
      <c r="N249" s="19"/>
      <c r="O249" s="19"/>
      <c r="P249" s="121"/>
      <c r="Q249" s="194"/>
      <c r="R249" s="19"/>
      <c r="S249" s="19"/>
      <c r="T249" s="191"/>
      <c r="U249" s="19"/>
      <c r="V249" s="161"/>
      <c r="W249" s="165">
        <f t="shared" si="38"/>
        <v>0</v>
      </c>
      <c r="X249" s="47">
        <f t="shared" si="39"/>
        <v>0</v>
      </c>
      <c r="Y249" s="47" t="str">
        <f t="shared" si="40"/>
        <v>Colchester Harriers</v>
      </c>
      <c r="Z249" s="47">
        <f t="shared" si="41"/>
        <v>0</v>
      </c>
      <c r="AA249" s="47">
        <f t="shared" si="42"/>
        <v>0</v>
      </c>
      <c r="AB249" s="141" t="str">
        <f t="shared" si="43"/>
        <v>M</v>
      </c>
      <c r="AC249" s="141"/>
      <c r="AD249" s="141"/>
    </row>
    <row r="250" spans="1:30" ht="18" x14ac:dyDescent="0.25">
      <c r="A250" s="2" t="str">
        <f>IF(B250="","",IF(E250="F",IF(IFERROR(VLOOKUP(B250&amp;C250&amp;D250,'Girls Season'!AA:AB,2,0),"Add to Season")=1,"","No"),IFERROR(IF(E250="M",IF(VLOOKUP(B250&amp;C250&amp;D250,'Boys Season'!W:X,2,0)=1,"","No")),"No")))</f>
        <v>No</v>
      </c>
      <c r="B250" s="167" t="s">
        <v>382</v>
      </c>
      <c r="C250" s="167" t="s">
        <v>383</v>
      </c>
      <c r="D250" s="2" t="s">
        <v>43</v>
      </c>
      <c r="E250" s="2" t="s">
        <v>21</v>
      </c>
      <c r="F250" s="337">
        <v>12</v>
      </c>
      <c r="G250" s="117" t="s">
        <v>10</v>
      </c>
      <c r="H250" s="443"/>
      <c r="I250" s="453"/>
      <c r="J250" s="2"/>
      <c r="K250" s="122"/>
      <c r="L250" s="19"/>
      <c r="M250" s="19"/>
      <c r="N250" s="19"/>
      <c r="O250" s="19"/>
      <c r="P250" s="121"/>
      <c r="Q250" s="202"/>
      <c r="R250" s="19"/>
      <c r="S250" s="19"/>
      <c r="T250" s="19"/>
      <c r="U250" s="19"/>
      <c r="V250" s="161"/>
      <c r="W250" s="165" t="str">
        <f t="shared" si="38"/>
        <v>Polly</v>
      </c>
      <c r="X250" s="47" t="str">
        <f t="shared" si="39"/>
        <v>Stacey</v>
      </c>
      <c r="Y250" s="47" t="str">
        <f t="shared" si="40"/>
        <v>Great Bentley</v>
      </c>
      <c r="Z250" s="47">
        <f t="shared" si="41"/>
        <v>12</v>
      </c>
      <c r="AA250" s="47" t="str">
        <f t="shared" si="42"/>
        <v>U17</v>
      </c>
      <c r="AB250" s="141" t="str">
        <f t="shared" si="43"/>
        <v>F</v>
      </c>
      <c r="AC250" s="141"/>
      <c r="AD250" s="141"/>
    </row>
    <row r="251" spans="1:30" ht="18" x14ac:dyDescent="0.25">
      <c r="A251" s="2" t="str">
        <f>IF(B251="","",IF(E251="F",IF(IFERROR(VLOOKUP(B251&amp;C251&amp;D251,'Girls Season'!AA:AB,2,0),"Add to Season")=1,"","No"),IFERROR(IF(E251="M",IF(VLOOKUP(B251&amp;C251&amp;D251,'Boys Season'!W:X,2,0)=1,"","No")),"No")))</f>
        <v>No</v>
      </c>
      <c r="B251" s="167" t="s">
        <v>513</v>
      </c>
      <c r="C251" s="167" t="s">
        <v>514</v>
      </c>
      <c r="D251" s="2" t="s">
        <v>43</v>
      </c>
      <c r="E251" s="2" t="s">
        <v>21</v>
      </c>
      <c r="F251" s="337">
        <v>9</v>
      </c>
      <c r="G251" s="117" t="s">
        <v>6</v>
      </c>
      <c r="H251" s="443"/>
      <c r="I251" s="2"/>
      <c r="J251" s="2"/>
      <c r="K251" s="122"/>
      <c r="L251" s="19"/>
      <c r="M251" s="19"/>
      <c r="N251" s="19"/>
      <c r="O251" s="19"/>
      <c r="P251" s="121"/>
      <c r="Q251" s="202"/>
      <c r="R251" s="19"/>
      <c r="S251" s="19"/>
      <c r="T251" s="19"/>
      <c r="U251" s="19"/>
      <c r="V251" s="161"/>
      <c r="W251" s="165" t="str">
        <f t="shared" si="38"/>
        <v>Angel</v>
      </c>
      <c r="X251" s="47" t="str">
        <f t="shared" si="39"/>
        <v>Jasper</v>
      </c>
      <c r="Y251" s="47" t="str">
        <f t="shared" si="40"/>
        <v>Great Bentley</v>
      </c>
      <c r="Z251" s="47">
        <f t="shared" si="41"/>
        <v>9</v>
      </c>
      <c r="AA251" s="47" t="str">
        <f t="shared" si="42"/>
        <v>U15</v>
      </c>
      <c r="AB251" s="141" t="str">
        <f t="shared" si="43"/>
        <v>F</v>
      </c>
      <c r="AC251" s="141"/>
      <c r="AD251" s="141"/>
    </row>
    <row r="252" spans="1:30" ht="18" x14ac:dyDescent="0.25">
      <c r="A252" s="2" t="str">
        <f>IF(B252="","",IF(E252="F",IF(IFERROR(VLOOKUP(B252&amp;C252&amp;D252,'Girls Season'!AA:AB,2,0),"Add to Season")=1,"","No"),IFERROR(IF(E252="M",IF(VLOOKUP(B252&amp;C252&amp;D252,'Boys Season'!W:X,2,0)=1,"","No")),"No")))</f>
        <v>No</v>
      </c>
      <c r="B252" s="167" t="s">
        <v>111</v>
      </c>
      <c r="C252" s="167" t="s">
        <v>317</v>
      </c>
      <c r="D252" s="2" t="s">
        <v>43</v>
      </c>
      <c r="E252" s="2" t="s">
        <v>21</v>
      </c>
      <c r="F252" s="337">
        <v>9</v>
      </c>
      <c r="G252" s="117" t="s">
        <v>6</v>
      </c>
      <c r="H252" s="443"/>
      <c r="I252" s="453"/>
      <c r="J252" s="2"/>
      <c r="K252" s="122"/>
      <c r="L252" s="19"/>
      <c r="M252" s="19"/>
      <c r="N252" s="19"/>
      <c r="O252" s="19"/>
      <c r="P252" s="121"/>
      <c r="Q252" s="202"/>
      <c r="R252" s="19"/>
      <c r="S252" s="19"/>
      <c r="T252" s="19"/>
      <c r="U252" s="19"/>
      <c r="V252" s="161"/>
      <c r="W252" s="165" t="str">
        <f t="shared" si="38"/>
        <v>Leni</v>
      </c>
      <c r="X252" s="47" t="str">
        <f t="shared" si="39"/>
        <v>Laverack</v>
      </c>
      <c r="Y252" s="47" t="str">
        <f t="shared" si="40"/>
        <v>Great Bentley</v>
      </c>
      <c r="Z252" s="47">
        <f t="shared" si="41"/>
        <v>9</v>
      </c>
      <c r="AA252" s="47" t="str">
        <f t="shared" si="42"/>
        <v>U15</v>
      </c>
      <c r="AB252" s="141" t="str">
        <f t="shared" si="43"/>
        <v>F</v>
      </c>
      <c r="AC252" s="141"/>
      <c r="AD252" s="141"/>
    </row>
    <row r="253" spans="1:30" ht="18" x14ac:dyDescent="0.25">
      <c r="A253" s="2" t="str">
        <f>IF(B253="","",IF(E253="F",IF(IFERROR(VLOOKUP(B253&amp;C253&amp;D253,'Girls Season'!AA:AB,2,0),"Add to Season")=1,"","No"),IFERROR(IF(E253="M",IF(VLOOKUP(B253&amp;C253&amp;D253,'Boys Season'!W:X,2,0)=1,"","No")),"No")))</f>
        <v>No</v>
      </c>
      <c r="B253" s="167" t="s">
        <v>212</v>
      </c>
      <c r="C253" s="167" t="s">
        <v>143</v>
      </c>
      <c r="D253" s="2" t="s">
        <v>43</v>
      </c>
      <c r="E253" s="2" t="s">
        <v>21</v>
      </c>
      <c r="F253" s="337">
        <v>8</v>
      </c>
      <c r="G253" s="117" t="s">
        <v>4</v>
      </c>
      <c r="H253" s="443"/>
      <c r="I253" s="2"/>
      <c r="J253" s="2"/>
      <c r="K253" s="122"/>
      <c r="L253" s="19"/>
      <c r="M253" s="19"/>
      <c r="N253" s="19"/>
      <c r="O253" s="19"/>
      <c r="P253" s="121"/>
      <c r="Q253" s="202"/>
      <c r="R253" s="19"/>
      <c r="S253" s="19"/>
      <c r="T253" s="19"/>
      <c r="U253" s="19"/>
      <c r="V253" s="161"/>
      <c r="W253" s="165" t="str">
        <f t="shared" si="38"/>
        <v>Cienna</v>
      </c>
      <c r="X253" s="47" t="str">
        <f t="shared" si="39"/>
        <v>Telford</v>
      </c>
      <c r="Y253" s="47" t="str">
        <f t="shared" si="40"/>
        <v>Great Bentley</v>
      </c>
      <c r="Z253" s="47">
        <f t="shared" si="41"/>
        <v>8</v>
      </c>
      <c r="AA253" s="47" t="str">
        <f t="shared" si="42"/>
        <v>U13</v>
      </c>
      <c r="AB253" s="141" t="str">
        <f t="shared" si="43"/>
        <v>F</v>
      </c>
      <c r="AC253" s="141"/>
      <c r="AD253" s="141"/>
    </row>
    <row r="254" spans="1:30" ht="18" x14ac:dyDescent="0.25">
      <c r="A254" s="2" t="str">
        <f>IF(B254="","",IF(E254="F",IF(IFERROR(VLOOKUP(B254&amp;C254&amp;D254,'Girls Season'!AA:AB,2,0),"Add to Season")=1,"","No"),IFERROR(IF(E254="M",IF(VLOOKUP(B254&amp;C254&amp;D254,'Boys Season'!W:X,2,0)=1,"","No")),"No")))</f>
        <v>No</v>
      </c>
      <c r="B254" s="167" t="s">
        <v>112</v>
      </c>
      <c r="C254" s="167" t="s">
        <v>113</v>
      </c>
      <c r="D254" s="2" t="s">
        <v>43</v>
      </c>
      <c r="E254" s="2" t="s">
        <v>21</v>
      </c>
      <c r="F254" s="337">
        <v>8</v>
      </c>
      <c r="G254" s="117" t="s">
        <v>4</v>
      </c>
      <c r="H254" s="443"/>
      <c r="I254" s="2"/>
      <c r="J254" s="2"/>
      <c r="K254" s="122"/>
      <c r="L254" s="19"/>
      <c r="M254" s="19"/>
      <c r="N254" s="19"/>
      <c r="O254" s="19"/>
      <c r="P254" s="121"/>
      <c r="Q254" s="202"/>
      <c r="R254" s="19"/>
      <c r="S254" s="19"/>
      <c r="T254" s="19"/>
      <c r="U254" s="19"/>
      <c r="V254" s="161"/>
      <c r="W254" s="165" t="str">
        <f t="shared" si="38"/>
        <v>Laci</v>
      </c>
      <c r="X254" s="47" t="str">
        <f t="shared" si="39"/>
        <v>Wakeling</v>
      </c>
      <c r="Y254" s="47" t="str">
        <f t="shared" si="40"/>
        <v>Great Bentley</v>
      </c>
      <c r="Z254" s="47">
        <f t="shared" si="41"/>
        <v>8</v>
      </c>
      <c r="AA254" s="47" t="str">
        <f t="shared" si="42"/>
        <v>U13</v>
      </c>
      <c r="AB254" s="141" t="str">
        <f t="shared" si="43"/>
        <v>F</v>
      </c>
      <c r="AC254" s="141"/>
      <c r="AD254" s="141"/>
    </row>
    <row r="255" spans="1:30" ht="18" x14ac:dyDescent="0.25">
      <c r="A255" s="2" t="str">
        <f>IF(B255="","",IF(E255="F",IF(IFERROR(VLOOKUP(B255&amp;C255&amp;D255,'Girls Season'!AA:AB,2,0),"Add to Season")=1,"","No"),IFERROR(IF(E255="M",IF(VLOOKUP(B255&amp;C255&amp;D255,'Boys Season'!W:X,2,0)=1,"","No")),"No")))</f>
        <v>No</v>
      </c>
      <c r="B255" s="167" t="s">
        <v>71</v>
      </c>
      <c r="C255" s="167" t="s">
        <v>450</v>
      </c>
      <c r="D255" s="2" t="s">
        <v>43</v>
      </c>
      <c r="E255" s="2" t="s">
        <v>21</v>
      </c>
      <c r="F255" s="337">
        <v>8</v>
      </c>
      <c r="G255" s="117" t="s">
        <v>4</v>
      </c>
      <c r="H255" s="443"/>
      <c r="I255" s="2"/>
      <c r="J255" s="2"/>
      <c r="K255" s="122"/>
      <c r="L255" s="19"/>
      <c r="M255" s="19"/>
      <c r="N255" s="19"/>
      <c r="O255" s="19"/>
      <c r="P255" s="121"/>
      <c r="Q255" s="202"/>
      <c r="R255" s="19"/>
      <c r="S255" s="19"/>
      <c r="T255" s="19"/>
      <c r="U255" s="19"/>
      <c r="V255" s="161"/>
      <c r="W255" s="165" t="str">
        <f t="shared" si="38"/>
        <v>Sophia</v>
      </c>
      <c r="X255" s="47" t="str">
        <f t="shared" si="39"/>
        <v>Dyer</v>
      </c>
      <c r="Y255" s="47" t="str">
        <f t="shared" si="40"/>
        <v>Great Bentley</v>
      </c>
      <c r="Z255" s="47">
        <f t="shared" si="41"/>
        <v>8</v>
      </c>
      <c r="AA255" s="47" t="str">
        <f t="shared" si="42"/>
        <v>U13</v>
      </c>
      <c r="AB255" s="141" t="str">
        <f t="shared" si="43"/>
        <v>F</v>
      </c>
      <c r="AC255" s="47"/>
      <c r="AD255" s="47"/>
    </row>
    <row r="256" spans="1:30" ht="18" x14ac:dyDescent="0.25">
      <c r="A256" s="2" t="str">
        <f>IF(B256="","",IF(E256="F",IF(IFERROR(VLOOKUP(B256&amp;C256&amp;D256,'Girls Season'!AA:AB,2,0),"Add to Season")=1,"","No"),IFERROR(IF(E256="M",IF(VLOOKUP(B256&amp;C256&amp;D256,'Boys Season'!W:X,2,0)=1,"","No")),"No")))</f>
        <v>No</v>
      </c>
      <c r="B256" s="167" t="s">
        <v>28</v>
      </c>
      <c r="C256" s="167" t="s">
        <v>81</v>
      </c>
      <c r="D256" s="2" t="s">
        <v>43</v>
      </c>
      <c r="E256" s="2" t="s">
        <v>21</v>
      </c>
      <c r="F256" s="337">
        <v>7</v>
      </c>
      <c r="G256" s="117" t="s">
        <v>4</v>
      </c>
      <c r="H256" s="443"/>
      <c r="I256" s="453"/>
      <c r="J256" s="2"/>
      <c r="K256" s="122"/>
      <c r="L256" s="19"/>
      <c r="M256" s="19"/>
      <c r="N256" s="19"/>
      <c r="O256" s="19"/>
      <c r="P256" s="121"/>
      <c r="Q256" s="202"/>
      <c r="R256" s="19"/>
      <c r="S256" s="19"/>
      <c r="T256" s="19"/>
      <c r="U256" s="19"/>
      <c r="V256" s="161"/>
      <c r="W256" s="165" t="str">
        <f t="shared" si="38"/>
        <v>Amelia</v>
      </c>
      <c r="X256" s="47" t="str">
        <f t="shared" si="39"/>
        <v>Ballard</v>
      </c>
      <c r="Y256" s="47" t="str">
        <f t="shared" si="40"/>
        <v>Great Bentley</v>
      </c>
      <c r="Z256" s="47">
        <f t="shared" si="41"/>
        <v>7</v>
      </c>
      <c r="AA256" s="47" t="str">
        <f t="shared" si="42"/>
        <v>U13</v>
      </c>
      <c r="AB256" s="141" t="str">
        <f t="shared" si="43"/>
        <v>F</v>
      </c>
      <c r="AC256" s="47"/>
      <c r="AD256" s="47"/>
    </row>
    <row r="257" spans="1:30" ht="18" x14ac:dyDescent="0.25">
      <c r="A257" s="2" t="str">
        <f>IF(B257="","",IF(E257="F",IF(IFERROR(VLOOKUP(B257&amp;C257&amp;D257,'Girls Season'!AA:AB,2,0),"Add to Season")=1,"","No"),IFERROR(IF(E257="M",IF(VLOOKUP(B257&amp;C257&amp;D257,'Boys Season'!W:X,2,0)=1,"","No")),"No")))</f>
        <v>No</v>
      </c>
      <c r="B257" s="167" t="s">
        <v>491</v>
      </c>
      <c r="C257" s="167" t="s">
        <v>478</v>
      </c>
      <c r="D257" s="2" t="s">
        <v>43</v>
      </c>
      <c r="E257" s="2" t="s">
        <v>21</v>
      </c>
      <c r="F257" s="337">
        <v>7</v>
      </c>
      <c r="G257" s="117" t="s">
        <v>4</v>
      </c>
      <c r="H257" s="443"/>
      <c r="I257" s="2"/>
      <c r="J257" s="2"/>
      <c r="K257" s="122"/>
      <c r="L257" s="19"/>
      <c r="M257" s="19"/>
      <c r="N257" s="19"/>
      <c r="O257" s="19"/>
      <c r="P257" s="121"/>
      <c r="Q257" s="202"/>
      <c r="R257" s="153"/>
      <c r="S257" s="19"/>
      <c r="T257" s="19"/>
      <c r="U257" s="19"/>
      <c r="V257" s="161"/>
      <c r="W257" s="165" t="str">
        <f t="shared" si="38"/>
        <v>Elanor</v>
      </c>
      <c r="X257" s="47" t="str">
        <f t="shared" si="39"/>
        <v>Coward</v>
      </c>
      <c r="Y257" s="47" t="str">
        <f t="shared" si="40"/>
        <v>Great Bentley</v>
      </c>
      <c r="Z257" s="47">
        <f t="shared" si="41"/>
        <v>7</v>
      </c>
      <c r="AA257" s="47" t="str">
        <f t="shared" si="42"/>
        <v>U13</v>
      </c>
      <c r="AB257" s="141" t="str">
        <f t="shared" si="43"/>
        <v>F</v>
      </c>
      <c r="AC257" s="47"/>
      <c r="AD257" s="47"/>
    </row>
    <row r="258" spans="1:30" ht="18" x14ac:dyDescent="0.25">
      <c r="A258" s="2" t="str">
        <f>IF(B258="","",IF(E258="F",IF(IFERROR(VLOOKUP(B258&amp;C258&amp;D258,'Girls Season'!AA:AB,2,0),"Add to Season")=1,"","No"),IFERROR(IF(E258="M",IF(VLOOKUP(B258&amp;C258&amp;D258,'Boys Season'!W:X,2,0)=1,"","No")),"No")))</f>
        <v>No</v>
      </c>
      <c r="B258" s="454" t="s">
        <v>214</v>
      </c>
      <c r="C258" s="455" t="s">
        <v>267</v>
      </c>
      <c r="D258" s="2" t="s">
        <v>43</v>
      </c>
      <c r="E258" s="2" t="s">
        <v>21</v>
      </c>
      <c r="F258" s="117">
        <v>7</v>
      </c>
      <c r="G258" s="117" t="s">
        <v>4</v>
      </c>
      <c r="H258" s="443"/>
      <c r="I258" s="453"/>
      <c r="J258" s="2"/>
      <c r="K258" s="122"/>
      <c r="L258" s="19"/>
      <c r="M258" s="19"/>
      <c r="N258" s="19"/>
      <c r="O258" s="19"/>
      <c r="P258" s="121"/>
      <c r="Q258" s="202"/>
      <c r="R258" s="19"/>
      <c r="S258" s="19"/>
      <c r="T258" s="19"/>
      <c r="U258" s="19"/>
      <c r="V258" s="161"/>
      <c r="W258" s="165" t="str">
        <f t="shared" si="38"/>
        <v>Holly</v>
      </c>
      <c r="X258" s="47" t="str">
        <f t="shared" si="39"/>
        <v>Licence</v>
      </c>
      <c r="Y258" s="47" t="str">
        <f t="shared" si="40"/>
        <v>Great Bentley</v>
      </c>
      <c r="Z258" s="47">
        <f t="shared" si="41"/>
        <v>7</v>
      </c>
      <c r="AA258" s="47" t="str">
        <f t="shared" si="42"/>
        <v>U13</v>
      </c>
      <c r="AB258" s="141" t="str">
        <f t="shared" si="43"/>
        <v>F</v>
      </c>
      <c r="AC258" s="141"/>
      <c r="AD258" s="141"/>
    </row>
    <row r="259" spans="1:30" ht="18" x14ac:dyDescent="0.25">
      <c r="A259" s="2" t="str">
        <f>IF(B259="","",IF(E259="F",IF(IFERROR(VLOOKUP(B259&amp;C259&amp;D259,'Girls Season'!AA:AB,2,0),"Add to Season")=1,"","No"),IFERROR(IF(E259="M",IF(VLOOKUP(B259&amp;C259&amp;D259,'Boys Season'!W:X,2,0)=1,"","No")),"No")))</f>
        <v>No</v>
      </c>
      <c r="B259" s="454" t="s">
        <v>479</v>
      </c>
      <c r="C259" s="455" t="s">
        <v>32</v>
      </c>
      <c r="D259" s="2" t="s">
        <v>43</v>
      </c>
      <c r="E259" s="2" t="s">
        <v>21</v>
      </c>
      <c r="F259" s="117">
        <v>7</v>
      </c>
      <c r="G259" s="117" t="s">
        <v>4</v>
      </c>
      <c r="H259" s="443"/>
      <c r="I259" s="453"/>
      <c r="J259" s="2"/>
      <c r="K259" s="122"/>
      <c r="L259" s="19"/>
      <c r="M259" s="19"/>
      <c r="N259" s="19"/>
      <c r="O259" s="19"/>
      <c r="P259" s="121"/>
      <c r="Q259" s="202"/>
      <c r="R259" s="19"/>
      <c r="S259" s="19"/>
      <c r="T259" s="19"/>
      <c r="U259" s="19"/>
      <c r="V259" s="161"/>
      <c r="W259" s="165" t="str">
        <f t="shared" si="38"/>
        <v>Yasmin</v>
      </c>
      <c r="X259" s="47" t="str">
        <f t="shared" si="39"/>
        <v>Leek</v>
      </c>
      <c r="Y259" s="47" t="str">
        <f t="shared" si="40"/>
        <v>Great Bentley</v>
      </c>
      <c r="Z259" s="47">
        <f t="shared" si="41"/>
        <v>7</v>
      </c>
      <c r="AA259" s="47" t="str">
        <f t="shared" si="42"/>
        <v>U13</v>
      </c>
      <c r="AB259" s="141" t="str">
        <f t="shared" si="43"/>
        <v>F</v>
      </c>
      <c r="AC259" s="141"/>
      <c r="AD259" s="141"/>
    </row>
    <row r="260" spans="1:30" ht="18" x14ac:dyDescent="0.25">
      <c r="A260" s="2" t="str">
        <f>IF(B260="","",IF(E260="F",IF(IFERROR(VLOOKUP(B260&amp;C260&amp;D260,'Girls Season'!AA:AB,2,0),"Add to Season")=1,"","No"),IFERROR(IF(E260="M",IF(VLOOKUP(B260&amp;C260&amp;D260,'Boys Season'!W:X,2,0)=1,"","No")),"No")))</f>
        <v>No</v>
      </c>
      <c r="B260" s="454" t="s">
        <v>319</v>
      </c>
      <c r="C260" s="455" t="s">
        <v>320</v>
      </c>
      <c r="D260" s="2" t="s">
        <v>43</v>
      </c>
      <c r="E260" s="2" t="s">
        <v>21</v>
      </c>
      <c r="F260" s="117">
        <v>6</v>
      </c>
      <c r="G260" s="117" t="s">
        <v>2</v>
      </c>
      <c r="H260" s="443"/>
      <c r="I260" s="453"/>
      <c r="J260" s="2"/>
      <c r="K260" s="122"/>
      <c r="L260" s="19"/>
      <c r="M260" s="19"/>
      <c r="N260" s="19"/>
      <c r="O260" s="19"/>
      <c r="P260" s="121"/>
      <c r="Q260" s="202"/>
      <c r="R260" s="19"/>
      <c r="S260" s="19"/>
      <c r="T260" s="19"/>
      <c r="U260" s="19"/>
      <c r="V260" s="161"/>
      <c r="W260" s="165" t="str">
        <f t="shared" si="38"/>
        <v>Poppy</v>
      </c>
      <c r="X260" s="47" t="str">
        <f t="shared" si="39"/>
        <v>Welham</v>
      </c>
      <c r="Y260" s="47" t="str">
        <f t="shared" si="40"/>
        <v>Great Bentley</v>
      </c>
      <c r="Z260" s="47">
        <f t="shared" si="41"/>
        <v>6</v>
      </c>
      <c r="AA260" s="47" t="str">
        <f t="shared" si="42"/>
        <v>U11</v>
      </c>
      <c r="AB260" s="141" t="str">
        <f t="shared" si="43"/>
        <v>F</v>
      </c>
      <c r="AC260" s="141"/>
      <c r="AD260" s="141"/>
    </row>
    <row r="261" spans="1:30" ht="18" x14ac:dyDescent="0.25">
      <c r="A261" s="2" t="str">
        <f>IF(B261="","",IF(E261="F",IF(IFERROR(VLOOKUP(B261&amp;C261&amp;D261,'Girls Season'!AA:AB,2,0),"Add to Season")=1,"","No"),IFERROR(IF(E261="M",IF(VLOOKUP(B261&amp;C261&amp;D261,'Boys Season'!W:X,2,0)=1,"","No")),"No")))</f>
        <v>No</v>
      </c>
      <c r="B261" s="454" t="s">
        <v>480</v>
      </c>
      <c r="C261" s="455" t="s">
        <v>474</v>
      </c>
      <c r="D261" s="2" t="s">
        <v>43</v>
      </c>
      <c r="E261" s="2" t="s">
        <v>21</v>
      </c>
      <c r="F261" s="117">
        <v>5</v>
      </c>
      <c r="G261" s="117" t="s">
        <v>2</v>
      </c>
      <c r="H261" s="443"/>
      <c r="I261" s="453"/>
      <c r="J261" s="2"/>
      <c r="K261" s="122"/>
      <c r="L261" s="19"/>
      <c r="M261" s="19"/>
      <c r="N261" s="19"/>
      <c r="O261" s="19"/>
      <c r="P261" s="121"/>
      <c r="Q261" s="202"/>
      <c r="R261" s="19"/>
      <c r="S261" s="19"/>
      <c r="T261" s="19"/>
      <c r="U261" s="19"/>
      <c r="V261" s="161"/>
      <c r="W261" s="165" t="str">
        <f t="shared" si="38"/>
        <v>Annamae</v>
      </c>
      <c r="X261" s="47" t="str">
        <f t="shared" si="39"/>
        <v>Douglas</v>
      </c>
      <c r="Y261" s="47" t="str">
        <f t="shared" si="40"/>
        <v>Great Bentley</v>
      </c>
      <c r="Z261" s="47">
        <f t="shared" si="41"/>
        <v>5</v>
      </c>
      <c r="AA261" s="47" t="str">
        <f t="shared" si="42"/>
        <v>U11</v>
      </c>
      <c r="AB261" s="141" t="str">
        <f t="shared" si="43"/>
        <v>F</v>
      </c>
      <c r="AC261" s="141"/>
      <c r="AD261" s="141"/>
    </row>
    <row r="262" spans="1:30" ht="18" x14ac:dyDescent="0.25">
      <c r="A262" s="2" t="str">
        <f>IF(B262="","",IF(E262="F",IF(IFERROR(VLOOKUP(B262&amp;C262&amp;D262,'Girls Season'!AA:AB,2,0),"Add to Season")=1,"","No"),IFERROR(IF(E262="M",IF(VLOOKUP(B262&amp;C262&amp;D262,'Boys Season'!W:X,2,0)=1,"","No")),"No")))</f>
        <v>No</v>
      </c>
      <c r="B262" s="454" t="s">
        <v>451</v>
      </c>
      <c r="C262" s="455" t="s">
        <v>452</v>
      </c>
      <c r="D262" s="2" t="s">
        <v>43</v>
      </c>
      <c r="E262" s="2" t="s">
        <v>21</v>
      </c>
      <c r="F262" s="117">
        <v>4</v>
      </c>
      <c r="G262" s="117" t="s">
        <v>2</v>
      </c>
      <c r="H262" s="443"/>
      <c r="I262" s="453"/>
      <c r="J262" s="2"/>
      <c r="K262" s="122"/>
      <c r="L262" s="19"/>
      <c r="M262" s="19"/>
      <c r="N262" s="19"/>
      <c r="O262" s="19"/>
      <c r="P262" s="121"/>
      <c r="Q262" s="202"/>
      <c r="R262" s="19"/>
      <c r="S262" s="19"/>
      <c r="T262" s="19"/>
      <c r="U262" s="19"/>
      <c r="V262" s="161"/>
      <c r="W262" s="165" t="str">
        <f t="shared" si="38"/>
        <v>Orlaith</v>
      </c>
      <c r="X262" s="47" t="str">
        <f t="shared" si="39"/>
        <v>Hallahan</v>
      </c>
      <c r="Y262" s="47" t="str">
        <f t="shared" si="40"/>
        <v>Great Bentley</v>
      </c>
      <c r="Z262" s="47">
        <f t="shared" si="41"/>
        <v>4</v>
      </c>
      <c r="AA262" s="47" t="str">
        <f t="shared" si="42"/>
        <v>U11</v>
      </c>
      <c r="AB262" s="141" t="str">
        <f t="shared" si="43"/>
        <v>F</v>
      </c>
      <c r="AC262" s="141"/>
      <c r="AD262" s="141"/>
    </row>
    <row r="263" spans="1:30" ht="18" x14ac:dyDescent="0.25">
      <c r="A263" s="2" t="str">
        <f>IF(B263="","",IF(E263="F",IF(IFERROR(VLOOKUP(B263&amp;C263&amp;D263,'Girls Season'!AA:AB,2,0),"Add to Season")=1,"","No"),IFERROR(IF(E263="M",IF(VLOOKUP(B263&amp;C263&amp;D263,'Boys Season'!W:X,2,0)=1,"","No")),"No")))</f>
        <v>No</v>
      </c>
      <c r="B263" s="454" t="s">
        <v>548</v>
      </c>
      <c r="C263" s="455" t="s">
        <v>418</v>
      </c>
      <c r="D263" s="2" t="s">
        <v>43</v>
      </c>
      <c r="E263" s="2" t="s">
        <v>21</v>
      </c>
      <c r="F263" s="117">
        <v>4</v>
      </c>
      <c r="G263" s="117" t="s">
        <v>2</v>
      </c>
      <c r="H263" s="443"/>
      <c r="I263" s="453"/>
      <c r="J263" s="2"/>
      <c r="K263" s="122"/>
      <c r="L263" s="19"/>
      <c r="M263" s="19"/>
      <c r="N263" s="19"/>
      <c r="O263" s="19"/>
      <c r="P263" s="121"/>
      <c r="Q263" s="202">
        <v>40</v>
      </c>
      <c r="R263" s="19">
        <v>45</v>
      </c>
      <c r="S263" s="19">
        <v>43</v>
      </c>
      <c r="T263" s="19"/>
      <c r="U263" s="19"/>
      <c r="V263" s="161"/>
      <c r="W263" s="165" t="str">
        <f t="shared" si="38"/>
        <v>Bethany</v>
      </c>
      <c r="X263" s="47" t="str">
        <f t="shared" si="39"/>
        <v>Reynolds</v>
      </c>
      <c r="Y263" s="47" t="str">
        <f t="shared" si="40"/>
        <v>Great Bentley</v>
      </c>
      <c r="Z263" s="47">
        <f t="shared" si="41"/>
        <v>4</v>
      </c>
      <c r="AA263" s="47" t="str">
        <f t="shared" si="42"/>
        <v>U11</v>
      </c>
      <c r="AB263" s="141" t="str">
        <f t="shared" si="43"/>
        <v>F</v>
      </c>
      <c r="AC263" s="141"/>
      <c r="AD263" s="141"/>
    </row>
    <row r="264" spans="1:30" ht="18" x14ac:dyDescent="0.25">
      <c r="A264" s="2" t="str">
        <f>IF(B264="","",IF(E264="F",IF(IFERROR(VLOOKUP(B264&amp;C264&amp;D264,'Girls Season'!AA:AB,2,0),"Add to Season")=1,"","No"),IFERROR(IF(E264="M",IF(VLOOKUP(B264&amp;C264&amp;D264,'Boys Season'!W:X,2,0)=1,"","No")),"No")))</f>
        <v/>
      </c>
      <c r="B264" s="454"/>
      <c r="C264" s="455"/>
      <c r="D264" s="2" t="s">
        <v>43</v>
      </c>
      <c r="E264" s="2" t="s">
        <v>21</v>
      </c>
      <c r="F264" s="117"/>
      <c r="G264" s="117"/>
      <c r="H264" s="443"/>
      <c r="I264" s="453"/>
      <c r="J264" s="2"/>
      <c r="K264" s="122"/>
      <c r="L264" s="19"/>
      <c r="M264" s="19"/>
      <c r="N264" s="19"/>
      <c r="O264" s="19"/>
      <c r="P264" s="121"/>
      <c r="Q264" s="202"/>
      <c r="R264" s="19"/>
      <c r="S264" s="19"/>
      <c r="T264" s="19"/>
      <c r="U264" s="19"/>
      <c r="V264" s="161"/>
      <c r="W264" s="165">
        <f t="shared" si="38"/>
        <v>0</v>
      </c>
      <c r="X264" s="47">
        <f t="shared" si="39"/>
        <v>0</v>
      </c>
      <c r="Y264" s="47" t="str">
        <f t="shared" si="40"/>
        <v>Great Bentley</v>
      </c>
      <c r="Z264" s="47">
        <f t="shared" si="41"/>
        <v>0</v>
      </c>
      <c r="AA264" s="47">
        <f t="shared" si="42"/>
        <v>0</v>
      </c>
      <c r="AB264" s="141" t="str">
        <f t="shared" si="43"/>
        <v>F</v>
      </c>
      <c r="AC264" s="141"/>
      <c r="AD264" s="141"/>
    </row>
    <row r="265" spans="1:30" ht="18" x14ac:dyDescent="0.25">
      <c r="A265" s="2" t="str">
        <f>IF(B265="","",IF(E265="F",IF(IFERROR(VLOOKUP(B265&amp;C265&amp;D265,'Girls Season'!AA:AB,2,0),"Add to Season")=1,"","No"),IFERROR(IF(E265="M",IF(VLOOKUP(B265&amp;C265&amp;D265,'Boys Season'!W:X,2,0)=1,"","No")),"No")))</f>
        <v/>
      </c>
      <c r="B265" s="454"/>
      <c r="C265" s="455"/>
      <c r="D265" s="2" t="s">
        <v>43</v>
      </c>
      <c r="E265" s="2" t="s">
        <v>21</v>
      </c>
      <c r="F265" s="117"/>
      <c r="G265" s="117"/>
      <c r="H265" s="443"/>
      <c r="I265" s="453"/>
      <c r="J265" s="2"/>
      <c r="K265" s="122"/>
      <c r="L265" s="19"/>
      <c r="M265" s="19"/>
      <c r="N265" s="19"/>
      <c r="O265" s="19"/>
      <c r="P265" s="121"/>
      <c r="Q265" s="202"/>
      <c r="R265" s="19"/>
      <c r="S265" s="19"/>
      <c r="T265" s="19"/>
      <c r="U265" s="19"/>
      <c r="V265" s="161"/>
      <c r="W265" s="165">
        <f t="shared" ref="W265:W343" si="50">+B265</f>
        <v>0</v>
      </c>
      <c r="X265" s="47">
        <f t="shared" ref="X265:X343" si="51">+C265</f>
        <v>0</v>
      </c>
      <c r="Y265" s="47" t="str">
        <f t="shared" ref="Y265:Y343" si="52">+D265</f>
        <v>Great Bentley</v>
      </c>
      <c r="Z265" s="47">
        <f t="shared" ref="Z265:Z343" si="53">+F265</f>
        <v>0</v>
      </c>
      <c r="AA265" s="47">
        <f t="shared" ref="AA265:AA343" si="54">+G265</f>
        <v>0</v>
      </c>
      <c r="AB265" s="141" t="str">
        <f t="shared" ref="AB265:AB343" si="55">+E265</f>
        <v>F</v>
      </c>
      <c r="AC265" s="141"/>
      <c r="AD265" s="141"/>
    </row>
    <row r="266" spans="1:30" ht="18" x14ac:dyDescent="0.25">
      <c r="A266" s="2" t="str">
        <f>IF(B266="","",IF(E266="F",IF(IFERROR(VLOOKUP(B266&amp;C266&amp;D266,'Girls Season'!AA:AB,2,0),"Add to Season")=1,"","No"),IFERROR(IF(E266="M",IF(VLOOKUP(B266&amp;C266&amp;D266,'Boys Season'!W:X,2,0)=1,"","No")),"No")))</f>
        <v/>
      </c>
      <c r="B266" s="454"/>
      <c r="C266" s="455"/>
      <c r="D266" s="2" t="s">
        <v>43</v>
      </c>
      <c r="E266" s="2" t="s">
        <v>21</v>
      </c>
      <c r="F266" s="117"/>
      <c r="G266" s="117"/>
      <c r="H266" s="443"/>
      <c r="I266" s="453"/>
      <c r="J266" s="2"/>
      <c r="K266" s="122"/>
      <c r="L266" s="19"/>
      <c r="M266" s="19"/>
      <c r="N266" s="19"/>
      <c r="O266" s="19"/>
      <c r="P266" s="121"/>
      <c r="Q266" s="202"/>
      <c r="R266" s="19"/>
      <c r="S266" s="19"/>
      <c r="T266" s="19"/>
      <c r="U266" s="19"/>
      <c r="V266" s="161"/>
      <c r="W266" s="165">
        <f t="shared" si="50"/>
        <v>0</v>
      </c>
      <c r="X266" s="47">
        <f t="shared" si="51"/>
        <v>0</v>
      </c>
      <c r="Y266" s="47" t="str">
        <f t="shared" si="52"/>
        <v>Great Bentley</v>
      </c>
      <c r="Z266" s="47">
        <f t="shared" si="53"/>
        <v>0</v>
      </c>
      <c r="AA266" s="47">
        <f t="shared" si="54"/>
        <v>0</v>
      </c>
      <c r="AB266" s="141" t="str">
        <f t="shared" si="55"/>
        <v>F</v>
      </c>
      <c r="AC266" s="141"/>
      <c r="AD266" s="141"/>
    </row>
    <row r="267" spans="1:30" ht="18" x14ac:dyDescent="0.25">
      <c r="A267" s="2"/>
      <c r="B267" s="454"/>
      <c r="C267" s="455"/>
      <c r="D267" s="2" t="s">
        <v>43</v>
      </c>
      <c r="E267" s="2" t="s">
        <v>21</v>
      </c>
      <c r="F267" s="117"/>
      <c r="G267" s="117"/>
      <c r="H267" s="443"/>
      <c r="I267" s="453"/>
      <c r="J267" s="2"/>
      <c r="K267" s="122"/>
      <c r="L267" s="19"/>
      <c r="M267" s="19"/>
      <c r="N267" s="19"/>
      <c r="O267" s="19"/>
      <c r="P267" s="121"/>
      <c r="Q267" s="202"/>
      <c r="R267" s="19"/>
      <c r="S267" s="19"/>
      <c r="T267" s="19"/>
      <c r="U267" s="19"/>
      <c r="V267" s="161"/>
      <c r="W267" s="165">
        <f t="shared" si="50"/>
        <v>0</v>
      </c>
      <c r="X267" s="47">
        <f t="shared" si="51"/>
        <v>0</v>
      </c>
      <c r="Y267" s="47" t="str">
        <f t="shared" si="52"/>
        <v>Great Bentley</v>
      </c>
      <c r="Z267" s="47">
        <f t="shared" si="53"/>
        <v>0</v>
      </c>
      <c r="AA267" s="47">
        <f t="shared" si="54"/>
        <v>0</v>
      </c>
      <c r="AB267" s="141" t="str">
        <f t="shared" si="55"/>
        <v>F</v>
      </c>
      <c r="AC267" s="141"/>
      <c r="AD267" s="141"/>
    </row>
    <row r="268" spans="1:30" ht="18" x14ac:dyDescent="0.25">
      <c r="A268" s="2"/>
      <c r="B268" s="454"/>
      <c r="C268" s="455"/>
      <c r="D268" s="2" t="s">
        <v>43</v>
      </c>
      <c r="E268" s="2" t="s">
        <v>21</v>
      </c>
      <c r="F268" s="117"/>
      <c r="G268" s="117"/>
      <c r="H268" s="443"/>
      <c r="I268" s="453"/>
      <c r="J268" s="2"/>
      <c r="K268" s="122"/>
      <c r="L268" s="19"/>
      <c r="M268" s="19"/>
      <c r="N268" s="19"/>
      <c r="O268" s="19"/>
      <c r="P268" s="121"/>
      <c r="Q268" s="202"/>
      <c r="R268" s="19"/>
      <c r="S268" s="19"/>
      <c r="T268" s="19"/>
      <c r="U268" s="19"/>
      <c r="V268" s="161"/>
      <c r="W268" s="165">
        <f t="shared" ref="W268:W273" si="56">+B268</f>
        <v>0</v>
      </c>
      <c r="X268" s="47">
        <f t="shared" ref="X268:X273" si="57">+C268</f>
        <v>0</v>
      </c>
      <c r="Y268" s="47" t="str">
        <f t="shared" ref="Y268:Y273" si="58">+D268</f>
        <v>Great Bentley</v>
      </c>
      <c r="Z268" s="47">
        <f t="shared" ref="Z268:Z273" si="59">+F268</f>
        <v>0</v>
      </c>
      <c r="AA268" s="47">
        <f t="shared" ref="AA268:AA273" si="60">+G268</f>
        <v>0</v>
      </c>
      <c r="AB268" s="141" t="str">
        <f t="shared" ref="AB268:AB273" si="61">+E268</f>
        <v>F</v>
      </c>
      <c r="AC268" s="141"/>
      <c r="AD268" s="141"/>
    </row>
    <row r="269" spans="1:30" ht="18" x14ac:dyDescent="0.25">
      <c r="A269" s="2"/>
      <c r="B269" s="454"/>
      <c r="C269" s="455"/>
      <c r="D269" s="2" t="s">
        <v>43</v>
      </c>
      <c r="E269" s="2" t="s">
        <v>21</v>
      </c>
      <c r="F269" s="117"/>
      <c r="G269" s="117"/>
      <c r="H269" s="443"/>
      <c r="I269" s="453"/>
      <c r="J269" s="2"/>
      <c r="K269" s="122"/>
      <c r="L269" s="19"/>
      <c r="M269" s="19"/>
      <c r="N269" s="19"/>
      <c r="O269" s="19"/>
      <c r="P269" s="121"/>
      <c r="Q269" s="202"/>
      <c r="R269" s="19"/>
      <c r="S269" s="19"/>
      <c r="T269" s="19"/>
      <c r="U269" s="19"/>
      <c r="V269" s="161"/>
      <c r="W269" s="165">
        <f t="shared" si="56"/>
        <v>0</v>
      </c>
      <c r="X269" s="47">
        <f t="shared" si="57"/>
        <v>0</v>
      </c>
      <c r="Y269" s="47" t="str">
        <f t="shared" si="58"/>
        <v>Great Bentley</v>
      </c>
      <c r="Z269" s="47">
        <f t="shared" si="59"/>
        <v>0</v>
      </c>
      <c r="AA269" s="47">
        <f t="shared" si="60"/>
        <v>0</v>
      </c>
      <c r="AB269" s="141" t="str">
        <f t="shared" si="61"/>
        <v>F</v>
      </c>
      <c r="AC269" s="141"/>
      <c r="AD269" s="141"/>
    </row>
    <row r="270" spans="1:30" ht="18" x14ac:dyDescent="0.25">
      <c r="A270" s="2"/>
      <c r="B270" s="454"/>
      <c r="C270" s="455"/>
      <c r="D270" s="2" t="s">
        <v>43</v>
      </c>
      <c r="E270" s="2" t="s">
        <v>21</v>
      </c>
      <c r="F270" s="117"/>
      <c r="G270" s="117"/>
      <c r="H270" s="443"/>
      <c r="I270" s="453"/>
      <c r="J270" s="2"/>
      <c r="K270" s="122"/>
      <c r="L270" s="19"/>
      <c r="M270" s="19"/>
      <c r="N270" s="19"/>
      <c r="O270" s="19"/>
      <c r="P270" s="121"/>
      <c r="Q270" s="202"/>
      <c r="R270" s="19"/>
      <c r="S270" s="19"/>
      <c r="T270" s="19"/>
      <c r="U270" s="19"/>
      <c r="V270" s="161"/>
      <c r="W270" s="165">
        <f t="shared" si="56"/>
        <v>0</v>
      </c>
      <c r="X270" s="47">
        <f t="shared" si="57"/>
        <v>0</v>
      </c>
      <c r="Y270" s="47" t="str">
        <f t="shared" si="58"/>
        <v>Great Bentley</v>
      </c>
      <c r="Z270" s="47">
        <f t="shared" si="59"/>
        <v>0</v>
      </c>
      <c r="AA270" s="47">
        <f t="shared" si="60"/>
        <v>0</v>
      </c>
      <c r="AB270" s="141" t="str">
        <f t="shared" si="61"/>
        <v>F</v>
      </c>
      <c r="AC270" s="141"/>
      <c r="AD270" s="141"/>
    </row>
    <row r="271" spans="1:30" ht="18" x14ac:dyDescent="0.25">
      <c r="A271" s="2"/>
      <c r="B271" s="454"/>
      <c r="C271" s="455"/>
      <c r="D271" s="2" t="s">
        <v>43</v>
      </c>
      <c r="E271" s="2" t="s">
        <v>21</v>
      </c>
      <c r="F271" s="117"/>
      <c r="G271" s="117"/>
      <c r="H271" s="443"/>
      <c r="I271" s="453"/>
      <c r="J271" s="2"/>
      <c r="K271" s="122"/>
      <c r="L271" s="19"/>
      <c r="M271" s="19"/>
      <c r="N271" s="19"/>
      <c r="O271" s="19"/>
      <c r="P271" s="121"/>
      <c r="Q271" s="202"/>
      <c r="R271" s="19"/>
      <c r="S271" s="19"/>
      <c r="T271" s="19"/>
      <c r="U271" s="19"/>
      <c r="V271" s="161"/>
      <c r="W271" s="165">
        <f t="shared" si="56"/>
        <v>0</v>
      </c>
      <c r="X271" s="47">
        <f t="shared" si="57"/>
        <v>0</v>
      </c>
      <c r="Y271" s="47" t="str">
        <f t="shared" si="58"/>
        <v>Great Bentley</v>
      </c>
      <c r="Z271" s="47">
        <f t="shared" si="59"/>
        <v>0</v>
      </c>
      <c r="AA271" s="47">
        <f t="shared" si="60"/>
        <v>0</v>
      </c>
      <c r="AB271" s="141" t="str">
        <f t="shared" si="61"/>
        <v>F</v>
      </c>
      <c r="AC271" s="141"/>
      <c r="AD271" s="141"/>
    </row>
    <row r="272" spans="1:30" ht="18" x14ac:dyDescent="0.25">
      <c r="A272" s="2"/>
      <c r="B272" s="454"/>
      <c r="C272" s="455"/>
      <c r="D272" s="2" t="s">
        <v>43</v>
      </c>
      <c r="E272" s="2" t="s">
        <v>21</v>
      </c>
      <c r="F272" s="117"/>
      <c r="G272" s="117"/>
      <c r="H272" s="443"/>
      <c r="I272" s="453"/>
      <c r="J272" s="2"/>
      <c r="K272" s="122"/>
      <c r="L272" s="19"/>
      <c r="M272" s="19"/>
      <c r="N272" s="19"/>
      <c r="O272" s="19"/>
      <c r="P272" s="121"/>
      <c r="Q272" s="202"/>
      <c r="R272" s="19"/>
      <c r="S272" s="19"/>
      <c r="T272" s="19"/>
      <c r="U272" s="19"/>
      <c r="V272" s="161"/>
      <c r="W272" s="165">
        <f t="shared" si="56"/>
        <v>0</v>
      </c>
      <c r="X272" s="47">
        <f t="shared" si="57"/>
        <v>0</v>
      </c>
      <c r="Y272" s="47" t="str">
        <f t="shared" si="58"/>
        <v>Great Bentley</v>
      </c>
      <c r="Z272" s="47">
        <f t="shared" si="59"/>
        <v>0</v>
      </c>
      <c r="AA272" s="47">
        <f t="shared" si="60"/>
        <v>0</v>
      </c>
      <c r="AB272" s="141" t="str">
        <f t="shared" si="61"/>
        <v>F</v>
      </c>
      <c r="AC272" s="141"/>
      <c r="AD272" s="141"/>
    </row>
    <row r="273" spans="1:30" ht="18" x14ac:dyDescent="0.25">
      <c r="A273" s="2"/>
      <c r="B273" s="454"/>
      <c r="C273" s="455"/>
      <c r="D273" s="2" t="s">
        <v>43</v>
      </c>
      <c r="E273" s="2" t="s">
        <v>21</v>
      </c>
      <c r="F273" s="117"/>
      <c r="G273" s="117"/>
      <c r="H273" s="443"/>
      <c r="I273" s="453"/>
      <c r="J273" s="2"/>
      <c r="K273" s="122"/>
      <c r="L273" s="19"/>
      <c r="M273" s="19"/>
      <c r="N273" s="19"/>
      <c r="O273" s="19"/>
      <c r="P273" s="121"/>
      <c r="Q273" s="202"/>
      <c r="R273" s="19"/>
      <c r="S273" s="19"/>
      <c r="T273" s="19"/>
      <c r="U273" s="19"/>
      <c r="V273" s="161"/>
      <c r="W273" s="165">
        <f t="shared" si="56"/>
        <v>0</v>
      </c>
      <c r="X273" s="47">
        <f t="shared" si="57"/>
        <v>0</v>
      </c>
      <c r="Y273" s="47" t="str">
        <f t="shared" si="58"/>
        <v>Great Bentley</v>
      </c>
      <c r="Z273" s="47">
        <f t="shared" si="59"/>
        <v>0</v>
      </c>
      <c r="AA273" s="47">
        <f t="shared" si="60"/>
        <v>0</v>
      </c>
      <c r="AB273" s="141" t="str">
        <f t="shared" si="61"/>
        <v>F</v>
      </c>
      <c r="AC273" s="141"/>
      <c r="AD273" s="141"/>
    </row>
    <row r="274" spans="1:30" ht="18" x14ac:dyDescent="0.25">
      <c r="A274" s="2" t="str">
        <f>IF(B274="","",IF(E274="F",IF(IFERROR(VLOOKUP(B274&amp;C274&amp;D274,'Girls Season'!AA:AB,2,0),"Add to Season")=1,"","No"),IFERROR(IF(E274="M",IF(VLOOKUP(B274&amp;C274&amp;D274,'Boys Season'!W:X,2,0)=1,"","No")),"No")))</f>
        <v/>
      </c>
      <c r="B274" s="454"/>
      <c r="C274" s="455"/>
      <c r="D274" s="2" t="s">
        <v>43</v>
      </c>
      <c r="E274" s="2" t="s">
        <v>21</v>
      </c>
      <c r="F274" s="117"/>
      <c r="G274" s="117"/>
      <c r="H274" s="443"/>
      <c r="I274" s="453"/>
      <c r="J274" s="2"/>
      <c r="K274" s="122"/>
      <c r="L274" s="19"/>
      <c r="M274" s="19"/>
      <c r="N274" s="19"/>
      <c r="O274" s="19"/>
      <c r="P274" s="121"/>
      <c r="Q274" s="202"/>
      <c r="R274" s="19"/>
      <c r="S274" s="19"/>
      <c r="T274" s="19"/>
      <c r="U274" s="19"/>
      <c r="V274" s="161"/>
      <c r="W274" s="165">
        <f t="shared" si="50"/>
        <v>0</v>
      </c>
      <c r="X274" s="47">
        <f t="shared" si="51"/>
        <v>0</v>
      </c>
      <c r="Y274" s="47" t="str">
        <f t="shared" si="52"/>
        <v>Great Bentley</v>
      </c>
      <c r="Z274" s="47">
        <f t="shared" si="53"/>
        <v>0</v>
      </c>
      <c r="AA274" s="47">
        <f t="shared" si="54"/>
        <v>0</v>
      </c>
      <c r="AB274" s="141" t="str">
        <f t="shared" si="55"/>
        <v>F</v>
      </c>
      <c r="AC274" s="141"/>
      <c r="AD274" s="141"/>
    </row>
    <row r="275" spans="1:30" ht="18" x14ac:dyDescent="0.25">
      <c r="A275" s="2" t="str">
        <f>IF(B275="","",IF(E275="F",IF(IFERROR(VLOOKUP(B275&amp;C275&amp;D275,'Girls Season'!AA:AB,2,0),"Add to Season")=1,"","No"),IFERROR(IF(E275="M",IF(VLOOKUP(B275&amp;C275&amp;D275,'Boys Season'!W:X,2,0)=1,"","No")),"No")))</f>
        <v/>
      </c>
      <c r="B275" s="454"/>
      <c r="C275" s="455"/>
      <c r="D275" s="2" t="s">
        <v>43</v>
      </c>
      <c r="E275" s="2" t="s">
        <v>21</v>
      </c>
      <c r="F275" s="117"/>
      <c r="G275" s="117"/>
      <c r="H275" s="443"/>
      <c r="I275" s="453"/>
      <c r="J275" s="2"/>
      <c r="K275" s="122"/>
      <c r="L275" s="19"/>
      <c r="M275" s="19"/>
      <c r="N275" s="19"/>
      <c r="O275" s="19"/>
      <c r="P275" s="121"/>
      <c r="Q275" s="202"/>
      <c r="R275" s="19"/>
      <c r="S275" s="19"/>
      <c r="T275" s="19"/>
      <c r="U275" s="19"/>
      <c r="V275" s="161"/>
      <c r="W275" s="165">
        <f t="shared" si="50"/>
        <v>0</v>
      </c>
      <c r="X275" s="47">
        <f t="shared" si="51"/>
        <v>0</v>
      </c>
      <c r="Y275" s="47" t="str">
        <f t="shared" si="52"/>
        <v>Great Bentley</v>
      </c>
      <c r="Z275" s="47">
        <f t="shared" si="53"/>
        <v>0</v>
      </c>
      <c r="AA275" s="47">
        <f t="shared" si="54"/>
        <v>0</v>
      </c>
      <c r="AB275" s="141" t="str">
        <f t="shared" si="55"/>
        <v>F</v>
      </c>
      <c r="AC275" s="141"/>
      <c r="AD275" s="141"/>
    </row>
    <row r="276" spans="1:30" ht="18" x14ac:dyDescent="0.25">
      <c r="A276" s="2" t="str">
        <f>IF(B276="","",IF(E276="F",IF(IFERROR(VLOOKUP(B276&amp;C276&amp;D276,'Girls Season'!AA:AB,2,0),"Add to Season")=1,"","No"),IFERROR(IF(E276="M",IF(VLOOKUP(B276&amp;C276&amp;D276,'Boys Season'!W:X,2,0)=1,"","No")),"No")))</f>
        <v/>
      </c>
      <c r="B276" s="454"/>
      <c r="C276" s="455"/>
      <c r="D276" s="2" t="s">
        <v>43</v>
      </c>
      <c r="E276" s="2" t="s">
        <v>21</v>
      </c>
      <c r="F276" s="117"/>
      <c r="G276" s="117"/>
      <c r="H276" s="443"/>
      <c r="I276" s="453"/>
      <c r="J276" s="2"/>
      <c r="K276" s="122"/>
      <c r="L276" s="19"/>
      <c r="M276" s="19"/>
      <c r="N276" s="19"/>
      <c r="O276" s="19"/>
      <c r="P276" s="121"/>
      <c r="Q276" s="202"/>
      <c r="R276" s="19"/>
      <c r="S276" s="19"/>
      <c r="T276" s="19"/>
      <c r="U276" s="19"/>
      <c r="V276" s="161"/>
      <c r="W276" s="165">
        <f t="shared" si="50"/>
        <v>0</v>
      </c>
      <c r="X276" s="47">
        <f t="shared" si="51"/>
        <v>0</v>
      </c>
      <c r="Y276" s="47" t="str">
        <f t="shared" si="52"/>
        <v>Great Bentley</v>
      </c>
      <c r="Z276" s="47">
        <f t="shared" si="53"/>
        <v>0</v>
      </c>
      <c r="AA276" s="47">
        <f t="shared" si="54"/>
        <v>0</v>
      </c>
      <c r="AB276" s="141" t="str">
        <f t="shared" si="55"/>
        <v>F</v>
      </c>
      <c r="AC276" s="141"/>
      <c r="AD276" s="141"/>
    </row>
    <row r="277" spans="1:30" ht="18" x14ac:dyDescent="0.25">
      <c r="A277" s="2" t="str">
        <f>IF(B277="","",IF(E277="F",IF(IFERROR(VLOOKUP(B277&amp;C277&amp;D277,'Girls Season'!AA:AB,2,0),"Add to Season")=1,"","No"),IFERROR(IF(E277="M",IF(VLOOKUP(B277&amp;C277&amp;D277,'Boys Season'!W:X,2,0)=1,"","No")),"No")))</f>
        <v/>
      </c>
      <c r="B277" s="454"/>
      <c r="C277" s="455"/>
      <c r="D277" s="2" t="s">
        <v>43</v>
      </c>
      <c r="E277" s="2" t="s">
        <v>21</v>
      </c>
      <c r="F277" s="117"/>
      <c r="G277" s="117"/>
      <c r="H277" s="443"/>
      <c r="I277" s="453"/>
      <c r="J277" s="2"/>
      <c r="K277" s="122"/>
      <c r="L277" s="19"/>
      <c r="M277" s="19"/>
      <c r="N277" s="19"/>
      <c r="O277" s="19"/>
      <c r="P277" s="121"/>
      <c r="Q277" s="202"/>
      <c r="R277" s="19"/>
      <c r="S277" s="19"/>
      <c r="T277" s="19"/>
      <c r="U277" s="19"/>
      <c r="V277" s="161"/>
      <c r="W277" s="165">
        <f t="shared" si="50"/>
        <v>0</v>
      </c>
      <c r="X277" s="47">
        <f t="shared" si="51"/>
        <v>0</v>
      </c>
      <c r="Y277" s="47" t="str">
        <f t="shared" si="52"/>
        <v>Great Bentley</v>
      </c>
      <c r="Z277" s="47">
        <f t="shared" si="53"/>
        <v>0</v>
      </c>
      <c r="AA277" s="47">
        <f t="shared" si="54"/>
        <v>0</v>
      </c>
      <c r="AB277" s="141" t="str">
        <f t="shared" si="55"/>
        <v>F</v>
      </c>
      <c r="AC277" s="141"/>
      <c r="AD277" s="141"/>
    </row>
    <row r="278" spans="1:30" ht="18" x14ac:dyDescent="0.25">
      <c r="A278" s="2" t="str">
        <f>IF(B278="","",IF(E278="F",IF(IFERROR(VLOOKUP(B278&amp;C278&amp;D278,'Girls Season'!AA:AB,2,0),"Add to Season")=1,"","No"),IFERROR(IF(E278="M",IF(VLOOKUP(B278&amp;C278&amp;D278,'Boys Season'!W:X,2,0)=1,"","No")),"No")))</f>
        <v/>
      </c>
      <c r="B278" s="454"/>
      <c r="C278" s="455"/>
      <c r="D278" s="2" t="s">
        <v>43</v>
      </c>
      <c r="E278" s="2" t="s">
        <v>21</v>
      </c>
      <c r="F278" s="117"/>
      <c r="G278" s="117"/>
      <c r="H278" s="443"/>
      <c r="I278" s="453"/>
      <c r="J278" s="2"/>
      <c r="K278" s="122"/>
      <c r="L278" s="19"/>
      <c r="M278" s="19"/>
      <c r="N278" s="19"/>
      <c r="O278" s="19"/>
      <c r="P278" s="121"/>
      <c r="Q278" s="202"/>
      <c r="R278" s="19"/>
      <c r="S278" s="19"/>
      <c r="T278" s="19"/>
      <c r="U278" s="19"/>
      <c r="V278" s="161"/>
      <c r="W278" s="165">
        <f t="shared" si="50"/>
        <v>0</v>
      </c>
      <c r="X278" s="47">
        <f t="shared" si="51"/>
        <v>0</v>
      </c>
      <c r="Y278" s="47" t="str">
        <f t="shared" si="52"/>
        <v>Great Bentley</v>
      </c>
      <c r="Z278" s="47">
        <f t="shared" si="53"/>
        <v>0</v>
      </c>
      <c r="AA278" s="47">
        <f t="shared" si="54"/>
        <v>0</v>
      </c>
      <c r="AB278" s="141" t="str">
        <f t="shared" si="55"/>
        <v>F</v>
      </c>
      <c r="AC278" s="141"/>
      <c r="AD278" s="141"/>
    </row>
    <row r="279" spans="1:30" ht="18" x14ac:dyDescent="0.25">
      <c r="A279" s="2" t="str">
        <f>IF(B279="","",IF(E279="F",IF(IFERROR(VLOOKUP(B279&amp;C279&amp;D279,'Girls Season'!AA:AB,2,0),"Add to Season")=1,"","No"),IFERROR(IF(E279="M",IF(VLOOKUP(B279&amp;C279&amp;D279,'Boys Season'!W:X,2,0)=1,"","No")),"No")))</f>
        <v/>
      </c>
      <c r="B279" s="454"/>
      <c r="C279" s="455"/>
      <c r="D279" s="2" t="s">
        <v>43</v>
      </c>
      <c r="E279" s="2" t="s">
        <v>21</v>
      </c>
      <c r="F279" s="117"/>
      <c r="G279" s="117"/>
      <c r="H279" s="443"/>
      <c r="I279" s="453"/>
      <c r="J279" s="2"/>
      <c r="K279" s="122"/>
      <c r="L279" s="19"/>
      <c r="M279" s="19"/>
      <c r="N279" s="19"/>
      <c r="O279" s="19"/>
      <c r="P279" s="121"/>
      <c r="Q279" s="202"/>
      <c r="R279" s="19"/>
      <c r="S279" s="19"/>
      <c r="T279" s="19"/>
      <c r="U279" s="19"/>
      <c r="V279" s="161"/>
      <c r="W279" s="165">
        <f t="shared" si="50"/>
        <v>0</v>
      </c>
      <c r="X279" s="47">
        <f t="shared" si="51"/>
        <v>0</v>
      </c>
      <c r="Y279" s="47" t="str">
        <f t="shared" si="52"/>
        <v>Great Bentley</v>
      </c>
      <c r="Z279" s="47">
        <f t="shared" si="53"/>
        <v>0</v>
      </c>
      <c r="AA279" s="47">
        <f t="shared" si="54"/>
        <v>0</v>
      </c>
      <c r="AB279" s="141" t="str">
        <f t="shared" si="55"/>
        <v>F</v>
      </c>
      <c r="AC279" s="141"/>
      <c r="AD279" s="141"/>
    </row>
    <row r="280" spans="1:30" ht="18" x14ac:dyDescent="0.25">
      <c r="A280" s="2" t="str">
        <f>IF(B280="","",IF(E280="F",IF(IFERROR(VLOOKUP(B280&amp;C280&amp;D280,'Girls Season'!AA:AB,2,0),"Add to Season")=1,"","No"),IFERROR(IF(E280="M",IF(VLOOKUP(B280&amp;C280&amp;D280,'Boys Season'!W:X,2,0)=1,"","No")),"No")))</f>
        <v/>
      </c>
      <c r="B280" s="454"/>
      <c r="C280" s="455"/>
      <c r="D280" s="2" t="s">
        <v>43</v>
      </c>
      <c r="E280" s="2" t="s">
        <v>21</v>
      </c>
      <c r="F280" s="117"/>
      <c r="G280" s="117"/>
      <c r="H280" s="443"/>
      <c r="I280" s="453"/>
      <c r="J280" s="2"/>
      <c r="K280" s="122"/>
      <c r="L280" s="19"/>
      <c r="M280" s="19"/>
      <c r="N280" s="19"/>
      <c r="O280" s="19"/>
      <c r="P280" s="121"/>
      <c r="Q280" s="202"/>
      <c r="R280" s="19"/>
      <c r="S280" s="19"/>
      <c r="T280" s="19"/>
      <c r="U280" s="19"/>
      <c r="V280" s="161"/>
      <c r="W280" s="165">
        <f t="shared" si="50"/>
        <v>0</v>
      </c>
      <c r="X280" s="47">
        <f t="shared" si="51"/>
        <v>0</v>
      </c>
      <c r="Y280" s="47" t="str">
        <f t="shared" si="52"/>
        <v>Great Bentley</v>
      </c>
      <c r="Z280" s="47">
        <f t="shared" si="53"/>
        <v>0</v>
      </c>
      <c r="AA280" s="47">
        <f t="shared" si="54"/>
        <v>0</v>
      </c>
      <c r="AB280" s="141" t="str">
        <f t="shared" si="55"/>
        <v>F</v>
      </c>
      <c r="AC280" s="141"/>
      <c r="AD280" s="141"/>
    </row>
    <row r="281" spans="1:30" ht="18" x14ac:dyDescent="0.25">
      <c r="A281" s="2" t="str">
        <f>IF(B281="","",IF(E281="F",IF(IFERROR(VLOOKUP(B281&amp;C281&amp;D281,'Girls Season'!AA:AB,2,0),"Add to Season")=1,"","No"),IFERROR(IF(E281="M",IF(VLOOKUP(B281&amp;C281&amp;D281,'Boys Season'!W:X,2,0)=1,"","No")),"No")))</f>
        <v>No</v>
      </c>
      <c r="B281" s="167" t="s">
        <v>12</v>
      </c>
      <c r="C281" s="167" t="s">
        <v>377</v>
      </c>
      <c r="D281" s="2" t="s">
        <v>43</v>
      </c>
      <c r="E281" s="2" t="s">
        <v>1</v>
      </c>
      <c r="F281" s="337">
        <v>12</v>
      </c>
      <c r="G281" s="117" t="s">
        <v>10</v>
      </c>
      <c r="H281" s="443"/>
      <c r="I281" s="453"/>
      <c r="J281" s="2"/>
      <c r="K281" s="122"/>
      <c r="L281" s="19"/>
      <c r="M281" s="19"/>
      <c r="N281" s="19"/>
      <c r="O281" s="19"/>
      <c r="P281" s="121"/>
      <c r="Q281" s="194"/>
      <c r="R281" s="19"/>
      <c r="S281" s="19"/>
      <c r="T281" s="191"/>
      <c r="U281" s="19"/>
      <c r="V281" s="161"/>
      <c r="W281" s="165" t="str">
        <f t="shared" si="50"/>
        <v>Harry</v>
      </c>
      <c r="X281" s="47" t="str">
        <f t="shared" si="51"/>
        <v>Booty</v>
      </c>
      <c r="Y281" s="47" t="str">
        <f t="shared" si="52"/>
        <v>Great Bentley</v>
      </c>
      <c r="Z281" s="47">
        <f t="shared" si="53"/>
        <v>12</v>
      </c>
      <c r="AA281" s="47" t="str">
        <f t="shared" si="54"/>
        <v>U17</v>
      </c>
      <c r="AB281" s="141" t="str">
        <f t="shared" si="55"/>
        <v>M</v>
      </c>
      <c r="AC281" s="141"/>
      <c r="AD281" s="141"/>
    </row>
    <row r="282" spans="1:30" ht="18" x14ac:dyDescent="0.25">
      <c r="A282" s="2" t="str">
        <f>IF(B282="","",IF(E282="F",IF(IFERROR(VLOOKUP(B282&amp;C282&amp;D282,'Girls Season'!AA:AB,2,0),"Add to Season")=1,"","No"),IFERROR(IF(E282="M",IF(VLOOKUP(B282&amp;C282&amp;D282,'Boys Season'!W:X,2,0)=1,"","No")),"No")))</f>
        <v>No</v>
      </c>
      <c r="B282" s="167" t="s">
        <v>65</v>
      </c>
      <c r="C282" s="167" t="s">
        <v>114</v>
      </c>
      <c r="D282" s="2" t="s">
        <v>43</v>
      </c>
      <c r="E282" s="2" t="s">
        <v>1</v>
      </c>
      <c r="F282" s="337">
        <v>10</v>
      </c>
      <c r="G282" s="117" t="s">
        <v>6</v>
      </c>
      <c r="H282" s="443"/>
      <c r="I282" s="453"/>
      <c r="J282" s="2"/>
      <c r="K282" s="122"/>
      <c r="L282" s="19"/>
      <c r="M282" s="19"/>
      <c r="N282" s="19"/>
      <c r="O282" s="19"/>
      <c r="P282" s="121"/>
      <c r="Q282" s="194"/>
      <c r="R282" s="19"/>
      <c r="S282" s="19"/>
      <c r="T282" s="191"/>
      <c r="U282" s="19"/>
      <c r="V282" s="161"/>
      <c r="W282" s="165" t="str">
        <f t="shared" si="50"/>
        <v>James</v>
      </c>
      <c r="X282" s="47" t="str">
        <f t="shared" si="51"/>
        <v>Blacker</v>
      </c>
      <c r="Y282" s="47" t="str">
        <f t="shared" si="52"/>
        <v>Great Bentley</v>
      </c>
      <c r="Z282" s="47">
        <f t="shared" si="53"/>
        <v>10</v>
      </c>
      <c r="AA282" s="47" t="str">
        <f t="shared" si="54"/>
        <v>U15</v>
      </c>
      <c r="AB282" s="141" t="str">
        <f t="shared" si="55"/>
        <v>M</v>
      </c>
      <c r="AC282" s="47"/>
      <c r="AD282" s="47"/>
    </row>
    <row r="283" spans="1:30" ht="18" x14ac:dyDescent="0.25">
      <c r="A283" s="2" t="str">
        <f>IF(B283="","",IF(E283="F",IF(IFERROR(VLOOKUP(B283&amp;C283&amp;D283,'Girls Season'!AA:AB,2,0),"Add to Season")=1,"","No"),IFERROR(IF(E283="M",IF(VLOOKUP(B283&amp;C283&amp;D283,'Boys Season'!W:X,2,0)=1,"","No")),"No")))</f>
        <v>No</v>
      </c>
      <c r="B283" s="167" t="s">
        <v>14</v>
      </c>
      <c r="C283" s="167" t="s">
        <v>45</v>
      </c>
      <c r="D283" s="2" t="s">
        <v>43</v>
      </c>
      <c r="E283" s="2" t="s">
        <v>1</v>
      </c>
      <c r="F283" s="337">
        <v>9</v>
      </c>
      <c r="G283" s="117" t="s">
        <v>6</v>
      </c>
      <c r="H283" s="443"/>
      <c r="I283" s="2"/>
      <c r="J283" s="2"/>
      <c r="K283" s="122"/>
      <c r="L283" s="19">
        <v>33</v>
      </c>
      <c r="M283" s="19"/>
      <c r="N283" s="19">
        <v>24</v>
      </c>
      <c r="O283" s="19"/>
      <c r="P283" s="121"/>
      <c r="Q283" s="194"/>
      <c r="R283" s="19"/>
      <c r="S283" s="19"/>
      <c r="T283" s="191"/>
      <c r="U283" s="19"/>
      <c r="V283" s="161"/>
      <c r="W283" s="165" t="str">
        <f t="shared" si="50"/>
        <v>Charlie</v>
      </c>
      <c r="X283" s="47" t="str">
        <f t="shared" si="51"/>
        <v>Sharp</v>
      </c>
      <c r="Y283" s="47" t="str">
        <f t="shared" si="52"/>
        <v>Great Bentley</v>
      </c>
      <c r="Z283" s="47">
        <f t="shared" si="53"/>
        <v>9</v>
      </c>
      <c r="AA283" s="47" t="str">
        <f t="shared" si="54"/>
        <v>U15</v>
      </c>
      <c r="AB283" s="141" t="str">
        <f t="shared" si="55"/>
        <v>M</v>
      </c>
      <c r="AC283" s="47"/>
      <c r="AD283" s="47"/>
    </row>
    <row r="284" spans="1:30" ht="18" x14ac:dyDescent="0.25">
      <c r="A284" s="2" t="str">
        <f>IF(B284="","",IF(E284="F",IF(IFERROR(VLOOKUP(B284&amp;C284&amp;D284,'Girls Season'!AA:AB,2,0),"Add to Season")=1,"","No"),IFERROR(IF(E284="M",IF(VLOOKUP(B284&amp;C284&amp;D284,'Boys Season'!W:X,2,0)=1,"","No")),"No")))</f>
        <v>No</v>
      </c>
      <c r="B284" s="167" t="s">
        <v>82</v>
      </c>
      <c r="C284" s="167" t="s">
        <v>474</v>
      </c>
      <c r="D284" s="2" t="s">
        <v>43</v>
      </c>
      <c r="E284" s="2" t="s">
        <v>1</v>
      </c>
      <c r="F284" s="337">
        <v>8</v>
      </c>
      <c r="G284" s="117" t="s">
        <v>4</v>
      </c>
      <c r="H284" s="443"/>
      <c r="I284" s="2"/>
      <c r="J284" s="2"/>
      <c r="K284" s="122"/>
      <c r="L284" s="19"/>
      <c r="M284" s="19"/>
      <c r="N284" s="19"/>
      <c r="O284" s="19"/>
      <c r="P284" s="121"/>
      <c r="Q284" s="194"/>
      <c r="R284" s="19"/>
      <c r="S284" s="19"/>
      <c r="T284" s="191"/>
      <c r="U284" s="19"/>
      <c r="V284" s="161"/>
      <c r="W284" s="165" t="str">
        <f t="shared" si="50"/>
        <v>Harvey</v>
      </c>
      <c r="X284" s="47" t="str">
        <f t="shared" si="51"/>
        <v>Douglas</v>
      </c>
      <c r="Y284" s="47" t="str">
        <f t="shared" si="52"/>
        <v>Great Bentley</v>
      </c>
      <c r="Z284" s="47">
        <f t="shared" si="53"/>
        <v>8</v>
      </c>
      <c r="AA284" s="47" t="str">
        <f t="shared" si="54"/>
        <v>U13</v>
      </c>
      <c r="AB284" s="141" t="str">
        <f t="shared" si="55"/>
        <v>M</v>
      </c>
      <c r="AC284" s="47"/>
      <c r="AD284" s="47"/>
    </row>
    <row r="285" spans="1:30" ht="18" x14ac:dyDescent="0.25">
      <c r="A285" s="2" t="str">
        <f>IF(B285="","",IF(E285="F",IF(IFERROR(VLOOKUP(B285&amp;C285&amp;D285,'Girls Season'!AA:AB,2,0),"Add to Season")=1,"","No"),IFERROR(IF(E285="M",IF(VLOOKUP(B285&amp;C285&amp;D285,'Boys Season'!W:X,2,0)=1,"","No")),"No")))</f>
        <v>No</v>
      </c>
      <c r="B285" s="167" t="s">
        <v>384</v>
      </c>
      <c r="C285" s="167" t="s">
        <v>383</v>
      </c>
      <c r="D285" s="2" t="s">
        <v>43</v>
      </c>
      <c r="E285" s="2" t="s">
        <v>1</v>
      </c>
      <c r="F285" s="337">
        <v>8</v>
      </c>
      <c r="G285" s="117" t="s">
        <v>4</v>
      </c>
      <c r="H285" s="443"/>
      <c r="I285" s="453"/>
      <c r="J285" s="2"/>
      <c r="K285" s="122"/>
      <c r="L285" s="19"/>
      <c r="M285" s="19"/>
      <c r="N285" s="19"/>
      <c r="O285" s="19"/>
      <c r="P285" s="121"/>
      <c r="Q285" s="194"/>
      <c r="R285" s="19"/>
      <c r="S285" s="19"/>
      <c r="T285" s="191"/>
      <c r="U285" s="19"/>
      <c r="V285" s="161"/>
      <c r="W285" s="165" t="str">
        <f t="shared" si="50"/>
        <v>Michael</v>
      </c>
      <c r="X285" s="47" t="str">
        <f t="shared" si="51"/>
        <v>Stacey</v>
      </c>
      <c r="Y285" s="47" t="str">
        <f t="shared" si="52"/>
        <v>Great Bentley</v>
      </c>
      <c r="Z285" s="47">
        <f t="shared" si="53"/>
        <v>8</v>
      </c>
      <c r="AA285" s="47" t="str">
        <f t="shared" si="54"/>
        <v>U13</v>
      </c>
      <c r="AB285" s="141" t="str">
        <f t="shared" si="55"/>
        <v>M</v>
      </c>
      <c r="AC285" s="47"/>
      <c r="AD285" s="47"/>
    </row>
    <row r="286" spans="1:30" ht="18" x14ac:dyDescent="0.25">
      <c r="A286" s="2" t="str">
        <f>IF(B286="","",IF(E286="F",IF(IFERROR(VLOOKUP(B286&amp;C286&amp;D286,'Girls Season'!AA:AB,2,0),"Add to Season")=1,"","No"),IFERROR(IF(E286="M",IF(VLOOKUP(B286&amp;C286&amp;D286,'Boys Season'!W:X,2,0)=1,"","No")),"No")))</f>
        <v>No</v>
      </c>
      <c r="B286" s="167" t="s">
        <v>252</v>
      </c>
      <c r="C286" s="167" t="s">
        <v>45</v>
      </c>
      <c r="D286" s="2" t="s">
        <v>43</v>
      </c>
      <c r="E286" s="2" t="s">
        <v>1</v>
      </c>
      <c r="F286" s="337">
        <v>7</v>
      </c>
      <c r="G286" s="117" t="s">
        <v>4</v>
      </c>
      <c r="H286" s="443"/>
      <c r="I286" s="2"/>
      <c r="J286" s="2"/>
      <c r="K286" s="122"/>
      <c r="L286" s="19"/>
      <c r="M286" s="19"/>
      <c r="N286" s="19"/>
      <c r="O286" s="19"/>
      <c r="P286" s="121"/>
      <c r="Q286" s="194"/>
      <c r="R286" s="19"/>
      <c r="S286" s="19"/>
      <c r="T286" s="191"/>
      <c r="U286" s="19"/>
      <c r="V286" s="161"/>
      <c r="W286" s="165" t="str">
        <f t="shared" si="50"/>
        <v>Connor</v>
      </c>
      <c r="X286" s="47" t="str">
        <f t="shared" si="51"/>
        <v>Sharp</v>
      </c>
      <c r="Y286" s="47" t="str">
        <f t="shared" si="52"/>
        <v>Great Bentley</v>
      </c>
      <c r="Z286" s="47">
        <f t="shared" si="53"/>
        <v>7</v>
      </c>
      <c r="AA286" s="47" t="str">
        <f t="shared" si="54"/>
        <v>U13</v>
      </c>
      <c r="AB286" s="141" t="str">
        <f t="shared" si="55"/>
        <v>M</v>
      </c>
      <c r="AC286" s="141"/>
      <c r="AD286" s="141"/>
    </row>
    <row r="287" spans="1:30" ht="18" x14ac:dyDescent="0.25">
      <c r="A287" s="2" t="str">
        <f>IF(B287="","",IF(E287="F",IF(IFERROR(VLOOKUP(B287&amp;C287&amp;D287,'Girls Season'!AA:AB,2,0),"Add to Season")=1,"","No"),IFERROR(IF(E287="M",IF(VLOOKUP(B287&amp;C287&amp;D287,'Boys Season'!W:X,2,0)=1,"","No")),"No")))</f>
        <v>No</v>
      </c>
      <c r="B287" s="167" t="s">
        <v>475</v>
      </c>
      <c r="C287" s="167" t="s">
        <v>476</v>
      </c>
      <c r="D287" s="2" t="s">
        <v>43</v>
      </c>
      <c r="E287" s="2" t="s">
        <v>1</v>
      </c>
      <c r="F287" s="337">
        <v>7</v>
      </c>
      <c r="G287" s="117" t="s">
        <v>4</v>
      </c>
      <c r="H287" s="443"/>
      <c r="I287" s="453"/>
      <c r="J287" s="2"/>
      <c r="K287" s="122"/>
      <c r="L287" s="19"/>
      <c r="M287" s="19"/>
      <c r="N287" s="19"/>
      <c r="O287" s="19"/>
      <c r="P287" s="121"/>
      <c r="Q287" s="194"/>
      <c r="R287" s="19"/>
      <c r="S287" s="19"/>
      <c r="T287" s="191"/>
      <c r="U287" s="19"/>
      <c r="V287" s="161"/>
      <c r="W287" s="165" t="str">
        <f t="shared" si="50"/>
        <v>Grant</v>
      </c>
      <c r="X287" s="47" t="str">
        <f t="shared" si="51"/>
        <v>Thornton</v>
      </c>
      <c r="Y287" s="47" t="str">
        <f t="shared" si="52"/>
        <v>Great Bentley</v>
      </c>
      <c r="Z287" s="47">
        <f t="shared" si="53"/>
        <v>7</v>
      </c>
      <c r="AA287" s="47" t="str">
        <f t="shared" si="54"/>
        <v>U13</v>
      </c>
      <c r="AB287" s="141" t="str">
        <f t="shared" si="55"/>
        <v>M</v>
      </c>
      <c r="AC287" s="141"/>
      <c r="AD287" s="141"/>
    </row>
    <row r="288" spans="1:30" ht="18" x14ac:dyDescent="0.25">
      <c r="A288" s="2" t="str">
        <f>IF(B288="","",IF(E288="F",IF(IFERROR(VLOOKUP(B288&amp;C288&amp;D288,'Girls Season'!AA:AB,2,0),"Add to Season")=1,"","No"),IFERROR(IF(E288="M",IF(VLOOKUP(B288&amp;C288&amp;D288,'Boys Season'!W:X,2,0)=1,"","No")),"No")))</f>
        <v>No</v>
      </c>
      <c r="B288" s="133" t="s">
        <v>477</v>
      </c>
      <c r="C288" s="454" t="s">
        <v>478</v>
      </c>
      <c r="D288" s="2" t="s">
        <v>43</v>
      </c>
      <c r="E288" s="2" t="s">
        <v>1</v>
      </c>
      <c r="F288" s="117">
        <v>7</v>
      </c>
      <c r="G288" s="117" t="s">
        <v>4</v>
      </c>
      <c r="H288" s="443"/>
      <c r="I288" s="453"/>
      <c r="J288" s="2"/>
      <c r="K288" s="122"/>
      <c r="L288" s="19"/>
      <c r="M288" s="19"/>
      <c r="N288" s="19"/>
      <c r="O288" s="19"/>
      <c r="P288" s="121"/>
      <c r="Q288" s="194"/>
      <c r="R288" s="19"/>
      <c r="S288" s="19"/>
      <c r="T288" s="191"/>
      <c r="U288" s="19"/>
      <c r="V288" s="161"/>
      <c r="W288" s="165" t="str">
        <f t="shared" si="50"/>
        <v>Travis</v>
      </c>
      <c r="X288" s="47" t="str">
        <f t="shared" si="51"/>
        <v>Coward</v>
      </c>
      <c r="Y288" s="47" t="str">
        <f t="shared" si="52"/>
        <v>Great Bentley</v>
      </c>
      <c r="Z288" s="47">
        <f t="shared" si="53"/>
        <v>7</v>
      </c>
      <c r="AA288" s="47" t="str">
        <f t="shared" si="54"/>
        <v>U13</v>
      </c>
      <c r="AB288" s="141" t="str">
        <f t="shared" si="55"/>
        <v>M</v>
      </c>
      <c r="AC288" s="141"/>
      <c r="AD288" s="141"/>
    </row>
    <row r="289" spans="1:30" ht="18" x14ac:dyDescent="0.25">
      <c r="A289" s="2" t="str">
        <f>IF(B289="","",IF(E289="F",IF(IFERROR(VLOOKUP(B289&amp;C289&amp;D289,'Girls Season'!AA:AB,2,0),"Add to Season")=1,"","No"),IFERROR(IF(E289="M",IF(VLOOKUP(B289&amp;C289&amp;D289,'Boys Season'!W:X,2,0)=1,"","No")),"No")))</f>
        <v>No</v>
      </c>
      <c r="B289" s="454" t="s">
        <v>321</v>
      </c>
      <c r="C289" s="455" t="s">
        <v>113</v>
      </c>
      <c r="D289" s="2" t="s">
        <v>43</v>
      </c>
      <c r="E289" s="2" t="s">
        <v>1</v>
      </c>
      <c r="F289" s="117">
        <v>6</v>
      </c>
      <c r="G289" s="117" t="s">
        <v>2</v>
      </c>
      <c r="H289" s="443"/>
      <c r="I289" s="453"/>
      <c r="J289" s="2"/>
      <c r="K289" s="122"/>
      <c r="L289" s="19"/>
      <c r="M289" s="19"/>
      <c r="N289" s="19"/>
      <c r="O289" s="19"/>
      <c r="P289" s="121"/>
      <c r="Q289" s="194"/>
      <c r="R289" s="19"/>
      <c r="S289" s="19"/>
      <c r="T289" s="191"/>
      <c r="U289" s="19"/>
      <c r="V289" s="161"/>
      <c r="W289" s="165" t="str">
        <f t="shared" si="50"/>
        <v>Brody</v>
      </c>
      <c r="X289" s="47" t="str">
        <f t="shared" si="51"/>
        <v>Wakeling</v>
      </c>
      <c r="Y289" s="47" t="str">
        <f t="shared" si="52"/>
        <v>Great Bentley</v>
      </c>
      <c r="Z289" s="47">
        <f t="shared" si="53"/>
        <v>6</v>
      </c>
      <c r="AA289" s="47" t="str">
        <f t="shared" si="54"/>
        <v>U11</v>
      </c>
      <c r="AB289" s="141" t="str">
        <f t="shared" si="55"/>
        <v>M</v>
      </c>
      <c r="AC289" s="141"/>
      <c r="AD289" s="141"/>
    </row>
    <row r="290" spans="1:30" ht="18" x14ac:dyDescent="0.25">
      <c r="A290" s="2" t="str">
        <f>IF(B290="","",IF(E290="F",IF(IFERROR(VLOOKUP(B290&amp;C290&amp;D290,'Girls Season'!AA:AB,2,0),"Add to Season")=1,"","No"),IFERROR(IF(E290="M",IF(VLOOKUP(B290&amp;C290&amp;D290,'Boys Season'!W:X,2,0)=1,"","No")),"No")))</f>
        <v>No</v>
      </c>
      <c r="B290" s="133" t="s">
        <v>453</v>
      </c>
      <c r="C290" s="454" t="s">
        <v>320</v>
      </c>
      <c r="D290" s="2" t="s">
        <v>43</v>
      </c>
      <c r="E290" s="2" t="s">
        <v>1</v>
      </c>
      <c r="F290" s="117">
        <v>4</v>
      </c>
      <c r="G290" s="117" t="s">
        <v>2</v>
      </c>
      <c r="H290" s="443"/>
      <c r="I290" s="453"/>
      <c r="J290" s="2"/>
      <c r="K290" s="122"/>
      <c r="L290" s="19"/>
      <c r="M290" s="19"/>
      <c r="N290" s="19"/>
      <c r="O290" s="19"/>
      <c r="P290" s="121"/>
      <c r="Q290" s="194"/>
      <c r="R290" s="19"/>
      <c r="S290" s="19"/>
      <c r="T290" s="191"/>
      <c r="U290" s="19"/>
      <c r="V290" s="161"/>
      <c r="W290" s="165" t="str">
        <f t="shared" si="50"/>
        <v>Albie</v>
      </c>
      <c r="X290" s="47" t="str">
        <f t="shared" si="51"/>
        <v>Welham</v>
      </c>
      <c r="Y290" s="47" t="str">
        <f t="shared" si="52"/>
        <v>Great Bentley</v>
      </c>
      <c r="Z290" s="47">
        <f t="shared" si="53"/>
        <v>4</v>
      </c>
      <c r="AA290" s="47" t="str">
        <f t="shared" si="54"/>
        <v>U11</v>
      </c>
      <c r="AB290" s="141" t="str">
        <f t="shared" si="55"/>
        <v>M</v>
      </c>
      <c r="AC290" s="141"/>
      <c r="AD290" s="141"/>
    </row>
    <row r="291" spans="1:30" ht="18" x14ac:dyDescent="0.25">
      <c r="A291" s="2" t="str">
        <f>IF(B291="","",IF(E291="F",IF(IFERROR(VLOOKUP(B291&amp;C291&amp;D291,'Girls Season'!AA:AB,2,0),"Add to Season")=1,"","No"),IFERROR(IF(E291="M",IF(VLOOKUP(B291&amp;C291&amp;D291,'Boys Season'!W:X,2,0)=1,"","No")),"No")))</f>
        <v/>
      </c>
      <c r="B291" s="454"/>
      <c r="C291" s="455"/>
      <c r="D291" s="2" t="s">
        <v>43</v>
      </c>
      <c r="E291" s="2" t="s">
        <v>1</v>
      </c>
      <c r="F291" s="117"/>
      <c r="G291" s="117"/>
      <c r="H291" s="443"/>
      <c r="I291" s="453"/>
      <c r="J291" s="2"/>
      <c r="K291" s="122"/>
      <c r="L291" s="19"/>
      <c r="M291" s="19"/>
      <c r="N291" s="19"/>
      <c r="O291" s="19"/>
      <c r="P291" s="121"/>
      <c r="Q291" s="194"/>
      <c r="R291" s="19"/>
      <c r="S291" s="19"/>
      <c r="T291" s="191"/>
      <c r="U291" s="19"/>
      <c r="V291" s="161"/>
      <c r="W291" s="165">
        <f t="shared" si="50"/>
        <v>0</v>
      </c>
      <c r="X291" s="47">
        <f t="shared" si="51"/>
        <v>0</v>
      </c>
      <c r="Y291" s="47" t="str">
        <f t="shared" si="52"/>
        <v>Great Bentley</v>
      </c>
      <c r="Z291" s="47">
        <f t="shared" si="53"/>
        <v>0</v>
      </c>
      <c r="AA291" s="47">
        <f t="shared" si="54"/>
        <v>0</v>
      </c>
      <c r="AB291" s="141" t="str">
        <f t="shared" si="55"/>
        <v>M</v>
      </c>
      <c r="AC291" s="141"/>
      <c r="AD291" s="141"/>
    </row>
    <row r="292" spans="1:30" ht="18" x14ac:dyDescent="0.25">
      <c r="A292" s="2" t="str">
        <f>IF(B292="","",IF(E292="F",IF(IFERROR(VLOOKUP(B292&amp;C292&amp;D292,'Girls Season'!AA:AB,2,0),"Add to Season")=1,"","No"),IFERROR(IF(E292="M",IF(VLOOKUP(B292&amp;C292&amp;D292,'Boys Season'!W:X,2,0)=1,"","No")),"No")))</f>
        <v/>
      </c>
      <c r="B292" s="133"/>
      <c r="C292" s="454"/>
      <c r="D292" s="2" t="s">
        <v>43</v>
      </c>
      <c r="E292" s="2" t="s">
        <v>1</v>
      </c>
      <c r="F292" s="117"/>
      <c r="G292" s="117"/>
      <c r="H292" s="443"/>
      <c r="I292" s="453"/>
      <c r="J292" s="2"/>
      <c r="K292" s="122"/>
      <c r="L292" s="19"/>
      <c r="M292" s="19"/>
      <c r="N292" s="19"/>
      <c r="O292" s="19"/>
      <c r="P292" s="121"/>
      <c r="Q292" s="194"/>
      <c r="R292" s="19"/>
      <c r="S292" s="19"/>
      <c r="T292" s="191"/>
      <c r="U292" s="19"/>
      <c r="V292" s="161"/>
      <c r="W292" s="165">
        <f t="shared" si="50"/>
        <v>0</v>
      </c>
      <c r="X292" s="47">
        <f t="shared" si="51"/>
        <v>0</v>
      </c>
      <c r="Y292" s="47" t="str">
        <f t="shared" si="52"/>
        <v>Great Bentley</v>
      </c>
      <c r="Z292" s="47">
        <f t="shared" si="53"/>
        <v>0</v>
      </c>
      <c r="AA292" s="47">
        <f t="shared" si="54"/>
        <v>0</v>
      </c>
      <c r="AB292" s="141" t="str">
        <f t="shared" si="55"/>
        <v>M</v>
      </c>
      <c r="AC292" s="141"/>
      <c r="AD292" s="141"/>
    </row>
    <row r="293" spans="1:30" ht="18" x14ac:dyDescent="0.25">
      <c r="A293" s="2" t="str">
        <f>IF(B293="","",IF(E293="F",IF(IFERROR(VLOOKUP(B293&amp;C293&amp;D293,'Girls Season'!AA:AB,2,0),"Add to Season")=1,"","No"),IFERROR(IF(E293="M",IF(VLOOKUP(B293&amp;C293&amp;D293,'Boys Season'!W:X,2,0)=1,"","No")),"No")))</f>
        <v/>
      </c>
      <c r="B293" s="454"/>
      <c r="C293" s="455"/>
      <c r="D293" s="2" t="s">
        <v>43</v>
      </c>
      <c r="E293" s="2" t="s">
        <v>1</v>
      </c>
      <c r="F293" s="117"/>
      <c r="G293" s="117"/>
      <c r="H293" s="443"/>
      <c r="I293" s="453"/>
      <c r="J293" s="2"/>
      <c r="K293" s="122"/>
      <c r="L293" s="19"/>
      <c r="M293" s="19"/>
      <c r="N293" s="19"/>
      <c r="O293" s="19"/>
      <c r="P293" s="121"/>
      <c r="Q293" s="194"/>
      <c r="R293" s="19"/>
      <c r="S293" s="19"/>
      <c r="T293" s="191"/>
      <c r="U293" s="19"/>
      <c r="V293" s="161"/>
      <c r="W293" s="165">
        <f t="shared" si="50"/>
        <v>0</v>
      </c>
      <c r="X293" s="47">
        <f t="shared" si="51"/>
        <v>0</v>
      </c>
      <c r="Y293" s="47" t="str">
        <f t="shared" si="52"/>
        <v>Great Bentley</v>
      </c>
      <c r="Z293" s="47">
        <f t="shared" si="53"/>
        <v>0</v>
      </c>
      <c r="AA293" s="47">
        <f t="shared" si="54"/>
        <v>0</v>
      </c>
      <c r="AB293" s="141" t="str">
        <f t="shared" si="55"/>
        <v>M</v>
      </c>
      <c r="AC293" s="141"/>
      <c r="AD293" s="141"/>
    </row>
    <row r="294" spans="1:30" ht="18" x14ac:dyDescent="0.25">
      <c r="A294" s="2"/>
      <c r="B294" s="454"/>
      <c r="C294" s="455"/>
      <c r="D294" s="2" t="s">
        <v>43</v>
      </c>
      <c r="E294" s="2" t="s">
        <v>1</v>
      </c>
      <c r="F294" s="117"/>
      <c r="G294" s="117"/>
      <c r="H294" s="443"/>
      <c r="I294" s="453"/>
      <c r="J294" s="2"/>
      <c r="K294" s="122"/>
      <c r="L294" s="19"/>
      <c r="M294" s="19"/>
      <c r="N294" s="19"/>
      <c r="O294" s="19"/>
      <c r="P294" s="121"/>
      <c r="Q294" s="194"/>
      <c r="R294" s="19"/>
      <c r="S294" s="19"/>
      <c r="T294" s="191"/>
      <c r="U294" s="19"/>
      <c r="V294" s="161"/>
      <c r="W294" s="165">
        <f t="shared" ref="W294:W301" si="62">+B294</f>
        <v>0</v>
      </c>
      <c r="X294" s="47">
        <f t="shared" ref="X294:X301" si="63">+C294</f>
        <v>0</v>
      </c>
      <c r="Y294" s="47" t="str">
        <f t="shared" ref="Y294:Y301" si="64">+D294</f>
        <v>Great Bentley</v>
      </c>
      <c r="Z294" s="47">
        <f t="shared" ref="Z294:Z301" si="65">+F294</f>
        <v>0</v>
      </c>
      <c r="AA294" s="47">
        <f t="shared" ref="AA294:AA301" si="66">+G294</f>
        <v>0</v>
      </c>
      <c r="AB294" s="141" t="str">
        <f t="shared" ref="AB294:AB301" si="67">+E294</f>
        <v>M</v>
      </c>
      <c r="AC294" s="141"/>
      <c r="AD294" s="141"/>
    </row>
    <row r="295" spans="1:30" ht="18" x14ac:dyDescent="0.25">
      <c r="A295" s="2"/>
      <c r="B295" s="454"/>
      <c r="C295" s="455"/>
      <c r="D295" s="2" t="s">
        <v>43</v>
      </c>
      <c r="E295" s="2" t="s">
        <v>1</v>
      </c>
      <c r="F295" s="117"/>
      <c r="G295" s="117"/>
      <c r="H295" s="443"/>
      <c r="I295" s="453"/>
      <c r="J295" s="2"/>
      <c r="K295" s="122"/>
      <c r="L295" s="19"/>
      <c r="M295" s="19"/>
      <c r="N295" s="19"/>
      <c r="O295" s="19"/>
      <c r="P295" s="121"/>
      <c r="Q295" s="194"/>
      <c r="R295" s="19"/>
      <c r="S295" s="19"/>
      <c r="T295" s="191"/>
      <c r="U295" s="19"/>
      <c r="V295" s="161"/>
      <c r="W295" s="165">
        <f t="shared" si="62"/>
        <v>0</v>
      </c>
      <c r="X295" s="47">
        <f t="shared" si="63"/>
        <v>0</v>
      </c>
      <c r="Y295" s="47" t="str">
        <f t="shared" si="64"/>
        <v>Great Bentley</v>
      </c>
      <c r="Z295" s="47">
        <f t="shared" si="65"/>
        <v>0</v>
      </c>
      <c r="AA295" s="47">
        <f t="shared" si="66"/>
        <v>0</v>
      </c>
      <c r="AB295" s="141" t="str">
        <f t="shared" si="67"/>
        <v>M</v>
      </c>
      <c r="AC295" s="141"/>
      <c r="AD295" s="141"/>
    </row>
    <row r="296" spans="1:30" ht="18" x14ac:dyDescent="0.25">
      <c r="A296" s="2"/>
      <c r="B296" s="454"/>
      <c r="C296" s="455"/>
      <c r="D296" s="2" t="s">
        <v>43</v>
      </c>
      <c r="E296" s="2" t="s">
        <v>1</v>
      </c>
      <c r="F296" s="117"/>
      <c r="G296" s="117"/>
      <c r="H296" s="443"/>
      <c r="I296" s="453"/>
      <c r="J296" s="2"/>
      <c r="K296" s="122"/>
      <c r="L296" s="19"/>
      <c r="M296" s="19"/>
      <c r="N296" s="19"/>
      <c r="O296" s="19"/>
      <c r="P296" s="121"/>
      <c r="Q296" s="194"/>
      <c r="R296" s="19"/>
      <c r="S296" s="19"/>
      <c r="T296" s="191"/>
      <c r="U296" s="19"/>
      <c r="V296" s="161"/>
      <c r="W296" s="165">
        <f t="shared" si="62"/>
        <v>0</v>
      </c>
      <c r="X296" s="47">
        <f t="shared" si="63"/>
        <v>0</v>
      </c>
      <c r="Y296" s="47" t="str">
        <f t="shared" si="64"/>
        <v>Great Bentley</v>
      </c>
      <c r="Z296" s="47">
        <f t="shared" si="65"/>
        <v>0</v>
      </c>
      <c r="AA296" s="47">
        <f t="shared" si="66"/>
        <v>0</v>
      </c>
      <c r="AB296" s="141" t="str">
        <f t="shared" si="67"/>
        <v>M</v>
      </c>
      <c r="AC296" s="141"/>
      <c r="AD296" s="141"/>
    </row>
    <row r="297" spans="1:30" ht="18" x14ac:dyDescent="0.25">
      <c r="A297" s="2"/>
      <c r="B297" s="454"/>
      <c r="C297" s="455"/>
      <c r="D297" s="2" t="s">
        <v>43</v>
      </c>
      <c r="E297" s="2" t="s">
        <v>1</v>
      </c>
      <c r="F297" s="117"/>
      <c r="G297" s="117"/>
      <c r="H297" s="443"/>
      <c r="I297" s="453"/>
      <c r="J297" s="2"/>
      <c r="K297" s="122"/>
      <c r="L297" s="19"/>
      <c r="M297" s="19"/>
      <c r="N297" s="19"/>
      <c r="O297" s="19"/>
      <c r="P297" s="121"/>
      <c r="Q297" s="194"/>
      <c r="R297" s="19"/>
      <c r="S297" s="19"/>
      <c r="T297" s="191"/>
      <c r="U297" s="19"/>
      <c r="V297" s="161"/>
      <c r="W297" s="165">
        <f t="shared" si="62"/>
        <v>0</v>
      </c>
      <c r="X297" s="47">
        <f t="shared" si="63"/>
        <v>0</v>
      </c>
      <c r="Y297" s="47" t="str">
        <f t="shared" si="64"/>
        <v>Great Bentley</v>
      </c>
      <c r="Z297" s="47">
        <f t="shared" si="65"/>
        <v>0</v>
      </c>
      <c r="AA297" s="47">
        <f t="shared" si="66"/>
        <v>0</v>
      </c>
      <c r="AB297" s="141" t="str">
        <f t="shared" si="67"/>
        <v>M</v>
      </c>
      <c r="AC297" s="141"/>
      <c r="AD297" s="141"/>
    </row>
    <row r="298" spans="1:30" ht="18" x14ac:dyDescent="0.25">
      <c r="A298" s="2"/>
      <c r="B298" s="454"/>
      <c r="C298" s="455"/>
      <c r="D298" s="2" t="s">
        <v>43</v>
      </c>
      <c r="E298" s="2" t="s">
        <v>1</v>
      </c>
      <c r="F298" s="117"/>
      <c r="G298" s="117"/>
      <c r="H298" s="443"/>
      <c r="I298" s="453"/>
      <c r="J298" s="2"/>
      <c r="K298" s="122"/>
      <c r="L298" s="19"/>
      <c r="M298" s="19"/>
      <c r="N298" s="19"/>
      <c r="O298" s="19"/>
      <c r="P298" s="121"/>
      <c r="Q298" s="194"/>
      <c r="R298" s="19"/>
      <c r="S298" s="19"/>
      <c r="T298" s="191"/>
      <c r="U298" s="19"/>
      <c r="V298" s="161"/>
      <c r="W298" s="165">
        <f t="shared" si="62"/>
        <v>0</v>
      </c>
      <c r="X298" s="47">
        <f t="shared" si="63"/>
        <v>0</v>
      </c>
      <c r="Y298" s="47" t="str">
        <f t="shared" si="64"/>
        <v>Great Bentley</v>
      </c>
      <c r="Z298" s="47">
        <f t="shared" si="65"/>
        <v>0</v>
      </c>
      <c r="AA298" s="47">
        <f t="shared" si="66"/>
        <v>0</v>
      </c>
      <c r="AB298" s="141" t="str">
        <f t="shared" si="67"/>
        <v>M</v>
      </c>
      <c r="AC298" s="141"/>
      <c r="AD298" s="141"/>
    </row>
    <row r="299" spans="1:30" ht="18" x14ac:dyDescent="0.25">
      <c r="A299" s="2"/>
      <c r="B299" s="454"/>
      <c r="C299" s="455"/>
      <c r="D299" s="2" t="s">
        <v>43</v>
      </c>
      <c r="E299" s="2" t="s">
        <v>1</v>
      </c>
      <c r="F299" s="117"/>
      <c r="G299" s="117"/>
      <c r="H299" s="443"/>
      <c r="I299" s="453"/>
      <c r="J299" s="2"/>
      <c r="K299" s="122"/>
      <c r="L299" s="19"/>
      <c r="M299" s="19"/>
      <c r="N299" s="19"/>
      <c r="O299" s="19"/>
      <c r="P299" s="121"/>
      <c r="Q299" s="194"/>
      <c r="R299" s="19"/>
      <c r="S299" s="19"/>
      <c r="T299" s="191"/>
      <c r="U299" s="19"/>
      <c r="V299" s="161"/>
      <c r="W299" s="165">
        <f t="shared" si="62"/>
        <v>0</v>
      </c>
      <c r="X299" s="47">
        <f t="shared" si="63"/>
        <v>0</v>
      </c>
      <c r="Y299" s="47" t="str">
        <f t="shared" si="64"/>
        <v>Great Bentley</v>
      </c>
      <c r="Z299" s="47">
        <f t="shared" si="65"/>
        <v>0</v>
      </c>
      <c r="AA299" s="47">
        <f t="shared" si="66"/>
        <v>0</v>
      </c>
      <c r="AB299" s="141" t="str">
        <f t="shared" si="67"/>
        <v>M</v>
      </c>
      <c r="AC299" s="141"/>
      <c r="AD299" s="141"/>
    </row>
    <row r="300" spans="1:30" ht="18" x14ac:dyDescent="0.25">
      <c r="A300" s="2"/>
      <c r="B300" s="454"/>
      <c r="C300" s="455"/>
      <c r="D300" s="2" t="s">
        <v>43</v>
      </c>
      <c r="E300" s="2" t="s">
        <v>1</v>
      </c>
      <c r="F300" s="117"/>
      <c r="G300" s="117"/>
      <c r="H300" s="443"/>
      <c r="I300" s="453"/>
      <c r="J300" s="2"/>
      <c r="K300" s="122"/>
      <c r="L300" s="19"/>
      <c r="M300" s="19"/>
      <c r="N300" s="19"/>
      <c r="O300" s="19"/>
      <c r="P300" s="121"/>
      <c r="Q300" s="194"/>
      <c r="R300" s="19"/>
      <c r="S300" s="19"/>
      <c r="T300" s="191"/>
      <c r="U300" s="19"/>
      <c r="V300" s="161"/>
      <c r="W300" s="165">
        <f t="shared" si="62"/>
        <v>0</v>
      </c>
      <c r="X300" s="47">
        <f t="shared" si="63"/>
        <v>0</v>
      </c>
      <c r="Y300" s="47" t="str">
        <f t="shared" si="64"/>
        <v>Great Bentley</v>
      </c>
      <c r="Z300" s="47">
        <f t="shared" si="65"/>
        <v>0</v>
      </c>
      <c r="AA300" s="47">
        <f t="shared" si="66"/>
        <v>0</v>
      </c>
      <c r="AB300" s="141" t="str">
        <f t="shared" si="67"/>
        <v>M</v>
      </c>
      <c r="AC300" s="141"/>
      <c r="AD300" s="141"/>
    </row>
    <row r="301" spans="1:30" ht="18" x14ac:dyDescent="0.25">
      <c r="A301" s="2"/>
      <c r="B301" s="454"/>
      <c r="C301" s="455"/>
      <c r="D301" s="2" t="s">
        <v>43</v>
      </c>
      <c r="E301" s="2" t="s">
        <v>1</v>
      </c>
      <c r="F301" s="117"/>
      <c r="G301" s="117"/>
      <c r="H301" s="443"/>
      <c r="I301" s="453"/>
      <c r="J301" s="2"/>
      <c r="K301" s="122"/>
      <c r="L301" s="19"/>
      <c r="M301" s="19"/>
      <c r="N301" s="19"/>
      <c r="O301" s="19"/>
      <c r="P301" s="121"/>
      <c r="Q301" s="194"/>
      <c r="R301" s="19"/>
      <c r="S301" s="19"/>
      <c r="T301" s="191"/>
      <c r="U301" s="19"/>
      <c r="V301" s="161"/>
      <c r="W301" s="165">
        <f t="shared" si="62"/>
        <v>0</v>
      </c>
      <c r="X301" s="47">
        <f t="shared" si="63"/>
        <v>0</v>
      </c>
      <c r="Y301" s="47" t="str">
        <f t="shared" si="64"/>
        <v>Great Bentley</v>
      </c>
      <c r="Z301" s="47">
        <f t="shared" si="65"/>
        <v>0</v>
      </c>
      <c r="AA301" s="47">
        <f t="shared" si="66"/>
        <v>0</v>
      </c>
      <c r="AB301" s="141" t="str">
        <f t="shared" si="67"/>
        <v>M</v>
      </c>
      <c r="AC301" s="141"/>
      <c r="AD301" s="141"/>
    </row>
    <row r="302" spans="1:30" ht="18" x14ac:dyDescent="0.25">
      <c r="A302" s="2" t="str">
        <f>IF(B302="","",IF(E302="F",IF(IFERROR(VLOOKUP(B302&amp;C302&amp;D302,'Girls Season'!AA:AB,2,0),"Add to Season")=1,"","No"),IFERROR(IF(E302="M",IF(VLOOKUP(B302&amp;C302&amp;D302,'Boys Season'!W:X,2,0)=1,"","No")),"No")))</f>
        <v/>
      </c>
      <c r="B302" s="133"/>
      <c r="C302" s="454"/>
      <c r="D302" s="2" t="s">
        <v>43</v>
      </c>
      <c r="E302" s="2" t="s">
        <v>1</v>
      </c>
      <c r="F302" s="117"/>
      <c r="G302" s="117"/>
      <c r="H302" s="443"/>
      <c r="I302" s="453"/>
      <c r="J302" s="2"/>
      <c r="K302" s="122"/>
      <c r="L302" s="19"/>
      <c r="M302" s="19"/>
      <c r="N302" s="19"/>
      <c r="O302" s="19"/>
      <c r="P302" s="121"/>
      <c r="Q302" s="194"/>
      <c r="R302" s="19"/>
      <c r="S302" s="19"/>
      <c r="T302" s="191"/>
      <c r="U302" s="19"/>
      <c r="V302" s="161"/>
      <c r="W302" s="165">
        <f t="shared" si="50"/>
        <v>0</v>
      </c>
      <c r="X302" s="47">
        <f t="shared" si="51"/>
        <v>0</v>
      </c>
      <c r="Y302" s="47" t="str">
        <f t="shared" si="52"/>
        <v>Great Bentley</v>
      </c>
      <c r="Z302" s="47">
        <f t="shared" si="53"/>
        <v>0</v>
      </c>
      <c r="AA302" s="47">
        <f t="shared" si="54"/>
        <v>0</v>
      </c>
      <c r="AB302" s="141" t="str">
        <f t="shared" si="55"/>
        <v>M</v>
      </c>
      <c r="AC302" s="141"/>
      <c r="AD302" s="141"/>
    </row>
    <row r="303" spans="1:30" ht="18" x14ac:dyDescent="0.25">
      <c r="A303" s="2" t="str">
        <f>IF(B303="","",IF(E303="F",IF(IFERROR(VLOOKUP(B303&amp;C303&amp;D303,'Girls Season'!AA:AB,2,0),"Add to Season")=1,"","No"),IFERROR(IF(E303="M",IF(VLOOKUP(B303&amp;C303&amp;D303,'Boys Season'!W:X,2,0)=1,"","No")),"No")))</f>
        <v/>
      </c>
      <c r="B303" s="454"/>
      <c r="C303" s="455"/>
      <c r="D303" s="2" t="s">
        <v>43</v>
      </c>
      <c r="E303" s="2" t="s">
        <v>1</v>
      </c>
      <c r="F303" s="117"/>
      <c r="G303" s="117"/>
      <c r="H303" s="443"/>
      <c r="I303" s="2"/>
      <c r="J303" s="2"/>
      <c r="K303" s="122"/>
      <c r="L303" s="19"/>
      <c r="M303" s="19"/>
      <c r="N303" s="19"/>
      <c r="O303" s="19"/>
      <c r="P303" s="121"/>
      <c r="Q303" s="194"/>
      <c r="R303" s="19"/>
      <c r="S303" s="19"/>
      <c r="T303" s="191"/>
      <c r="U303" s="19"/>
      <c r="V303" s="161"/>
      <c r="W303" s="165">
        <f t="shared" si="50"/>
        <v>0</v>
      </c>
      <c r="X303" s="47">
        <f t="shared" si="51"/>
        <v>0</v>
      </c>
      <c r="Y303" s="47" t="str">
        <f t="shared" si="52"/>
        <v>Great Bentley</v>
      </c>
      <c r="Z303" s="47">
        <f t="shared" si="53"/>
        <v>0</v>
      </c>
      <c r="AA303" s="47">
        <f t="shared" si="54"/>
        <v>0</v>
      </c>
      <c r="AB303" s="141" t="str">
        <f t="shared" si="55"/>
        <v>M</v>
      </c>
      <c r="AC303" s="141"/>
      <c r="AD303" s="141"/>
    </row>
    <row r="304" spans="1:30" ht="18" x14ac:dyDescent="0.25">
      <c r="A304" s="2" t="str">
        <f>IF(B304="","",IF(E304="F",IF(IFERROR(VLOOKUP(B304&amp;C304&amp;D304,'Girls Season'!AA:AB,2,0),"Add to Season")=1,"","No"),IFERROR(IF(E304="M",IF(VLOOKUP(B304&amp;C304&amp;D304,'Boys Season'!W:X,2,0)=1,"","No")),"No")))</f>
        <v/>
      </c>
      <c r="B304" s="133"/>
      <c r="C304" s="454"/>
      <c r="D304" s="2" t="s">
        <v>43</v>
      </c>
      <c r="E304" s="2" t="s">
        <v>1</v>
      </c>
      <c r="F304" s="117"/>
      <c r="G304" s="117"/>
      <c r="H304" s="443"/>
      <c r="I304" s="2"/>
      <c r="J304" s="2"/>
      <c r="K304" s="122"/>
      <c r="L304" s="19"/>
      <c r="M304" s="19"/>
      <c r="N304" s="19"/>
      <c r="O304" s="19"/>
      <c r="P304" s="121"/>
      <c r="Q304" s="194"/>
      <c r="R304" s="19"/>
      <c r="S304" s="19"/>
      <c r="T304" s="191"/>
      <c r="U304" s="19"/>
      <c r="V304" s="161"/>
      <c r="W304" s="165">
        <f t="shared" si="50"/>
        <v>0</v>
      </c>
      <c r="X304" s="47">
        <f t="shared" si="51"/>
        <v>0</v>
      </c>
      <c r="Y304" s="47" t="str">
        <f t="shared" si="52"/>
        <v>Great Bentley</v>
      </c>
      <c r="Z304" s="47">
        <f t="shared" si="53"/>
        <v>0</v>
      </c>
      <c r="AA304" s="47">
        <f t="shared" si="54"/>
        <v>0</v>
      </c>
      <c r="AB304" s="141" t="str">
        <f t="shared" si="55"/>
        <v>M</v>
      </c>
      <c r="AC304" s="141"/>
      <c r="AD304" s="141"/>
    </row>
    <row r="305" spans="1:30" ht="18" x14ac:dyDescent="0.25">
      <c r="A305" s="2" t="str">
        <f>IF(B305="","",IF(E305="F",IF(IFERROR(VLOOKUP(B305&amp;C305&amp;D305,'Girls Season'!AA:AB,2,0),"Add to Season")=1,"","No"),IFERROR(IF(E305="M",IF(VLOOKUP(B305&amp;C305&amp;D305,'Boys Season'!W:X,2,0)=1,"","No")),"No")))</f>
        <v/>
      </c>
      <c r="B305" s="454"/>
      <c r="C305" s="455"/>
      <c r="D305" s="2" t="s">
        <v>43</v>
      </c>
      <c r="E305" s="2" t="s">
        <v>1</v>
      </c>
      <c r="F305" s="117"/>
      <c r="G305" s="117"/>
      <c r="H305" s="443"/>
      <c r="I305" s="2"/>
      <c r="J305" s="2"/>
      <c r="K305" s="122"/>
      <c r="L305" s="19"/>
      <c r="M305" s="19"/>
      <c r="N305" s="19"/>
      <c r="O305" s="19"/>
      <c r="P305" s="121"/>
      <c r="Q305" s="194"/>
      <c r="R305" s="19"/>
      <c r="S305" s="19"/>
      <c r="T305" s="191"/>
      <c r="U305" s="19"/>
      <c r="V305" s="161"/>
      <c r="W305" s="165">
        <f t="shared" si="50"/>
        <v>0</v>
      </c>
      <c r="X305" s="47">
        <f t="shared" si="51"/>
        <v>0</v>
      </c>
      <c r="Y305" s="47" t="str">
        <f t="shared" si="52"/>
        <v>Great Bentley</v>
      </c>
      <c r="Z305" s="47">
        <f t="shared" si="53"/>
        <v>0</v>
      </c>
      <c r="AA305" s="47">
        <f t="shared" si="54"/>
        <v>0</v>
      </c>
      <c r="AB305" s="141" t="str">
        <f t="shared" si="55"/>
        <v>M</v>
      </c>
      <c r="AC305" s="141"/>
      <c r="AD305" s="141"/>
    </row>
    <row r="306" spans="1:30" ht="18" x14ac:dyDescent="0.25">
      <c r="A306" s="2" t="str">
        <f>IF(B306="","",IF(E306="F",IF(IFERROR(VLOOKUP(B306&amp;C306&amp;D306,'Girls Season'!AA:AB,2,0),"Add to Season")=1,"","No"),IFERROR(IF(E306="M",IF(VLOOKUP(B306&amp;C306&amp;D306,'Boys Season'!W:X,2,0)=1,"","No")),"No")))</f>
        <v/>
      </c>
      <c r="B306" s="133"/>
      <c r="C306" s="454"/>
      <c r="D306" s="2" t="s">
        <v>43</v>
      </c>
      <c r="E306" s="2" t="s">
        <v>1</v>
      </c>
      <c r="F306" s="117"/>
      <c r="G306" s="117"/>
      <c r="H306" s="443"/>
      <c r="I306" s="2"/>
      <c r="J306" s="2"/>
      <c r="K306" s="122"/>
      <c r="L306" s="19"/>
      <c r="M306" s="19"/>
      <c r="N306" s="19"/>
      <c r="O306" s="19"/>
      <c r="P306" s="121"/>
      <c r="Q306" s="194"/>
      <c r="R306" s="19"/>
      <c r="S306" s="19"/>
      <c r="T306" s="191"/>
      <c r="U306" s="19"/>
      <c r="V306" s="161"/>
      <c r="W306" s="165">
        <f t="shared" si="50"/>
        <v>0</v>
      </c>
      <c r="X306" s="47">
        <f t="shared" si="51"/>
        <v>0</v>
      </c>
      <c r="Y306" s="47" t="str">
        <f t="shared" si="52"/>
        <v>Great Bentley</v>
      </c>
      <c r="Z306" s="47">
        <f t="shared" si="53"/>
        <v>0</v>
      </c>
      <c r="AA306" s="47">
        <f t="shared" si="54"/>
        <v>0</v>
      </c>
      <c r="AB306" s="141" t="str">
        <f t="shared" si="55"/>
        <v>M</v>
      </c>
      <c r="AC306" s="141"/>
      <c r="AD306" s="141"/>
    </row>
    <row r="307" spans="1:30" ht="18" x14ac:dyDescent="0.25">
      <c r="A307" s="2" t="str">
        <f>IF(B307="","",IF(E307="F",IF(IFERROR(VLOOKUP(B307&amp;C307&amp;D307,'Girls Season'!AA:AB,2,0),"Add to Season")=1,"","No"),IFERROR(IF(E307="M",IF(VLOOKUP(B307&amp;C307&amp;D307,'Boys Season'!W:X,2,0)=1,"","No")),"No")))</f>
        <v/>
      </c>
      <c r="B307" s="454"/>
      <c r="C307" s="455"/>
      <c r="D307" s="2" t="s">
        <v>43</v>
      </c>
      <c r="E307" s="2" t="s">
        <v>1</v>
      </c>
      <c r="F307" s="117"/>
      <c r="G307" s="117"/>
      <c r="H307" s="443"/>
      <c r="I307" s="2"/>
      <c r="J307" s="2"/>
      <c r="K307" s="122"/>
      <c r="L307" s="19"/>
      <c r="M307" s="19"/>
      <c r="N307" s="19"/>
      <c r="O307" s="19"/>
      <c r="P307" s="121"/>
      <c r="Q307" s="194"/>
      <c r="R307" s="19"/>
      <c r="S307" s="19"/>
      <c r="T307" s="191"/>
      <c r="U307" s="19"/>
      <c r="V307" s="161"/>
      <c r="W307" s="165">
        <f t="shared" si="50"/>
        <v>0</v>
      </c>
      <c r="X307" s="47">
        <f t="shared" si="51"/>
        <v>0</v>
      </c>
      <c r="Y307" s="47" t="str">
        <f t="shared" si="52"/>
        <v>Great Bentley</v>
      </c>
      <c r="Z307" s="47">
        <f t="shared" si="53"/>
        <v>0</v>
      </c>
      <c r="AA307" s="47">
        <f t="shared" si="54"/>
        <v>0</v>
      </c>
      <c r="AB307" s="141" t="str">
        <f t="shared" si="55"/>
        <v>M</v>
      </c>
      <c r="AC307" s="141"/>
      <c r="AD307" s="141"/>
    </row>
    <row r="308" spans="1:30" ht="18" x14ac:dyDescent="0.25">
      <c r="A308" s="2" t="str">
        <f>IF(B308="","",IF(E308="F",IF(IFERROR(VLOOKUP(B308&amp;C308&amp;D308,'Girls Season'!AA:AB,2,0),"Add to Season")=1,"","No"),IFERROR(IF(E308="M",IF(VLOOKUP(B308&amp;C308&amp;D308,'Boys Season'!W:X,2,0)=1,"","No")),"No")))</f>
        <v/>
      </c>
      <c r="B308" s="133"/>
      <c r="C308" s="454"/>
      <c r="D308" s="2" t="s">
        <v>43</v>
      </c>
      <c r="E308" s="2" t="s">
        <v>1</v>
      </c>
      <c r="F308" s="117"/>
      <c r="G308" s="117"/>
      <c r="H308" s="443"/>
      <c r="I308" s="2"/>
      <c r="J308" s="2"/>
      <c r="K308" s="122"/>
      <c r="L308" s="19"/>
      <c r="M308" s="19"/>
      <c r="N308" s="19"/>
      <c r="O308" s="19"/>
      <c r="P308" s="121"/>
      <c r="Q308" s="194"/>
      <c r="R308" s="19"/>
      <c r="S308" s="19"/>
      <c r="T308" s="191"/>
      <c r="U308" s="19"/>
      <c r="V308" s="161"/>
      <c r="W308" s="165">
        <f t="shared" si="50"/>
        <v>0</v>
      </c>
      <c r="X308" s="47">
        <f t="shared" si="51"/>
        <v>0</v>
      </c>
      <c r="Y308" s="47" t="str">
        <f t="shared" si="52"/>
        <v>Great Bentley</v>
      </c>
      <c r="Z308" s="47">
        <f t="shared" si="53"/>
        <v>0</v>
      </c>
      <c r="AA308" s="47">
        <f t="shared" si="54"/>
        <v>0</v>
      </c>
      <c r="AB308" s="141" t="str">
        <f t="shared" si="55"/>
        <v>M</v>
      </c>
      <c r="AC308" s="141"/>
      <c r="AD308" s="141"/>
    </row>
    <row r="309" spans="1:30" ht="18" x14ac:dyDescent="0.25">
      <c r="A309" s="2" t="str">
        <f>IF(B309="","",IF(E309="F",IF(IFERROR(VLOOKUP(B309&amp;C309&amp;D309,'Girls Season'!AA:AB,2,0),"Add to Season")=1,"","No"),IFERROR(IF(E309="M",IF(VLOOKUP(B309&amp;C309&amp;D309,'Boys Season'!W:X,2,0)=1,"","No")),"No")))</f>
        <v/>
      </c>
      <c r="B309" s="454"/>
      <c r="C309" s="455"/>
      <c r="D309" s="2" t="s">
        <v>43</v>
      </c>
      <c r="E309" s="2" t="s">
        <v>1</v>
      </c>
      <c r="F309" s="117"/>
      <c r="G309" s="117"/>
      <c r="H309" s="443"/>
      <c r="I309" s="2"/>
      <c r="J309" s="2"/>
      <c r="K309" s="122"/>
      <c r="L309" s="19"/>
      <c r="M309" s="19"/>
      <c r="N309" s="19"/>
      <c r="O309" s="19"/>
      <c r="P309" s="121"/>
      <c r="Q309" s="194"/>
      <c r="R309" s="19"/>
      <c r="S309" s="19"/>
      <c r="T309" s="191"/>
      <c r="U309" s="19"/>
      <c r="V309" s="161"/>
      <c r="W309" s="165">
        <f t="shared" si="50"/>
        <v>0</v>
      </c>
      <c r="X309" s="47">
        <f t="shared" si="51"/>
        <v>0</v>
      </c>
      <c r="Y309" s="47" t="str">
        <f t="shared" si="52"/>
        <v>Great Bentley</v>
      </c>
      <c r="Z309" s="47">
        <f t="shared" si="53"/>
        <v>0</v>
      </c>
      <c r="AA309" s="47">
        <f t="shared" si="54"/>
        <v>0</v>
      </c>
      <c r="AB309" s="141" t="str">
        <f t="shared" si="55"/>
        <v>M</v>
      </c>
      <c r="AC309" s="141"/>
      <c r="AD309" s="141"/>
    </row>
    <row r="310" spans="1:30" ht="18" x14ac:dyDescent="0.25">
      <c r="A310" s="2" t="str">
        <f>IF(B310="","",IF(E310="F",IF(IFERROR(VLOOKUP(B310&amp;C310&amp;D310,'Girls Season'!AA:AB,2,0),"Add to Season")=1,"","No"),IFERROR(IF(E310="M",IF(VLOOKUP(B310&amp;C310&amp;D310,'Boys Season'!W:X,2,0)=1,"","No")),"No")))</f>
        <v>No</v>
      </c>
      <c r="B310" s="336" t="s">
        <v>302</v>
      </c>
      <c r="C310" s="336" t="s">
        <v>303</v>
      </c>
      <c r="D310" s="2" t="s">
        <v>154</v>
      </c>
      <c r="E310" s="2" t="s">
        <v>21</v>
      </c>
      <c r="F310" s="337">
        <v>8</v>
      </c>
      <c r="G310" s="117" t="s">
        <v>4</v>
      </c>
      <c r="H310" s="443"/>
      <c r="I310" s="453"/>
      <c r="J310" s="2"/>
      <c r="K310" s="122"/>
      <c r="L310" s="19"/>
      <c r="M310" s="19"/>
      <c r="N310" s="19"/>
      <c r="O310" s="19"/>
      <c r="P310" s="121"/>
      <c r="Q310" s="202"/>
      <c r="R310" s="19"/>
      <c r="S310" s="19"/>
      <c r="T310" s="19"/>
      <c r="U310" s="19"/>
      <c r="V310" s="161"/>
      <c r="W310" s="165" t="str">
        <f t="shared" si="50"/>
        <v>Felicity</v>
      </c>
      <c r="X310" s="47" t="str">
        <f t="shared" si="51"/>
        <v>Bates</v>
      </c>
      <c r="Y310" s="47" t="str">
        <f t="shared" si="52"/>
        <v>Hadleigh Hares</v>
      </c>
      <c r="Z310" s="47">
        <f t="shared" si="53"/>
        <v>8</v>
      </c>
      <c r="AA310" s="47" t="str">
        <f t="shared" si="54"/>
        <v>U13</v>
      </c>
      <c r="AB310" s="141" t="str">
        <f t="shared" si="55"/>
        <v>F</v>
      </c>
      <c r="AC310" s="47"/>
      <c r="AD310" s="47"/>
    </row>
    <row r="311" spans="1:30" ht="18" x14ac:dyDescent="0.25">
      <c r="A311" s="2" t="str">
        <f>IF(B311="","",IF(E311="F",IF(IFERROR(VLOOKUP(B311&amp;C311&amp;D311,'Girls Season'!AA:AB,2,0),"Add to Season")=1,"","No"),IFERROR(IF(E311="M",IF(VLOOKUP(B311&amp;C311&amp;D311,'Boys Season'!W:X,2,0)=1,"","No")),"No")))</f>
        <v>No</v>
      </c>
      <c r="B311" s="450" t="s">
        <v>624</v>
      </c>
      <c r="C311" s="450" t="s">
        <v>385</v>
      </c>
      <c r="D311" s="2" t="s">
        <v>154</v>
      </c>
      <c r="E311" s="2" t="s">
        <v>21</v>
      </c>
      <c r="F311" s="337">
        <v>8</v>
      </c>
      <c r="G311" s="117" t="s">
        <v>4</v>
      </c>
      <c r="H311" s="443"/>
      <c r="I311" s="453"/>
      <c r="J311" s="2"/>
      <c r="K311" s="122"/>
      <c r="L311" s="19"/>
      <c r="M311" s="19"/>
      <c r="N311" s="19"/>
      <c r="O311" s="19"/>
      <c r="P311" s="121"/>
      <c r="Q311" s="202"/>
      <c r="R311" s="19"/>
      <c r="S311" s="19"/>
      <c r="T311" s="19"/>
      <c r="U311" s="19"/>
      <c r="V311" s="161"/>
      <c r="W311" s="165" t="str">
        <f t="shared" si="50"/>
        <v xml:space="preserve">Lucy </v>
      </c>
      <c r="X311" s="47" t="str">
        <f t="shared" si="51"/>
        <v>Clover</v>
      </c>
      <c r="Y311" s="47" t="str">
        <f t="shared" si="52"/>
        <v>Hadleigh Hares</v>
      </c>
      <c r="Z311" s="47">
        <f t="shared" si="53"/>
        <v>8</v>
      </c>
      <c r="AA311" s="47" t="str">
        <f t="shared" si="54"/>
        <v>U13</v>
      </c>
      <c r="AB311" s="141" t="str">
        <f t="shared" si="55"/>
        <v>F</v>
      </c>
      <c r="AC311" s="47"/>
      <c r="AD311" s="47"/>
    </row>
    <row r="312" spans="1:30" ht="18" x14ac:dyDescent="0.25">
      <c r="A312" s="2" t="str">
        <f>IF(B312="","",IF(E312="F",IF(IFERROR(VLOOKUP(B312&amp;C312&amp;D312,'Girls Season'!AA:AB,2,0),"Add to Season")=1,"","No"),IFERROR(IF(E312="M",IF(VLOOKUP(B312&amp;C312&amp;D312,'Boys Season'!W:X,2,0)=1,"","No")),"No")))</f>
        <v>No</v>
      </c>
      <c r="B312" s="450" t="s">
        <v>260</v>
      </c>
      <c r="C312" s="450" t="s">
        <v>51</v>
      </c>
      <c r="D312" s="2" t="s">
        <v>154</v>
      </c>
      <c r="E312" s="2" t="s">
        <v>21</v>
      </c>
      <c r="F312" s="337">
        <v>8</v>
      </c>
      <c r="G312" s="117" t="s">
        <v>4</v>
      </c>
      <c r="H312" s="443"/>
      <c r="I312" s="453"/>
      <c r="J312" s="2"/>
      <c r="K312" s="122"/>
      <c r="L312" s="19"/>
      <c r="M312" s="19"/>
      <c r="N312" s="19"/>
      <c r="O312" s="19"/>
      <c r="P312" s="121"/>
      <c r="Q312" s="202"/>
      <c r="R312" s="19"/>
      <c r="S312" s="19"/>
      <c r="T312" s="19"/>
      <c r="U312" s="19"/>
      <c r="V312" s="161"/>
      <c r="W312" s="165" t="str">
        <f t="shared" si="50"/>
        <v>Abigail</v>
      </c>
      <c r="X312" s="47" t="str">
        <f t="shared" si="51"/>
        <v>Rigby</v>
      </c>
      <c r="Y312" s="47" t="str">
        <f t="shared" si="52"/>
        <v>Hadleigh Hares</v>
      </c>
      <c r="Z312" s="47">
        <f t="shared" si="53"/>
        <v>8</v>
      </c>
      <c r="AA312" s="47" t="str">
        <f t="shared" si="54"/>
        <v>U13</v>
      </c>
      <c r="AB312" s="141" t="str">
        <f t="shared" si="55"/>
        <v>F</v>
      </c>
      <c r="AC312" s="47"/>
      <c r="AD312" s="47"/>
    </row>
    <row r="313" spans="1:30" ht="18" x14ac:dyDescent="0.25">
      <c r="A313" s="2" t="str">
        <f>IF(B313="","",IF(E313="F",IF(IFERROR(VLOOKUP(B313&amp;C313&amp;D313,'Girls Season'!AA:AB,2,0),"Add to Season")=1,"","No"),IFERROR(IF(E313="M",IF(VLOOKUP(B313&amp;C313&amp;D313,'Boys Season'!W:X,2,0)=1,"","No")),"No")))</f>
        <v>No</v>
      </c>
      <c r="B313" s="450" t="s">
        <v>304</v>
      </c>
      <c r="C313" s="450" t="s">
        <v>305</v>
      </c>
      <c r="D313" s="2" t="s">
        <v>154</v>
      </c>
      <c r="E313" s="2" t="s">
        <v>21</v>
      </c>
      <c r="F313" s="337">
        <v>7</v>
      </c>
      <c r="G313" s="117" t="s">
        <v>4</v>
      </c>
      <c r="H313" s="443"/>
      <c r="I313" s="453"/>
      <c r="J313" s="2"/>
      <c r="K313" s="122"/>
      <c r="L313" s="19"/>
      <c r="M313" s="19"/>
      <c r="N313" s="19"/>
      <c r="O313" s="19"/>
      <c r="P313" s="121"/>
      <c r="Q313" s="202">
        <v>8</v>
      </c>
      <c r="R313" s="19">
        <v>9</v>
      </c>
      <c r="S313" s="19">
        <v>10</v>
      </c>
      <c r="T313" s="19">
        <v>8</v>
      </c>
      <c r="U313" s="19"/>
      <c r="V313" s="161"/>
      <c r="W313" s="165" t="str">
        <f t="shared" si="50"/>
        <v>Laila</v>
      </c>
      <c r="X313" s="47" t="str">
        <f t="shared" si="51"/>
        <v>McNeill</v>
      </c>
      <c r="Y313" s="47" t="str">
        <f t="shared" si="52"/>
        <v>Hadleigh Hares</v>
      </c>
      <c r="Z313" s="47">
        <f t="shared" si="53"/>
        <v>7</v>
      </c>
      <c r="AA313" s="47" t="str">
        <f t="shared" si="54"/>
        <v>U13</v>
      </c>
      <c r="AB313" s="141" t="str">
        <f t="shared" si="55"/>
        <v>F</v>
      </c>
      <c r="AC313" s="47"/>
      <c r="AD313" s="47"/>
    </row>
    <row r="314" spans="1:30" ht="18" x14ac:dyDescent="0.25">
      <c r="A314" s="2" t="str">
        <f>IF(B314="","",IF(E314="F",IF(IFERROR(VLOOKUP(B314&amp;C314&amp;D314,'Girls Season'!AA:AB,2,0),"Add to Season")=1,"","No"),IFERROR(IF(E314="M",IF(VLOOKUP(B314&amp;C314&amp;D314,'Boys Season'!W:X,2,0)=1,"","No")),"No")))</f>
        <v>No</v>
      </c>
      <c r="B314" s="450" t="s">
        <v>265</v>
      </c>
      <c r="C314" s="450" t="s">
        <v>297</v>
      </c>
      <c r="D314" s="2" t="s">
        <v>154</v>
      </c>
      <c r="E314" s="2" t="s">
        <v>21</v>
      </c>
      <c r="F314" s="337">
        <v>7</v>
      </c>
      <c r="G314" s="117" t="s">
        <v>4</v>
      </c>
      <c r="H314" s="443"/>
      <c r="I314" s="453"/>
      <c r="J314" s="2"/>
      <c r="K314" s="122"/>
      <c r="L314" s="19"/>
      <c r="M314" s="19"/>
      <c r="N314" s="19"/>
      <c r="O314" s="19"/>
      <c r="P314" s="121"/>
      <c r="Q314" s="202"/>
      <c r="R314" s="19"/>
      <c r="S314" s="19">
        <v>46</v>
      </c>
      <c r="T314" s="19"/>
      <c r="U314" s="19"/>
      <c r="V314" s="161"/>
      <c r="W314" s="165" t="str">
        <f t="shared" si="50"/>
        <v>Ella</v>
      </c>
      <c r="X314" s="47" t="str">
        <f t="shared" si="51"/>
        <v>Baalham</v>
      </c>
      <c r="Y314" s="47" t="str">
        <f t="shared" si="52"/>
        <v>Hadleigh Hares</v>
      </c>
      <c r="Z314" s="47">
        <f t="shared" si="53"/>
        <v>7</v>
      </c>
      <c r="AA314" s="47" t="str">
        <f t="shared" si="54"/>
        <v>U13</v>
      </c>
      <c r="AB314" s="141" t="str">
        <f t="shared" si="55"/>
        <v>F</v>
      </c>
      <c r="AC314" s="47"/>
      <c r="AD314" s="47"/>
    </row>
    <row r="315" spans="1:30" ht="18" x14ac:dyDescent="0.25">
      <c r="A315" s="2" t="str">
        <f>IF(B315="","",IF(E315="F",IF(IFERROR(VLOOKUP(B315&amp;C315&amp;D315,'Girls Season'!AA:AB,2,0),"Add to Season")=1,"","No"),IFERROR(IF(E315="M",IF(VLOOKUP(B315&amp;C315&amp;D315,'Boys Season'!W:X,2,0)=1,"","No")),"No")))</f>
        <v>No</v>
      </c>
      <c r="B315" s="450" t="s">
        <v>625</v>
      </c>
      <c r="C315" s="450" t="s">
        <v>306</v>
      </c>
      <c r="D315" s="2" t="s">
        <v>154</v>
      </c>
      <c r="E315" s="2" t="s">
        <v>21</v>
      </c>
      <c r="F315" s="337">
        <v>7</v>
      </c>
      <c r="G315" s="117" t="s">
        <v>4</v>
      </c>
      <c r="H315" s="443"/>
      <c r="I315" s="453"/>
      <c r="J315" s="2"/>
      <c r="K315" s="122"/>
      <c r="L315" s="19"/>
      <c r="M315" s="19"/>
      <c r="N315" s="19"/>
      <c r="O315" s="19"/>
      <c r="P315" s="121"/>
      <c r="Q315" s="202"/>
      <c r="R315" s="19"/>
      <c r="S315" s="19"/>
      <c r="T315" s="19"/>
      <c r="U315" s="19"/>
      <c r="V315" s="161"/>
      <c r="W315" s="165" t="str">
        <f t="shared" si="50"/>
        <v xml:space="preserve">Isla </v>
      </c>
      <c r="X315" s="47" t="str">
        <f t="shared" si="51"/>
        <v>Spraggons</v>
      </c>
      <c r="Y315" s="47" t="str">
        <f t="shared" si="52"/>
        <v>Hadleigh Hares</v>
      </c>
      <c r="Z315" s="47">
        <f t="shared" si="53"/>
        <v>7</v>
      </c>
      <c r="AA315" s="47" t="str">
        <f t="shared" si="54"/>
        <v>U13</v>
      </c>
      <c r="AB315" s="141" t="str">
        <f t="shared" si="55"/>
        <v>F</v>
      </c>
      <c r="AC315" s="47"/>
      <c r="AD315" s="47"/>
    </row>
    <row r="316" spans="1:30" ht="18" x14ac:dyDescent="0.25">
      <c r="A316" s="2" t="str">
        <f>IF(B316="","",IF(E316="F",IF(IFERROR(VLOOKUP(B316&amp;C316&amp;D316,'Girls Season'!AA:AB,2,0),"Add to Season")=1,"","No"),IFERROR(IF(E316="M",IF(VLOOKUP(B316&amp;C316&amp;D316,'Boys Season'!W:X,2,0)=1,"","No")),"No")))</f>
        <v>No</v>
      </c>
      <c r="B316" s="450" t="s">
        <v>319</v>
      </c>
      <c r="C316" s="450" t="s">
        <v>414</v>
      </c>
      <c r="D316" s="2" t="s">
        <v>154</v>
      </c>
      <c r="E316" s="2" t="s">
        <v>21</v>
      </c>
      <c r="F316" s="337">
        <v>6</v>
      </c>
      <c r="G316" s="117" t="s">
        <v>2</v>
      </c>
      <c r="H316" s="443"/>
      <c r="I316" s="453"/>
      <c r="J316" s="2"/>
      <c r="K316" s="122"/>
      <c r="L316" s="19"/>
      <c r="M316" s="19"/>
      <c r="N316" s="19"/>
      <c r="O316" s="19"/>
      <c r="P316" s="121"/>
      <c r="Q316" s="202"/>
      <c r="R316" s="19"/>
      <c r="S316" s="19"/>
      <c r="T316" s="19"/>
      <c r="U316" s="19"/>
      <c r="V316" s="161"/>
      <c r="W316" s="165" t="str">
        <f t="shared" si="50"/>
        <v>Poppy</v>
      </c>
      <c r="X316" s="47" t="str">
        <f t="shared" si="51"/>
        <v>Humphrey</v>
      </c>
      <c r="Y316" s="47" t="str">
        <f t="shared" si="52"/>
        <v>Hadleigh Hares</v>
      </c>
      <c r="Z316" s="47">
        <f t="shared" si="53"/>
        <v>6</v>
      </c>
      <c r="AA316" s="47" t="str">
        <f t="shared" si="54"/>
        <v>U11</v>
      </c>
      <c r="AB316" s="141" t="str">
        <f t="shared" si="55"/>
        <v>F</v>
      </c>
      <c r="AC316" s="47"/>
      <c r="AD316" s="47"/>
    </row>
    <row r="317" spans="1:30" ht="18" x14ac:dyDescent="0.25">
      <c r="A317" s="2" t="str">
        <f>IF(B317="","",IF(E317="F",IF(IFERROR(VLOOKUP(B317&amp;C317&amp;D317,'Girls Season'!AA:AB,2,0),"Add to Season")=1,"","No"),IFERROR(IF(E317="M",IF(VLOOKUP(B317&amp;C317&amp;D317,'Boys Season'!W:X,2,0)=1,"","No")),"No")))</f>
        <v>No</v>
      </c>
      <c r="B317" s="450" t="s">
        <v>307</v>
      </c>
      <c r="C317" s="450" t="s">
        <v>258</v>
      </c>
      <c r="D317" s="2" t="s">
        <v>154</v>
      </c>
      <c r="E317" s="2" t="s">
        <v>21</v>
      </c>
      <c r="F317" s="337">
        <v>6</v>
      </c>
      <c r="G317" s="117" t="s">
        <v>2</v>
      </c>
      <c r="H317" s="443"/>
      <c r="I317" s="453"/>
      <c r="J317" s="2"/>
      <c r="K317" s="122"/>
      <c r="L317" s="19"/>
      <c r="M317" s="19"/>
      <c r="N317" s="19"/>
      <c r="O317" s="19"/>
      <c r="P317" s="121"/>
      <c r="Q317" s="202"/>
      <c r="R317" s="19">
        <v>24</v>
      </c>
      <c r="S317" s="19">
        <v>23</v>
      </c>
      <c r="T317" s="19"/>
      <c r="U317" s="19"/>
      <c r="V317" s="161"/>
      <c r="W317" s="165" t="str">
        <f t="shared" si="50"/>
        <v>Elissia</v>
      </c>
      <c r="X317" s="47" t="str">
        <f t="shared" si="51"/>
        <v>Bell</v>
      </c>
      <c r="Y317" s="47" t="str">
        <f t="shared" si="52"/>
        <v>Hadleigh Hares</v>
      </c>
      <c r="Z317" s="47">
        <f t="shared" si="53"/>
        <v>6</v>
      </c>
      <c r="AA317" s="47" t="str">
        <f t="shared" si="54"/>
        <v>U11</v>
      </c>
      <c r="AB317" s="141" t="str">
        <f t="shared" si="55"/>
        <v>F</v>
      </c>
      <c r="AC317" s="47"/>
      <c r="AD317" s="47"/>
    </row>
    <row r="318" spans="1:30" ht="18" x14ac:dyDescent="0.25">
      <c r="A318" s="2" t="str">
        <f>IF(B318="","",IF(E318="F",IF(IFERROR(VLOOKUP(B318&amp;C318&amp;D318,'Girls Season'!AA:AB,2,0),"Add to Season")=1,"","No"),IFERROR(IF(E318="M",IF(VLOOKUP(B318&amp;C318&amp;D318,'Boys Season'!W:X,2,0)=1,"","No")),"No")))</f>
        <v>No</v>
      </c>
      <c r="B318" s="450" t="s">
        <v>626</v>
      </c>
      <c r="C318" s="450" t="s">
        <v>339</v>
      </c>
      <c r="D318" s="2" t="s">
        <v>154</v>
      </c>
      <c r="E318" s="2" t="s">
        <v>21</v>
      </c>
      <c r="F318" s="337">
        <v>5</v>
      </c>
      <c r="G318" s="117" t="s">
        <v>2</v>
      </c>
      <c r="H318" s="443"/>
      <c r="I318" s="453"/>
      <c r="J318" s="2"/>
      <c r="K318" s="122"/>
      <c r="L318" s="19"/>
      <c r="M318" s="19"/>
      <c r="N318" s="19"/>
      <c r="O318" s="19"/>
      <c r="P318" s="121"/>
      <c r="Q318" s="202"/>
      <c r="R318" s="19"/>
      <c r="S318" s="19">
        <v>36</v>
      </c>
      <c r="T318" s="19"/>
      <c r="U318" s="19"/>
      <c r="V318" s="161"/>
      <c r="W318" s="165" t="str">
        <f t="shared" si="50"/>
        <v>Morgan</v>
      </c>
      <c r="X318" s="47" t="str">
        <f t="shared" si="51"/>
        <v>Davies</v>
      </c>
      <c r="Y318" s="47" t="str">
        <f t="shared" si="52"/>
        <v>Hadleigh Hares</v>
      </c>
      <c r="Z318" s="47">
        <f t="shared" si="53"/>
        <v>5</v>
      </c>
      <c r="AA318" s="47" t="str">
        <f t="shared" si="54"/>
        <v>U11</v>
      </c>
      <c r="AB318" s="141" t="str">
        <f t="shared" si="55"/>
        <v>F</v>
      </c>
      <c r="AC318" s="47"/>
      <c r="AD318" s="47"/>
    </row>
    <row r="319" spans="1:30" ht="18" x14ac:dyDescent="0.25">
      <c r="A319" s="2" t="str">
        <f>IF(B319="","",IF(E319="F",IF(IFERROR(VLOOKUP(B319&amp;C319&amp;D319,'Girls Season'!AA:AB,2,0),"Add to Season")=1,"","No"),IFERROR(IF(E319="M",IF(VLOOKUP(B319&amp;C319&amp;D319,'Boys Season'!W:X,2,0)=1,"","No")),"No")))</f>
        <v>No</v>
      </c>
      <c r="B319" s="450" t="s">
        <v>410</v>
      </c>
      <c r="C319" s="450" t="s">
        <v>17</v>
      </c>
      <c r="D319" s="2" t="s">
        <v>154</v>
      </c>
      <c r="E319" s="2" t="s">
        <v>21</v>
      </c>
      <c r="F319" s="337">
        <v>5</v>
      </c>
      <c r="G319" s="117" t="s">
        <v>2</v>
      </c>
      <c r="H319" s="443"/>
      <c r="I319" s="453"/>
      <c r="J319" s="2"/>
      <c r="K319" s="122"/>
      <c r="L319" s="19"/>
      <c r="M319" s="19"/>
      <c r="N319" s="19"/>
      <c r="O319" s="19"/>
      <c r="P319" s="121"/>
      <c r="Q319" s="202"/>
      <c r="R319" s="19"/>
      <c r="S319" s="19"/>
      <c r="T319" s="19"/>
      <c r="U319" s="19"/>
      <c r="V319" s="161"/>
      <c r="W319" s="165" t="str">
        <f t="shared" si="50"/>
        <v>Pippa</v>
      </c>
      <c r="X319" s="47" t="str">
        <f t="shared" si="51"/>
        <v>Alexander</v>
      </c>
      <c r="Y319" s="47" t="str">
        <f t="shared" si="52"/>
        <v>Hadleigh Hares</v>
      </c>
      <c r="Z319" s="47">
        <f t="shared" si="53"/>
        <v>5</v>
      </c>
      <c r="AA319" s="47" t="str">
        <f t="shared" si="54"/>
        <v>U11</v>
      </c>
      <c r="AB319" s="141" t="str">
        <f t="shared" si="55"/>
        <v>F</v>
      </c>
      <c r="AC319" s="47"/>
      <c r="AD319" s="47"/>
    </row>
    <row r="320" spans="1:30" ht="18" x14ac:dyDescent="0.25">
      <c r="A320" s="2" t="str">
        <f>IF(B320="","",IF(E320="F",IF(IFERROR(VLOOKUP(B320&amp;C320&amp;D320,'Girls Season'!AA:AB,2,0),"Add to Season")=1,"","No"),IFERROR(IF(E320="M",IF(VLOOKUP(B320&amp;C320&amp;D320,'Boys Season'!W:X,2,0)=1,"","No")),"No")))</f>
        <v>No</v>
      </c>
      <c r="B320" s="450" t="s">
        <v>36</v>
      </c>
      <c r="C320" s="450" t="s">
        <v>303</v>
      </c>
      <c r="D320" s="2" t="s">
        <v>154</v>
      </c>
      <c r="E320" s="2" t="s">
        <v>21</v>
      </c>
      <c r="F320" s="337">
        <v>5</v>
      </c>
      <c r="G320" s="117" t="s">
        <v>2</v>
      </c>
      <c r="H320" s="443"/>
      <c r="I320" s="453"/>
      <c r="J320" s="2"/>
      <c r="K320" s="122"/>
      <c r="L320" s="19"/>
      <c r="M320" s="19"/>
      <c r="N320" s="19"/>
      <c r="O320" s="19"/>
      <c r="P320" s="121"/>
      <c r="Q320" s="202"/>
      <c r="R320" s="19"/>
      <c r="S320" s="19"/>
      <c r="T320" s="19"/>
      <c r="U320" s="19"/>
      <c r="V320" s="161"/>
      <c r="W320" s="165" t="str">
        <f t="shared" si="50"/>
        <v>Alice</v>
      </c>
      <c r="X320" s="47" t="str">
        <f t="shared" si="51"/>
        <v>Bates</v>
      </c>
      <c r="Y320" s="47" t="str">
        <f t="shared" si="52"/>
        <v>Hadleigh Hares</v>
      </c>
      <c r="Z320" s="47">
        <f t="shared" si="53"/>
        <v>5</v>
      </c>
      <c r="AA320" s="47" t="str">
        <f t="shared" si="54"/>
        <v>U11</v>
      </c>
      <c r="AB320" s="141" t="str">
        <f t="shared" si="55"/>
        <v>F</v>
      </c>
      <c r="AC320" s="47"/>
      <c r="AD320" s="47"/>
    </row>
    <row r="321" spans="1:30" ht="18" x14ac:dyDescent="0.25">
      <c r="A321" s="2" t="str">
        <f>IF(B321="","",IF(E321="F",IF(IFERROR(VLOOKUP(B321&amp;C321&amp;D321,'Girls Season'!AA:AB,2,0),"Add to Season")=1,"","No"),IFERROR(IF(E321="M",IF(VLOOKUP(B321&amp;C321&amp;D321,'Boys Season'!W:X,2,0)=1,"","No")),"No")))</f>
        <v>No</v>
      </c>
      <c r="B321" s="450" t="s">
        <v>409</v>
      </c>
      <c r="C321" s="450" t="s">
        <v>336</v>
      </c>
      <c r="D321" s="2" t="s">
        <v>154</v>
      </c>
      <c r="E321" s="2" t="s">
        <v>21</v>
      </c>
      <c r="F321" s="337">
        <v>5</v>
      </c>
      <c r="G321" s="117" t="s">
        <v>2</v>
      </c>
      <c r="H321" s="443"/>
      <c r="I321" s="453"/>
      <c r="J321" s="2"/>
      <c r="K321" s="122"/>
      <c r="L321" s="19"/>
      <c r="M321" s="19"/>
      <c r="N321" s="19"/>
      <c r="O321" s="19"/>
      <c r="P321" s="121"/>
      <c r="Q321" s="202"/>
      <c r="R321" s="19"/>
      <c r="S321" s="19"/>
      <c r="T321" s="19">
        <v>33</v>
      </c>
      <c r="U321" s="19"/>
      <c r="V321" s="161"/>
      <c r="W321" s="165" t="str">
        <f t="shared" si="50"/>
        <v>Aderyn</v>
      </c>
      <c r="X321" s="47" t="str">
        <f t="shared" si="51"/>
        <v>McDonald</v>
      </c>
      <c r="Y321" s="47" t="str">
        <f t="shared" si="52"/>
        <v>Hadleigh Hares</v>
      </c>
      <c r="Z321" s="47">
        <f t="shared" si="53"/>
        <v>5</v>
      </c>
      <c r="AA321" s="47" t="str">
        <f t="shared" si="54"/>
        <v>U11</v>
      </c>
      <c r="AB321" s="141" t="str">
        <f t="shared" si="55"/>
        <v>F</v>
      </c>
      <c r="AC321" s="47"/>
      <c r="AD321" s="47"/>
    </row>
    <row r="322" spans="1:30" ht="18" x14ac:dyDescent="0.25">
      <c r="A322" s="2" t="str">
        <f>IF(B322="","",IF(E322="F",IF(IFERROR(VLOOKUP(B322&amp;C322&amp;D322,'Girls Season'!AA:AB,2,0),"Add to Season")=1,"","No"),IFERROR(IF(E322="M",IF(VLOOKUP(B322&amp;C322&amp;D322,'Boys Season'!W:X,2,0)=1,"","No")),"No")))</f>
        <v>No</v>
      </c>
      <c r="B322" s="450" t="s">
        <v>536</v>
      </c>
      <c r="C322" s="450" t="s">
        <v>412</v>
      </c>
      <c r="D322" s="2" t="s">
        <v>154</v>
      </c>
      <c r="E322" s="2" t="s">
        <v>21</v>
      </c>
      <c r="F322" s="337">
        <v>4</v>
      </c>
      <c r="G322" s="117" t="s">
        <v>2</v>
      </c>
      <c r="H322" s="443"/>
      <c r="I322" s="453"/>
      <c r="J322" s="2"/>
      <c r="K322" s="122"/>
      <c r="L322" s="19"/>
      <c r="M322" s="19"/>
      <c r="N322" s="19"/>
      <c r="O322" s="19"/>
      <c r="P322" s="121"/>
      <c r="Q322" s="202"/>
      <c r="R322" s="19"/>
      <c r="S322" s="19"/>
      <c r="T322" s="19"/>
      <c r="U322" s="19"/>
      <c r="V322" s="161"/>
      <c r="W322" s="165" t="str">
        <f t="shared" si="50"/>
        <v>Sofia</v>
      </c>
      <c r="X322" s="47" t="str">
        <f t="shared" si="51"/>
        <v>Collins</v>
      </c>
      <c r="Y322" s="47" t="str">
        <f t="shared" si="52"/>
        <v>Hadleigh Hares</v>
      </c>
      <c r="Z322" s="47">
        <f t="shared" si="53"/>
        <v>4</v>
      </c>
      <c r="AA322" s="47" t="str">
        <f t="shared" si="54"/>
        <v>U11</v>
      </c>
      <c r="AB322" s="141" t="str">
        <f t="shared" si="55"/>
        <v>F</v>
      </c>
      <c r="AC322" s="47"/>
      <c r="AD322" s="47"/>
    </row>
    <row r="323" spans="1:30" ht="18" x14ac:dyDescent="0.25">
      <c r="A323" s="2" t="str">
        <f>IF(B323="","",IF(E323="F",IF(IFERROR(VLOOKUP(B323&amp;C323&amp;D323,'Girls Season'!AA:AB,2,0),"Add to Season")=1,"","No"),IFERROR(IF(E323="M",IF(VLOOKUP(B323&amp;C323&amp;D323,'Boys Season'!W:X,2,0)=1,"","No")),"No")))</f>
        <v>No</v>
      </c>
      <c r="B323" s="336" t="s">
        <v>627</v>
      </c>
      <c r="C323" s="336" t="s">
        <v>258</v>
      </c>
      <c r="D323" s="2" t="s">
        <v>154</v>
      </c>
      <c r="E323" s="2" t="s">
        <v>21</v>
      </c>
      <c r="F323" s="337">
        <v>4</v>
      </c>
      <c r="G323" s="117" t="s">
        <v>2</v>
      </c>
      <c r="H323" s="443"/>
      <c r="I323" s="453"/>
      <c r="J323" s="2"/>
      <c r="K323" s="122"/>
      <c r="L323" s="19"/>
      <c r="M323" s="19"/>
      <c r="N323" s="19"/>
      <c r="O323" s="19"/>
      <c r="P323" s="121"/>
      <c r="Q323" s="202"/>
      <c r="R323" s="19">
        <v>56</v>
      </c>
      <c r="S323" s="19"/>
      <c r="T323" s="19"/>
      <c r="U323" s="19"/>
      <c r="V323" s="161"/>
      <c r="W323" s="165" t="str">
        <f t="shared" si="50"/>
        <v>Annalise</v>
      </c>
      <c r="X323" s="47" t="str">
        <f t="shared" si="51"/>
        <v>Bell</v>
      </c>
      <c r="Y323" s="47" t="str">
        <f t="shared" si="52"/>
        <v>Hadleigh Hares</v>
      </c>
      <c r="Z323" s="47">
        <f t="shared" si="53"/>
        <v>4</v>
      </c>
      <c r="AA323" s="47" t="str">
        <f t="shared" si="54"/>
        <v>U11</v>
      </c>
      <c r="AB323" s="141" t="str">
        <f t="shared" si="55"/>
        <v>F</v>
      </c>
      <c r="AC323" s="47"/>
      <c r="AD323" s="47"/>
    </row>
    <row r="324" spans="1:30" ht="18" x14ac:dyDescent="0.25">
      <c r="A324" s="2" t="str">
        <f>IF(B324="","",IF(E324="F",IF(IFERROR(VLOOKUP(B324&amp;C324&amp;D324,'Girls Season'!AA:AB,2,0),"Add to Season")=1,"","No"),IFERROR(IF(E324="M",IF(VLOOKUP(B324&amp;C324&amp;D324,'Boys Season'!W:X,2,0)=1,"","No")),"No")))</f>
        <v>No</v>
      </c>
      <c r="B324" s="456" t="s">
        <v>738</v>
      </c>
      <c r="C324" s="456" t="s">
        <v>299</v>
      </c>
      <c r="D324" s="2" t="s">
        <v>154</v>
      </c>
      <c r="E324" s="2" t="s">
        <v>21</v>
      </c>
      <c r="F324" s="457">
        <v>5</v>
      </c>
      <c r="G324" s="117" t="s">
        <v>2</v>
      </c>
      <c r="H324" s="443"/>
      <c r="I324" s="453"/>
      <c r="J324" s="2"/>
      <c r="K324" s="122"/>
      <c r="L324" s="19"/>
      <c r="M324" s="19"/>
      <c r="N324" s="19"/>
      <c r="O324" s="19"/>
      <c r="P324" s="121"/>
      <c r="Q324" s="202"/>
      <c r="R324" s="19"/>
      <c r="S324" s="19"/>
      <c r="T324" s="19">
        <v>35</v>
      </c>
      <c r="U324" s="19"/>
      <c r="V324" s="161"/>
      <c r="W324" s="165" t="str">
        <f t="shared" si="50"/>
        <v>Lydia</v>
      </c>
      <c r="X324" s="47" t="str">
        <f t="shared" si="51"/>
        <v>Farmer</v>
      </c>
      <c r="Y324" s="47" t="str">
        <f t="shared" si="52"/>
        <v>Hadleigh Hares</v>
      </c>
      <c r="Z324" s="47">
        <f t="shared" si="53"/>
        <v>5</v>
      </c>
      <c r="AA324" s="47" t="str">
        <f t="shared" si="54"/>
        <v>U11</v>
      </c>
      <c r="AB324" s="141" t="str">
        <f t="shared" si="55"/>
        <v>F</v>
      </c>
      <c r="AC324" s="47"/>
      <c r="AD324" s="47"/>
    </row>
    <row r="325" spans="1:30" ht="18" x14ac:dyDescent="0.25">
      <c r="A325" s="2" t="str">
        <f>IF(B325="","",IF(E325="F",IF(IFERROR(VLOOKUP(B325&amp;C325&amp;D325,'Girls Season'!AA:AB,2,0),"Add to Season")=1,"","No"),IFERROR(IF(E325="M",IF(VLOOKUP(B325&amp;C325&amp;D325,'Boys Season'!W:X,2,0)=1,"","No")),"No")))</f>
        <v/>
      </c>
      <c r="B325" s="456"/>
      <c r="C325" s="456"/>
      <c r="D325" s="2" t="s">
        <v>154</v>
      </c>
      <c r="E325" s="2" t="s">
        <v>21</v>
      </c>
      <c r="F325" s="457"/>
      <c r="G325" s="117"/>
      <c r="H325" s="443"/>
      <c r="I325" s="453"/>
      <c r="J325" s="2"/>
      <c r="K325" s="122"/>
      <c r="L325" s="19"/>
      <c r="M325" s="19"/>
      <c r="N325" s="19"/>
      <c r="O325" s="19"/>
      <c r="P325" s="121"/>
      <c r="Q325" s="202"/>
      <c r="R325" s="19"/>
      <c r="S325" s="19"/>
      <c r="T325" s="19"/>
      <c r="U325" s="19"/>
      <c r="V325" s="161"/>
      <c r="W325" s="165">
        <f t="shared" si="50"/>
        <v>0</v>
      </c>
      <c r="X325" s="47">
        <f t="shared" si="51"/>
        <v>0</v>
      </c>
      <c r="Y325" s="47" t="str">
        <f t="shared" si="52"/>
        <v>Hadleigh Hares</v>
      </c>
      <c r="Z325" s="47">
        <f t="shared" si="53"/>
        <v>0</v>
      </c>
      <c r="AA325" s="47">
        <f t="shared" si="54"/>
        <v>0</v>
      </c>
      <c r="AB325" s="141" t="str">
        <f t="shared" si="55"/>
        <v>F</v>
      </c>
      <c r="AC325" s="47"/>
      <c r="AD325" s="47"/>
    </row>
    <row r="326" spans="1:30" ht="18" x14ac:dyDescent="0.25">
      <c r="A326" s="2" t="str">
        <f>IF(B326="","",IF(E326="F",IF(IFERROR(VLOOKUP(B326&amp;C326&amp;D326,'Girls Season'!AA:AB,2,0),"Add to Season")=1,"","No"),IFERROR(IF(E326="M",IF(VLOOKUP(B326&amp;C326&amp;D326,'Boys Season'!W:X,2,0)=1,"","No")),"No")))</f>
        <v/>
      </c>
      <c r="B326" s="456"/>
      <c r="C326" s="456"/>
      <c r="D326" s="2" t="s">
        <v>154</v>
      </c>
      <c r="E326" s="2" t="s">
        <v>21</v>
      </c>
      <c r="F326" s="457"/>
      <c r="G326" s="117"/>
      <c r="H326" s="443"/>
      <c r="I326" s="453"/>
      <c r="J326" s="2"/>
      <c r="K326" s="122"/>
      <c r="L326" s="19"/>
      <c r="M326" s="19"/>
      <c r="N326" s="19"/>
      <c r="O326" s="19"/>
      <c r="P326" s="121"/>
      <c r="Q326" s="202"/>
      <c r="R326" s="19"/>
      <c r="S326" s="19"/>
      <c r="T326" s="19"/>
      <c r="U326" s="19"/>
      <c r="V326" s="161"/>
      <c r="W326" s="165">
        <f t="shared" si="50"/>
        <v>0</v>
      </c>
      <c r="X326" s="47">
        <f t="shared" si="51"/>
        <v>0</v>
      </c>
      <c r="Y326" s="47" t="str">
        <f t="shared" si="52"/>
        <v>Hadleigh Hares</v>
      </c>
      <c r="Z326" s="47">
        <f t="shared" si="53"/>
        <v>0</v>
      </c>
      <c r="AA326" s="47">
        <f t="shared" si="54"/>
        <v>0</v>
      </c>
      <c r="AB326" s="141" t="str">
        <f t="shared" si="55"/>
        <v>F</v>
      </c>
      <c r="AC326" s="47"/>
      <c r="AD326" s="47"/>
    </row>
    <row r="327" spans="1:30" ht="18" x14ac:dyDescent="0.25">
      <c r="A327" s="2" t="str">
        <f>IF(B327="","",IF(E327="F",IF(IFERROR(VLOOKUP(B327&amp;C327&amp;D327,'Girls Season'!AA:AB,2,0),"Add to Season")=1,"","No"),IFERROR(IF(E327="M",IF(VLOOKUP(B327&amp;C327&amp;D327,'Boys Season'!W:X,2,0)=1,"","No")),"No")))</f>
        <v/>
      </c>
      <c r="B327" s="456"/>
      <c r="C327" s="456"/>
      <c r="D327" s="2" t="s">
        <v>154</v>
      </c>
      <c r="E327" s="2" t="s">
        <v>21</v>
      </c>
      <c r="F327" s="457"/>
      <c r="G327" s="117"/>
      <c r="H327" s="443"/>
      <c r="I327" s="2"/>
      <c r="J327" s="2"/>
      <c r="K327" s="122"/>
      <c r="L327" s="19"/>
      <c r="M327" s="19"/>
      <c r="N327" s="19"/>
      <c r="O327" s="19"/>
      <c r="P327" s="121"/>
      <c r="Q327" s="202"/>
      <c r="R327" s="19"/>
      <c r="S327" s="19"/>
      <c r="T327" s="19"/>
      <c r="U327" s="19"/>
      <c r="V327" s="161"/>
      <c r="W327" s="165">
        <f t="shared" si="50"/>
        <v>0</v>
      </c>
      <c r="X327" s="47">
        <f t="shared" si="51"/>
        <v>0</v>
      </c>
      <c r="Y327" s="47" t="str">
        <f t="shared" si="52"/>
        <v>Hadleigh Hares</v>
      </c>
      <c r="Z327" s="47">
        <f t="shared" si="53"/>
        <v>0</v>
      </c>
      <c r="AA327" s="47">
        <f t="shared" si="54"/>
        <v>0</v>
      </c>
      <c r="AB327" s="141" t="str">
        <f t="shared" si="55"/>
        <v>F</v>
      </c>
      <c r="AC327" s="47"/>
      <c r="AD327" s="47"/>
    </row>
    <row r="328" spans="1:30" ht="18" x14ac:dyDescent="0.25">
      <c r="A328" s="2" t="str">
        <f>IF(B328="","",IF(E328="F",IF(IFERROR(VLOOKUP(B328&amp;C328&amp;D328,'Girls Season'!AA:AB,2,0),"Add to Season")=1,"","No"),IFERROR(IF(E328="M",IF(VLOOKUP(B328&amp;C328&amp;D328,'Boys Season'!W:X,2,0)=1,"","No")),"No")))</f>
        <v/>
      </c>
      <c r="B328" s="456"/>
      <c r="C328" s="456"/>
      <c r="D328" s="2" t="s">
        <v>154</v>
      </c>
      <c r="E328" s="2" t="s">
        <v>21</v>
      </c>
      <c r="F328" s="457"/>
      <c r="G328" s="117"/>
      <c r="H328" s="443"/>
      <c r="I328" s="453"/>
      <c r="J328" s="2"/>
      <c r="K328" s="122"/>
      <c r="L328" s="19"/>
      <c r="M328" s="19"/>
      <c r="N328" s="19"/>
      <c r="O328" s="19"/>
      <c r="P328" s="121"/>
      <c r="Q328" s="202"/>
      <c r="R328" s="19"/>
      <c r="S328" s="19"/>
      <c r="T328" s="19"/>
      <c r="U328" s="19"/>
      <c r="V328" s="161"/>
      <c r="W328" s="165">
        <f t="shared" si="50"/>
        <v>0</v>
      </c>
      <c r="X328" s="47">
        <f t="shared" si="51"/>
        <v>0</v>
      </c>
      <c r="Y328" s="47" t="str">
        <f t="shared" si="52"/>
        <v>Hadleigh Hares</v>
      </c>
      <c r="Z328" s="47">
        <f t="shared" si="53"/>
        <v>0</v>
      </c>
      <c r="AA328" s="47">
        <f t="shared" si="54"/>
        <v>0</v>
      </c>
      <c r="AB328" s="141" t="str">
        <f t="shared" si="55"/>
        <v>F</v>
      </c>
      <c r="AC328" s="47"/>
      <c r="AD328" s="47"/>
    </row>
    <row r="329" spans="1:30" ht="18" x14ac:dyDescent="0.25">
      <c r="A329" s="2" t="str">
        <f>IF(B329="","",IF(E329="F",IF(IFERROR(VLOOKUP(B329&amp;C329&amp;D329,'Girls Season'!AA:AB,2,0),"Add to Season")=1,"","No"),IFERROR(IF(E329="M",IF(VLOOKUP(B329&amp;C329&amp;D329,'Boys Season'!W:X,2,0)=1,"","No")),"No")))</f>
        <v/>
      </c>
      <c r="B329" s="456"/>
      <c r="C329" s="456"/>
      <c r="D329" s="2" t="s">
        <v>154</v>
      </c>
      <c r="E329" s="2" t="s">
        <v>21</v>
      </c>
      <c r="F329" s="337"/>
      <c r="G329" s="117"/>
      <c r="H329" s="443"/>
      <c r="I329" s="453"/>
      <c r="J329" s="2"/>
      <c r="K329" s="122"/>
      <c r="L329" s="19"/>
      <c r="M329" s="19"/>
      <c r="N329" s="19"/>
      <c r="O329" s="19"/>
      <c r="P329" s="121"/>
      <c r="Q329" s="202"/>
      <c r="R329" s="19"/>
      <c r="S329" s="19"/>
      <c r="T329" s="19"/>
      <c r="U329" s="19"/>
      <c r="V329" s="161"/>
      <c r="W329" s="165">
        <f t="shared" si="50"/>
        <v>0</v>
      </c>
      <c r="X329" s="47">
        <f t="shared" si="51"/>
        <v>0</v>
      </c>
      <c r="Y329" s="47" t="str">
        <f t="shared" si="52"/>
        <v>Hadleigh Hares</v>
      </c>
      <c r="Z329" s="47">
        <f t="shared" si="53"/>
        <v>0</v>
      </c>
      <c r="AA329" s="47">
        <f t="shared" si="54"/>
        <v>0</v>
      </c>
      <c r="AB329" s="141" t="str">
        <f t="shared" si="55"/>
        <v>F</v>
      </c>
      <c r="AC329" s="141"/>
      <c r="AD329" s="141"/>
    </row>
    <row r="330" spans="1:30" ht="18" x14ac:dyDescent="0.25">
      <c r="A330" s="2" t="str">
        <f>IF(B330="","",IF(E330="F",IF(IFERROR(VLOOKUP(B330&amp;C330&amp;D330,'Girls Season'!AA:AB,2,0),"Add to Season")=1,"","No"),IFERROR(IF(E330="M",IF(VLOOKUP(B330&amp;C330&amp;D330,'Boys Season'!W:X,2,0)=1,"","No")),"No")))</f>
        <v/>
      </c>
      <c r="B330" s="456"/>
      <c r="C330" s="456"/>
      <c r="D330" s="2" t="s">
        <v>154</v>
      </c>
      <c r="E330" s="2" t="s">
        <v>21</v>
      </c>
      <c r="F330" s="337"/>
      <c r="G330" s="117"/>
      <c r="H330" s="443"/>
      <c r="I330" s="453"/>
      <c r="J330" s="2"/>
      <c r="K330" s="122"/>
      <c r="L330" s="19"/>
      <c r="M330" s="19"/>
      <c r="N330" s="19"/>
      <c r="O330" s="19"/>
      <c r="P330" s="121"/>
      <c r="Q330" s="202"/>
      <c r="R330" s="19"/>
      <c r="S330" s="19"/>
      <c r="T330" s="19"/>
      <c r="U330" s="19"/>
      <c r="V330" s="161"/>
      <c r="W330" s="165">
        <f t="shared" si="50"/>
        <v>0</v>
      </c>
      <c r="X330" s="47">
        <f t="shared" si="51"/>
        <v>0</v>
      </c>
      <c r="Y330" s="47" t="str">
        <f t="shared" si="52"/>
        <v>Hadleigh Hares</v>
      </c>
      <c r="Z330" s="47">
        <f t="shared" si="53"/>
        <v>0</v>
      </c>
      <c r="AA330" s="47">
        <f t="shared" si="54"/>
        <v>0</v>
      </c>
      <c r="AB330" s="141" t="str">
        <f t="shared" si="55"/>
        <v>F</v>
      </c>
      <c r="AC330" s="141"/>
      <c r="AD330" s="141"/>
    </row>
    <row r="331" spans="1:30" ht="18" x14ac:dyDescent="0.25">
      <c r="A331" s="2" t="str">
        <f>IF(B331="","",IF(E331="F",IF(IFERROR(VLOOKUP(B331&amp;C331&amp;D331,'Girls Season'!AA:AB,2,0),"Add to Season")=1,"","No"),IFERROR(IF(E331="M",IF(VLOOKUP(B331&amp;C331&amp;D331,'Boys Season'!W:X,2,0)=1,"","No")),"No")))</f>
        <v/>
      </c>
      <c r="B331" s="456"/>
      <c r="C331" s="456"/>
      <c r="D331" s="2" t="s">
        <v>154</v>
      </c>
      <c r="E331" s="2" t="s">
        <v>21</v>
      </c>
      <c r="F331" s="337"/>
      <c r="G331" s="117"/>
      <c r="H331" s="443"/>
      <c r="I331" s="453"/>
      <c r="J331" s="2"/>
      <c r="K331" s="122"/>
      <c r="L331" s="19"/>
      <c r="M331" s="19"/>
      <c r="N331" s="19"/>
      <c r="O331" s="19"/>
      <c r="P331" s="121"/>
      <c r="Q331" s="202"/>
      <c r="R331" s="19"/>
      <c r="S331" s="19"/>
      <c r="T331" s="19"/>
      <c r="U331" s="19"/>
      <c r="V331" s="161"/>
      <c r="W331" s="165">
        <f t="shared" si="50"/>
        <v>0</v>
      </c>
      <c r="X331" s="47">
        <f t="shared" si="51"/>
        <v>0</v>
      </c>
      <c r="Y331" s="47" t="str">
        <f t="shared" si="52"/>
        <v>Hadleigh Hares</v>
      </c>
      <c r="Z331" s="47">
        <f t="shared" si="53"/>
        <v>0</v>
      </c>
      <c r="AA331" s="47">
        <f t="shared" si="54"/>
        <v>0</v>
      </c>
      <c r="AB331" s="141" t="str">
        <f t="shared" si="55"/>
        <v>F</v>
      </c>
      <c r="AC331" s="141"/>
      <c r="AD331" s="141"/>
    </row>
    <row r="332" spans="1:30" ht="18" x14ac:dyDescent="0.25">
      <c r="A332" s="2" t="str">
        <f>IF(B332="","",IF(E332="F",IF(IFERROR(VLOOKUP(B332&amp;C332&amp;D332,'Girls Season'!AA:AB,2,0),"Add to Season")=1,"","No"),IFERROR(IF(E332="M",IF(VLOOKUP(B332&amp;C332&amp;D332,'Boys Season'!W:X,2,0)=1,"","No")),"No")))</f>
        <v/>
      </c>
      <c r="B332" s="456"/>
      <c r="C332" s="456"/>
      <c r="D332" s="2" t="s">
        <v>154</v>
      </c>
      <c r="E332" s="2" t="s">
        <v>21</v>
      </c>
      <c r="F332" s="337"/>
      <c r="G332" s="117"/>
      <c r="H332" s="443"/>
      <c r="I332" s="453"/>
      <c r="J332" s="2"/>
      <c r="K332" s="122"/>
      <c r="L332" s="19"/>
      <c r="M332" s="19"/>
      <c r="N332" s="19"/>
      <c r="O332" s="19"/>
      <c r="P332" s="121"/>
      <c r="Q332" s="202"/>
      <c r="R332" s="19"/>
      <c r="S332" s="19"/>
      <c r="T332" s="19"/>
      <c r="U332" s="19"/>
      <c r="V332" s="161"/>
      <c r="W332" s="165">
        <f t="shared" si="50"/>
        <v>0</v>
      </c>
      <c r="X332" s="47">
        <f t="shared" si="51"/>
        <v>0</v>
      </c>
      <c r="Y332" s="47" t="str">
        <f t="shared" si="52"/>
        <v>Hadleigh Hares</v>
      </c>
      <c r="Z332" s="47">
        <f t="shared" si="53"/>
        <v>0</v>
      </c>
      <c r="AA332" s="47">
        <f t="shared" si="54"/>
        <v>0</v>
      </c>
      <c r="AB332" s="141" t="str">
        <f t="shared" si="55"/>
        <v>F</v>
      </c>
      <c r="AC332" s="141"/>
      <c r="AD332" s="141"/>
    </row>
    <row r="333" spans="1:30" ht="18" x14ac:dyDescent="0.25">
      <c r="A333" s="2" t="str">
        <f>IF(B333="","",IF(E333="F",IF(IFERROR(VLOOKUP(B333&amp;C333&amp;D333,'Girls Season'!AA:AB,2,0),"Add to Season")=1,"","No"),IFERROR(IF(E333="M",IF(VLOOKUP(B333&amp;C333&amp;D333,'Boys Season'!W:X,2,0)=1,"","No")),"No")))</f>
        <v/>
      </c>
      <c r="B333" s="456"/>
      <c r="C333" s="456"/>
      <c r="D333" s="2" t="s">
        <v>154</v>
      </c>
      <c r="E333" s="2" t="s">
        <v>21</v>
      </c>
      <c r="F333" s="337"/>
      <c r="G333" s="117"/>
      <c r="H333" s="443"/>
      <c r="I333" s="453"/>
      <c r="J333" s="2"/>
      <c r="K333" s="122"/>
      <c r="L333" s="19"/>
      <c r="M333" s="19"/>
      <c r="N333" s="19"/>
      <c r="O333" s="19"/>
      <c r="P333" s="121"/>
      <c r="Q333" s="202"/>
      <c r="R333" s="19"/>
      <c r="S333" s="19"/>
      <c r="T333" s="19"/>
      <c r="U333" s="19"/>
      <c r="V333" s="161"/>
      <c r="W333" s="165">
        <f t="shared" si="50"/>
        <v>0</v>
      </c>
      <c r="X333" s="47">
        <f t="shared" si="51"/>
        <v>0</v>
      </c>
      <c r="Y333" s="47" t="str">
        <f t="shared" si="52"/>
        <v>Hadleigh Hares</v>
      </c>
      <c r="Z333" s="47">
        <f t="shared" si="53"/>
        <v>0</v>
      </c>
      <c r="AA333" s="47">
        <f t="shared" si="54"/>
        <v>0</v>
      </c>
      <c r="AB333" s="141" t="str">
        <f t="shared" si="55"/>
        <v>F</v>
      </c>
      <c r="AC333" s="141"/>
      <c r="AD333" s="141"/>
    </row>
    <row r="334" spans="1:30" ht="18" x14ac:dyDescent="0.25">
      <c r="A334" s="2" t="str">
        <f>IF(B334="","",IF(E334="F",IF(IFERROR(VLOOKUP(B334&amp;C334&amp;D334,'Girls Season'!AA:AB,2,0),"Add to Season")=1,"","No"),IFERROR(IF(E334="M",IF(VLOOKUP(B334&amp;C334&amp;D334,'Boys Season'!W:X,2,0)=1,"","No")),"No")))</f>
        <v/>
      </c>
      <c r="B334" s="456"/>
      <c r="C334" s="456"/>
      <c r="D334" s="2" t="s">
        <v>154</v>
      </c>
      <c r="E334" s="2" t="s">
        <v>21</v>
      </c>
      <c r="F334" s="337"/>
      <c r="G334" s="117"/>
      <c r="H334" s="443"/>
      <c r="I334" s="453"/>
      <c r="J334" s="2"/>
      <c r="K334" s="122"/>
      <c r="L334" s="19"/>
      <c r="M334" s="19"/>
      <c r="N334" s="19"/>
      <c r="O334" s="19"/>
      <c r="P334" s="121"/>
      <c r="Q334" s="202"/>
      <c r="R334" s="19"/>
      <c r="S334" s="19"/>
      <c r="T334" s="19"/>
      <c r="U334" s="19"/>
      <c r="V334" s="161"/>
      <c r="W334" s="165">
        <f t="shared" si="50"/>
        <v>0</v>
      </c>
      <c r="X334" s="47">
        <f t="shared" si="51"/>
        <v>0</v>
      </c>
      <c r="Y334" s="47" t="str">
        <f t="shared" si="52"/>
        <v>Hadleigh Hares</v>
      </c>
      <c r="Z334" s="47">
        <f t="shared" si="53"/>
        <v>0</v>
      </c>
      <c r="AA334" s="47">
        <f t="shared" si="54"/>
        <v>0</v>
      </c>
      <c r="AB334" s="141" t="str">
        <f t="shared" si="55"/>
        <v>F</v>
      </c>
      <c r="AC334" s="141"/>
      <c r="AD334" s="141"/>
    </row>
    <row r="335" spans="1:30" ht="18" x14ac:dyDescent="0.25">
      <c r="A335" s="2" t="str">
        <f>IF(B335="","",IF(E335="F",IF(IFERROR(VLOOKUP(B335&amp;C335&amp;D335,'Girls Season'!AA:AB,2,0),"Add to Season")=1,"","No"),IFERROR(IF(E335="M",IF(VLOOKUP(B335&amp;C335&amp;D335,'Boys Season'!W:X,2,0)=1,"","No")),"No")))</f>
        <v/>
      </c>
      <c r="B335" s="456"/>
      <c r="C335" s="456"/>
      <c r="D335" s="2" t="s">
        <v>154</v>
      </c>
      <c r="E335" s="2" t="s">
        <v>21</v>
      </c>
      <c r="F335" s="337"/>
      <c r="G335" s="117"/>
      <c r="H335" s="443"/>
      <c r="I335" s="453"/>
      <c r="J335" s="2"/>
      <c r="K335" s="122"/>
      <c r="L335" s="19"/>
      <c r="M335" s="19"/>
      <c r="N335" s="19"/>
      <c r="O335" s="19"/>
      <c r="P335" s="121"/>
      <c r="Q335" s="202"/>
      <c r="R335" s="19"/>
      <c r="S335" s="19"/>
      <c r="T335" s="19"/>
      <c r="U335" s="19"/>
      <c r="V335" s="161"/>
      <c r="W335" s="165">
        <f t="shared" si="50"/>
        <v>0</v>
      </c>
      <c r="X335" s="47">
        <f t="shared" si="51"/>
        <v>0</v>
      </c>
      <c r="Y335" s="47" t="str">
        <f t="shared" si="52"/>
        <v>Hadleigh Hares</v>
      </c>
      <c r="Z335" s="47">
        <f t="shared" si="53"/>
        <v>0</v>
      </c>
      <c r="AA335" s="47">
        <f t="shared" si="54"/>
        <v>0</v>
      </c>
      <c r="AB335" s="141" t="str">
        <f t="shared" si="55"/>
        <v>F</v>
      </c>
      <c r="AC335" s="141"/>
      <c r="AD335" s="141"/>
    </row>
    <row r="336" spans="1:30" ht="18" x14ac:dyDescent="0.25">
      <c r="A336" s="2" t="str">
        <f>IF(B336="","",IF(E336="F",IF(IFERROR(VLOOKUP(B336&amp;C336&amp;D336,'Girls Season'!AA:AB,2,0),"Add to Season")=1,"","No"),IFERROR(IF(E336="M",IF(VLOOKUP(B336&amp;C336&amp;D336,'Boys Season'!W:X,2,0)=1,"","No")),"No")))</f>
        <v/>
      </c>
      <c r="B336" s="456"/>
      <c r="C336" s="456"/>
      <c r="D336" s="2" t="s">
        <v>154</v>
      </c>
      <c r="E336" s="2" t="s">
        <v>21</v>
      </c>
      <c r="F336" s="337"/>
      <c r="G336" s="117"/>
      <c r="H336" s="443"/>
      <c r="I336" s="453"/>
      <c r="J336" s="2"/>
      <c r="K336" s="122"/>
      <c r="L336" s="19"/>
      <c r="M336" s="19"/>
      <c r="N336" s="19"/>
      <c r="O336" s="19"/>
      <c r="P336" s="121"/>
      <c r="Q336" s="202"/>
      <c r="R336" s="19"/>
      <c r="S336" s="19"/>
      <c r="T336" s="19"/>
      <c r="U336" s="19"/>
      <c r="V336" s="161"/>
      <c r="W336" s="165">
        <f t="shared" si="50"/>
        <v>0</v>
      </c>
      <c r="X336" s="47">
        <f t="shared" si="51"/>
        <v>0</v>
      </c>
      <c r="Y336" s="47" t="str">
        <f t="shared" si="52"/>
        <v>Hadleigh Hares</v>
      </c>
      <c r="Z336" s="47">
        <f t="shared" si="53"/>
        <v>0</v>
      </c>
      <c r="AA336" s="47">
        <f t="shared" si="54"/>
        <v>0</v>
      </c>
      <c r="AB336" s="141" t="str">
        <f t="shared" si="55"/>
        <v>F</v>
      </c>
      <c r="AC336" s="141"/>
      <c r="AD336" s="141"/>
    </row>
    <row r="337" spans="1:30" ht="18" x14ac:dyDescent="0.25">
      <c r="A337" s="2" t="str">
        <f>IF(B337="","",IF(E337="F",IF(IFERROR(VLOOKUP(B337&amp;C337&amp;D337,'Girls Season'!AA:AB,2,0),"Add to Season")=1,"","No"),IFERROR(IF(E337="M",IF(VLOOKUP(B337&amp;C337&amp;D337,'Boys Season'!W:X,2,0)=1,"","No")),"No")))</f>
        <v/>
      </c>
      <c r="B337" s="456"/>
      <c r="C337" s="456"/>
      <c r="D337" s="2" t="s">
        <v>154</v>
      </c>
      <c r="E337" s="2" t="s">
        <v>21</v>
      </c>
      <c r="F337" s="337"/>
      <c r="G337" s="117"/>
      <c r="H337" s="443"/>
      <c r="I337" s="453"/>
      <c r="J337" s="2"/>
      <c r="K337" s="122"/>
      <c r="L337" s="19"/>
      <c r="M337" s="19"/>
      <c r="N337" s="19"/>
      <c r="O337" s="19"/>
      <c r="P337" s="121"/>
      <c r="Q337" s="202"/>
      <c r="R337" s="19"/>
      <c r="S337" s="19"/>
      <c r="T337" s="19"/>
      <c r="U337" s="19"/>
      <c r="V337" s="161"/>
      <c r="W337" s="165">
        <f t="shared" si="50"/>
        <v>0</v>
      </c>
      <c r="X337" s="47">
        <f t="shared" si="51"/>
        <v>0</v>
      </c>
      <c r="Y337" s="47" t="str">
        <f t="shared" si="52"/>
        <v>Hadleigh Hares</v>
      </c>
      <c r="Z337" s="47">
        <f t="shared" si="53"/>
        <v>0</v>
      </c>
      <c r="AA337" s="47">
        <f t="shared" si="54"/>
        <v>0</v>
      </c>
      <c r="AB337" s="141" t="str">
        <f t="shared" si="55"/>
        <v>F</v>
      </c>
      <c r="AC337" s="141"/>
      <c r="AD337" s="141"/>
    </row>
    <row r="338" spans="1:30" ht="18" x14ac:dyDescent="0.25">
      <c r="A338" s="2" t="str">
        <f>IF(B338="","",IF(E338="F",IF(IFERROR(VLOOKUP(B338&amp;C338&amp;D338,'Girls Season'!AA:AB,2,0),"Add to Season")=1,"","No"),IFERROR(IF(E338="M",IF(VLOOKUP(B338&amp;C338&amp;D338,'Boys Season'!W:X,2,0)=1,"","No")),"No")))</f>
        <v/>
      </c>
      <c r="B338" s="456"/>
      <c r="C338" s="456"/>
      <c r="D338" s="2" t="s">
        <v>154</v>
      </c>
      <c r="E338" s="2" t="s">
        <v>21</v>
      </c>
      <c r="F338" s="337"/>
      <c r="G338" s="117"/>
      <c r="H338" s="443"/>
      <c r="I338" s="453"/>
      <c r="J338" s="2"/>
      <c r="K338" s="122"/>
      <c r="L338" s="19"/>
      <c r="M338" s="19"/>
      <c r="N338" s="19"/>
      <c r="O338" s="19"/>
      <c r="P338" s="121"/>
      <c r="Q338" s="202"/>
      <c r="R338" s="19"/>
      <c r="S338" s="19"/>
      <c r="T338" s="19"/>
      <c r="U338" s="19"/>
      <c r="V338" s="161"/>
      <c r="W338" s="165">
        <f t="shared" si="50"/>
        <v>0</v>
      </c>
      <c r="X338" s="47">
        <f t="shared" si="51"/>
        <v>0</v>
      </c>
      <c r="Y338" s="47" t="str">
        <f t="shared" si="52"/>
        <v>Hadleigh Hares</v>
      </c>
      <c r="Z338" s="47">
        <f t="shared" si="53"/>
        <v>0</v>
      </c>
      <c r="AA338" s="47">
        <f t="shared" si="54"/>
        <v>0</v>
      </c>
      <c r="AB338" s="141" t="str">
        <f t="shared" si="55"/>
        <v>F</v>
      </c>
      <c r="AC338" s="141"/>
      <c r="AD338" s="141"/>
    </row>
    <row r="339" spans="1:30" ht="18" x14ac:dyDescent="0.25">
      <c r="A339" s="2" t="str">
        <f>IF(B339="","",IF(E339="F",IF(IFERROR(VLOOKUP(B339&amp;C339&amp;D339,'Girls Season'!AA:AB,2,0),"Add to Season")=1,"","No"),IFERROR(IF(E339="M",IF(VLOOKUP(B339&amp;C339&amp;D339,'Boys Season'!W:X,2,0)=1,"","No")),"No")))</f>
        <v/>
      </c>
      <c r="B339" s="456"/>
      <c r="C339" s="456"/>
      <c r="D339" s="2" t="s">
        <v>154</v>
      </c>
      <c r="E339" s="2" t="s">
        <v>21</v>
      </c>
      <c r="F339" s="337"/>
      <c r="G339" s="117"/>
      <c r="H339" s="443"/>
      <c r="I339" s="453"/>
      <c r="J339" s="2"/>
      <c r="K339" s="122"/>
      <c r="L339" s="19"/>
      <c r="M339" s="19"/>
      <c r="N339" s="19"/>
      <c r="O339" s="19"/>
      <c r="P339" s="121"/>
      <c r="Q339" s="202"/>
      <c r="R339" s="19"/>
      <c r="S339" s="19"/>
      <c r="T339" s="19"/>
      <c r="U339" s="19"/>
      <c r="V339" s="161"/>
      <c r="W339" s="165">
        <f t="shared" si="50"/>
        <v>0</v>
      </c>
      <c r="X339" s="47">
        <f t="shared" si="51"/>
        <v>0</v>
      </c>
      <c r="Y339" s="47" t="str">
        <f t="shared" si="52"/>
        <v>Hadleigh Hares</v>
      </c>
      <c r="Z339" s="47">
        <f t="shared" si="53"/>
        <v>0</v>
      </c>
      <c r="AA339" s="47">
        <f t="shared" si="54"/>
        <v>0</v>
      </c>
      <c r="AB339" s="141" t="str">
        <f t="shared" si="55"/>
        <v>F</v>
      </c>
      <c r="AC339" s="141"/>
      <c r="AD339" s="141"/>
    </row>
    <row r="340" spans="1:30" ht="18" x14ac:dyDescent="0.25">
      <c r="A340" s="2" t="str">
        <f>IF(B340="","",IF(E340="F",IF(IFERROR(VLOOKUP(B340&amp;C340&amp;D340,'Girls Season'!AA:AB,2,0),"Add to Season")=1,"","No"),IFERROR(IF(E340="M",IF(VLOOKUP(B340&amp;C340&amp;D340,'Boys Season'!W:X,2,0)=1,"","No")),"No")))</f>
        <v/>
      </c>
      <c r="B340" s="456"/>
      <c r="C340" s="456"/>
      <c r="D340" s="2" t="s">
        <v>154</v>
      </c>
      <c r="E340" s="2" t="s">
        <v>21</v>
      </c>
      <c r="F340" s="337"/>
      <c r="G340" s="117"/>
      <c r="H340" s="443"/>
      <c r="I340" s="453"/>
      <c r="J340" s="2"/>
      <c r="K340" s="122"/>
      <c r="L340" s="19"/>
      <c r="M340" s="19"/>
      <c r="N340" s="19"/>
      <c r="O340" s="19"/>
      <c r="P340" s="121"/>
      <c r="Q340" s="202"/>
      <c r="R340" s="19"/>
      <c r="S340" s="19"/>
      <c r="T340" s="19"/>
      <c r="U340" s="19"/>
      <c r="V340" s="161"/>
      <c r="W340" s="165">
        <f t="shared" si="50"/>
        <v>0</v>
      </c>
      <c r="X340" s="47">
        <f t="shared" si="51"/>
        <v>0</v>
      </c>
      <c r="Y340" s="47" t="str">
        <f t="shared" si="52"/>
        <v>Hadleigh Hares</v>
      </c>
      <c r="Z340" s="47">
        <f t="shared" si="53"/>
        <v>0</v>
      </c>
      <c r="AA340" s="47">
        <f t="shared" si="54"/>
        <v>0</v>
      </c>
      <c r="AB340" s="141" t="str">
        <f t="shared" si="55"/>
        <v>F</v>
      </c>
      <c r="AC340" s="141"/>
      <c r="AD340" s="141"/>
    </row>
    <row r="341" spans="1:30" ht="18" x14ac:dyDescent="0.25">
      <c r="A341" s="2" t="str">
        <f>IF(B341="","",IF(E341="F",IF(IFERROR(VLOOKUP(B341&amp;C341&amp;D341,'Girls Season'!AA:AB,2,0),"Add to Season")=1,"","No"),IFERROR(IF(E341="M",IF(VLOOKUP(B341&amp;C341&amp;D341,'Boys Season'!W:X,2,0)=1,"","No")),"No")))</f>
        <v/>
      </c>
      <c r="B341" s="456"/>
      <c r="C341" s="456"/>
      <c r="D341" s="2" t="s">
        <v>154</v>
      </c>
      <c r="E341" s="2" t="s">
        <v>21</v>
      </c>
      <c r="F341" s="337"/>
      <c r="G341" s="117"/>
      <c r="H341" s="443"/>
      <c r="I341" s="453"/>
      <c r="J341" s="2"/>
      <c r="K341" s="122"/>
      <c r="L341" s="19"/>
      <c r="M341" s="19"/>
      <c r="N341" s="19"/>
      <c r="O341" s="19"/>
      <c r="P341" s="121"/>
      <c r="Q341" s="202"/>
      <c r="R341" s="19"/>
      <c r="S341" s="19"/>
      <c r="T341" s="19"/>
      <c r="U341" s="19"/>
      <c r="V341" s="161"/>
      <c r="W341" s="165">
        <f t="shared" si="50"/>
        <v>0</v>
      </c>
      <c r="X341" s="47">
        <f t="shared" si="51"/>
        <v>0</v>
      </c>
      <c r="Y341" s="47" t="str">
        <f t="shared" si="52"/>
        <v>Hadleigh Hares</v>
      </c>
      <c r="Z341" s="47">
        <f t="shared" si="53"/>
        <v>0</v>
      </c>
      <c r="AA341" s="47">
        <f t="shared" si="54"/>
        <v>0</v>
      </c>
      <c r="AB341" s="141" t="str">
        <f t="shared" si="55"/>
        <v>F</v>
      </c>
      <c r="AC341" s="141"/>
      <c r="AD341" s="141"/>
    </row>
    <row r="342" spans="1:30" ht="18" x14ac:dyDescent="0.25">
      <c r="A342" s="2" t="str">
        <f>IF(B342="","",IF(E342="F",IF(IFERROR(VLOOKUP(B342&amp;C342&amp;D342,'Girls Season'!AA:AB,2,0),"Add to Season")=1,"","No"),IFERROR(IF(E342="M",IF(VLOOKUP(B342&amp;C342&amp;D342,'Boys Season'!W:X,2,0)=1,"","No")),"No")))</f>
        <v/>
      </c>
      <c r="B342" s="456"/>
      <c r="C342" s="456"/>
      <c r="D342" s="2" t="s">
        <v>154</v>
      </c>
      <c r="E342" s="2" t="s">
        <v>21</v>
      </c>
      <c r="F342" s="337"/>
      <c r="G342" s="117"/>
      <c r="H342" s="443"/>
      <c r="I342" s="453"/>
      <c r="J342" s="2"/>
      <c r="K342" s="122"/>
      <c r="L342" s="19"/>
      <c r="M342" s="19"/>
      <c r="N342" s="19"/>
      <c r="O342" s="19"/>
      <c r="P342" s="121"/>
      <c r="Q342" s="202"/>
      <c r="R342" s="19"/>
      <c r="S342" s="19"/>
      <c r="T342" s="19"/>
      <c r="U342" s="19"/>
      <c r="V342" s="161"/>
      <c r="W342" s="165">
        <f t="shared" si="50"/>
        <v>0</v>
      </c>
      <c r="X342" s="47">
        <f t="shared" si="51"/>
        <v>0</v>
      </c>
      <c r="Y342" s="47" t="str">
        <f t="shared" si="52"/>
        <v>Hadleigh Hares</v>
      </c>
      <c r="Z342" s="47">
        <f t="shared" si="53"/>
        <v>0</v>
      </c>
      <c r="AA342" s="47">
        <f t="shared" si="54"/>
        <v>0</v>
      </c>
      <c r="AB342" s="141" t="str">
        <f t="shared" si="55"/>
        <v>F</v>
      </c>
      <c r="AC342" s="141"/>
      <c r="AD342" s="141"/>
    </row>
    <row r="343" spans="1:30" ht="18" x14ac:dyDescent="0.25">
      <c r="A343" s="2" t="str">
        <f>IF(B343="","",IF(E343="F",IF(IFERROR(VLOOKUP(B343&amp;C343&amp;D343,'Girls Season'!AA:AB,2,0),"Add to Season")=1,"","No"),IFERROR(IF(E343="M",IF(VLOOKUP(B343&amp;C343&amp;D343,'Boys Season'!W:X,2,0)=1,"","No")),"No")))</f>
        <v/>
      </c>
      <c r="B343" s="456"/>
      <c r="C343" s="456"/>
      <c r="D343" s="2" t="s">
        <v>154</v>
      </c>
      <c r="E343" s="2" t="s">
        <v>21</v>
      </c>
      <c r="F343" s="337"/>
      <c r="G343" s="117"/>
      <c r="H343" s="443"/>
      <c r="I343" s="453"/>
      <c r="J343" s="2"/>
      <c r="K343" s="122"/>
      <c r="L343" s="19"/>
      <c r="M343" s="19"/>
      <c r="N343" s="19"/>
      <c r="O343" s="19"/>
      <c r="P343" s="121"/>
      <c r="Q343" s="202"/>
      <c r="R343" s="19"/>
      <c r="S343" s="19"/>
      <c r="T343" s="19"/>
      <c r="U343" s="19"/>
      <c r="V343" s="161"/>
      <c r="W343" s="165">
        <f t="shared" si="50"/>
        <v>0</v>
      </c>
      <c r="X343" s="47">
        <f t="shared" si="51"/>
        <v>0</v>
      </c>
      <c r="Y343" s="47" t="str">
        <f t="shared" si="52"/>
        <v>Hadleigh Hares</v>
      </c>
      <c r="Z343" s="47">
        <f t="shared" si="53"/>
        <v>0</v>
      </c>
      <c r="AA343" s="47">
        <f t="shared" si="54"/>
        <v>0</v>
      </c>
      <c r="AB343" s="141" t="str">
        <f t="shared" si="55"/>
        <v>F</v>
      </c>
      <c r="AC343" s="141"/>
      <c r="AD343" s="141"/>
    </row>
    <row r="344" spans="1:30" ht="18" x14ac:dyDescent="0.25">
      <c r="A344" s="2" t="str">
        <f>IF(B344="","",IF(E344="F",IF(IFERROR(VLOOKUP(B344&amp;C344&amp;D344,'Girls Season'!AA:AB,2,0),"Add to Season")=1,"","No"),IFERROR(IF(E344="M",IF(VLOOKUP(B344&amp;C344&amp;D344,'Boys Season'!W:X,2,0)=1,"","No")),"No")))</f>
        <v/>
      </c>
      <c r="B344" s="456"/>
      <c r="C344" s="456"/>
      <c r="D344" s="2" t="s">
        <v>154</v>
      </c>
      <c r="E344" s="2" t="s">
        <v>21</v>
      </c>
      <c r="F344" s="337"/>
      <c r="G344" s="117"/>
      <c r="H344" s="443"/>
      <c r="I344" s="453"/>
      <c r="J344" s="2"/>
      <c r="K344" s="122"/>
      <c r="L344" s="19"/>
      <c r="M344" s="19"/>
      <c r="N344" s="19"/>
      <c r="O344" s="19"/>
      <c r="P344" s="121"/>
      <c r="Q344" s="202"/>
      <c r="R344" s="19"/>
      <c r="S344" s="19"/>
      <c r="T344" s="19"/>
      <c r="U344" s="19"/>
      <c r="V344" s="161"/>
      <c r="W344" s="165">
        <f t="shared" ref="W344:W443" si="68">+B344</f>
        <v>0</v>
      </c>
      <c r="X344" s="47">
        <f t="shared" ref="X344:X443" si="69">+C344</f>
        <v>0</v>
      </c>
      <c r="Y344" s="47" t="str">
        <f t="shared" ref="Y344:Y443" si="70">+D344</f>
        <v>Hadleigh Hares</v>
      </c>
      <c r="Z344" s="47">
        <f t="shared" ref="Z344:Z443" si="71">+F344</f>
        <v>0</v>
      </c>
      <c r="AA344" s="47">
        <f t="shared" ref="AA344:AA443" si="72">+G344</f>
        <v>0</v>
      </c>
      <c r="AB344" s="141" t="str">
        <f t="shared" ref="AB344:AB443" si="73">+E344</f>
        <v>F</v>
      </c>
      <c r="AC344" s="141"/>
      <c r="AD344" s="141"/>
    </row>
    <row r="345" spans="1:30" ht="18" x14ac:dyDescent="0.25">
      <c r="A345" s="2" t="str">
        <f>IF(B345="","",IF(E345="F",IF(IFERROR(VLOOKUP(B345&amp;C345&amp;D345,'Girls Season'!AA:AB,2,0),"Add to Season")=1,"","No"),IFERROR(IF(E345="M",IF(VLOOKUP(B345&amp;C345&amp;D345,'Boys Season'!W:X,2,0)=1,"","No")),"No")))</f>
        <v/>
      </c>
      <c r="B345" s="456"/>
      <c r="C345" s="456"/>
      <c r="D345" s="2" t="s">
        <v>154</v>
      </c>
      <c r="E345" s="2" t="s">
        <v>21</v>
      </c>
      <c r="F345" s="337"/>
      <c r="G345" s="117"/>
      <c r="H345" s="443"/>
      <c r="I345" s="453"/>
      <c r="J345" s="2"/>
      <c r="K345" s="122"/>
      <c r="L345" s="19"/>
      <c r="M345" s="19"/>
      <c r="N345" s="19"/>
      <c r="O345" s="19"/>
      <c r="P345" s="121"/>
      <c r="Q345" s="202"/>
      <c r="R345" s="19"/>
      <c r="S345" s="19"/>
      <c r="T345" s="19"/>
      <c r="U345" s="19"/>
      <c r="V345" s="161"/>
      <c r="W345" s="165">
        <f t="shared" si="68"/>
        <v>0</v>
      </c>
      <c r="X345" s="47">
        <f t="shared" si="69"/>
        <v>0</v>
      </c>
      <c r="Y345" s="47" t="str">
        <f t="shared" si="70"/>
        <v>Hadleigh Hares</v>
      </c>
      <c r="Z345" s="47">
        <f t="shared" si="71"/>
        <v>0</v>
      </c>
      <c r="AA345" s="47">
        <f t="shared" si="72"/>
        <v>0</v>
      </c>
      <c r="AB345" s="141" t="str">
        <f t="shared" si="73"/>
        <v>F</v>
      </c>
      <c r="AC345" s="141"/>
      <c r="AD345" s="141"/>
    </row>
    <row r="346" spans="1:30" ht="18" x14ac:dyDescent="0.25">
      <c r="A346" s="2" t="str">
        <f>IF(B346="","",IF(E346="F",IF(IFERROR(VLOOKUP(B346&amp;C346&amp;D346,'Girls Season'!AA:AB,2,0),"Add to Season")=1,"","No"),IFERROR(IF(E346="M",IF(VLOOKUP(B346&amp;C346&amp;D346,'Boys Season'!W:X,2,0)=1,"","No")),"No")))</f>
        <v/>
      </c>
      <c r="B346" s="456"/>
      <c r="C346" s="456"/>
      <c r="D346" s="2" t="s">
        <v>154</v>
      </c>
      <c r="E346" s="2" t="s">
        <v>21</v>
      </c>
      <c r="F346" s="337"/>
      <c r="G346" s="117"/>
      <c r="H346" s="443"/>
      <c r="I346" s="453"/>
      <c r="J346" s="2"/>
      <c r="K346" s="122"/>
      <c r="L346" s="19"/>
      <c r="M346" s="19"/>
      <c r="N346" s="19"/>
      <c r="O346" s="19"/>
      <c r="P346" s="121"/>
      <c r="Q346" s="202"/>
      <c r="R346" s="19"/>
      <c r="S346" s="19"/>
      <c r="T346" s="19"/>
      <c r="U346" s="19"/>
      <c r="V346" s="161"/>
      <c r="W346" s="165">
        <f t="shared" si="68"/>
        <v>0</v>
      </c>
      <c r="X346" s="47">
        <f t="shared" si="69"/>
        <v>0</v>
      </c>
      <c r="Y346" s="47" t="str">
        <f t="shared" si="70"/>
        <v>Hadleigh Hares</v>
      </c>
      <c r="Z346" s="47">
        <f t="shared" si="71"/>
        <v>0</v>
      </c>
      <c r="AA346" s="47">
        <f t="shared" si="72"/>
        <v>0</v>
      </c>
      <c r="AB346" s="141" t="str">
        <f t="shared" si="73"/>
        <v>F</v>
      </c>
      <c r="AC346" s="141"/>
      <c r="AD346" s="141"/>
    </row>
    <row r="347" spans="1:30" ht="18" x14ac:dyDescent="0.25">
      <c r="A347" s="2" t="str">
        <f>IF(B347="","",IF(E347="F",IF(IFERROR(VLOOKUP(B347&amp;C347&amp;D347,'Girls Season'!AA:AB,2,0),"Add to Season")=1,"","No"),IFERROR(IF(E347="M",IF(VLOOKUP(B347&amp;C347&amp;D347,'Boys Season'!W:X,2,0)=1,"","No")),"No")))</f>
        <v/>
      </c>
      <c r="B347" s="456"/>
      <c r="C347" s="456"/>
      <c r="D347" s="2" t="s">
        <v>154</v>
      </c>
      <c r="E347" s="2" t="s">
        <v>21</v>
      </c>
      <c r="F347" s="337"/>
      <c r="G347" s="117"/>
      <c r="H347" s="443"/>
      <c r="I347" s="453"/>
      <c r="J347" s="2"/>
      <c r="K347" s="122"/>
      <c r="L347" s="19"/>
      <c r="M347" s="19"/>
      <c r="N347" s="19"/>
      <c r="O347" s="19"/>
      <c r="P347" s="121"/>
      <c r="Q347" s="202"/>
      <c r="R347" s="19"/>
      <c r="S347" s="19"/>
      <c r="T347" s="19"/>
      <c r="U347" s="19"/>
      <c r="V347" s="161"/>
      <c r="W347" s="165">
        <f t="shared" si="68"/>
        <v>0</v>
      </c>
      <c r="X347" s="47">
        <f t="shared" si="69"/>
        <v>0</v>
      </c>
      <c r="Y347" s="47" t="str">
        <f t="shared" si="70"/>
        <v>Hadleigh Hares</v>
      </c>
      <c r="Z347" s="47">
        <f t="shared" si="71"/>
        <v>0</v>
      </c>
      <c r="AA347" s="47">
        <f t="shared" si="72"/>
        <v>0</v>
      </c>
      <c r="AB347" s="141" t="str">
        <f t="shared" si="73"/>
        <v>F</v>
      </c>
      <c r="AC347" s="141"/>
      <c r="AD347" s="141"/>
    </row>
    <row r="348" spans="1:30" ht="18" x14ac:dyDescent="0.25">
      <c r="A348" s="2" t="str">
        <f>IF(B348="","",IF(E348="F",IF(IFERROR(VLOOKUP(B348&amp;C348&amp;D348,'Girls Season'!AA:AB,2,0),"Add to Season")=1,"","No"),IFERROR(IF(E348="M",IF(VLOOKUP(B348&amp;C348&amp;D348,'Boys Season'!W:X,2,0)=1,"","No")),"No")))</f>
        <v/>
      </c>
      <c r="B348" s="456"/>
      <c r="C348" s="456"/>
      <c r="D348" s="2" t="s">
        <v>154</v>
      </c>
      <c r="E348" s="2" t="s">
        <v>21</v>
      </c>
      <c r="F348" s="337"/>
      <c r="G348" s="117"/>
      <c r="H348" s="443"/>
      <c r="I348" s="453"/>
      <c r="J348" s="2"/>
      <c r="K348" s="122"/>
      <c r="L348" s="19"/>
      <c r="M348" s="19"/>
      <c r="N348" s="19"/>
      <c r="O348" s="19"/>
      <c r="P348" s="121"/>
      <c r="Q348" s="202"/>
      <c r="R348" s="19"/>
      <c r="S348" s="19"/>
      <c r="T348" s="19"/>
      <c r="U348" s="19"/>
      <c r="V348" s="161"/>
      <c r="W348" s="165">
        <f t="shared" si="68"/>
        <v>0</v>
      </c>
      <c r="X348" s="47">
        <f t="shared" si="69"/>
        <v>0</v>
      </c>
      <c r="Y348" s="47" t="str">
        <f t="shared" si="70"/>
        <v>Hadleigh Hares</v>
      </c>
      <c r="Z348" s="47">
        <f t="shared" si="71"/>
        <v>0</v>
      </c>
      <c r="AA348" s="47">
        <f t="shared" si="72"/>
        <v>0</v>
      </c>
      <c r="AB348" s="141" t="str">
        <f t="shared" si="73"/>
        <v>F</v>
      </c>
      <c r="AC348" s="141"/>
      <c r="AD348" s="141"/>
    </row>
    <row r="349" spans="1:30" ht="18" x14ac:dyDescent="0.25">
      <c r="A349" s="2" t="str">
        <f>IF(B349="","",IF(E349="F",IF(IFERROR(VLOOKUP(B349&amp;C349&amp;D349,'Girls Season'!AA:AB,2,0),"Add to Season")=1,"","No"),IFERROR(IF(E349="M",IF(VLOOKUP(B349&amp;C349&amp;D349,'Boys Season'!W:X,2,0)=1,"","No")),"No")))</f>
        <v/>
      </c>
      <c r="B349" s="456"/>
      <c r="C349" s="456"/>
      <c r="D349" s="2" t="s">
        <v>154</v>
      </c>
      <c r="E349" s="2" t="s">
        <v>21</v>
      </c>
      <c r="F349" s="337"/>
      <c r="G349" s="117"/>
      <c r="H349" s="443"/>
      <c r="I349" s="453"/>
      <c r="J349" s="2"/>
      <c r="K349" s="122"/>
      <c r="L349" s="19"/>
      <c r="M349" s="19"/>
      <c r="N349" s="19"/>
      <c r="O349" s="19"/>
      <c r="P349" s="121"/>
      <c r="Q349" s="202"/>
      <c r="R349" s="19"/>
      <c r="S349" s="19"/>
      <c r="T349" s="19"/>
      <c r="U349" s="19"/>
      <c r="V349" s="161"/>
      <c r="W349" s="165">
        <f t="shared" si="68"/>
        <v>0</v>
      </c>
      <c r="X349" s="47">
        <f t="shared" si="69"/>
        <v>0</v>
      </c>
      <c r="Y349" s="47" t="str">
        <f t="shared" si="70"/>
        <v>Hadleigh Hares</v>
      </c>
      <c r="Z349" s="47">
        <f t="shared" si="71"/>
        <v>0</v>
      </c>
      <c r="AA349" s="47">
        <f t="shared" si="72"/>
        <v>0</v>
      </c>
      <c r="AB349" s="141" t="str">
        <f t="shared" si="73"/>
        <v>F</v>
      </c>
      <c r="AC349" s="141"/>
      <c r="AD349" s="141"/>
    </row>
    <row r="350" spans="1:30" ht="18" x14ac:dyDescent="0.25">
      <c r="A350" s="2" t="str">
        <f>IF(B350="","",IF(E350="F",IF(IFERROR(VLOOKUP(B350&amp;C350&amp;D350,'Girls Season'!AA:AB,2,0),"Add to Season")=1,"","No"),IFERROR(IF(E350="M",IF(VLOOKUP(B350&amp;C350&amp;D350,'Boys Season'!W:X,2,0)=1,"","No")),"No")))</f>
        <v>No</v>
      </c>
      <c r="B350" s="450" t="s">
        <v>251</v>
      </c>
      <c r="C350" s="450" t="s">
        <v>55</v>
      </c>
      <c r="D350" s="2" t="s">
        <v>154</v>
      </c>
      <c r="E350" s="2" t="s">
        <v>1</v>
      </c>
      <c r="F350" s="337">
        <v>10</v>
      </c>
      <c r="G350" s="117" t="s">
        <v>6</v>
      </c>
      <c r="H350" s="443"/>
      <c r="I350" s="453"/>
      <c r="J350" s="2"/>
      <c r="K350" s="122">
        <v>17</v>
      </c>
      <c r="L350" s="19">
        <v>22</v>
      </c>
      <c r="M350" s="19"/>
      <c r="N350" s="19">
        <v>14</v>
      </c>
      <c r="O350" s="19"/>
      <c r="P350" s="121"/>
      <c r="Q350" s="194"/>
      <c r="R350" s="19"/>
      <c r="S350" s="19"/>
      <c r="T350" s="191"/>
      <c r="U350" s="19"/>
      <c r="V350" s="161"/>
      <c r="W350" s="165" t="str">
        <f t="shared" si="68"/>
        <v>Daniel</v>
      </c>
      <c r="X350" s="47" t="str">
        <f t="shared" si="69"/>
        <v>Cooper</v>
      </c>
      <c r="Y350" s="47" t="str">
        <f t="shared" si="70"/>
        <v>Hadleigh Hares</v>
      </c>
      <c r="Z350" s="47">
        <f t="shared" si="71"/>
        <v>10</v>
      </c>
      <c r="AA350" s="47" t="str">
        <f t="shared" si="72"/>
        <v>U15</v>
      </c>
      <c r="AB350" s="141" t="str">
        <f t="shared" si="73"/>
        <v>M</v>
      </c>
      <c r="AC350" s="47"/>
      <c r="AD350" s="47"/>
    </row>
    <row r="351" spans="1:30" ht="18" x14ac:dyDescent="0.25">
      <c r="A351" s="2" t="str">
        <f>IF(B351="","",IF(E351="F",IF(IFERROR(VLOOKUP(B351&amp;C351&amp;D351,'Girls Season'!AA:AB,2,0),"Add to Season")=1,"","No"),IFERROR(IF(E351="M",IF(VLOOKUP(B351&amp;C351&amp;D351,'Boys Season'!W:X,2,0)=1,"","No")),"No")))</f>
        <v>No</v>
      </c>
      <c r="B351" s="450" t="s">
        <v>9</v>
      </c>
      <c r="C351" s="450" t="s">
        <v>47</v>
      </c>
      <c r="D351" s="2" t="s">
        <v>154</v>
      </c>
      <c r="E351" s="2" t="s">
        <v>1</v>
      </c>
      <c r="F351" s="117">
        <v>10</v>
      </c>
      <c r="G351" s="117" t="s">
        <v>6</v>
      </c>
      <c r="H351" s="443"/>
      <c r="I351" s="453"/>
      <c r="J351" s="2"/>
      <c r="K351" s="122">
        <v>18</v>
      </c>
      <c r="L351" s="19">
        <v>31</v>
      </c>
      <c r="M351" s="19">
        <v>36</v>
      </c>
      <c r="N351" s="19">
        <v>15</v>
      </c>
      <c r="O351" s="19"/>
      <c r="P351" s="121"/>
      <c r="Q351" s="194"/>
      <c r="R351" s="19"/>
      <c r="S351" s="19"/>
      <c r="T351" s="191"/>
      <c r="U351" s="19"/>
      <c r="V351" s="161"/>
      <c r="W351" s="165" t="str">
        <f t="shared" si="68"/>
        <v>Thomas</v>
      </c>
      <c r="X351" s="47" t="str">
        <f t="shared" si="69"/>
        <v>Davis</v>
      </c>
      <c r="Y351" s="47" t="str">
        <f t="shared" si="70"/>
        <v>Hadleigh Hares</v>
      </c>
      <c r="Z351" s="47">
        <f t="shared" si="71"/>
        <v>10</v>
      </c>
      <c r="AA351" s="47" t="str">
        <f t="shared" si="72"/>
        <v>U15</v>
      </c>
      <c r="AB351" s="141" t="str">
        <f t="shared" si="73"/>
        <v>M</v>
      </c>
      <c r="AC351" s="47"/>
      <c r="AD351" s="47"/>
    </row>
    <row r="352" spans="1:30" ht="18" x14ac:dyDescent="0.25">
      <c r="A352" s="2" t="str">
        <f>IF(B352="","",IF(E352="F",IF(IFERROR(VLOOKUP(B352&amp;C352&amp;D352,'Girls Season'!AA:AB,2,0),"Add to Season")=1,"","No"),IFERROR(IF(E352="M",IF(VLOOKUP(B352&amp;C352&amp;D352,'Boys Season'!W:X,2,0)=1,"","No")),"No")))</f>
        <v>No</v>
      </c>
      <c r="B352" s="450" t="s">
        <v>413</v>
      </c>
      <c r="C352" s="450" t="s">
        <v>414</v>
      </c>
      <c r="D352" s="2" t="s">
        <v>154</v>
      </c>
      <c r="E352" s="2" t="s">
        <v>1</v>
      </c>
      <c r="F352" s="117">
        <v>9</v>
      </c>
      <c r="G352" s="117" t="s">
        <v>6</v>
      </c>
      <c r="H352" s="443"/>
      <c r="I352" s="453"/>
      <c r="J352" s="2"/>
      <c r="K352" s="122"/>
      <c r="L352" s="19"/>
      <c r="M352" s="19"/>
      <c r="N352" s="19"/>
      <c r="O352" s="19"/>
      <c r="P352" s="121"/>
      <c r="Q352" s="194"/>
      <c r="R352" s="19"/>
      <c r="S352" s="19"/>
      <c r="T352" s="191"/>
      <c r="U352" s="19"/>
      <c r="V352" s="161"/>
      <c r="W352" s="165" t="str">
        <f t="shared" si="68"/>
        <v>Ellis</v>
      </c>
      <c r="X352" s="47" t="str">
        <f t="shared" si="69"/>
        <v>Humphrey</v>
      </c>
      <c r="Y352" s="47" t="str">
        <f t="shared" si="70"/>
        <v>Hadleigh Hares</v>
      </c>
      <c r="Z352" s="47">
        <f t="shared" si="71"/>
        <v>9</v>
      </c>
      <c r="AA352" s="47" t="str">
        <f t="shared" si="72"/>
        <v>U15</v>
      </c>
      <c r="AB352" s="141" t="str">
        <f t="shared" si="73"/>
        <v>M</v>
      </c>
      <c r="AC352" s="47"/>
      <c r="AD352" s="47"/>
    </row>
    <row r="353" spans="1:30" ht="18" x14ac:dyDescent="0.25">
      <c r="A353" s="2" t="str">
        <f>IF(B353="","",IF(E353="F",IF(IFERROR(VLOOKUP(B353&amp;C353&amp;D353,'Girls Season'!AA:AB,2,0),"Add to Season")=1,"","No"),IFERROR(IF(E353="M",IF(VLOOKUP(B353&amp;C353&amp;D353,'Boys Season'!W:X,2,0)=1,"","No")),"No")))</f>
        <v>No</v>
      </c>
      <c r="B353" s="450" t="s">
        <v>411</v>
      </c>
      <c r="C353" s="450" t="s">
        <v>412</v>
      </c>
      <c r="D353" s="2" t="s">
        <v>154</v>
      </c>
      <c r="E353" s="2" t="s">
        <v>1</v>
      </c>
      <c r="F353" s="117">
        <v>9</v>
      </c>
      <c r="G353" s="117" t="s">
        <v>6</v>
      </c>
      <c r="H353" s="443"/>
      <c r="I353" s="453"/>
      <c r="J353" s="2"/>
      <c r="K353" s="122">
        <v>16</v>
      </c>
      <c r="L353" s="19">
        <v>21</v>
      </c>
      <c r="M353" s="19"/>
      <c r="N353" s="19">
        <v>28</v>
      </c>
      <c r="O353" s="19"/>
      <c r="P353" s="121"/>
      <c r="Q353" s="194"/>
      <c r="R353" s="19"/>
      <c r="S353" s="19"/>
      <c r="T353" s="191"/>
      <c r="U353" s="19"/>
      <c r="V353" s="161"/>
      <c r="W353" s="165" t="str">
        <f t="shared" si="68"/>
        <v xml:space="preserve">Alex </v>
      </c>
      <c r="X353" s="47" t="str">
        <f t="shared" si="69"/>
        <v>Collins</v>
      </c>
      <c r="Y353" s="47" t="str">
        <f t="shared" si="70"/>
        <v>Hadleigh Hares</v>
      </c>
      <c r="Z353" s="47">
        <f t="shared" si="71"/>
        <v>9</v>
      </c>
      <c r="AA353" s="47" t="str">
        <f t="shared" si="72"/>
        <v>U15</v>
      </c>
      <c r="AB353" s="141" t="str">
        <f t="shared" si="73"/>
        <v>M</v>
      </c>
      <c r="AC353" s="47"/>
      <c r="AD353" s="47"/>
    </row>
    <row r="354" spans="1:30" ht="18" x14ac:dyDescent="0.25">
      <c r="A354" s="2" t="str">
        <f>IF(B354="","",IF(E354="F",IF(IFERROR(VLOOKUP(B354&amp;C354&amp;D354,'Girls Season'!AA:AB,2,0),"Add to Season")=1,"","No"),IFERROR(IF(E354="M",IF(VLOOKUP(B354&amp;C354&amp;D354,'Boys Season'!W:X,2,0)=1,"","No")),"No")))</f>
        <v>No</v>
      </c>
      <c r="B354" s="450" t="s">
        <v>5</v>
      </c>
      <c r="C354" s="450" t="s">
        <v>121</v>
      </c>
      <c r="D354" s="2" t="s">
        <v>154</v>
      </c>
      <c r="E354" s="2" t="s">
        <v>1</v>
      </c>
      <c r="F354" s="117">
        <v>8</v>
      </c>
      <c r="G354" s="117" t="s">
        <v>4</v>
      </c>
      <c r="H354" s="443"/>
      <c r="I354" s="453"/>
      <c r="J354" s="2"/>
      <c r="K354" s="122">
        <v>27</v>
      </c>
      <c r="L354" s="19"/>
      <c r="M354" s="19"/>
      <c r="N354" s="19">
        <v>32</v>
      </c>
      <c r="O354" s="19"/>
      <c r="P354" s="121"/>
      <c r="Q354" s="194"/>
      <c r="R354" s="19"/>
      <c r="S354" s="19"/>
      <c r="T354" s="191"/>
      <c r="U354" s="19"/>
      <c r="V354" s="161"/>
      <c r="W354" s="165" t="str">
        <f t="shared" si="68"/>
        <v>Finley</v>
      </c>
      <c r="X354" s="47" t="str">
        <f t="shared" si="69"/>
        <v>Gunning</v>
      </c>
      <c r="Y354" s="47" t="str">
        <f t="shared" si="70"/>
        <v>Hadleigh Hares</v>
      </c>
      <c r="Z354" s="47">
        <f t="shared" si="71"/>
        <v>8</v>
      </c>
      <c r="AA354" s="47" t="str">
        <f t="shared" si="72"/>
        <v>U13</v>
      </c>
      <c r="AB354" s="141" t="str">
        <f t="shared" si="73"/>
        <v>M</v>
      </c>
      <c r="AC354" s="47"/>
      <c r="AD354" s="47"/>
    </row>
    <row r="355" spans="1:30" ht="18" x14ac:dyDescent="0.25">
      <c r="A355" s="2" t="str">
        <f>IF(B355="","",IF(E355="F",IF(IFERROR(VLOOKUP(B355&amp;C355&amp;D355,'Girls Season'!AA:AB,2,0),"Add to Season")=1,"","No"),IFERROR(IF(E355="M",IF(VLOOKUP(B355&amp;C355&amp;D355,'Boys Season'!W:X,2,0)=1,"","No")),"No")))</f>
        <v>No</v>
      </c>
      <c r="B355" s="450" t="s">
        <v>16</v>
      </c>
      <c r="C355" s="450" t="s">
        <v>628</v>
      </c>
      <c r="D355" s="2" t="s">
        <v>154</v>
      </c>
      <c r="E355" s="2" t="s">
        <v>1</v>
      </c>
      <c r="F355" s="117">
        <v>8</v>
      </c>
      <c r="G355" s="117" t="s">
        <v>4</v>
      </c>
      <c r="H355" s="443"/>
      <c r="I355" s="453"/>
      <c r="J355" s="2"/>
      <c r="K355" s="122"/>
      <c r="L355" s="19"/>
      <c r="M355" s="19"/>
      <c r="N355" s="19">
        <v>45</v>
      </c>
      <c r="O355" s="19"/>
      <c r="P355" s="121"/>
      <c r="Q355" s="194"/>
      <c r="R355" s="19"/>
      <c r="S355" s="19"/>
      <c r="T355" s="191"/>
      <c r="U355" s="19"/>
      <c r="V355" s="161"/>
      <c r="W355" s="165" t="str">
        <f t="shared" si="68"/>
        <v>Jack</v>
      </c>
      <c r="X355" s="47" t="str">
        <f t="shared" si="69"/>
        <v>Chamberlin</v>
      </c>
      <c r="Y355" s="47" t="str">
        <f t="shared" si="70"/>
        <v>Hadleigh Hares</v>
      </c>
      <c r="Z355" s="47">
        <f t="shared" si="71"/>
        <v>8</v>
      </c>
      <c r="AA355" s="47" t="str">
        <f t="shared" si="72"/>
        <v>U13</v>
      </c>
      <c r="AB355" s="141" t="str">
        <f t="shared" si="73"/>
        <v>M</v>
      </c>
      <c r="AC355" s="47"/>
      <c r="AD355" s="47"/>
    </row>
    <row r="356" spans="1:30" ht="18" x14ac:dyDescent="0.25">
      <c r="A356" s="2" t="str">
        <f>IF(B356="","",IF(E356="F",IF(IFERROR(VLOOKUP(B356&amp;C356&amp;D356,'Girls Season'!AA:AB,2,0),"Add to Season")=1,"","No"),IFERROR(IF(E356="M",IF(VLOOKUP(B356&amp;C356&amp;D356,'Boys Season'!W:X,2,0)=1,"","No")),"No")))</f>
        <v>No</v>
      </c>
      <c r="B356" s="450" t="s">
        <v>12</v>
      </c>
      <c r="C356" s="450" t="s">
        <v>17</v>
      </c>
      <c r="D356" s="2" t="s">
        <v>154</v>
      </c>
      <c r="E356" s="2" t="s">
        <v>1</v>
      </c>
      <c r="F356" s="117">
        <v>8</v>
      </c>
      <c r="G356" s="117" t="s">
        <v>4</v>
      </c>
      <c r="H356" s="443"/>
      <c r="I356" s="2"/>
      <c r="J356" s="2"/>
      <c r="K356" s="122"/>
      <c r="L356" s="19"/>
      <c r="M356" s="19"/>
      <c r="N356" s="19"/>
      <c r="O356" s="19"/>
      <c r="P356" s="121"/>
      <c r="Q356" s="194"/>
      <c r="R356" s="19"/>
      <c r="S356" s="19"/>
      <c r="T356" s="191"/>
      <c r="U356" s="19"/>
      <c r="V356" s="161"/>
      <c r="W356" s="165" t="str">
        <f t="shared" si="68"/>
        <v>Harry</v>
      </c>
      <c r="X356" s="47" t="str">
        <f t="shared" si="69"/>
        <v>Alexander</v>
      </c>
      <c r="Y356" s="47" t="str">
        <f t="shared" si="70"/>
        <v>Hadleigh Hares</v>
      </c>
      <c r="Z356" s="47">
        <f t="shared" si="71"/>
        <v>8</v>
      </c>
      <c r="AA356" s="47" t="str">
        <f t="shared" si="72"/>
        <v>U13</v>
      </c>
      <c r="AB356" s="141" t="str">
        <f t="shared" si="73"/>
        <v>M</v>
      </c>
      <c r="AC356" s="47"/>
      <c r="AD356" s="47"/>
    </row>
    <row r="357" spans="1:30" ht="18" x14ac:dyDescent="0.25">
      <c r="A357" s="2" t="str">
        <f>IF(B357="","",IF(E357="F",IF(IFERROR(VLOOKUP(B357&amp;C357&amp;D357,'Girls Season'!AA:AB,2,0),"Add to Season")=1,"","No"),IFERROR(IF(E357="M",IF(VLOOKUP(B357&amp;C357&amp;D357,'Boys Season'!W:X,2,0)=1,"","No")),"No")))</f>
        <v>No</v>
      </c>
      <c r="B357" s="450" t="s">
        <v>629</v>
      </c>
      <c r="C357" s="450" t="s">
        <v>630</v>
      </c>
      <c r="D357" s="2" t="s">
        <v>154</v>
      </c>
      <c r="E357" s="2" t="s">
        <v>1</v>
      </c>
      <c r="F357" s="117">
        <v>7</v>
      </c>
      <c r="G357" s="117" t="s">
        <v>4</v>
      </c>
      <c r="H357" s="443"/>
      <c r="I357" s="453"/>
      <c r="J357" s="2"/>
      <c r="K357" s="122"/>
      <c r="L357" s="19"/>
      <c r="M357" s="19"/>
      <c r="N357" s="19"/>
      <c r="O357" s="19"/>
      <c r="P357" s="121"/>
      <c r="Q357" s="194"/>
      <c r="R357" s="19"/>
      <c r="S357" s="19"/>
      <c r="T357" s="191"/>
      <c r="U357" s="19"/>
      <c r="V357" s="161"/>
      <c r="W357" s="165" t="str">
        <f t="shared" si="68"/>
        <v>Haydn</v>
      </c>
      <c r="X357" s="47" t="str">
        <f t="shared" si="69"/>
        <v>Kilgour</v>
      </c>
      <c r="Y357" s="47" t="str">
        <f t="shared" si="70"/>
        <v>Hadleigh Hares</v>
      </c>
      <c r="Z357" s="47">
        <f t="shared" si="71"/>
        <v>7</v>
      </c>
      <c r="AA357" s="47" t="str">
        <f t="shared" si="72"/>
        <v>U13</v>
      </c>
      <c r="AB357" s="141" t="str">
        <f t="shared" si="73"/>
        <v>M</v>
      </c>
      <c r="AC357" s="47"/>
      <c r="AD357" s="47"/>
    </row>
    <row r="358" spans="1:30" ht="18" x14ac:dyDescent="0.25">
      <c r="A358" s="2" t="str">
        <f>IF(B358="","",IF(E358="F",IF(IFERROR(VLOOKUP(B358&amp;C358&amp;D358,'Girls Season'!AA:AB,2,0),"Add to Season")=1,"","No"),IFERROR(IF(E358="M",IF(VLOOKUP(B358&amp;C358&amp;D358,'Boys Season'!W:X,2,0)=1,"","No")),"No")))</f>
        <v>No</v>
      </c>
      <c r="B358" s="450" t="s">
        <v>631</v>
      </c>
      <c r="C358" s="450" t="s">
        <v>299</v>
      </c>
      <c r="D358" s="2" t="s">
        <v>154</v>
      </c>
      <c r="E358" s="2" t="s">
        <v>1</v>
      </c>
      <c r="F358" s="117">
        <v>7</v>
      </c>
      <c r="G358" s="117" t="s">
        <v>4</v>
      </c>
      <c r="H358" s="443"/>
      <c r="I358" s="453"/>
      <c r="J358" s="2"/>
      <c r="K358" s="122"/>
      <c r="L358" s="19"/>
      <c r="M358" s="19"/>
      <c r="N358" s="19">
        <v>42</v>
      </c>
      <c r="O358" s="19"/>
      <c r="P358" s="121"/>
      <c r="Q358" s="194"/>
      <c r="R358" s="19"/>
      <c r="S358" s="19"/>
      <c r="T358" s="191"/>
      <c r="U358" s="19"/>
      <c r="V358" s="161"/>
      <c r="W358" s="165" t="str">
        <f t="shared" si="68"/>
        <v>Joel</v>
      </c>
      <c r="X358" s="47" t="str">
        <f t="shared" si="69"/>
        <v>Farmer</v>
      </c>
      <c r="Y358" s="47" t="str">
        <f t="shared" si="70"/>
        <v>Hadleigh Hares</v>
      </c>
      <c r="Z358" s="47">
        <f t="shared" si="71"/>
        <v>7</v>
      </c>
      <c r="AA358" s="47" t="str">
        <f t="shared" si="72"/>
        <v>U13</v>
      </c>
      <c r="AB358" s="141" t="str">
        <f t="shared" si="73"/>
        <v>M</v>
      </c>
      <c r="AC358" s="47"/>
      <c r="AD358" s="47"/>
    </row>
    <row r="359" spans="1:30" ht="18" x14ac:dyDescent="0.25">
      <c r="A359" s="2" t="str">
        <f>IF(B359="","",IF(E359="F",IF(IFERROR(VLOOKUP(B359&amp;C359&amp;D359,'Girls Season'!AA:AB,2,0),"Add to Season")=1,"","No"),IFERROR(IF(E359="M",IF(VLOOKUP(B359&amp;C359&amp;D359,'Boys Season'!W:X,2,0)=1,"","No")),"No")))</f>
        <v/>
      </c>
      <c r="B359" s="450" t="s">
        <v>300</v>
      </c>
      <c r="C359" s="450" t="s">
        <v>385</v>
      </c>
      <c r="D359" s="2" t="s">
        <v>154</v>
      </c>
      <c r="E359" s="2" t="s">
        <v>1</v>
      </c>
      <c r="F359" s="117">
        <v>7</v>
      </c>
      <c r="G359" s="117" t="s">
        <v>4</v>
      </c>
      <c r="H359" s="443"/>
      <c r="I359" s="453"/>
      <c r="J359" s="2"/>
      <c r="K359" s="122">
        <v>28</v>
      </c>
      <c r="L359" s="19"/>
      <c r="M359" s="19">
        <v>49</v>
      </c>
      <c r="N359" s="19">
        <v>33</v>
      </c>
      <c r="O359" s="19"/>
      <c r="P359" s="121"/>
      <c r="Q359" s="194"/>
      <c r="R359" s="19"/>
      <c r="S359" s="19"/>
      <c r="T359" s="191"/>
      <c r="U359" s="19"/>
      <c r="V359" s="161"/>
      <c r="W359" s="165" t="str">
        <f t="shared" si="68"/>
        <v>Felix</v>
      </c>
      <c r="X359" s="47" t="str">
        <f t="shared" si="69"/>
        <v>Clover</v>
      </c>
      <c r="Y359" s="47" t="str">
        <f t="shared" si="70"/>
        <v>Hadleigh Hares</v>
      </c>
      <c r="Z359" s="47">
        <f t="shared" si="71"/>
        <v>7</v>
      </c>
      <c r="AA359" s="47" t="str">
        <f t="shared" si="72"/>
        <v>U13</v>
      </c>
      <c r="AB359" s="141" t="str">
        <f t="shared" si="73"/>
        <v>M</v>
      </c>
      <c r="AC359" s="141"/>
      <c r="AD359" s="141"/>
    </row>
    <row r="360" spans="1:30" ht="18" x14ac:dyDescent="0.25">
      <c r="A360" s="2" t="str">
        <f>IF(B360="","",IF(E360="F",IF(IFERROR(VLOOKUP(B360&amp;C360&amp;D360,'Girls Season'!AA:AB,2,0),"Add to Season")=1,"","No"),IFERROR(IF(E360="M",IF(VLOOKUP(B360&amp;C360&amp;D360,'Boys Season'!W:X,2,0)=1,"","No")),"No")))</f>
        <v>No</v>
      </c>
      <c r="B360" s="458" t="s">
        <v>416</v>
      </c>
      <c r="C360" s="458" t="s">
        <v>417</v>
      </c>
      <c r="D360" s="2" t="s">
        <v>154</v>
      </c>
      <c r="E360" s="2" t="s">
        <v>1</v>
      </c>
      <c r="F360" s="337">
        <v>6</v>
      </c>
      <c r="G360" s="117" t="s">
        <v>2</v>
      </c>
      <c r="H360" s="443"/>
      <c r="I360" s="453"/>
      <c r="J360" s="2"/>
      <c r="K360" s="122">
        <v>41</v>
      </c>
      <c r="L360" s="19">
        <v>55</v>
      </c>
      <c r="M360" s="19"/>
      <c r="N360" s="19"/>
      <c r="O360" s="19"/>
      <c r="P360" s="121"/>
      <c r="Q360" s="194"/>
      <c r="R360" s="19"/>
      <c r="S360" s="19"/>
      <c r="T360" s="191"/>
      <c r="U360" s="19"/>
      <c r="V360" s="161"/>
      <c r="W360" s="165" t="str">
        <f t="shared" si="68"/>
        <v>Finlay</v>
      </c>
      <c r="X360" s="47" t="str">
        <f t="shared" si="69"/>
        <v>Smith-Surety</v>
      </c>
      <c r="Y360" s="47" t="str">
        <f t="shared" si="70"/>
        <v>Hadleigh Hares</v>
      </c>
      <c r="Z360" s="47">
        <f t="shared" si="71"/>
        <v>6</v>
      </c>
      <c r="AA360" s="47" t="str">
        <f t="shared" si="72"/>
        <v>U11</v>
      </c>
      <c r="AB360" s="141" t="str">
        <f t="shared" si="73"/>
        <v>M</v>
      </c>
      <c r="AC360" s="141"/>
      <c r="AD360" s="141"/>
    </row>
    <row r="361" spans="1:30" ht="18" x14ac:dyDescent="0.25">
      <c r="A361" s="2" t="str">
        <f>IF(B361="","",IF(E361="F",IF(IFERROR(VLOOKUP(B361&amp;C361&amp;D361,'Girls Season'!AA:AB,2,0),"Add to Season")=1,"","No"),IFERROR(IF(E361="M",IF(VLOOKUP(B361&amp;C361&amp;D361,'Boys Season'!W:X,2,0)=1,"","No")),"No")))</f>
        <v>No</v>
      </c>
      <c r="B361" s="450" t="s">
        <v>519</v>
      </c>
      <c r="C361" s="450" t="s">
        <v>305</v>
      </c>
      <c r="D361" s="2" t="s">
        <v>154</v>
      </c>
      <c r="E361" s="2" t="s">
        <v>1</v>
      </c>
      <c r="F361" s="117">
        <v>4</v>
      </c>
      <c r="G361" s="117" t="s">
        <v>2</v>
      </c>
      <c r="H361" s="443"/>
      <c r="I361" s="453"/>
      <c r="J361" s="2"/>
      <c r="K361" s="122">
        <v>33</v>
      </c>
      <c r="L361" s="19">
        <v>44</v>
      </c>
      <c r="M361" s="19">
        <v>48</v>
      </c>
      <c r="N361" s="19">
        <v>29</v>
      </c>
      <c r="O361" s="19"/>
      <c r="P361" s="121"/>
      <c r="Q361" s="194"/>
      <c r="R361" s="19"/>
      <c r="S361" s="19"/>
      <c r="T361" s="191"/>
      <c r="U361" s="19"/>
      <c r="V361" s="161"/>
      <c r="W361" s="165" t="str">
        <f t="shared" si="68"/>
        <v>Kyan</v>
      </c>
      <c r="X361" s="47" t="str">
        <f t="shared" si="69"/>
        <v>McNeill</v>
      </c>
      <c r="Y361" s="47" t="str">
        <f t="shared" si="70"/>
        <v>Hadleigh Hares</v>
      </c>
      <c r="Z361" s="47">
        <f t="shared" si="71"/>
        <v>4</v>
      </c>
      <c r="AA361" s="47" t="str">
        <f t="shared" si="72"/>
        <v>U11</v>
      </c>
      <c r="AB361" s="141" t="str">
        <f t="shared" si="73"/>
        <v>M</v>
      </c>
      <c r="AC361" s="141"/>
      <c r="AD361" s="141"/>
    </row>
    <row r="362" spans="1:30" ht="18" x14ac:dyDescent="0.25">
      <c r="A362" s="2" t="str">
        <f>IF(B362="","",IF(E362="F",IF(IFERROR(VLOOKUP(B362&amp;C362&amp;D362,'Girls Season'!AA:AB,2,0),"Add to Season")=1,"","No"),IFERROR(IF(E362="M",IF(VLOOKUP(B362&amp;C362&amp;D362,'Boys Season'!W:X,2,0)=1,"","No")),"No")))</f>
        <v>No</v>
      </c>
      <c r="B362" s="450" t="s">
        <v>632</v>
      </c>
      <c r="C362" s="450" t="s">
        <v>633</v>
      </c>
      <c r="D362" s="2" t="s">
        <v>154</v>
      </c>
      <c r="E362" s="2" t="s">
        <v>1</v>
      </c>
      <c r="F362" s="117">
        <v>4</v>
      </c>
      <c r="G362" s="117" t="s">
        <v>2</v>
      </c>
      <c r="H362" s="443"/>
      <c r="I362" s="453"/>
      <c r="J362" s="2"/>
      <c r="K362" s="122"/>
      <c r="L362" s="19"/>
      <c r="M362" s="19"/>
      <c r="N362" s="19"/>
      <c r="O362" s="19"/>
      <c r="P362" s="121"/>
      <c r="Q362" s="194"/>
      <c r="R362" s="19"/>
      <c r="S362" s="19"/>
      <c r="T362" s="191"/>
      <c r="U362" s="19"/>
      <c r="V362" s="161"/>
      <c r="W362" s="165" t="str">
        <f t="shared" si="68"/>
        <v>Reuben</v>
      </c>
      <c r="X362" s="47" t="str">
        <f t="shared" si="69"/>
        <v>Jacobs</v>
      </c>
      <c r="Y362" s="47" t="str">
        <f t="shared" si="70"/>
        <v>Hadleigh Hares</v>
      </c>
      <c r="Z362" s="47">
        <f t="shared" si="71"/>
        <v>4</v>
      </c>
      <c r="AA362" s="47" t="str">
        <f t="shared" si="72"/>
        <v>U11</v>
      </c>
      <c r="AB362" s="141" t="str">
        <f t="shared" si="73"/>
        <v>M</v>
      </c>
      <c r="AC362" s="141"/>
      <c r="AD362" s="141"/>
    </row>
    <row r="363" spans="1:30" ht="18" x14ac:dyDescent="0.25">
      <c r="A363" s="2" t="str">
        <f>IF(B363="","",IF(E363="F",IF(IFERROR(VLOOKUP(B363&amp;C363&amp;D363,'Girls Season'!AA:AB,2,0),"Add to Season")=1,"","No"),IFERROR(IF(E363="M",IF(VLOOKUP(B363&amp;C363&amp;D363,'Boys Season'!W:X,2,0)=1,"","No")),"No")))</f>
        <v>No</v>
      </c>
      <c r="B363" s="450" t="s">
        <v>122</v>
      </c>
      <c r="C363" s="450" t="s">
        <v>121</v>
      </c>
      <c r="D363" s="2" t="s">
        <v>154</v>
      </c>
      <c r="E363" s="2" t="s">
        <v>1</v>
      </c>
      <c r="F363" s="337">
        <v>4</v>
      </c>
      <c r="G363" s="117" t="s">
        <v>2</v>
      </c>
      <c r="H363" s="443"/>
      <c r="I363" s="453"/>
      <c r="J363" s="2"/>
      <c r="K363" s="122"/>
      <c r="L363" s="19"/>
      <c r="M363" s="19"/>
      <c r="N363" s="19">
        <v>27</v>
      </c>
      <c r="O363" s="19"/>
      <c r="P363" s="121"/>
      <c r="Q363" s="194"/>
      <c r="R363" s="19"/>
      <c r="S363" s="19"/>
      <c r="T363" s="191"/>
      <c r="U363" s="19"/>
      <c r="V363" s="161"/>
      <c r="W363" s="165" t="str">
        <f t="shared" si="68"/>
        <v>Hugo</v>
      </c>
      <c r="X363" s="47" t="str">
        <f t="shared" si="69"/>
        <v>Gunning</v>
      </c>
      <c r="Y363" s="47" t="str">
        <f t="shared" si="70"/>
        <v>Hadleigh Hares</v>
      </c>
      <c r="Z363" s="47">
        <f t="shared" si="71"/>
        <v>4</v>
      </c>
      <c r="AA363" s="47" t="str">
        <f t="shared" si="72"/>
        <v>U11</v>
      </c>
      <c r="AB363" s="141" t="str">
        <f t="shared" si="73"/>
        <v>M</v>
      </c>
      <c r="AC363" s="141"/>
      <c r="AD363" s="141"/>
    </row>
    <row r="364" spans="1:30" ht="18" x14ac:dyDescent="0.25">
      <c r="A364" s="2" t="str">
        <f>IF(B364="","",IF(E364="F",IF(IFERROR(VLOOKUP(B364&amp;C364&amp;D364,'Girls Season'!AA:AB,2,0),"Add to Season")=1,"","No"),IFERROR(IF(E364="M",IF(VLOOKUP(B364&amp;C364&amp;D364,'Boys Season'!W:X,2,0)=1,"","No")),"No")))</f>
        <v>No</v>
      </c>
      <c r="B364" s="450" t="s">
        <v>734</v>
      </c>
      <c r="C364" s="450" t="s">
        <v>668</v>
      </c>
      <c r="D364" s="2" t="s">
        <v>154</v>
      </c>
      <c r="E364" s="2" t="s">
        <v>1</v>
      </c>
      <c r="F364" s="337">
        <v>3</v>
      </c>
      <c r="G364" s="117" t="s">
        <v>2</v>
      </c>
      <c r="H364" s="443"/>
      <c r="I364" s="453"/>
      <c r="J364" s="2"/>
      <c r="K364" s="122"/>
      <c r="L364" s="19"/>
      <c r="M364" s="19"/>
      <c r="N364" s="19">
        <v>48</v>
      </c>
      <c r="O364" s="19"/>
      <c r="P364" s="121"/>
      <c r="Q364" s="194"/>
      <c r="R364" s="19"/>
      <c r="S364" s="19"/>
      <c r="T364" s="191"/>
      <c r="U364" s="19"/>
      <c r="V364" s="161"/>
      <c r="W364" s="165" t="str">
        <f t="shared" si="68"/>
        <v>Kasper</v>
      </c>
      <c r="X364" s="47" t="str">
        <f t="shared" si="69"/>
        <v>Wilder</v>
      </c>
      <c r="Y364" s="47" t="str">
        <f t="shared" si="70"/>
        <v>Hadleigh Hares</v>
      </c>
      <c r="Z364" s="47">
        <f t="shared" si="71"/>
        <v>3</v>
      </c>
      <c r="AA364" s="47" t="str">
        <f t="shared" si="72"/>
        <v>U11</v>
      </c>
      <c r="AB364" s="141" t="str">
        <f t="shared" si="73"/>
        <v>M</v>
      </c>
      <c r="AC364" s="141"/>
      <c r="AD364" s="141"/>
    </row>
    <row r="365" spans="1:30" ht="18" x14ac:dyDescent="0.25">
      <c r="A365" s="2" t="str">
        <f>IF(B365="","",IF(E365="F",IF(IFERROR(VLOOKUP(B365&amp;C365&amp;D365,'Girls Season'!AA:AB,2,0),"Add to Season")=1,"","No"),IFERROR(IF(E365="M",IF(VLOOKUP(B365&amp;C365&amp;D365,'Boys Season'!W:X,2,0)=1,"","No")),"No")))</f>
        <v>No</v>
      </c>
      <c r="B365" s="450" t="s">
        <v>737</v>
      </c>
      <c r="C365" s="450" t="s">
        <v>735</v>
      </c>
      <c r="D365" s="2" t="s">
        <v>154</v>
      </c>
      <c r="E365" s="2" t="s">
        <v>1</v>
      </c>
      <c r="F365" s="337">
        <v>6</v>
      </c>
      <c r="G365" s="117" t="s">
        <v>2</v>
      </c>
      <c r="H365" s="443"/>
      <c r="I365" s="453"/>
      <c r="J365" s="2"/>
      <c r="K365" s="122"/>
      <c r="L365" s="19"/>
      <c r="M365" s="19"/>
      <c r="N365" s="19">
        <v>35</v>
      </c>
      <c r="O365" s="19"/>
      <c r="P365" s="121"/>
      <c r="Q365" s="194"/>
      <c r="R365" s="19"/>
      <c r="S365" s="19"/>
      <c r="T365" s="191"/>
      <c r="U365" s="19"/>
      <c r="V365" s="161"/>
      <c r="W365" s="165" t="str">
        <f t="shared" si="68"/>
        <v>Josiah</v>
      </c>
      <c r="X365" s="47" t="str">
        <f t="shared" si="69"/>
        <v>Todd</v>
      </c>
      <c r="Y365" s="47" t="str">
        <f t="shared" si="70"/>
        <v>Hadleigh Hares</v>
      </c>
      <c r="Z365" s="47">
        <f t="shared" si="71"/>
        <v>6</v>
      </c>
      <c r="AA365" s="47" t="str">
        <f t="shared" si="72"/>
        <v>U11</v>
      </c>
      <c r="AB365" s="141" t="str">
        <f t="shared" si="73"/>
        <v>M</v>
      </c>
      <c r="AC365" s="141"/>
      <c r="AD365" s="141"/>
    </row>
    <row r="366" spans="1:30" ht="18" x14ac:dyDescent="0.25">
      <c r="A366" s="2" t="str">
        <f>IF(B366="","",IF(E366="F",IF(IFERROR(VLOOKUP(B366&amp;C366&amp;D366,'Girls Season'!AA:AB,2,0),"Add to Season")=1,"","No"),IFERROR(IF(E366="M",IF(VLOOKUP(B366&amp;C366&amp;D366,'Boys Season'!W:X,2,0)=1,"","No")),"No")))</f>
        <v/>
      </c>
      <c r="B366" s="455" t="s">
        <v>65</v>
      </c>
      <c r="C366" s="455" t="s">
        <v>736</v>
      </c>
      <c r="D366" s="2" t="s">
        <v>154</v>
      </c>
      <c r="E366" s="2" t="s">
        <v>1</v>
      </c>
      <c r="F366" s="117">
        <v>3</v>
      </c>
      <c r="G366" s="117" t="s">
        <v>2</v>
      </c>
      <c r="H366" s="443"/>
      <c r="I366" s="453"/>
      <c r="J366" s="2"/>
      <c r="K366" s="122"/>
      <c r="L366" s="19"/>
      <c r="M366" s="19"/>
      <c r="N366" s="19">
        <v>49</v>
      </c>
      <c r="O366" s="19"/>
      <c r="P366" s="121"/>
      <c r="Q366" s="194"/>
      <c r="R366" s="19"/>
      <c r="S366" s="19"/>
      <c r="T366" s="191"/>
      <c r="U366" s="19"/>
      <c r="V366" s="161"/>
      <c r="W366" s="165" t="str">
        <f t="shared" si="68"/>
        <v>James</v>
      </c>
      <c r="X366" s="47" t="str">
        <f t="shared" si="69"/>
        <v>Dawson</v>
      </c>
      <c r="Y366" s="47" t="str">
        <f t="shared" si="70"/>
        <v>Hadleigh Hares</v>
      </c>
      <c r="Z366" s="47">
        <f t="shared" si="71"/>
        <v>3</v>
      </c>
      <c r="AA366" s="47" t="str">
        <f t="shared" si="72"/>
        <v>U11</v>
      </c>
      <c r="AB366" s="141" t="str">
        <f t="shared" si="73"/>
        <v>M</v>
      </c>
      <c r="AC366" s="141"/>
      <c r="AD366" s="141"/>
    </row>
    <row r="367" spans="1:30" ht="18" x14ac:dyDescent="0.25">
      <c r="A367" s="2" t="str">
        <f>IF(B367="","",IF(E367="F",IF(IFERROR(VLOOKUP(B367&amp;C367&amp;D367,'Girls Season'!AA:AB,2,0),"Add to Season")=1,"","No"),IFERROR(IF(E367="M",IF(VLOOKUP(B367&amp;C367&amp;D367,'Boys Season'!W:X,2,0)=1,"","No")),"No")))</f>
        <v/>
      </c>
      <c r="B367" s="455"/>
      <c r="C367" s="455"/>
      <c r="D367" s="2" t="s">
        <v>154</v>
      </c>
      <c r="E367" s="2" t="s">
        <v>1</v>
      </c>
      <c r="F367" s="117"/>
      <c r="G367" s="117"/>
      <c r="H367" s="443"/>
      <c r="I367" s="453"/>
      <c r="J367" s="2"/>
      <c r="K367" s="122"/>
      <c r="L367" s="19"/>
      <c r="M367" s="19"/>
      <c r="N367" s="19"/>
      <c r="O367" s="19"/>
      <c r="P367" s="121"/>
      <c r="Q367" s="194"/>
      <c r="R367" s="19"/>
      <c r="S367" s="19"/>
      <c r="T367" s="191"/>
      <c r="U367" s="19"/>
      <c r="V367" s="161"/>
      <c r="W367" s="165">
        <f t="shared" si="68"/>
        <v>0</v>
      </c>
      <c r="X367" s="47">
        <f t="shared" si="69"/>
        <v>0</v>
      </c>
      <c r="Y367" s="47" t="str">
        <f t="shared" si="70"/>
        <v>Hadleigh Hares</v>
      </c>
      <c r="Z367" s="47">
        <f t="shared" si="71"/>
        <v>0</v>
      </c>
      <c r="AA367" s="47">
        <f t="shared" si="72"/>
        <v>0</v>
      </c>
      <c r="AB367" s="141" t="str">
        <f t="shared" si="73"/>
        <v>M</v>
      </c>
      <c r="AC367" s="141"/>
      <c r="AD367" s="141"/>
    </row>
    <row r="368" spans="1:30" ht="18" x14ac:dyDescent="0.25">
      <c r="A368" s="2" t="str">
        <f>IF(B368="","",IF(E368="F",IF(IFERROR(VLOOKUP(B368&amp;C368&amp;D368,'Girls Season'!AA:AB,2,0),"Add to Season")=1,"","No"),IFERROR(IF(E368="M",IF(VLOOKUP(B368&amp;C368&amp;D368,'Boys Season'!W:X,2,0)=1,"","No")),"No")))</f>
        <v/>
      </c>
      <c r="B368" s="455"/>
      <c r="C368" s="455"/>
      <c r="D368" s="2" t="s">
        <v>154</v>
      </c>
      <c r="E368" s="2" t="s">
        <v>1</v>
      </c>
      <c r="F368" s="117"/>
      <c r="G368" s="117"/>
      <c r="H368" s="443"/>
      <c r="I368" s="453"/>
      <c r="J368" s="2"/>
      <c r="K368" s="122"/>
      <c r="L368" s="19"/>
      <c r="M368" s="19"/>
      <c r="N368" s="19"/>
      <c r="O368" s="19"/>
      <c r="P368" s="121"/>
      <c r="Q368" s="194"/>
      <c r="R368" s="19"/>
      <c r="S368" s="19"/>
      <c r="T368" s="191"/>
      <c r="U368" s="19"/>
      <c r="V368" s="161"/>
      <c r="W368" s="165">
        <f t="shared" si="68"/>
        <v>0</v>
      </c>
      <c r="X368" s="47">
        <f t="shared" si="69"/>
        <v>0</v>
      </c>
      <c r="Y368" s="47" t="str">
        <f t="shared" si="70"/>
        <v>Hadleigh Hares</v>
      </c>
      <c r="Z368" s="47">
        <f t="shared" si="71"/>
        <v>0</v>
      </c>
      <c r="AA368" s="47">
        <f t="shared" si="72"/>
        <v>0</v>
      </c>
      <c r="AB368" s="141" t="str">
        <f t="shared" si="73"/>
        <v>M</v>
      </c>
      <c r="AC368" s="141"/>
      <c r="AD368" s="141"/>
    </row>
    <row r="369" spans="1:30" ht="18" x14ac:dyDescent="0.25">
      <c r="A369" s="2" t="str">
        <f>IF(B369="","",IF(E369="F",IF(IFERROR(VLOOKUP(B369&amp;C369&amp;D369,'Girls Season'!AA:AB,2,0),"Add to Season")=1,"","No"),IFERROR(IF(E369="M",IF(VLOOKUP(B369&amp;C369&amp;D369,'Boys Season'!W:X,2,0)=1,"","No")),"No")))</f>
        <v/>
      </c>
      <c r="B369" s="455"/>
      <c r="C369" s="455"/>
      <c r="D369" s="2" t="s">
        <v>154</v>
      </c>
      <c r="E369" s="2" t="s">
        <v>1</v>
      </c>
      <c r="F369" s="117"/>
      <c r="G369" s="117"/>
      <c r="H369" s="443"/>
      <c r="I369" s="453"/>
      <c r="J369" s="2"/>
      <c r="K369" s="122"/>
      <c r="L369" s="19"/>
      <c r="M369" s="19"/>
      <c r="N369" s="19"/>
      <c r="O369" s="19"/>
      <c r="P369" s="121"/>
      <c r="Q369" s="194"/>
      <c r="R369" s="19"/>
      <c r="S369" s="19"/>
      <c r="T369" s="191"/>
      <c r="U369" s="19"/>
      <c r="V369" s="161"/>
      <c r="W369" s="165">
        <f t="shared" si="68"/>
        <v>0</v>
      </c>
      <c r="X369" s="47">
        <f t="shared" si="69"/>
        <v>0</v>
      </c>
      <c r="Y369" s="47" t="str">
        <f t="shared" si="70"/>
        <v>Hadleigh Hares</v>
      </c>
      <c r="Z369" s="47">
        <f t="shared" si="71"/>
        <v>0</v>
      </c>
      <c r="AA369" s="47">
        <f t="shared" si="72"/>
        <v>0</v>
      </c>
      <c r="AB369" s="141" t="str">
        <f t="shared" si="73"/>
        <v>M</v>
      </c>
      <c r="AC369" s="141"/>
      <c r="AD369" s="141"/>
    </row>
    <row r="370" spans="1:30" ht="18" x14ac:dyDescent="0.25">
      <c r="A370" s="2"/>
      <c r="B370" s="455"/>
      <c r="C370" s="455"/>
      <c r="D370" s="2" t="s">
        <v>154</v>
      </c>
      <c r="E370" s="2" t="s">
        <v>1</v>
      </c>
      <c r="F370" s="117"/>
      <c r="G370" s="117"/>
      <c r="H370" s="443"/>
      <c r="I370" s="453"/>
      <c r="J370" s="2"/>
      <c r="K370" s="122"/>
      <c r="L370" s="19"/>
      <c r="M370" s="19"/>
      <c r="N370" s="19"/>
      <c r="O370" s="19"/>
      <c r="P370" s="121"/>
      <c r="Q370" s="194"/>
      <c r="R370" s="19"/>
      <c r="S370" s="19"/>
      <c r="T370" s="191"/>
      <c r="U370" s="19"/>
      <c r="V370" s="161"/>
      <c r="W370" s="165">
        <f t="shared" ref="W370:W390" si="74">+B370</f>
        <v>0</v>
      </c>
      <c r="X370" s="47">
        <f t="shared" ref="X370:X390" si="75">+C370</f>
        <v>0</v>
      </c>
      <c r="Y370" s="47" t="str">
        <f t="shared" ref="Y370:Y390" si="76">+D370</f>
        <v>Hadleigh Hares</v>
      </c>
      <c r="Z370" s="47">
        <f t="shared" ref="Z370:Z390" si="77">+F370</f>
        <v>0</v>
      </c>
      <c r="AA370" s="47">
        <f t="shared" ref="AA370:AA390" si="78">+G370</f>
        <v>0</v>
      </c>
      <c r="AB370" s="141" t="str">
        <f t="shared" ref="AB370:AB390" si="79">+E370</f>
        <v>M</v>
      </c>
      <c r="AC370" s="141"/>
      <c r="AD370" s="141"/>
    </row>
    <row r="371" spans="1:30" ht="18" x14ac:dyDescent="0.25">
      <c r="A371" s="2"/>
      <c r="B371" s="455"/>
      <c r="C371" s="455"/>
      <c r="D371" s="2" t="s">
        <v>154</v>
      </c>
      <c r="E371" s="2" t="s">
        <v>1</v>
      </c>
      <c r="F371" s="117"/>
      <c r="G371" s="117"/>
      <c r="H371" s="443"/>
      <c r="I371" s="453"/>
      <c r="J371" s="2"/>
      <c r="K371" s="122"/>
      <c r="L371" s="19"/>
      <c r="M371" s="19"/>
      <c r="N371" s="19"/>
      <c r="O371" s="19"/>
      <c r="P371" s="121"/>
      <c r="Q371" s="194"/>
      <c r="R371" s="19"/>
      <c r="S371" s="19"/>
      <c r="T371" s="191"/>
      <c r="U371" s="19"/>
      <c r="V371" s="161"/>
      <c r="W371" s="165">
        <f t="shared" si="74"/>
        <v>0</v>
      </c>
      <c r="X371" s="47">
        <f t="shared" si="75"/>
        <v>0</v>
      </c>
      <c r="Y371" s="47" t="str">
        <f t="shared" si="76"/>
        <v>Hadleigh Hares</v>
      </c>
      <c r="Z371" s="47">
        <f t="shared" si="77"/>
        <v>0</v>
      </c>
      <c r="AA371" s="47">
        <f t="shared" si="78"/>
        <v>0</v>
      </c>
      <c r="AB371" s="141" t="str">
        <f t="shared" si="79"/>
        <v>M</v>
      </c>
      <c r="AC371" s="141"/>
      <c r="AD371" s="141"/>
    </row>
    <row r="372" spans="1:30" ht="18" x14ac:dyDescent="0.25">
      <c r="A372" s="2"/>
      <c r="B372" s="455"/>
      <c r="C372" s="455"/>
      <c r="D372" s="2" t="s">
        <v>154</v>
      </c>
      <c r="E372" s="2" t="s">
        <v>1</v>
      </c>
      <c r="F372" s="117"/>
      <c r="G372" s="117"/>
      <c r="H372" s="443"/>
      <c r="I372" s="453"/>
      <c r="J372" s="2"/>
      <c r="K372" s="122"/>
      <c r="L372" s="19"/>
      <c r="M372" s="19"/>
      <c r="N372" s="19"/>
      <c r="O372" s="19"/>
      <c r="P372" s="121"/>
      <c r="Q372" s="194"/>
      <c r="R372" s="19"/>
      <c r="S372" s="19"/>
      <c r="T372" s="191"/>
      <c r="U372" s="19"/>
      <c r="V372" s="161"/>
      <c r="W372" s="165">
        <f t="shared" si="74"/>
        <v>0</v>
      </c>
      <c r="X372" s="47">
        <f t="shared" si="75"/>
        <v>0</v>
      </c>
      <c r="Y372" s="47" t="str">
        <f t="shared" si="76"/>
        <v>Hadleigh Hares</v>
      </c>
      <c r="Z372" s="47">
        <f t="shared" si="77"/>
        <v>0</v>
      </c>
      <c r="AA372" s="47">
        <f t="shared" si="78"/>
        <v>0</v>
      </c>
      <c r="AB372" s="141" t="str">
        <f t="shared" si="79"/>
        <v>M</v>
      </c>
      <c r="AC372" s="141"/>
      <c r="AD372" s="141"/>
    </row>
    <row r="373" spans="1:30" ht="18" x14ac:dyDescent="0.25">
      <c r="A373" s="2"/>
      <c r="B373" s="455"/>
      <c r="C373" s="455"/>
      <c r="D373" s="2" t="s">
        <v>154</v>
      </c>
      <c r="E373" s="2" t="s">
        <v>1</v>
      </c>
      <c r="F373" s="117"/>
      <c r="G373" s="117"/>
      <c r="H373" s="443"/>
      <c r="I373" s="453"/>
      <c r="J373" s="2"/>
      <c r="K373" s="122"/>
      <c r="L373" s="19"/>
      <c r="M373" s="19"/>
      <c r="N373" s="19"/>
      <c r="O373" s="19"/>
      <c r="P373" s="121"/>
      <c r="Q373" s="194"/>
      <c r="R373" s="19"/>
      <c r="S373" s="19"/>
      <c r="T373" s="191"/>
      <c r="U373" s="19"/>
      <c r="V373" s="161"/>
      <c r="W373" s="165">
        <f t="shared" si="74"/>
        <v>0</v>
      </c>
      <c r="X373" s="47">
        <f t="shared" si="75"/>
        <v>0</v>
      </c>
      <c r="Y373" s="47" t="str">
        <f t="shared" si="76"/>
        <v>Hadleigh Hares</v>
      </c>
      <c r="Z373" s="47">
        <f t="shared" si="77"/>
        <v>0</v>
      </c>
      <c r="AA373" s="47">
        <f t="shared" si="78"/>
        <v>0</v>
      </c>
      <c r="AB373" s="141" t="str">
        <f t="shared" si="79"/>
        <v>M</v>
      </c>
      <c r="AC373" s="141"/>
      <c r="AD373" s="141"/>
    </row>
    <row r="374" spans="1:30" ht="18" x14ac:dyDescent="0.25">
      <c r="A374" s="2"/>
      <c r="B374" s="455"/>
      <c r="C374" s="455"/>
      <c r="D374" s="2" t="s">
        <v>154</v>
      </c>
      <c r="E374" s="2" t="s">
        <v>1</v>
      </c>
      <c r="F374" s="117"/>
      <c r="G374" s="117"/>
      <c r="H374" s="443"/>
      <c r="I374" s="453"/>
      <c r="J374" s="2"/>
      <c r="K374" s="122"/>
      <c r="L374" s="19"/>
      <c r="M374" s="19"/>
      <c r="N374" s="19"/>
      <c r="O374" s="19"/>
      <c r="P374" s="121"/>
      <c r="Q374" s="194"/>
      <c r="R374" s="19"/>
      <c r="S374" s="19"/>
      <c r="T374" s="191"/>
      <c r="U374" s="19"/>
      <c r="V374" s="161"/>
      <c r="W374" s="165">
        <f t="shared" si="74"/>
        <v>0</v>
      </c>
      <c r="X374" s="47">
        <f t="shared" si="75"/>
        <v>0</v>
      </c>
      <c r="Y374" s="47" t="str">
        <f t="shared" si="76"/>
        <v>Hadleigh Hares</v>
      </c>
      <c r="Z374" s="47">
        <f t="shared" si="77"/>
        <v>0</v>
      </c>
      <c r="AA374" s="47">
        <f t="shared" si="78"/>
        <v>0</v>
      </c>
      <c r="AB374" s="141" t="str">
        <f t="shared" si="79"/>
        <v>M</v>
      </c>
      <c r="AC374" s="141"/>
      <c r="AD374" s="141"/>
    </row>
    <row r="375" spans="1:30" ht="18" x14ac:dyDescent="0.25">
      <c r="A375" s="2"/>
      <c r="B375" s="455"/>
      <c r="C375" s="455"/>
      <c r="D375" s="2" t="s">
        <v>154</v>
      </c>
      <c r="E375" s="2" t="s">
        <v>1</v>
      </c>
      <c r="F375" s="117"/>
      <c r="G375" s="117"/>
      <c r="H375" s="443"/>
      <c r="I375" s="453"/>
      <c r="J375" s="2"/>
      <c r="K375" s="122"/>
      <c r="L375" s="19"/>
      <c r="M375" s="19"/>
      <c r="N375" s="19"/>
      <c r="O375" s="19"/>
      <c r="P375" s="121"/>
      <c r="Q375" s="194"/>
      <c r="R375" s="19"/>
      <c r="S375" s="19"/>
      <c r="T375" s="191"/>
      <c r="U375" s="19"/>
      <c r="V375" s="161"/>
      <c r="W375" s="165">
        <f t="shared" si="74"/>
        <v>0</v>
      </c>
      <c r="X375" s="47">
        <f t="shared" si="75"/>
        <v>0</v>
      </c>
      <c r="Y375" s="47" t="str">
        <f t="shared" si="76"/>
        <v>Hadleigh Hares</v>
      </c>
      <c r="Z375" s="47">
        <f t="shared" si="77"/>
        <v>0</v>
      </c>
      <c r="AA375" s="47">
        <f t="shared" si="78"/>
        <v>0</v>
      </c>
      <c r="AB375" s="141" t="str">
        <f t="shared" si="79"/>
        <v>M</v>
      </c>
      <c r="AC375" s="141"/>
      <c r="AD375" s="141"/>
    </row>
    <row r="376" spans="1:30" ht="18" x14ac:dyDescent="0.25">
      <c r="A376" s="2"/>
      <c r="B376" s="455"/>
      <c r="C376" s="455"/>
      <c r="D376" s="2" t="s">
        <v>154</v>
      </c>
      <c r="E376" s="2" t="s">
        <v>1</v>
      </c>
      <c r="F376" s="117"/>
      <c r="G376" s="117"/>
      <c r="H376" s="443"/>
      <c r="I376" s="453"/>
      <c r="J376" s="2"/>
      <c r="K376" s="122"/>
      <c r="L376" s="19"/>
      <c r="M376" s="19"/>
      <c r="N376" s="19"/>
      <c r="O376" s="19"/>
      <c r="P376" s="121"/>
      <c r="Q376" s="194"/>
      <c r="R376" s="19"/>
      <c r="S376" s="19"/>
      <c r="T376" s="191"/>
      <c r="U376" s="19"/>
      <c r="V376" s="161"/>
      <c r="W376" s="165">
        <f t="shared" si="74"/>
        <v>0</v>
      </c>
      <c r="X376" s="47">
        <f t="shared" si="75"/>
        <v>0</v>
      </c>
      <c r="Y376" s="47" t="str">
        <f t="shared" si="76"/>
        <v>Hadleigh Hares</v>
      </c>
      <c r="Z376" s="47">
        <f t="shared" si="77"/>
        <v>0</v>
      </c>
      <c r="AA376" s="47">
        <f t="shared" si="78"/>
        <v>0</v>
      </c>
      <c r="AB376" s="141" t="str">
        <f t="shared" si="79"/>
        <v>M</v>
      </c>
      <c r="AC376" s="141"/>
      <c r="AD376" s="141"/>
    </row>
    <row r="377" spans="1:30" ht="18" x14ac:dyDescent="0.25">
      <c r="A377" s="2"/>
      <c r="B377" s="455"/>
      <c r="C377" s="455"/>
      <c r="D377" s="2" t="s">
        <v>154</v>
      </c>
      <c r="E377" s="2" t="s">
        <v>1</v>
      </c>
      <c r="F377" s="117"/>
      <c r="G377" s="117"/>
      <c r="H377" s="443"/>
      <c r="I377" s="453"/>
      <c r="J377" s="2"/>
      <c r="K377" s="122"/>
      <c r="L377" s="19"/>
      <c r="M377" s="19"/>
      <c r="N377" s="19"/>
      <c r="O377" s="19"/>
      <c r="P377" s="121"/>
      <c r="Q377" s="194"/>
      <c r="R377" s="19"/>
      <c r="S377" s="19"/>
      <c r="T377" s="191"/>
      <c r="U377" s="19"/>
      <c r="V377" s="161"/>
      <c r="W377" s="165">
        <f t="shared" si="74"/>
        <v>0</v>
      </c>
      <c r="X377" s="47">
        <f t="shared" si="75"/>
        <v>0</v>
      </c>
      <c r="Y377" s="47" t="str">
        <f t="shared" si="76"/>
        <v>Hadleigh Hares</v>
      </c>
      <c r="Z377" s="47">
        <f t="shared" si="77"/>
        <v>0</v>
      </c>
      <c r="AA377" s="47">
        <f t="shared" si="78"/>
        <v>0</v>
      </c>
      <c r="AB377" s="141" t="str">
        <f t="shared" si="79"/>
        <v>M</v>
      </c>
      <c r="AC377" s="141"/>
      <c r="AD377" s="141"/>
    </row>
    <row r="378" spans="1:30" ht="18" x14ac:dyDescent="0.25">
      <c r="A378" s="2"/>
      <c r="B378" s="455"/>
      <c r="C378" s="455"/>
      <c r="D378" s="2" t="s">
        <v>154</v>
      </c>
      <c r="E378" s="2" t="s">
        <v>1</v>
      </c>
      <c r="F378" s="117"/>
      <c r="G378" s="117"/>
      <c r="H378" s="443"/>
      <c r="I378" s="453"/>
      <c r="J378" s="2"/>
      <c r="K378" s="122"/>
      <c r="L378" s="19"/>
      <c r="M378" s="19"/>
      <c r="N378" s="19"/>
      <c r="O378" s="19"/>
      <c r="P378" s="121"/>
      <c r="Q378" s="194"/>
      <c r="R378" s="19"/>
      <c r="S378" s="19"/>
      <c r="T378" s="191"/>
      <c r="U378" s="19"/>
      <c r="V378" s="161"/>
      <c r="W378" s="165">
        <f t="shared" si="74"/>
        <v>0</v>
      </c>
      <c r="X378" s="47">
        <f t="shared" si="75"/>
        <v>0</v>
      </c>
      <c r="Y378" s="47" t="str">
        <f t="shared" si="76"/>
        <v>Hadleigh Hares</v>
      </c>
      <c r="Z378" s="47">
        <f t="shared" si="77"/>
        <v>0</v>
      </c>
      <c r="AA378" s="47">
        <f t="shared" si="78"/>
        <v>0</v>
      </c>
      <c r="AB378" s="141" t="str">
        <f t="shared" si="79"/>
        <v>M</v>
      </c>
      <c r="AC378" s="141"/>
      <c r="AD378" s="141"/>
    </row>
    <row r="379" spans="1:30" ht="18" x14ac:dyDescent="0.25">
      <c r="A379" s="2"/>
      <c r="B379" s="455"/>
      <c r="C379" s="455"/>
      <c r="D379" s="2" t="s">
        <v>154</v>
      </c>
      <c r="E379" s="2" t="s">
        <v>1</v>
      </c>
      <c r="F379" s="117"/>
      <c r="G379" s="117"/>
      <c r="H379" s="443"/>
      <c r="I379" s="453"/>
      <c r="J379" s="2"/>
      <c r="K379" s="122"/>
      <c r="L379" s="19"/>
      <c r="M379" s="19"/>
      <c r="N379" s="19"/>
      <c r="O379" s="19"/>
      <c r="P379" s="121"/>
      <c r="Q379" s="194"/>
      <c r="R379" s="19"/>
      <c r="S379" s="19"/>
      <c r="T379" s="191"/>
      <c r="U379" s="19"/>
      <c r="V379" s="161"/>
      <c r="W379" s="165">
        <f t="shared" si="74"/>
        <v>0</v>
      </c>
      <c r="X379" s="47">
        <f t="shared" si="75"/>
        <v>0</v>
      </c>
      <c r="Y379" s="47" t="str">
        <f t="shared" si="76"/>
        <v>Hadleigh Hares</v>
      </c>
      <c r="Z379" s="47">
        <f t="shared" si="77"/>
        <v>0</v>
      </c>
      <c r="AA379" s="47">
        <f t="shared" si="78"/>
        <v>0</v>
      </c>
      <c r="AB379" s="141" t="str">
        <f t="shared" si="79"/>
        <v>M</v>
      </c>
      <c r="AC379" s="141"/>
      <c r="AD379" s="141"/>
    </row>
    <row r="380" spans="1:30" ht="18" x14ac:dyDescent="0.25">
      <c r="A380" s="2"/>
      <c r="B380" s="455"/>
      <c r="C380" s="455"/>
      <c r="D380" s="2" t="s">
        <v>154</v>
      </c>
      <c r="E380" s="2" t="s">
        <v>1</v>
      </c>
      <c r="F380" s="117"/>
      <c r="G380" s="117"/>
      <c r="H380" s="443"/>
      <c r="I380" s="453"/>
      <c r="J380" s="2"/>
      <c r="K380" s="122"/>
      <c r="L380" s="19"/>
      <c r="M380" s="19"/>
      <c r="N380" s="19"/>
      <c r="O380" s="19"/>
      <c r="P380" s="121"/>
      <c r="Q380" s="194"/>
      <c r="R380" s="19"/>
      <c r="S380" s="19"/>
      <c r="T380" s="191"/>
      <c r="U380" s="19"/>
      <c r="V380" s="161"/>
      <c r="W380" s="165">
        <f t="shared" si="74"/>
        <v>0</v>
      </c>
      <c r="X380" s="47">
        <f t="shared" si="75"/>
        <v>0</v>
      </c>
      <c r="Y380" s="47" t="str">
        <f t="shared" si="76"/>
        <v>Hadleigh Hares</v>
      </c>
      <c r="Z380" s="47">
        <f t="shared" si="77"/>
        <v>0</v>
      </c>
      <c r="AA380" s="47">
        <f t="shared" si="78"/>
        <v>0</v>
      </c>
      <c r="AB380" s="141" t="str">
        <f t="shared" si="79"/>
        <v>M</v>
      </c>
      <c r="AC380" s="141"/>
      <c r="AD380" s="141"/>
    </row>
    <row r="381" spans="1:30" ht="18" x14ac:dyDescent="0.25">
      <c r="A381" s="2"/>
      <c r="B381" s="455"/>
      <c r="C381" s="455"/>
      <c r="D381" s="2" t="s">
        <v>154</v>
      </c>
      <c r="E381" s="2" t="s">
        <v>1</v>
      </c>
      <c r="F381" s="117"/>
      <c r="G381" s="117"/>
      <c r="H381" s="443"/>
      <c r="I381" s="453"/>
      <c r="J381" s="2"/>
      <c r="K381" s="122"/>
      <c r="L381" s="19"/>
      <c r="M381" s="19"/>
      <c r="N381" s="19"/>
      <c r="O381" s="19"/>
      <c r="P381" s="121"/>
      <c r="Q381" s="194"/>
      <c r="R381" s="19"/>
      <c r="S381" s="19"/>
      <c r="T381" s="191"/>
      <c r="U381" s="19"/>
      <c r="V381" s="161"/>
      <c r="W381" s="165">
        <f t="shared" si="74"/>
        <v>0</v>
      </c>
      <c r="X381" s="47">
        <f t="shared" si="75"/>
        <v>0</v>
      </c>
      <c r="Y381" s="47" t="str">
        <f t="shared" si="76"/>
        <v>Hadleigh Hares</v>
      </c>
      <c r="Z381" s="47">
        <f t="shared" si="77"/>
        <v>0</v>
      </c>
      <c r="AA381" s="47">
        <f t="shared" si="78"/>
        <v>0</v>
      </c>
      <c r="AB381" s="141" t="str">
        <f t="shared" si="79"/>
        <v>M</v>
      </c>
      <c r="AC381" s="141"/>
      <c r="AD381" s="141"/>
    </row>
    <row r="382" spans="1:30" ht="18" x14ac:dyDescent="0.25">
      <c r="A382" s="2"/>
      <c r="B382" s="455"/>
      <c r="C382" s="455"/>
      <c r="D382" s="2" t="s">
        <v>154</v>
      </c>
      <c r="E382" s="2" t="s">
        <v>1</v>
      </c>
      <c r="F382" s="117"/>
      <c r="G382" s="117"/>
      <c r="H382" s="443"/>
      <c r="I382" s="453"/>
      <c r="J382" s="2"/>
      <c r="K382" s="122"/>
      <c r="L382" s="19"/>
      <c r="M382" s="19"/>
      <c r="N382" s="19"/>
      <c r="O382" s="19"/>
      <c r="P382" s="121"/>
      <c r="Q382" s="194"/>
      <c r="R382" s="19"/>
      <c r="S382" s="19"/>
      <c r="T382" s="191"/>
      <c r="U382" s="19"/>
      <c r="V382" s="161"/>
      <c r="W382" s="165">
        <f t="shared" si="74"/>
        <v>0</v>
      </c>
      <c r="X382" s="47">
        <f t="shared" si="75"/>
        <v>0</v>
      </c>
      <c r="Y382" s="47" t="str">
        <f t="shared" si="76"/>
        <v>Hadleigh Hares</v>
      </c>
      <c r="Z382" s="47">
        <f t="shared" si="77"/>
        <v>0</v>
      </c>
      <c r="AA382" s="47">
        <f t="shared" si="78"/>
        <v>0</v>
      </c>
      <c r="AB382" s="141" t="str">
        <f t="shared" si="79"/>
        <v>M</v>
      </c>
      <c r="AC382" s="141"/>
      <c r="AD382" s="141"/>
    </row>
    <row r="383" spans="1:30" ht="18" x14ac:dyDescent="0.25">
      <c r="A383" s="2"/>
      <c r="B383" s="455"/>
      <c r="C383" s="455"/>
      <c r="D383" s="2" t="s">
        <v>154</v>
      </c>
      <c r="E383" s="2" t="s">
        <v>1</v>
      </c>
      <c r="F383" s="117"/>
      <c r="G383" s="117"/>
      <c r="H383" s="443"/>
      <c r="I383" s="453"/>
      <c r="J383" s="2"/>
      <c r="K383" s="122"/>
      <c r="L383" s="19"/>
      <c r="M383" s="19"/>
      <c r="N383" s="19"/>
      <c r="O383" s="19"/>
      <c r="P383" s="121"/>
      <c r="Q383" s="194"/>
      <c r="R383" s="19"/>
      <c r="S383" s="19"/>
      <c r="T383" s="191"/>
      <c r="U383" s="19"/>
      <c r="V383" s="161"/>
      <c r="W383" s="165">
        <f t="shared" si="74"/>
        <v>0</v>
      </c>
      <c r="X383" s="47">
        <f t="shared" si="75"/>
        <v>0</v>
      </c>
      <c r="Y383" s="47" t="str">
        <f t="shared" si="76"/>
        <v>Hadleigh Hares</v>
      </c>
      <c r="Z383" s="47">
        <f t="shared" si="77"/>
        <v>0</v>
      </c>
      <c r="AA383" s="47">
        <f t="shared" si="78"/>
        <v>0</v>
      </c>
      <c r="AB383" s="141" t="str">
        <f t="shared" si="79"/>
        <v>M</v>
      </c>
      <c r="AC383" s="141"/>
      <c r="AD383" s="141"/>
    </row>
    <row r="384" spans="1:30" ht="18" x14ac:dyDescent="0.25">
      <c r="A384" s="2"/>
      <c r="B384" s="455"/>
      <c r="C384" s="455"/>
      <c r="D384" s="2" t="s">
        <v>154</v>
      </c>
      <c r="E384" s="2" t="s">
        <v>1</v>
      </c>
      <c r="F384" s="117"/>
      <c r="G384" s="117"/>
      <c r="H384" s="443"/>
      <c r="I384" s="453"/>
      <c r="J384" s="2"/>
      <c r="K384" s="122"/>
      <c r="L384" s="19"/>
      <c r="M384" s="19"/>
      <c r="N384" s="19"/>
      <c r="O384" s="19"/>
      <c r="P384" s="121"/>
      <c r="Q384" s="194"/>
      <c r="R384" s="19"/>
      <c r="S384" s="19"/>
      <c r="T384" s="191"/>
      <c r="U384" s="19"/>
      <c r="V384" s="161"/>
      <c r="W384" s="165">
        <f t="shared" si="74"/>
        <v>0</v>
      </c>
      <c r="X384" s="47">
        <f t="shared" si="75"/>
        <v>0</v>
      </c>
      <c r="Y384" s="47" t="str">
        <f t="shared" si="76"/>
        <v>Hadleigh Hares</v>
      </c>
      <c r="Z384" s="47">
        <f t="shared" si="77"/>
        <v>0</v>
      </c>
      <c r="AA384" s="47">
        <f t="shared" si="78"/>
        <v>0</v>
      </c>
      <c r="AB384" s="141" t="str">
        <f t="shared" si="79"/>
        <v>M</v>
      </c>
      <c r="AC384" s="141"/>
      <c r="AD384" s="141"/>
    </row>
    <row r="385" spans="1:30" ht="18" x14ac:dyDescent="0.25">
      <c r="A385" s="2"/>
      <c r="B385" s="455"/>
      <c r="C385" s="455"/>
      <c r="D385" s="2" t="s">
        <v>154</v>
      </c>
      <c r="E385" s="2" t="s">
        <v>1</v>
      </c>
      <c r="F385" s="117"/>
      <c r="G385" s="117"/>
      <c r="H385" s="443"/>
      <c r="I385" s="453"/>
      <c r="J385" s="2"/>
      <c r="K385" s="122"/>
      <c r="L385" s="19"/>
      <c r="M385" s="19"/>
      <c r="N385" s="19"/>
      <c r="O385" s="19"/>
      <c r="P385" s="121"/>
      <c r="Q385" s="194"/>
      <c r="R385" s="19"/>
      <c r="S385" s="19"/>
      <c r="T385" s="191"/>
      <c r="U385" s="19"/>
      <c r="V385" s="161"/>
      <c r="W385" s="165">
        <f t="shared" si="74"/>
        <v>0</v>
      </c>
      <c r="X385" s="47">
        <f t="shared" si="75"/>
        <v>0</v>
      </c>
      <c r="Y385" s="47" t="str">
        <f t="shared" si="76"/>
        <v>Hadleigh Hares</v>
      </c>
      <c r="Z385" s="47">
        <f t="shared" si="77"/>
        <v>0</v>
      </c>
      <c r="AA385" s="47">
        <f t="shared" si="78"/>
        <v>0</v>
      </c>
      <c r="AB385" s="141" t="str">
        <f t="shared" si="79"/>
        <v>M</v>
      </c>
      <c r="AC385" s="141"/>
      <c r="AD385" s="141"/>
    </row>
    <row r="386" spans="1:30" ht="18" x14ac:dyDescent="0.25">
      <c r="A386" s="2"/>
      <c r="B386" s="455"/>
      <c r="C386" s="455"/>
      <c r="D386" s="2" t="s">
        <v>154</v>
      </c>
      <c r="E386" s="2" t="s">
        <v>1</v>
      </c>
      <c r="F386" s="117"/>
      <c r="G386" s="117"/>
      <c r="H386" s="443"/>
      <c r="I386" s="453"/>
      <c r="J386" s="2"/>
      <c r="K386" s="122"/>
      <c r="L386" s="19"/>
      <c r="M386" s="19"/>
      <c r="N386" s="19"/>
      <c r="O386" s="19"/>
      <c r="P386" s="121"/>
      <c r="Q386" s="194"/>
      <c r="R386" s="19"/>
      <c r="S386" s="19"/>
      <c r="T386" s="191"/>
      <c r="U386" s="19"/>
      <c r="V386" s="161"/>
      <c r="W386" s="165">
        <f t="shared" si="74"/>
        <v>0</v>
      </c>
      <c r="X386" s="47">
        <f t="shared" si="75"/>
        <v>0</v>
      </c>
      <c r="Y386" s="47" t="str">
        <f t="shared" si="76"/>
        <v>Hadleigh Hares</v>
      </c>
      <c r="Z386" s="47">
        <f t="shared" si="77"/>
        <v>0</v>
      </c>
      <c r="AA386" s="47">
        <f t="shared" si="78"/>
        <v>0</v>
      </c>
      <c r="AB386" s="141" t="str">
        <f t="shared" si="79"/>
        <v>M</v>
      </c>
      <c r="AC386" s="141"/>
      <c r="AD386" s="141"/>
    </row>
    <row r="387" spans="1:30" ht="18" x14ac:dyDescent="0.25">
      <c r="A387" s="2"/>
      <c r="B387" s="455"/>
      <c r="C387" s="455"/>
      <c r="D387" s="2" t="s">
        <v>154</v>
      </c>
      <c r="E387" s="2" t="s">
        <v>1</v>
      </c>
      <c r="F387" s="117"/>
      <c r="G387" s="117"/>
      <c r="H387" s="443"/>
      <c r="I387" s="453"/>
      <c r="J387" s="2"/>
      <c r="K387" s="122"/>
      <c r="L387" s="19"/>
      <c r="M387" s="19"/>
      <c r="N387" s="19"/>
      <c r="O387" s="19"/>
      <c r="P387" s="121"/>
      <c r="Q387" s="194"/>
      <c r="R387" s="19"/>
      <c r="S387" s="19"/>
      <c r="T387" s="191"/>
      <c r="U387" s="19"/>
      <c r="V387" s="161"/>
      <c r="W387" s="165">
        <f t="shared" si="74"/>
        <v>0</v>
      </c>
      <c r="X387" s="47">
        <f t="shared" si="75"/>
        <v>0</v>
      </c>
      <c r="Y387" s="47" t="str">
        <f t="shared" si="76"/>
        <v>Hadleigh Hares</v>
      </c>
      <c r="Z387" s="47">
        <f t="shared" si="77"/>
        <v>0</v>
      </c>
      <c r="AA387" s="47">
        <f t="shared" si="78"/>
        <v>0</v>
      </c>
      <c r="AB387" s="141" t="str">
        <f t="shared" si="79"/>
        <v>M</v>
      </c>
      <c r="AC387" s="141"/>
      <c r="AD387" s="141"/>
    </row>
    <row r="388" spans="1:30" ht="18" x14ac:dyDescent="0.25">
      <c r="A388" s="2"/>
      <c r="B388" s="455"/>
      <c r="C388" s="455"/>
      <c r="D388" s="2" t="s">
        <v>154</v>
      </c>
      <c r="E388" s="2" t="s">
        <v>1</v>
      </c>
      <c r="F388" s="117"/>
      <c r="G388" s="117"/>
      <c r="H388" s="443"/>
      <c r="I388" s="453"/>
      <c r="J388" s="2"/>
      <c r="K388" s="122"/>
      <c r="L388" s="19"/>
      <c r="M388" s="19"/>
      <c r="N388" s="19"/>
      <c r="O388" s="19"/>
      <c r="P388" s="121"/>
      <c r="Q388" s="194"/>
      <c r="R388" s="19"/>
      <c r="S388" s="19"/>
      <c r="T388" s="191"/>
      <c r="U388" s="19"/>
      <c r="V388" s="161"/>
      <c r="W388" s="165">
        <f t="shared" si="74"/>
        <v>0</v>
      </c>
      <c r="X388" s="47">
        <f t="shared" si="75"/>
        <v>0</v>
      </c>
      <c r="Y388" s="47" t="str">
        <f t="shared" si="76"/>
        <v>Hadleigh Hares</v>
      </c>
      <c r="Z388" s="47">
        <f t="shared" si="77"/>
        <v>0</v>
      </c>
      <c r="AA388" s="47">
        <f t="shared" si="78"/>
        <v>0</v>
      </c>
      <c r="AB388" s="141" t="str">
        <f t="shared" si="79"/>
        <v>M</v>
      </c>
      <c r="AC388" s="141"/>
      <c r="AD388" s="141"/>
    </row>
    <row r="389" spans="1:30" ht="18" x14ac:dyDescent="0.25">
      <c r="A389" s="2"/>
      <c r="B389" s="455"/>
      <c r="C389" s="455"/>
      <c r="D389" s="2" t="s">
        <v>154</v>
      </c>
      <c r="E389" s="2" t="s">
        <v>1</v>
      </c>
      <c r="F389" s="117"/>
      <c r="G389" s="117"/>
      <c r="H389" s="443"/>
      <c r="I389" s="453"/>
      <c r="J389" s="2"/>
      <c r="K389" s="122"/>
      <c r="L389" s="19"/>
      <c r="M389" s="19"/>
      <c r="N389" s="19"/>
      <c r="O389" s="19"/>
      <c r="P389" s="121"/>
      <c r="Q389" s="194"/>
      <c r="R389" s="19"/>
      <c r="S389" s="19"/>
      <c r="T389" s="191"/>
      <c r="U389" s="19"/>
      <c r="V389" s="161"/>
      <c r="W389" s="165">
        <f t="shared" si="74"/>
        <v>0</v>
      </c>
      <c r="X389" s="47">
        <f t="shared" si="75"/>
        <v>0</v>
      </c>
      <c r="Y389" s="47" t="str">
        <f t="shared" si="76"/>
        <v>Hadleigh Hares</v>
      </c>
      <c r="Z389" s="47">
        <f t="shared" si="77"/>
        <v>0</v>
      </c>
      <c r="AA389" s="47">
        <f t="shared" si="78"/>
        <v>0</v>
      </c>
      <c r="AB389" s="141" t="str">
        <f t="shared" si="79"/>
        <v>M</v>
      </c>
      <c r="AC389" s="141"/>
      <c r="AD389" s="141"/>
    </row>
    <row r="390" spans="1:30" ht="18" x14ac:dyDescent="0.25">
      <c r="A390" s="2"/>
      <c r="B390" s="455"/>
      <c r="C390" s="455"/>
      <c r="D390" s="2" t="s">
        <v>154</v>
      </c>
      <c r="E390" s="2" t="s">
        <v>1</v>
      </c>
      <c r="F390" s="117"/>
      <c r="G390" s="117"/>
      <c r="H390" s="443"/>
      <c r="I390" s="453"/>
      <c r="J390" s="2"/>
      <c r="K390" s="122"/>
      <c r="L390" s="19"/>
      <c r="M390" s="19"/>
      <c r="N390" s="19"/>
      <c r="O390" s="19"/>
      <c r="P390" s="121"/>
      <c r="Q390" s="194"/>
      <c r="R390" s="19"/>
      <c r="S390" s="19"/>
      <c r="T390" s="191"/>
      <c r="U390" s="19"/>
      <c r="V390" s="161"/>
      <c r="W390" s="165">
        <f t="shared" si="74"/>
        <v>0</v>
      </c>
      <c r="X390" s="47">
        <f t="shared" si="75"/>
        <v>0</v>
      </c>
      <c r="Y390" s="47" t="str">
        <f t="shared" si="76"/>
        <v>Hadleigh Hares</v>
      </c>
      <c r="Z390" s="47">
        <f t="shared" si="77"/>
        <v>0</v>
      </c>
      <c r="AA390" s="47">
        <f t="shared" si="78"/>
        <v>0</v>
      </c>
      <c r="AB390" s="141" t="str">
        <f t="shared" si="79"/>
        <v>M</v>
      </c>
      <c r="AC390" s="141"/>
      <c r="AD390" s="141"/>
    </row>
    <row r="391" spans="1:30" ht="18" x14ac:dyDescent="0.25">
      <c r="A391" s="2" t="str">
        <f>IF(B391="","",IF(E391="F",IF(IFERROR(VLOOKUP(B391&amp;C391&amp;D391,'Girls Season'!AA:AB,2,0),"Add to Season")=1,"","No"),IFERROR(IF(E391="M",IF(VLOOKUP(B391&amp;C391&amp;D391,'Boys Season'!W:X,2,0)=1,"","No")),"No")))</f>
        <v/>
      </c>
      <c r="B391" s="455"/>
      <c r="C391" s="455"/>
      <c r="D391" s="2" t="s">
        <v>154</v>
      </c>
      <c r="E391" s="2" t="s">
        <v>1</v>
      </c>
      <c r="F391" s="117"/>
      <c r="G391" s="117"/>
      <c r="H391" s="443"/>
      <c r="I391" s="453"/>
      <c r="J391" s="2"/>
      <c r="K391" s="122"/>
      <c r="L391" s="19"/>
      <c r="M391" s="19"/>
      <c r="N391" s="19"/>
      <c r="O391" s="19"/>
      <c r="P391" s="121"/>
      <c r="Q391" s="194"/>
      <c r="R391" s="19"/>
      <c r="S391" s="19"/>
      <c r="T391" s="191"/>
      <c r="U391" s="19"/>
      <c r="V391" s="161"/>
      <c r="W391" s="165">
        <f t="shared" si="68"/>
        <v>0</v>
      </c>
      <c r="X391" s="47">
        <f t="shared" si="69"/>
        <v>0</v>
      </c>
      <c r="Y391" s="47" t="str">
        <f t="shared" si="70"/>
        <v>Hadleigh Hares</v>
      </c>
      <c r="Z391" s="47">
        <f t="shared" si="71"/>
        <v>0</v>
      </c>
      <c r="AA391" s="47">
        <f t="shared" si="72"/>
        <v>0</v>
      </c>
      <c r="AB391" s="141" t="str">
        <f t="shared" si="73"/>
        <v>M</v>
      </c>
      <c r="AC391" s="141"/>
      <c r="AD391" s="141"/>
    </row>
    <row r="392" spans="1:30" ht="18" x14ac:dyDescent="0.25">
      <c r="A392" s="2" t="str">
        <f>IF(B392="","",IF(E392="F",IF(IFERROR(VLOOKUP(B392&amp;C392&amp;D392,'Girls Season'!AA:AB,2,0),"Add to Season")=1,"","No"),IFERROR(IF(E392="M",IF(VLOOKUP(B392&amp;C392&amp;D392,'Boys Season'!W:X,2,0)=1,"","No")),"No")))</f>
        <v/>
      </c>
      <c r="B392" s="455"/>
      <c r="C392" s="455"/>
      <c r="D392" s="2" t="s">
        <v>154</v>
      </c>
      <c r="E392" s="2" t="s">
        <v>1</v>
      </c>
      <c r="F392" s="117"/>
      <c r="G392" s="117"/>
      <c r="H392" s="443"/>
      <c r="I392" s="453"/>
      <c r="J392" s="2"/>
      <c r="K392" s="122"/>
      <c r="L392" s="19"/>
      <c r="M392" s="19"/>
      <c r="N392" s="19"/>
      <c r="O392" s="19"/>
      <c r="P392" s="121"/>
      <c r="Q392" s="194"/>
      <c r="R392" s="19"/>
      <c r="S392" s="19"/>
      <c r="T392" s="191"/>
      <c r="U392" s="19"/>
      <c r="V392" s="161"/>
      <c r="W392" s="165">
        <f t="shared" si="68"/>
        <v>0</v>
      </c>
      <c r="X392" s="47">
        <f t="shared" si="69"/>
        <v>0</v>
      </c>
      <c r="Y392" s="47" t="str">
        <f t="shared" si="70"/>
        <v>Hadleigh Hares</v>
      </c>
      <c r="Z392" s="47">
        <f t="shared" si="71"/>
        <v>0</v>
      </c>
      <c r="AA392" s="47">
        <f t="shared" si="72"/>
        <v>0</v>
      </c>
      <c r="AB392" s="141" t="str">
        <f t="shared" si="73"/>
        <v>M</v>
      </c>
      <c r="AC392" s="141"/>
      <c r="AD392" s="141"/>
    </row>
    <row r="393" spans="1:30" ht="18" x14ac:dyDescent="0.25">
      <c r="A393" s="2" t="str">
        <f>IF(B393="","",IF(E393="F",IF(IFERROR(VLOOKUP(B393&amp;C393&amp;D393,'Girls Season'!AA:AB,2,0),"Add to Season")=1,"","No"),IFERROR(IF(E393="M",IF(VLOOKUP(B393&amp;C393&amp;D393,'Boys Season'!W:X,2,0)=1,"","No")),"No")))</f>
        <v/>
      </c>
      <c r="B393" s="455"/>
      <c r="C393" s="455"/>
      <c r="D393" s="2" t="s">
        <v>154</v>
      </c>
      <c r="E393" s="2" t="s">
        <v>1</v>
      </c>
      <c r="F393" s="117"/>
      <c r="G393" s="117"/>
      <c r="H393" s="443"/>
      <c r="I393" s="453"/>
      <c r="J393" s="2"/>
      <c r="K393" s="122"/>
      <c r="L393" s="19"/>
      <c r="M393" s="19"/>
      <c r="N393" s="19"/>
      <c r="O393" s="19"/>
      <c r="P393" s="121"/>
      <c r="Q393" s="194"/>
      <c r="R393" s="19"/>
      <c r="S393" s="19"/>
      <c r="T393" s="191"/>
      <c r="U393" s="19"/>
      <c r="V393" s="161"/>
      <c r="W393" s="165">
        <f t="shared" si="68"/>
        <v>0</v>
      </c>
      <c r="X393" s="47">
        <f t="shared" si="69"/>
        <v>0</v>
      </c>
      <c r="Y393" s="47" t="str">
        <f t="shared" si="70"/>
        <v>Hadleigh Hares</v>
      </c>
      <c r="Z393" s="47">
        <f t="shared" si="71"/>
        <v>0</v>
      </c>
      <c r="AA393" s="47">
        <f t="shared" si="72"/>
        <v>0</v>
      </c>
      <c r="AB393" s="141" t="str">
        <f t="shared" si="73"/>
        <v>M</v>
      </c>
      <c r="AC393" s="141"/>
      <c r="AD393" s="141"/>
    </row>
    <row r="394" spans="1:30" ht="18" x14ac:dyDescent="0.25">
      <c r="A394" s="2" t="str">
        <f>IF(B394="","",IF(E394="F",IF(IFERROR(VLOOKUP(B394&amp;C394&amp;D394,'Girls Season'!AA:AB,2,0),"Add to Season")=1,"","No"),IFERROR(IF(E394="M",IF(VLOOKUP(B394&amp;C394&amp;D394,'Boys Season'!W:X,2,0)=1,"","No")),"No")))</f>
        <v/>
      </c>
      <c r="B394" s="455"/>
      <c r="C394" s="455"/>
      <c r="D394" s="2" t="s">
        <v>154</v>
      </c>
      <c r="E394" s="2" t="s">
        <v>1</v>
      </c>
      <c r="F394" s="117"/>
      <c r="G394" s="117"/>
      <c r="H394" s="443"/>
      <c r="I394" s="453"/>
      <c r="J394" s="2"/>
      <c r="K394" s="122"/>
      <c r="L394" s="19"/>
      <c r="M394" s="19"/>
      <c r="N394" s="19"/>
      <c r="O394" s="19"/>
      <c r="P394" s="121"/>
      <c r="Q394" s="194"/>
      <c r="R394" s="19"/>
      <c r="S394" s="19"/>
      <c r="T394" s="191"/>
      <c r="U394" s="19"/>
      <c r="V394" s="161"/>
      <c r="W394" s="165">
        <f t="shared" si="68"/>
        <v>0</v>
      </c>
      <c r="X394" s="47">
        <f t="shared" si="69"/>
        <v>0</v>
      </c>
      <c r="Y394" s="47" t="str">
        <f t="shared" si="70"/>
        <v>Hadleigh Hares</v>
      </c>
      <c r="Z394" s="47">
        <f t="shared" si="71"/>
        <v>0</v>
      </c>
      <c r="AA394" s="47">
        <f t="shared" si="72"/>
        <v>0</v>
      </c>
      <c r="AB394" s="141" t="str">
        <f t="shared" si="73"/>
        <v>M</v>
      </c>
      <c r="AC394" s="141"/>
      <c r="AD394" s="141"/>
    </row>
    <row r="395" spans="1:30" ht="18" x14ac:dyDescent="0.25">
      <c r="A395" s="2" t="str">
        <f>IF(B395="","",IF(E395="F",IF(IFERROR(VLOOKUP(B395&amp;C395&amp;D395,'Girls Season'!AA:AB,2,0),"Add to Season")=1,"","No"),IFERROR(IF(E395="M",IF(VLOOKUP(B395&amp;C395&amp;D395,'Boys Season'!W:X,2,0)=1,"","No")),"No")))</f>
        <v/>
      </c>
      <c r="B395" s="455"/>
      <c r="C395" s="455"/>
      <c r="D395" s="2" t="s">
        <v>154</v>
      </c>
      <c r="E395" s="2" t="s">
        <v>1</v>
      </c>
      <c r="F395" s="117"/>
      <c r="G395" s="117"/>
      <c r="H395" s="443"/>
      <c r="I395" s="453"/>
      <c r="J395" s="2"/>
      <c r="K395" s="122"/>
      <c r="L395" s="19"/>
      <c r="M395" s="19"/>
      <c r="N395" s="19"/>
      <c r="O395" s="19"/>
      <c r="P395" s="121"/>
      <c r="Q395" s="194"/>
      <c r="R395" s="19"/>
      <c r="S395" s="19"/>
      <c r="T395" s="191"/>
      <c r="U395" s="19"/>
      <c r="V395" s="161"/>
      <c r="W395" s="165">
        <f t="shared" si="68"/>
        <v>0</v>
      </c>
      <c r="X395" s="47">
        <f t="shared" si="69"/>
        <v>0</v>
      </c>
      <c r="Y395" s="47" t="str">
        <f t="shared" si="70"/>
        <v>Hadleigh Hares</v>
      </c>
      <c r="Z395" s="47">
        <f t="shared" si="71"/>
        <v>0</v>
      </c>
      <c r="AA395" s="47">
        <f t="shared" si="72"/>
        <v>0</v>
      </c>
      <c r="AB395" s="141" t="str">
        <f t="shared" si="73"/>
        <v>M</v>
      </c>
      <c r="AC395" s="141"/>
      <c r="AD395" s="141"/>
    </row>
    <row r="396" spans="1:30" ht="18" x14ac:dyDescent="0.25">
      <c r="A396" s="2" t="str">
        <f>IF(B396="","",IF(E396="F",IF(IFERROR(VLOOKUP(B396&amp;C396&amp;D396,'Girls Season'!AA:AB,2,0),"Add to Season")=1,"","No"),IFERROR(IF(E396="M",IF(VLOOKUP(B396&amp;C396&amp;D396,'Boys Season'!W:X,2,0)=1,"","No")),"No")))</f>
        <v/>
      </c>
      <c r="B396" s="455"/>
      <c r="C396" s="455"/>
      <c r="D396" s="2" t="s">
        <v>154</v>
      </c>
      <c r="E396" s="2" t="s">
        <v>1</v>
      </c>
      <c r="F396" s="117"/>
      <c r="G396" s="117"/>
      <c r="H396" s="443"/>
      <c r="I396" s="453"/>
      <c r="J396" s="2"/>
      <c r="K396" s="122"/>
      <c r="L396" s="19"/>
      <c r="M396" s="19"/>
      <c r="N396" s="19"/>
      <c r="O396" s="19"/>
      <c r="P396" s="121"/>
      <c r="Q396" s="194"/>
      <c r="R396" s="19"/>
      <c r="S396" s="19"/>
      <c r="T396" s="191"/>
      <c r="U396" s="19"/>
      <c r="V396" s="161"/>
      <c r="W396" s="165">
        <f t="shared" si="68"/>
        <v>0</v>
      </c>
      <c r="X396" s="47">
        <f t="shared" si="69"/>
        <v>0</v>
      </c>
      <c r="Y396" s="47" t="str">
        <f t="shared" si="70"/>
        <v>Hadleigh Hares</v>
      </c>
      <c r="Z396" s="47">
        <f t="shared" si="71"/>
        <v>0</v>
      </c>
      <c r="AA396" s="47">
        <f t="shared" si="72"/>
        <v>0</v>
      </c>
      <c r="AB396" s="141" t="str">
        <f t="shared" si="73"/>
        <v>M</v>
      </c>
      <c r="AC396" s="141"/>
      <c r="AD396" s="141"/>
    </row>
    <row r="397" spans="1:30" ht="18" x14ac:dyDescent="0.25">
      <c r="A397" s="2" t="str">
        <f>IF(B397="","",IF(E397="F",IF(IFERROR(VLOOKUP(B397&amp;C397&amp;D397,'Girls Season'!AA:AB,2,0),"Add to Season")=1,"","No"),IFERROR(IF(E397="M",IF(VLOOKUP(B397&amp;C397&amp;D397,'Boys Season'!W:X,2,0)=1,"","No")),"No")))</f>
        <v/>
      </c>
      <c r="B397" s="455"/>
      <c r="C397" s="455"/>
      <c r="D397" s="2" t="s">
        <v>154</v>
      </c>
      <c r="E397" s="2" t="s">
        <v>1</v>
      </c>
      <c r="F397" s="117"/>
      <c r="G397" s="117"/>
      <c r="H397" s="443"/>
      <c r="I397" s="453"/>
      <c r="J397" s="2"/>
      <c r="K397" s="122"/>
      <c r="L397" s="19"/>
      <c r="M397" s="19"/>
      <c r="N397" s="19"/>
      <c r="O397" s="19"/>
      <c r="P397" s="121"/>
      <c r="Q397" s="194"/>
      <c r="R397" s="19"/>
      <c r="S397" s="19"/>
      <c r="T397" s="191"/>
      <c r="U397" s="19"/>
      <c r="V397" s="161"/>
      <c r="W397" s="165">
        <f t="shared" si="68"/>
        <v>0</v>
      </c>
      <c r="X397" s="47">
        <f t="shared" si="69"/>
        <v>0</v>
      </c>
      <c r="Y397" s="47" t="str">
        <f t="shared" si="70"/>
        <v>Hadleigh Hares</v>
      </c>
      <c r="Z397" s="47">
        <f t="shared" si="71"/>
        <v>0</v>
      </c>
      <c r="AA397" s="47">
        <f t="shared" si="72"/>
        <v>0</v>
      </c>
      <c r="AB397" s="141" t="str">
        <f t="shared" si="73"/>
        <v>M</v>
      </c>
      <c r="AC397" s="141"/>
      <c r="AD397" s="141"/>
    </row>
    <row r="398" spans="1:30" ht="18" x14ac:dyDescent="0.25">
      <c r="A398" s="2" t="str">
        <f>IF(B398="","",IF(E398="F",IF(IFERROR(VLOOKUP(B398&amp;C398&amp;D398,'Girls Season'!AA:AB,2,0),"Add to Season")=1,"","No"),IFERROR(IF(E398="M",IF(VLOOKUP(B398&amp;C398&amp;D398,'Boys Season'!W:X,2,0)=1,"","No")),"No")))</f>
        <v/>
      </c>
      <c r="B398" s="455"/>
      <c r="C398" s="455"/>
      <c r="D398" s="2" t="s">
        <v>154</v>
      </c>
      <c r="E398" s="2" t="s">
        <v>1</v>
      </c>
      <c r="F398" s="117"/>
      <c r="G398" s="117"/>
      <c r="H398" s="443"/>
      <c r="I398" s="453"/>
      <c r="J398" s="2"/>
      <c r="K398" s="122"/>
      <c r="L398" s="19"/>
      <c r="M398" s="19"/>
      <c r="N398" s="19"/>
      <c r="O398" s="19"/>
      <c r="P398" s="121"/>
      <c r="Q398" s="194"/>
      <c r="R398" s="19"/>
      <c r="S398" s="19"/>
      <c r="T398" s="191"/>
      <c r="U398" s="19"/>
      <c r="V398" s="161"/>
      <c r="W398" s="165">
        <f t="shared" si="68"/>
        <v>0</v>
      </c>
      <c r="X398" s="47">
        <f t="shared" si="69"/>
        <v>0</v>
      </c>
      <c r="Y398" s="47" t="str">
        <f t="shared" si="70"/>
        <v>Hadleigh Hares</v>
      </c>
      <c r="Z398" s="47">
        <f t="shared" si="71"/>
        <v>0</v>
      </c>
      <c r="AA398" s="47">
        <f t="shared" si="72"/>
        <v>0</v>
      </c>
      <c r="AB398" s="141" t="str">
        <f t="shared" si="73"/>
        <v>M</v>
      </c>
      <c r="AC398" s="141"/>
      <c r="AD398" s="141"/>
    </row>
    <row r="399" spans="1:30" ht="18" x14ac:dyDescent="0.25">
      <c r="A399" s="2" t="str">
        <f>IF(B399="","",IF(E399="F",IF(IFERROR(VLOOKUP(B399&amp;C399&amp;D399,'Girls Season'!AA:AB,2,0),"Add to Season")=1,"","No"),IFERROR(IF(E399="M",IF(VLOOKUP(B399&amp;C399&amp;D399,'Boys Season'!W:X,2,0)=1,"","No")),"No")))</f>
        <v/>
      </c>
      <c r="B399" s="455"/>
      <c r="C399" s="455"/>
      <c r="D399" s="2" t="s">
        <v>154</v>
      </c>
      <c r="E399" s="2" t="s">
        <v>1</v>
      </c>
      <c r="F399" s="117"/>
      <c r="G399" s="117"/>
      <c r="H399" s="443"/>
      <c r="I399" s="453"/>
      <c r="J399" s="2"/>
      <c r="K399" s="122"/>
      <c r="L399" s="19"/>
      <c r="M399" s="19"/>
      <c r="N399" s="19"/>
      <c r="O399" s="19"/>
      <c r="P399" s="121"/>
      <c r="Q399" s="194"/>
      <c r="R399" s="19"/>
      <c r="S399" s="19"/>
      <c r="T399" s="191"/>
      <c r="U399" s="19"/>
      <c r="V399" s="161"/>
      <c r="W399" s="165">
        <f t="shared" si="68"/>
        <v>0</v>
      </c>
      <c r="X399" s="47">
        <f t="shared" si="69"/>
        <v>0</v>
      </c>
      <c r="Y399" s="47" t="str">
        <f t="shared" si="70"/>
        <v>Hadleigh Hares</v>
      </c>
      <c r="Z399" s="47">
        <f t="shared" si="71"/>
        <v>0</v>
      </c>
      <c r="AA399" s="47">
        <f t="shared" si="72"/>
        <v>0</v>
      </c>
      <c r="AB399" s="141" t="str">
        <f t="shared" si="73"/>
        <v>M</v>
      </c>
      <c r="AC399" s="141"/>
      <c r="AD399" s="141"/>
    </row>
    <row r="400" spans="1:30" ht="18" x14ac:dyDescent="0.25">
      <c r="A400" s="2" t="str">
        <f>IF(B400="","",IF(E400="F",IF(IFERROR(VLOOKUP(B400&amp;C400&amp;D400,'Girls Season'!AA:AB,2,0),"Add to Season")=1,"","No"),IFERROR(IF(E400="M",IF(VLOOKUP(B400&amp;C400&amp;D400,'Boys Season'!W:X,2,0)=1,"","No")),"No")))</f>
        <v>No</v>
      </c>
      <c r="B400" s="459" t="s">
        <v>41</v>
      </c>
      <c r="C400" s="459" t="s">
        <v>368</v>
      </c>
      <c r="D400" s="2" t="s">
        <v>155</v>
      </c>
      <c r="E400" s="2" t="s">
        <v>21</v>
      </c>
      <c r="F400" s="337">
        <v>12</v>
      </c>
      <c r="G400" s="117" t="s">
        <v>10</v>
      </c>
      <c r="H400" s="443"/>
      <c r="I400" s="2"/>
      <c r="J400" s="2"/>
      <c r="K400" s="122"/>
      <c r="L400" s="19"/>
      <c r="M400" s="19"/>
      <c r="N400" s="19"/>
      <c r="O400" s="19"/>
      <c r="P400" s="121"/>
      <c r="Q400" s="202"/>
      <c r="R400" s="19"/>
      <c r="S400" s="19"/>
      <c r="T400" s="19"/>
      <c r="U400" s="19"/>
      <c r="V400" s="161"/>
      <c r="W400" s="165" t="str">
        <f t="shared" si="68"/>
        <v>Molly</v>
      </c>
      <c r="X400" s="47" t="str">
        <f t="shared" si="69"/>
        <v>Richardson</v>
      </c>
      <c r="Y400" s="47" t="str">
        <f t="shared" si="70"/>
        <v>Harwich Runners</v>
      </c>
      <c r="Z400" s="47">
        <f t="shared" si="71"/>
        <v>12</v>
      </c>
      <c r="AA400" s="47" t="str">
        <f t="shared" si="72"/>
        <v>U17</v>
      </c>
      <c r="AB400" s="141" t="str">
        <f t="shared" si="73"/>
        <v>F</v>
      </c>
      <c r="AC400" s="141"/>
      <c r="AD400" s="141"/>
    </row>
    <row r="401" spans="1:30" ht="18" x14ac:dyDescent="0.25">
      <c r="A401" s="2" t="str">
        <f>IF(B401="","",IF(E401="F",IF(IFERROR(VLOOKUP(B401&amp;C401&amp;D401,'Girls Season'!AA:AB,2,0),"Add to Season")=1,"","No"),IFERROR(IF(E401="M",IF(VLOOKUP(B401&amp;C401&amp;D401,'Boys Season'!W:X,2,0)=1,"","No")),"No")))</f>
        <v>No</v>
      </c>
      <c r="B401" s="388" t="s">
        <v>396</v>
      </c>
      <c r="C401" s="388" t="s">
        <v>56</v>
      </c>
      <c r="D401" s="2" t="s">
        <v>155</v>
      </c>
      <c r="E401" s="2" t="s">
        <v>21</v>
      </c>
      <c r="F401" s="337">
        <v>11</v>
      </c>
      <c r="G401" s="117" t="s">
        <v>10</v>
      </c>
      <c r="H401" s="443"/>
      <c r="I401" s="2"/>
      <c r="J401" s="2"/>
      <c r="K401" s="122"/>
      <c r="L401" s="19"/>
      <c r="M401" s="19"/>
      <c r="N401" s="19"/>
      <c r="O401" s="19"/>
      <c r="P401" s="121"/>
      <c r="Q401" s="202"/>
      <c r="R401" s="19"/>
      <c r="S401" s="19"/>
      <c r="T401" s="19"/>
      <c r="U401" s="19"/>
      <c r="V401" s="161"/>
      <c r="W401" s="165" t="str">
        <f t="shared" si="68"/>
        <v>Eleanor</v>
      </c>
      <c r="X401" s="47" t="str">
        <f t="shared" si="69"/>
        <v>Newman</v>
      </c>
      <c r="Y401" s="47" t="str">
        <f t="shared" si="70"/>
        <v>Harwich Runners</v>
      </c>
      <c r="Z401" s="47">
        <f t="shared" si="71"/>
        <v>11</v>
      </c>
      <c r="AA401" s="47" t="str">
        <f t="shared" si="72"/>
        <v>U17</v>
      </c>
      <c r="AB401" s="141" t="str">
        <f t="shared" si="73"/>
        <v>F</v>
      </c>
      <c r="AC401" s="47"/>
      <c r="AD401" s="47"/>
    </row>
    <row r="402" spans="1:30" ht="18" x14ac:dyDescent="0.25">
      <c r="A402" s="2" t="str">
        <f>IF(B402="","",IF(E402="F",IF(IFERROR(VLOOKUP(B402&amp;C402&amp;D402,'Girls Season'!AA:AB,2,0),"Add to Season")=1,"","No"),IFERROR(IF(E402="M",IF(VLOOKUP(B402&amp;C402&amp;D402,'Boys Season'!W:X,2,0)=1,"","No")),"No")))</f>
        <v>No</v>
      </c>
      <c r="B402" s="388" t="s">
        <v>52</v>
      </c>
      <c r="C402" s="388" t="s">
        <v>634</v>
      </c>
      <c r="D402" s="2" t="s">
        <v>155</v>
      </c>
      <c r="E402" s="2" t="s">
        <v>21</v>
      </c>
      <c r="F402" s="337">
        <v>8</v>
      </c>
      <c r="G402" s="117" t="s">
        <v>4</v>
      </c>
      <c r="H402" s="443"/>
      <c r="I402" s="2"/>
      <c r="J402" s="2"/>
      <c r="K402" s="122"/>
      <c r="L402" s="19"/>
      <c r="M402" s="19"/>
      <c r="N402" s="19"/>
      <c r="O402" s="19"/>
      <c r="P402" s="121"/>
      <c r="Q402" s="202"/>
      <c r="R402" s="19"/>
      <c r="S402" s="19"/>
      <c r="T402" s="19"/>
      <c r="U402" s="19"/>
      <c r="V402" s="161"/>
      <c r="W402" s="165" t="str">
        <f t="shared" si="68"/>
        <v>Eva</v>
      </c>
      <c r="X402" s="47" t="str">
        <f t="shared" si="69"/>
        <v>Law</v>
      </c>
      <c r="Y402" s="47" t="str">
        <f t="shared" si="70"/>
        <v>Harwich Runners</v>
      </c>
      <c r="Z402" s="47">
        <f t="shared" si="71"/>
        <v>8</v>
      </c>
      <c r="AA402" s="47" t="str">
        <f t="shared" si="72"/>
        <v>U13</v>
      </c>
      <c r="AB402" s="141" t="str">
        <f t="shared" si="73"/>
        <v>F</v>
      </c>
      <c r="AC402" s="47"/>
      <c r="AD402" s="47"/>
    </row>
    <row r="403" spans="1:30" ht="18" x14ac:dyDescent="0.25">
      <c r="A403" s="2" t="str">
        <f>IF(B403="","",IF(E403="F",IF(IFERROR(VLOOKUP(B403&amp;C403&amp;D403,'Girls Season'!AA:AB,2,0),"Add to Season")=1,"","No"),IFERROR(IF(E403="M",IF(VLOOKUP(B403&amp;C403&amp;D403,'Boys Season'!W:X,2,0)=1,"","No")),"No")))</f>
        <v>No</v>
      </c>
      <c r="B403" s="388" t="s">
        <v>472</v>
      </c>
      <c r="C403" s="388" t="s">
        <v>473</v>
      </c>
      <c r="D403" s="2" t="s">
        <v>155</v>
      </c>
      <c r="E403" s="2" t="s">
        <v>21</v>
      </c>
      <c r="F403" s="337">
        <v>8</v>
      </c>
      <c r="G403" s="117" t="s">
        <v>4</v>
      </c>
      <c r="H403" s="443"/>
      <c r="I403" s="2"/>
      <c r="J403" s="2"/>
      <c r="K403" s="122"/>
      <c r="L403" s="19"/>
      <c r="M403" s="19"/>
      <c r="N403" s="19"/>
      <c r="O403" s="19"/>
      <c r="P403" s="121"/>
      <c r="Q403" s="202"/>
      <c r="R403" s="19"/>
      <c r="S403" s="19"/>
      <c r="T403" s="19"/>
      <c r="U403" s="19"/>
      <c r="V403" s="161"/>
      <c r="W403" s="165" t="str">
        <f t="shared" si="68"/>
        <v>Hollie</v>
      </c>
      <c r="X403" s="47" t="str">
        <f t="shared" si="69"/>
        <v>Robertson</v>
      </c>
      <c r="Y403" s="47" t="str">
        <f t="shared" si="70"/>
        <v>Harwich Runners</v>
      </c>
      <c r="Z403" s="47">
        <f t="shared" si="71"/>
        <v>8</v>
      </c>
      <c r="AA403" s="47" t="str">
        <f t="shared" si="72"/>
        <v>U13</v>
      </c>
      <c r="AB403" s="141" t="str">
        <f t="shared" si="73"/>
        <v>F</v>
      </c>
      <c r="AC403" s="47"/>
      <c r="AD403" s="47"/>
    </row>
    <row r="404" spans="1:30" ht="18" x14ac:dyDescent="0.25">
      <c r="A404" s="2" t="str">
        <f>IF(B404="","",IF(E404="F",IF(IFERROR(VLOOKUP(B404&amp;C404&amp;D404,'Girls Season'!AA:AB,2,0),"Add to Season")=1,"","No"),IFERROR(IF(E404="M",IF(VLOOKUP(B404&amp;C404&amp;D404,'Boys Season'!W:X,2,0)=1,"","No")),"No")))</f>
        <v>No</v>
      </c>
      <c r="B404" s="388" t="s">
        <v>319</v>
      </c>
      <c r="C404" s="388" t="s">
        <v>68</v>
      </c>
      <c r="D404" s="2" t="s">
        <v>155</v>
      </c>
      <c r="E404" s="2" t="s">
        <v>21</v>
      </c>
      <c r="F404" s="337">
        <v>8</v>
      </c>
      <c r="G404" s="117" t="s">
        <v>4</v>
      </c>
      <c r="H404" s="443"/>
      <c r="I404" s="2"/>
      <c r="J404" s="2"/>
      <c r="K404" s="122"/>
      <c r="L404" s="19"/>
      <c r="M404" s="19"/>
      <c r="N404" s="19"/>
      <c r="O404" s="19"/>
      <c r="P404" s="121"/>
      <c r="Q404" s="202">
        <v>15</v>
      </c>
      <c r="R404" s="19">
        <v>18</v>
      </c>
      <c r="S404" s="19">
        <v>18</v>
      </c>
      <c r="T404" s="19">
        <v>12</v>
      </c>
      <c r="U404" s="19"/>
      <c r="V404" s="161"/>
      <c r="W404" s="165" t="str">
        <f t="shared" si="68"/>
        <v>Poppy</v>
      </c>
      <c r="X404" s="47" t="str">
        <f t="shared" si="69"/>
        <v>Tilley</v>
      </c>
      <c r="Y404" s="47" t="str">
        <f t="shared" si="70"/>
        <v>Harwich Runners</v>
      </c>
      <c r="Z404" s="47">
        <f t="shared" si="71"/>
        <v>8</v>
      </c>
      <c r="AA404" s="47" t="str">
        <f t="shared" si="72"/>
        <v>U13</v>
      </c>
      <c r="AB404" s="141" t="str">
        <f t="shared" si="73"/>
        <v>F</v>
      </c>
      <c r="AC404" s="32"/>
      <c r="AD404" s="32"/>
    </row>
    <row r="405" spans="1:30" ht="18" x14ac:dyDescent="0.25">
      <c r="A405" s="2" t="str">
        <f>IF(B405="","",IF(E405="F",IF(IFERROR(VLOOKUP(B405&amp;C405&amp;D405,'Girls Season'!AA:AB,2,0),"Add to Season")=1,"","No"),IFERROR(IF(E405="M",IF(VLOOKUP(B405&amp;C405&amp;D405,'Boys Season'!W:X,2,0)=1,"","No")),"No")))</f>
        <v>No</v>
      </c>
      <c r="B405" s="388" t="s">
        <v>313</v>
      </c>
      <c r="C405" s="388" t="s">
        <v>240</v>
      </c>
      <c r="D405" s="2" t="s">
        <v>155</v>
      </c>
      <c r="E405" s="2" t="s">
        <v>21</v>
      </c>
      <c r="F405" s="337">
        <v>7</v>
      </c>
      <c r="G405" s="117" t="s">
        <v>4</v>
      </c>
      <c r="H405" s="443"/>
      <c r="I405" s="2"/>
      <c r="J405" s="2"/>
      <c r="K405" s="122"/>
      <c r="L405" s="19"/>
      <c r="M405" s="19"/>
      <c r="N405" s="19"/>
      <c r="O405" s="19"/>
      <c r="P405" s="121"/>
      <c r="Q405" s="202"/>
      <c r="R405" s="19"/>
      <c r="S405" s="19"/>
      <c r="T405" s="19"/>
      <c r="U405" s="19"/>
      <c r="V405" s="161"/>
      <c r="W405" s="165" t="str">
        <f t="shared" si="68"/>
        <v>Audrey</v>
      </c>
      <c r="X405" s="47" t="str">
        <f t="shared" si="69"/>
        <v>Tyrrell</v>
      </c>
      <c r="Y405" s="47" t="str">
        <f t="shared" si="70"/>
        <v>Harwich Runners</v>
      </c>
      <c r="Z405" s="47">
        <f t="shared" si="71"/>
        <v>7</v>
      </c>
      <c r="AA405" s="47" t="str">
        <f t="shared" si="72"/>
        <v>U13</v>
      </c>
      <c r="AB405" s="141" t="str">
        <f t="shared" si="73"/>
        <v>F</v>
      </c>
      <c r="AC405" s="32"/>
      <c r="AD405" s="32"/>
    </row>
    <row r="406" spans="1:30" ht="18" x14ac:dyDescent="0.25">
      <c r="A406" s="2" t="str">
        <f>IF(B406="","",IF(E406="F",IF(IFERROR(VLOOKUP(B406&amp;C406&amp;D406,'Girls Season'!AA:AB,2,0),"Add to Season")=1,"","No"),IFERROR(IF(E406="M",IF(VLOOKUP(B406&amp;C406&amp;D406,'Boys Season'!W:X,2,0)=1,"","No")),"No")))</f>
        <v>No</v>
      </c>
      <c r="B406" s="388" t="s">
        <v>635</v>
      </c>
      <c r="C406" s="388" t="s">
        <v>31</v>
      </c>
      <c r="D406" s="2" t="s">
        <v>155</v>
      </c>
      <c r="E406" s="2" t="s">
        <v>21</v>
      </c>
      <c r="F406" s="337">
        <v>7</v>
      </c>
      <c r="G406" s="117" t="s">
        <v>4</v>
      </c>
      <c r="H406" s="443"/>
      <c r="I406" s="2"/>
      <c r="J406" s="2"/>
      <c r="K406" s="122"/>
      <c r="L406" s="19"/>
      <c r="M406" s="19"/>
      <c r="N406" s="19"/>
      <c r="O406" s="19"/>
      <c r="P406" s="121"/>
      <c r="Q406" s="202"/>
      <c r="R406" s="19"/>
      <c r="S406" s="19"/>
      <c r="T406" s="19"/>
      <c r="U406" s="19"/>
      <c r="V406" s="161"/>
      <c r="W406" s="165" t="str">
        <f t="shared" si="68"/>
        <v>Caitlin</v>
      </c>
      <c r="X406" s="47" t="str">
        <f t="shared" si="69"/>
        <v>Harrison</v>
      </c>
      <c r="Y406" s="47" t="str">
        <f t="shared" si="70"/>
        <v>Harwich Runners</v>
      </c>
      <c r="Z406" s="47">
        <f t="shared" si="71"/>
        <v>7</v>
      </c>
      <c r="AA406" s="47" t="str">
        <f t="shared" si="72"/>
        <v>U13</v>
      </c>
      <c r="AB406" s="141" t="str">
        <f t="shared" si="73"/>
        <v>F</v>
      </c>
      <c r="AC406" s="32"/>
      <c r="AD406" s="32"/>
    </row>
    <row r="407" spans="1:30" ht="18" x14ac:dyDescent="0.25">
      <c r="A407" s="2" t="str">
        <f>IF(B407="","",IF(E407="F",IF(IFERROR(VLOOKUP(B407&amp;C407&amp;D407,'Girls Season'!AA:AB,2,0),"Add to Season")=1,"","No"),IFERROR(IF(E407="M",IF(VLOOKUP(B407&amp;C407&amp;D407,'Boys Season'!W:X,2,0)=1,"","No")),"No")))</f>
        <v>No</v>
      </c>
      <c r="B407" s="388" t="s">
        <v>265</v>
      </c>
      <c r="C407" s="388" t="s">
        <v>634</v>
      </c>
      <c r="D407" s="2" t="s">
        <v>155</v>
      </c>
      <c r="E407" s="2" t="s">
        <v>21</v>
      </c>
      <c r="F407" s="337">
        <v>7</v>
      </c>
      <c r="G407" s="117" t="s">
        <v>4</v>
      </c>
      <c r="H407" s="443"/>
      <c r="I407" s="2"/>
      <c r="J407" s="2"/>
      <c r="K407" s="122"/>
      <c r="L407" s="19"/>
      <c r="M407" s="19"/>
      <c r="N407" s="19"/>
      <c r="O407" s="19"/>
      <c r="P407" s="121"/>
      <c r="Q407" s="202"/>
      <c r="R407" s="19"/>
      <c r="S407" s="19"/>
      <c r="T407" s="19"/>
      <c r="U407" s="19"/>
      <c r="V407" s="161"/>
      <c r="W407" s="165" t="str">
        <f t="shared" si="68"/>
        <v>Ella</v>
      </c>
      <c r="X407" s="47" t="str">
        <f t="shared" si="69"/>
        <v>Law</v>
      </c>
      <c r="Y407" s="47" t="str">
        <f t="shared" si="70"/>
        <v>Harwich Runners</v>
      </c>
      <c r="Z407" s="47">
        <f t="shared" si="71"/>
        <v>7</v>
      </c>
      <c r="AA407" s="47" t="str">
        <f t="shared" si="72"/>
        <v>U13</v>
      </c>
      <c r="AB407" s="141" t="str">
        <f t="shared" si="73"/>
        <v>F</v>
      </c>
      <c r="AC407" s="32"/>
      <c r="AD407" s="32"/>
    </row>
    <row r="408" spans="1:30" ht="18" x14ac:dyDescent="0.25">
      <c r="A408" s="2" t="str">
        <f>IF(B408="","",IF(E408="F",IF(IFERROR(VLOOKUP(B408&amp;C408&amp;D408,'Girls Season'!AA:AB,2,0),"Add to Season")=1,"","No"),IFERROR(IF(E408="M",IF(VLOOKUP(B408&amp;C408&amp;D408,'Boys Season'!W:X,2,0)=1,"","No")),"No")))</f>
        <v>No</v>
      </c>
      <c r="B408" s="388" t="s">
        <v>608</v>
      </c>
      <c r="C408" s="388" t="s">
        <v>636</v>
      </c>
      <c r="D408" s="2" t="s">
        <v>155</v>
      </c>
      <c r="E408" s="2" t="s">
        <v>21</v>
      </c>
      <c r="F408" s="337">
        <v>7</v>
      </c>
      <c r="G408" s="117" t="s">
        <v>4</v>
      </c>
      <c r="H408" s="443"/>
      <c r="I408" s="2"/>
      <c r="J408" s="2"/>
      <c r="K408" s="122"/>
      <c r="L408" s="19"/>
      <c r="M408" s="19"/>
      <c r="N408" s="19"/>
      <c r="O408" s="19"/>
      <c r="P408" s="121"/>
      <c r="Q408" s="202">
        <v>52</v>
      </c>
      <c r="R408" s="19"/>
      <c r="S408" s="19"/>
      <c r="T408" s="19"/>
      <c r="U408" s="19"/>
      <c r="V408" s="161"/>
      <c r="W408" s="165" t="str">
        <f t="shared" si="68"/>
        <v>Emma</v>
      </c>
      <c r="X408" s="47" t="str">
        <f t="shared" si="69"/>
        <v>McQuiggan</v>
      </c>
      <c r="Y408" s="47" t="str">
        <f t="shared" si="70"/>
        <v>Harwich Runners</v>
      </c>
      <c r="Z408" s="47">
        <f t="shared" si="71"/>
        <v>7</v>
      </c>
      <c r="AA408" s="47" t="str">
        <f t="shared" si="72"/>
        <v>U13</v>
      </c>
      <c r="AB408" s="141" t="str">
        <f t="shared" si="73"/>
        <v>F</v>
      </c>
      <c r="AC408" s="32"/>
      <c r="AD408" s="32"/>
    </row>
    <row r="409" spans="1:30" ht="18" x14ac:dyDescent="0.25">
      <c r="A409" s="2" t="str">
        <f>IF(B409="","",IF(E409="F",IF(IFERROR(VLOOKUP(B409&amp;C409&amp;D409,'Girls Season'!AA:AB,2,0),"Add to Season")=1,"","No"),IFERROR(IF(E409="M",IF(VLOOKUP(B409&amp;C409&amp;D409,'Boys Season'!W:X,2,0)=1,"","No")),"No")))</f>
        <v>No</v>
      </c>
      <c r="B409" s="450" t="s">
        <v>314</v>
      </c>
      <c r="C409" s="450" t="s">
        <v>59</v>
      </c>
      <c r="D409" s="2" t="s">
        <v>155</v>
      </c>
      <c r="E409" s="2" t="s">
        <v>21</v>
      </c>
      <c r="F409" s="337">
        <v>7</v>
      </c>
      <c r="G409" s="337" t="s">
        <v>4</v>
      </c>
      <c r="H409" s="443"/>
      <c r="I409" s="2"/>
      <c r="J409" s="2"/>
      <c r="K409" s="122"/>
      <c r="L409" s="19"/>
      <c r="M409" s="19"/>
      <c r="N409" s="19"/>
      <c r="O409" s="19"/>
      <c r="P409" s="121"/>
      <c r="Q409" s="202">
        <v>34</v>
      </c>
      <c r="R409" s="19">
        <v>35</v>
      </c>
      <c r="S409" s="19">
        <v>33</v>
      </c>
      <c r="T409" s="19">
        <v>20</v>
      </c>
      <c r="U409" s="19"/>
      <c r="V409" s="161"/>
      <c r="W409" s="165" t="str">
        <f t="shared" si="68"/>
        <v>Nancy</v>
      </c>
      <c r="X409" s="47" t="str">
        <f t="shared" si="69"/>
        <v>Garner</v>
      </c>
      <c r="Y409" s="47" t="str">
        <f t="shared" si="70"/>
        <v>Harwich Runners</v>
      </c>
      <c r="Z409" s="47">
        <f t="shared" si="71"/>
        <v>7</v>
      </c>
      <c r="AA409" s="47" t="str">
        <f t="shared" si="72"/>
        <v>U13</v>
      </c>
      <c r="AB409" s="141" t="str">
        <f t="shared" si="73"/>
        <v>F</v>
      </c>
      <c r="AC409" s="32"/>
      <c r="AD409" s="32"/>
    </row>
    <row r="410" spans="1:30" ht="18" x14ac:dyDescent="0.25">
      <c r="A410" s="2" t="str">
        <f>IF(B410="","",IF(E410="F",IF(IFERROR(VLOOKUP(B410&amp;C410&amp;D410,'Girls Season'!AA:AB,2,0),"Add to Season")=1,"","No"),IFERROR(IF(E410="M",IF(VLOOKUP(B410&amp;C410&amp;D410,'Boys Season'!W:X,2,0)=1,"","No")),"No")))</f>
        <v>No</v>
      </c>
      <c r="B410" s="450" t="s">
        <v>319</v>
      </c>
      <c r="C410" s="450" t="s">
        <v>311</v>
      </c>
      <c r="D410" s="2" t="s">
        <v>155</v>
      </c>
      <c r="E410" s="2" t="s">
        <v>21</v>
      </c>
      <c r="F410" s="337">
        <v>7</v>
      </c>
      <c r="G410" s="337" t="s">
        <v>4</v>
      </c>
      <c r="H410" s="443"/>
      <c r="I410" s="2"/>
      <c r="J410" s="2"/>
      <c r="K410" s="122"/>
      <c r="L410" s="19"/>
      <c r="M410" s="19"/>
      <c r="N410" s="19"/>
      <c r="O410" s="19"/>
      <c r="P410" s="121"/>
      <c r="Q410" s="202"/>
      <c r="R410" s="19"/>
      <c r="S410" s="19">
        <v>51</v>
      </c>
      <c r="T410" s="19"/>
      <c r="U410" s="19"/>
      <c r="V410" s="161"/>
      <c r="W410" s="165" t="str">
        <f t="shared" si="68"/>
        <v>Poppy</v>
      </c>
      <c r="X410" s="47" t="str">
        <f t="shared" si="69"/>
        <v>Turner</v>
      </c>
      <c r="Y410" s="47" t="str">
        <f t="shared" si="70"/>
        <v>Harwich Runners</v>
      </c>
      <c r="Z410" s="47">
        <f t="shared" si="71"/>
        <v>7</v>
      </c>
      <c r="AA410" s="47" t="str">
        <f t="shared" si="72"/>
        <v>U13</v>
      </c>
      <c r="AB410" s="141" t="str">
        <f t="shared" si="73"/>
        <v>F</v>
      </c>
      <c r="AC410" s="32"/>
      <c r="AD410" s="32"/>
    </row>
    <row r="411" spans="1:30" ht="18" x14ac:dyDescent="0.25">
      <c r="A411" s="2" t="str">
        <f>IF(B411="","",IF(E411="F",IF(IFERROR(VLOOKUP(B411&amp;C411&amp;D411,'Girls Season'!AA:AB,2,0),"Add to Season")=1,"","No"),IFERROR(IF(E411="M",IF(VLOOKUP(B411&amp;C411&amp;D411,'Boys Season'!W:X,2,0)=1,"","No")),"No")))</f>
        <v>No</v>
      </c>
      <c r="B411" s="450" t="s">
        <v>315</v>
      </c>
      <c r="C411" s="450" t="s">
        <v>241</v>
      </c>
      <c r="D411" s="2" t="s">
        <v>155</v>
      </c>
      <c r="E411" s="2" t="s">
        <v>21</v>
      </c>
      <c r="F411" s="337">
        <v>6</v>
      </c>
      <c r="G411" s="337" t="s">
        <v>2</v>
      </c>
      <c r="H411" s="443"/>
      <c r="I411" s="2"/>
      <c r="J411" s="2"/>
      <c r="K411" s="122"/>
      <c r="L411" s="19"/>
      <c r="M411" s="19"/>
      <c r="N411" s="19"/>
      <c r="O411" s="19"/>
      <c r="P411" s="121"/>
      <c r="Q411" s="202"/>
      <c r="R411" s="19"/>
      <c r="S411" s="19"/>
      <c r="T411" s="19"/>
      <c r="U411" s="19"/>
      <c r="V411" s="161"/>
      <c r="W411" s="165" t="str">
        <f t="shared" si="68"/>
        <v>Chloe</v>
      </c>
      <c r="X411" s="47" t="str">
        <f t="shared" si="69"/>
        <v>Manley</v>
      </c>
      <c r="Y411" s="47" t="str">
        <f t="shared" si="70"/>
        <v>Harwich Runners</v>
      </c>
      <c r="Z411" s="47">
        <f t="shared" si="71"/>
        <v>6</v>
      </c>
      <c r="AA411" s="47" t="str">
        <f t="shared" si="72"/>
        <v>U11</v>
      </c>
      <c r="AB411" s="141" t="str">
        <f t="shared" si="73"/>
        <v>F</v>
      </c>
      <c r="AC411" s="32"/>
      <c r="AD411" s="32"/>
    </row>
    <row r="412" spans="1:30" ht="18" x14ac:dyDescent="0.25">
      <c r="A412" s="2" t="str">
        <f>IF(B412="","",IF(E412="F",IF(IFERROR(VLOOKUP(B412&amp;C412&amp;D412,'Girls Season'!AA:AB,2,0),"Add to Season")=1,"","No"),IFERROR(IF(E412="M",IF(VLOOKUP(B412&amp;C412&amp;D412,'Boys Season'!W:X,2,0)=1,"","No")),"No")))</f>
        <v>No</v>
      </c>
      <c r="B412" s="336" t="s">
        <v>24</v>
      </c>
      <c r="C412" s="336" t="s">
        <v>20</v>
      </c>
      <c r="D412" s="2" t="s">
        <v>155</v>
      </c>
      <c r="E412" s="2" t="s">
        <v>21</v>
      </c>
      <c r="F412" s="337">
        <v>6</v>
      </c>
      <c r="G412" s="337" t="s">
        <v>2</v>
      </c>
      <c r="H412" s="443"/>
      <c r="I412" s="2"/>
      <c r="J412" s="2"/>
      <c r="K412" s="122"/>
      <c r="L412" s="19"/>
      <c r="M412" s="19"/>
      <c r="N412" s="19"/>
      <c r="O412" s="19"/>
      <c r="P412" s="121"/>
      <c r="Q412" s="202">
        <v>19</v>
      </c>
      <c r="R412" s="19">
        <v>28</v>
      </c>
      <c r="S412" s="19">
        <v>30</v>
      </c>
      <c r="T412" s="19">
        <v>25</v>
      </c>
      <c r="U412" s="19"/>
      <c r="V412" s="161"/>
      <c r="W412" s="165" t="str">
        <f t="shared" si="68"/>
        <v>Eliza</v>
      </c>
      <c r="X412" s="47" t="str">
        <f t="shared" si="69"/>
        <v>Smith</v>
      </c>
      <c r="Y412" s="47" t="str">
        <f t="shared" si="70"/>
        <v>Harwich Runners</v>
      </c>
      <c r="Z412" s="47">
        <f t="shared" si="71"/>
        <v>6</v>
      </c>
      <c r="AA412" s="47" t="str">
        <f t="shared" si="72"/>
        <v>U11</v>
      </c>
      <c r="AB412" s="141" t="str">
        <f t="shared" si="73"/>
        <v>F</v>
      </c>
    </row>
    <row r="413" spans="1:30" ht="18" x14ac:dyDescent="0.25">
      <c r="A413" s="2" t="str">
        <f>IF(B413="","",IF(E413="F",IF(IFERROR(VLOOKUP(B413&amp;C413&amp;D413,'Girls Season'!AA:AB,2,0),"Add to Season")=1,"","No"),IFERROR(IF(E413="M",IF(VLOOKUP(B413&amp;C413&amp;D413,'Boys Season'!W:X,2,0)=1,"","No")),"No")))</f>
        <v>No</v>
      </c>
      <c r="B413" s="336" t="s">
        <v>637</v>
      </c>
      <c r="C413" s="336" t="s">
        <v>638</v>
      </c>
      <c r="D413" s="2" t="s">
        <v>155</v>
      </c>
      <c r="E413" s="2" t="s">
        <v>21</v>
      </c>
      <c r="F413" s="337">
        <v>6</v>
      </c>
      <c r="G413" s="337" t="s">
        <v>2</v>
      </c>
      <c r="H413" s="443"/>
      <c r="I413" s="2"/>
      <c r="J413" s="2"/>
      <c r="K413" s="122"/>
      <c r="L413" s="19"/>
      <c r="M413" s="19"/>
      <c r="N413" s="19"/>
      <c r="O413" s="19"/>
      <c r="P413" s="121"/>
      <c r="Q413" s="202"/>
      <c r="R413" s="19"/>
      <c r="S413" s="19"/>
      <c r="T413" s="19"/>
      <c r="U413" s="19"/>
      <c r="V413" s="161"/>
      <c r="W413" s="165" t="str">
        <f t="shared" si="68"/>
        <v>Iris</v>
      </c>
      <c r="X413" s="47" t="str">
        <f t="shared" si="69"/>
        <v>Morrison</v>
      </c>
      <c r="Y413" s="47" t="str">
        <f t="shared" si="70"/>
        <v>Harwich Runners</v>
      </c>
      <c r="Z413" s="47">
        <f t="shared" si="71"/>
        <v>6</v>
      </c>
      <c r="AA413" s="47" t="str">
        <f t="shared" si="72"/>
        <v>U11</v>
      </c>
      <c r="AB413" s="141" t="str">
        <f t="shared" si="73"/>
        <v>F</v>
      </c>
    </row>
    <row r="414" spans="1:30" ht="18" x14ac:dyDescent="0.25">
      <c r="A414" s="2" t="str">
        <f>IF(B414="","",IF(E414="F",IF(IFERROR(VLOOKUP(B414&amp;C414&amp;D414,'Girls Season'!AA:AB,2,0),"Add to Season")=1,"","No"),IFERROR(IF(E414="M",IF(VLOOKUP(B414&amp;C414&amp;D414,'Boys Season'!W:X,2,0)=1,"","No")),"No")))</f>
        <v>No</v>
      </c>
      <c r="B414" s="336" t="s">
        <v>36</v>
      </c>
      <c r="C414" s="336" t="s">
        <v>639</v>
      </c>
      <c r="D414" s="2" t="s">
        <v>155</v>
      </c>
      <c r="E414" s="2" t="s">
        <v>21</v>
      </c>
      <c r="F414" s="337">
        <v>5</v>
      </c>
      <c r="G414" s="337" t="s">
        <v>2</v>
      </c>
      <c r="H414" s="443"/>
      <c r="I414" s="2"/>
      <c r="J414" s="2"/>
      <c r="K414" s="122"/>
      <c r="L414" s="19"/>
      <c r="M414" s="19"/>
      <c r="N414" s="19"/>
      <c r="O414" s="19"/>
      <c r="P414" s="121"/>
      <c r="Q414" s="202"/>
      <c r="R414" s="19"/>
      <c r="S414" s="19"/>
      <c r="T414" s="19"/>
      <c r="U414" s="19"/>
      <c r="V414" s="161"/>
      <c r="W414" s="165" t="str">
        <f t="shared" si="68"/>
        <v>Alice</v>
      </c>
      <c r="X414" s="47" t="str">
        <f t="shared" si="69"/>
        <v>Flatt</v>
      </c>
      <c r="Y414" s="47" t="str">
        <f t="shared" si="70"/>
        <v>Harwich Runners</v>
      </c>
      <c r="Z414" s="47">
        <f t="shared" si="71"/>
        <v>5</v>
      </c>
      <c r="AA414" s="47" t="str">
        <f t="shared" si="72"/>
        <v>U11</v>
      </c>
      <c r="AB414" s="141" t="str">
        <f t="shared" si="73"/>
        <v>F</v>
      </c>
    </row>
    <row r="415" spans="1:30" ht="18" x14ac:dyDescent="0.25">
      <c r="A415" s="2" t="str">
        <f>IF(B415="","",IF(E415="F",IF(IFERROR(VLOOKUP(B415&amp;C415&amp;D415,'Girls Season'!AA:AB,2,0),"Add to Season")=1,"","No"),IFERROR(IF(E415="M",IF(VLOOKUP(B415&amp;C415&amp;D415,'Boys Season'!W:X,2,0)=1,"","No")),"No")))</f>
        <v>No</v>
      </c>
      <c r="B415" s="449" t="s">
        <v>316</v>
      </c>
      <c r="C415" s="449" t="s">
        <v>310</v>
      </c>
      <c r="D415" s="2" t="s">
        <v>155</v>
      </c>
      <c r="E415" s="2" t="s">
        <v>21</v>
      </c>
      <c r="F415" s="337">
        <v>5</v>
      </c>
      <c r="G415" s="337" t="s">
        <v>2</v>
      </c>
      <c r="H415" s="443"/>
      <c r="I415" s="2"/>
      <c r="J415" s="2"/>
      <c r="K415" s="122"/>
      <c r="L415" s="19"/>
      <c r="M415" s="19"/>
      <c r="N415" s="19"/>
      <c r="O415" s="19"/>
      <c r="P415" s="121"/>
      <c r="Q415" s="202"/>
      <c r="R415" s="19"/>
      <c r="S415" s="19"/>
      <c r="T415" s="19"/>
      <c r="U415" s="19"/>
      <c r="V415" s="161"/>
      <c r="W415" s="165" t="str">
        <f t="shared" si="68"/>
        <v>Alliana</v>
      </c>
      <c r="X415" s="47" t="str">
        <f t="shared" si="69"/>
        <v>Peros</v>
      </c>
      <c r="Y415" s="47" t="str">
        <f t="shared" si="70"/>
        <v>Harwich Runners</v>
      </c>
      <c r="Z415" s="47">
        <f t="shared" si="71"/>
        <v>5</v>
      </c>
      <c r="AA415" s="47" t="str">
        <f t="shared" si="72"/>
        <v>U11</v>
      </c>
      <c r="AB415" s="141" t="str">
        <f t="shared" si="73"/>
        <v>F</v>
      </c>
    </row>
    <row r="416" spans="1:30" ht="18" x14ac:dyDescent="0.25">
      <c r="A416" s="2" t="str">
        <f>IF(B416="","",IF(E416="F",IF(IFERROR(VLOOKUP(B416&amp;C416&amp;D416,'Girls Season'!AA:AB,2,0),"Add to Season")=1,"","No"),IFERROR(IF(E416="M",IF(VLOOKUP(B416&amp;C416&amp;D416,'Boys Season'!W:X,2,0)=1,"","No")),"No")))</f>
        <v>No</v>
      </c>
      <c r="B416" s="450" t="s">
        <v>507</v>
      </c>
      <c r="C416" s="450" t="s">
        <v>518</v>
      </c>
      <c r="D416" s="2" t="s">
        <v>155</v>
      </c>
      <c r="E416" s="2" t="s">
        <v>21</v>
      </c>
      <c r="F416" s="337">
        <v>5</v>
      </c>
      <c r="G416" s="337" t="s">
        <v>2</v>
      </c>
      <c r="H416" s="443"/>
      <c r="I416" s="2"/>
      <c r="J416" s="2"/>
      <c r="K416" s="122"/>
      <c r="L416" s="19"/>
      <c r="M416" s="19"/>
      <c r="N416" s="19"/>
      <c r="O416" s="19"/>
      <c r="P416" s="121"/>
      <c r="Q416" s="202">
        <v>43</v>
      </c>
      <c r="R416" s="19">
        <v>50</v>
      </c>
      <c r="S416" s="19"/>
      <c r="T416" s="19">
        <v>34</v>
      </c>
      <c r="U416" s="19"/>
      <c r="V416" s="161"/>
      <c r="W416" s="165" t="str">
        <f t="shared" si="68"/>
        <v>Georgia</v>
      </c>
      <c r="X416" s="47" t="str">
        <f t="shared" si="69"/>
        <v>Coyles</v>
      </c>
      <c r="Y416" s="47" t="str">
        <f t="shared" si="70"/>
        <v>Harwich Runners</v>
      </c>
      <c r="Z416" s="47">
        <f t="shared" si="71"/>
        <v>5</v>
      </c>
      <c r="AA416" s="47" t="str">
        <f t="shared" si="72"/>
        <v>U11</v>
      </c>
      <c r="AB416" s="141" t="str">
        <f t="shared" si="73"/>
        <v>F</v>
      </c>
    </row>
    <row r="417" spans="1:28" ht="18" x14ac:dyDescent="0.25">
      <c r="A417" s="2" t="str">
        <f>IF(B417="","",IF(E417="F",IF(IFERROR(VLOOKUP(B417&amp;C417&amp;D417,'Girls Season'!AA:AB,2,0),"Add to Season")=1,"","No"),IFERROR(IF(E417="M",IF(VLOOKUP(B417&amp;C417&amp;D417,'Boys Season'!W:X,2,0)=1,"","No")),"No")))</f>
        <v>No</v>
      </c>
      <c r="B417" s="450" t="s">
        <v>294</v>
      </c>
      <c r="C417" s="450" t="s">
        <v>367</v>
      </c>
      <c r="D417" s="2" t="s">
        <v>155</v>
      </c>
      <c r="E417" s="2" t="s">
        <v>21</v>
      </c>
      <c r="F417" s="337">
        <v>5</v>
      </c>
      <c r="G417" s="337" t="s">
        <v>2</v>
      </c>
      <c r="H417" s="443"/>
      <c r="I417" s="2"/>
      <c r="J417" s="2"/>
      <c r="K417" s="122"/>
      <c r="L417" s="19"/>
      <c r="M417" s="19"/>
      <c r="N417" s="19"/>
      <c r="O417" s="19"/>
      <c r="P417" s="121"/>
      <c r="Q417" s="202">
        <v>35</v>
      </c>
      <c r="R417" s="19">
        <v>42</v>
      </c>
      <c r="S417" s="19"/>
      <c r="T417" s="19"/>
      <c r="U417" s="19"/>
      <c r="V417" s="161"/>
      <c r="W417" s="165" t="str">
        <f t="shared" si="68"/>
        <v>Isabelle</v>
      </c>
      <c r="X417" s="47" t="str">
        <f t="shared" si="69"/>
        <v>Race</v>
      </c>
      <c r="Y417" s="47" t="str">
        <f t="shared" si="70"/>
        <v>Harwich Runners</v>
      </c>
      <c r="Z417" s="47">
        <f t="shared" si="71"/>
        <v>5</v>
      </c>
      <c r="AA417" s="47" t="str">
        <f t="shared" si="72"/>
        <v>U11</v>
      </c>
      <c r="AB417" s="141" t="str">
        <f t="shared" si="73"/>
        <v>F</v>
      </c>
    </row>
    <row r="418" spans="1:28" ht="18" x14ac:dyDescent="0.25">
      <c r="A418" s="2" t="str">
        <f>IF(B418="","",IF(E418="F",IF(IFERROR(VLOOKUP(B418&amp;C418&amp;D418,'Girls Season'!AA:AB,2,0),"Add to Season")=1,"","No"),IFERROR(IF(E418="M",IF(VLOOKUP(B418&amp;C418&amp;D418,'Boys Season'!W:X,2,0)=1,"","No")),"No")))</f>
        <v>No</v>
      </c>
      <c r="B418" s="133" t="s">
        <v>640</v>
      </c>
      <c r="C418" s="133" t="s">
        <v>641</v>
      </c>
      <c r="D418" s="2" t="s">
        <v>155</v>
      </c>
      <c r="E418" s="2" t="s">
        <v>21</v>
      </c>
      <c r="F418" s="117">
        <v>5</v>
      </c>
      <c r="G418" s="117" t="s">
        <v>2</v>
      </c>
      <c r="H418" s="443"/>
      <c r="I418" s="2"/>
      <c r="J418" s="2"/>
      <c r="K418" s="122"/>
      <c r="L418" s="19"/>
      <c r="M418" s="19"/>
      <c r="N418" s="19"/>
      <c r="O418" s="19"/>
      <c r="P418" s="121"/>
      <c r="Q418" s="202"/>
      <c r="R418" s="19"/>
      <c r="S418" s="19"/>
      <c r="T418" s="19"/>
      <c r="U418" s="19"/>
      <c r="V418" s="161"/>
      <c r="W418" s="165" t="str">
        <f t="shared" si="68"/>
        <v>Sia</v>
      </c>
      <c r="X418" s="47" t="str">
        <f t="shared" si="69"/>
        <v>Doe</v>
      </c>
      <c r="Y418" s="47" t="str">
        <f t="shared" si="70"/>
        <v>Harwich Runners</v>
      </c>
      <c r="Z418" s="47">
        <f t="shared" si="71"/>
        <v>5</v>
      </c>
      <c r="AA418" s="47" t="str">
        <f t="shared" si="72"/>
        <v>U11</v>
      </c>
      <c r="AB418" s="141" t="str">
        <f t="shared" si="73"/>
        <v>F</v>
      </c>
    </row>
    <row r="419" spans="1:28" ht="18" x14ac:dyDescent="0.25">
      <c r="A419" s="2" t="str">
        <f>IF(B419="","",IF(E419="F",IF(IFERROR(VLOOKUP(B419&amp;C419&amp;D419,'Girls Season'!AA:AB,2,0),"Add to Season")=1,"","No"),IFERROR(IF(E419="M",IF(VLOOKUP(B419&amp;C419&amp;D419,'Boys Season'!W:X,2,0)=1,"","No")),"No")))</f>
        <v>No</v>
      </c>
      <c r="B419" s="133" t="s">
        <v>642</v>
      </c>
      <c r="C419" s="133" t="s">
        <v>308</v>
      </c>
      <c r="D419" s="2" t="s">
        <v>155</v>
      </c>
      <c r="E419" s="2" t="s">
        <v>21</v>
      </c>
      <c r="F419" s="117">
        <v>5</v>
      </c>
      <c r="G419" s="117" t="s">
        <v>2</v>
      </c>
      <c r="H419" s="443"/>
      <c r="I419" s="2"/>
      <c r="J419" s="2"/>
      <c r="K419" s="122"/>
      <c r="L419" s="19"/>
      <c r="M419" s="19"/>
      <c r="N419" s="19"/>
      <c r="O419" s="19"/>
      <c r="P419" s="121"/>
      <c r="Q419" s="202"/>
      <c r="R419" s="19"/>
      <c r="S419" s="19"/>
      <c r="T419" s="19"/>
      <c r="U419" s="19"/>
      <c r="V419" s="161"/>
      <c r="W419" s="165" t="str">
        <f t="shared" si="68"/>
        <v>wren</v>
      </c>
      <c r="X419" s="47" t="str">
        <f t="shared" si="69"/>
        <v>Tovey</v>
      </c>
      <c r="Y419" s="47" t="str">
        <f t="shared" si="70"/>
        <v>Harwich Runners</v>
      </c>
      <c r="Z419" s="47">
        <f t="shared" si="71"/>
        <v>5</v>
      </c>
      <c r="AA419" s="47" t="str">
        <f t="shared" si="72"/>
        <v>U11</v>
      </c>
      <c r="AB419" s="141" t="str">
        <f t="shared" si="73"/>
        <v>F</v>
      </c>
    </row>
    <row r="420" spans="1:28" ht="18" x14ac:dyDescent="0.25">
      <c r="A420" s="2" t="str">
        <f>IF(B420="","",IF(E420="F",IF(IFERROR(VLOOKUP(B420&amp;C420&amp;D420,'Girls Season'!AA:AB,2,0),"Add to Season")=1,"","No"),IFERROR(IF(E420="M",IF(VLOOKUP(B420&amp;C420&amp;D420,'Boys Season'!W:X,2,0)=1,"","No")),"No")))</f>
        <v>No</v>
      </c>
      <c r="B420" s="133" t="s">
        <v>643</v>
      </c>
      <c r="C420" s="133" t="s">
        <v>638</v>
      </c>
      <c r="D420" s="2" t="s">
        <v>155</v>
      </c>
      <c r="E420" s="2" t="s">
        <v>21</v>
      </c>
      <c r="F420" s="117">
        <v>4</v>
      </c>
      <c r="G420" s="117" t="s">
        <v>2</v>
      </c>
      <c r="H420" s="443"/>
      <c r="I420" s="2"/>
      <c r="J420" s="2"/>
      <c r="K420" s="122"/>
      <c r="L420" s="19"/>
      <c r="M420" s="19"/>
      <c r="N420" s="19"/>
      <c r="O420" s="19"/>
      <c r="P420" s="121"/>
      <c r="Q420" s="202"/>
      <c r="R420" s="19"/>
      <c r="S420" s="19"/>
      <c r="T420" s="19"/>
      <c r="U420" s="19"/>
      <c r="V420" s="161"/>
      <c r="W420" s="165" t="str">
        <f t="shared" si="68"/>
        <v>Indigo</v>
      </c>
      <c r="X420" s="47" t="str">
        <f t="shared" si="69"/>
        <v>Morrison</v>
      </c>
      <c r="Y420" s="47" t="str">
        <f t="shared" si="70"/>
        <v>Harwich Runners</v>
      </c>
      <c r="Z420" s="47">
        <f t="shared" si="71"/>
        <v>4</v>
      </c>
      <c r="AA420" s="47" t="str">
        <f t="shared" si="72"/>
        <v>U11</v>
      </c>
      <c r="AB420" s="141" t="str">
        <f t="shared" si="73"/>
        <v>F</v>
      </c>
    </row>
    <row r="421" spans="1:28" ht="18" x14ac:dyDescent="0.25">
      <c r="A421" s="2" t="str">
        <f>IF(B421="","",IF(E421="F",IF(IFERROR(VLOOKUP(B421&amp;C421&amp;D421,'Girls Season'!AA:AB,2,0),"Add to Season")=1,"","No"),IFERROR(IF(E421="M",IF(VLOOKUP(B421&amp;C421&amp;D421,'Boys Season'!W:X,2,0)=1,"","No")),"No")))</f>
        <v>No</v>
      </c>
      <c r="B421" s="133" t="s">
        <v>644</v>
      </c>
      <c r="C421" s="133" t="s">
        <v>20</v>
      </c>
      <c r="D421" s="2" t="s">
        <v>155</v>
      </c>
      <c r="E421" s="2" t="s">
        <v>21</v>
      </c>
      <c r="F421" s="117">
        <v>3</v>
      </c>
      <c r="G421" s="117" t="s">
        <v>2</v>
      </c>
      <c r="H421" s="443"/>
      <c r="I421" s="2"/>
      <c r="J421" s="2"/>
      <c r="K421" s="122"/>
      <c r="L421" s="19"/>
      <c r="M421" s="19"/>
      <c r="N421" s="19"/>
      <c r="O421" s="19"/>
      <c r="P421" s="121"/>
      <c r="Q421" s="202">
        <v>37</v>
      </c>
      <c r="R421" s="19">
        <v>40</v>
      </c>
      <c r="S421" s="19">
        <v>38</v>
      </c>
      <c r="T421" s="19">
        <v>28</v>
      </c>
      <c r="U421" s="19"/>
      <c r="V421" s="161"/>
      <c r="W421" s="165" t="str">
        <f t="shared" si="68"/>
        <v>Darcey</v>
      </c>
      <c r="X421" s="47" t="str">
        <f t="shared" si="69"/>
        <v>Smith</v>
      </c>
      <c r="Y421" s="47" t="str">
        <f t="shared" si="70"/>
        <v>Harwich Runners</v>
      </c>
      <c r="Z421" s="47">
        <f t="shared" si="71"/>
        <v>3</v>
      </c>
      <c r="AA421" s="47" t="str">
        <f t="shared" si="72"/>
        <v>U11</v>
      </c>
      <c r="AB421" s="141" t="str">
        <f t="shared" si="73"/>
        <v>F</v>
      </c>
    </row>
    <row r="422" spans="1:28" ht="18" x14ac:dyDescent="0.25">
      <c r="A422" s="2" t="str">
        <f>IF(B422="","",IF(E422="F",IF(IFERROR(VLOOKUP(B422&amp;C422&amp;D422,'Girls Season'!AA:AB,2,0),"Add to Season")=1,"","No"),IFERROR(IF(E422="M",IF(VLOOKUP(B422&amp;C422&amp;D422,'Boys Season'!W:X,2,0)=1,"","No")),"No")))</f>
        <v/>
      </c>
      <c r="B422" s="133"/>
      <c r="C422" s="133"/>
      <c r="D422" s="2" t="s">
        <v>155</v>
      </c>
      <c r="E422" s="2" t="s">
        <v>21</v>
      </c>
      <c r="F422" s="117"/>
      <c r="G422" s="117"/>
      <c r="H422" s="443"/>
      <c r="I422" s="2"/>
      <c r="J422" s="2"/>
      <c r="K422" s="122"/>
      <c r="L422" s="19"/>
      <c r="M422" s="19"/>
      <c r="N422" s="19"/>
      <c r="O422" s="19"/>
      <c r="P422" s="121"/>
      <c r="Q422" s="202"/>
      <c r="R422" s="19"/>
      <c r="S422" s="19"/>
      <c r="T422" s="19"/>
      <c r="U422" s="19"/>
      <c r="V422" s="161"/>
      <c r="W422" s="165">
        <f t="shared" si="68"/>
        <v>0</v>
      </c>
      <c r="X422" s="47">
        <f t="shared" si="69"/>
        <v>0</v>
      </c>
      <c r="Y422" s="47" t="str">
        <f t="shared" si="70"/>
        <v>Harwich Runners</v>
      </c>
      <c r="Z422" s="47">
        <f t="shared" si="71"/>
        <v>0</v>
      </c>
      <c r="AA422" s="47">
        <f t="shared" si="72"/>
        <v>0</v>
      </c>
      <c r="AB422" s="141" t="str">
        <f t="shared" si="73"/>
        <v>F</v>
      </c>
    </row>
    <row r="423" spans="1:28" ht="18" x14ac:dyDescent="0.25">
      <c r="A423" s="2" t="str">
        <f>IF(B423="","",IF(E423="F",IF(IFERROR(VLOOKUP(B423&amp;C423&amp;D423,'Girls Season'!AA:AB,2,0),"Add to Season")=1,"","No"),IFERROR(IF(E423="M",IF(VLOOKUP(B423&amp;C423&amp;D423,'Boys Season'!W:X,2,0)=1,"","No")),"No")))</f>
        <v/>
      </c>
      <c r="B423" s="133"/>
      <c r="C423" s="133"/>
      <c r="D423" s="2" t="s">
        <v>155</v>
      </c>
      <c r="E423" s="2" t="s">
        <v>21</v>
      </c>
      <c r="F423" s="117"/>
      <c r="G423" s="117"/>
      <c r="H423" s="443"/>
      <c r="I423" s="2"/>
      <c r="J423" s="2"/>
      <c r="K423" s="122"/>
      <c r="L423" s="19"/>
      <c r="M423" s="19"/>
      <c r="N423" s="19"/>
      <c r="O423" s="19"/>
      <c r="P423" s="121"/>
      <c r="Q423" s="202"/>
      <c r="R423" s="19"/>
      <c r="S423" s="19"/>
      <c r="T423" s="19"/>
      <c r="U423" s="19"/>
      <c r="V423" s="161"/>
      <c r="W423" s="165">
        <f t="shared" si="68"/>
        <v>0</v>
      </c>
      <c r="X423" s="47">
        <f t="shared" si="69"/>
        <v>0</v>
      </c>
      <c r="Y423" s="47" t="str">
        <f t="shared" si="70"/>
        <v>Harwich Runners</v>
      </c>
      <c r="Z423" s="47">
        <f t="shared" si="71"/>
        <v>0</v>
      </c>
      <c r="AA423" s="47">
        <f t="shared" si="72"/>
        <v>0</v>
      </c>
      <c r="AB423" s="141" t="str">
        <f t="shared" si="73"/>
        <v>F</v>
      </c>
    </row>
    <row r="424" spans="1:28" ht="18" x14ac:dyDescent="0.25">
      <c r="A424" s="2"/>
      <c r="B424" s="133"/>
      <c r="C424" s="133"/>
      <c r="D424" s="2" t="s">
        <v>155</v>
      </c>
      <c r="E424" s="2" t="s">
        <v>21</v>
      </c>
      <c r="F424" s="117"/>
      <c r="G424" s="117"/>
      <c r="H424" s="443"/>
      <c r="I424" s="2"/>
      <c r="J424" s="2"/>
      <c r="K424" s="122"/>
      <c r="L424" s="19"/>
      <c r="M424" s="19"/>
      <c r="N424" s="19"/>
      <c r="O424" s="19"/>
      <c r="P424" s="121"/>
      <c r="Q424" s="202"/>
      <c r="R424" s="19"/>
      <c r="S424" s="19"/>
      <c r="T424" s="19"/>
      <c r="U424" s="19"/>
      <c r="V424" s="161"/>
      <c r="W424" s="165">
        <f t="shared" ref="W424:W439" si="80">+B424</f>
        <v>0</v>
      </c>
      <c r="X424" s="47">
        <f t="shared" ref="X424:X439" si="81">+C424</f>
        <v>0</v>
      </c>
      <c r="Y424" s="47" t="str">
        <f t="shared" ref="Y424:Y439" si="82">+D424</f>
        <v>Harwich Runners</v>
      </c>
      <c r="Z424" s="47">
        <f t="shared" ref="Z424:Z439" si="83">+F424</f>
        <v>0</v>
      </c>
      <c r="AA424" s="47">
        <f t="shared" ref="AA424:AA439" si="84">+G424</f>
        <v>0</v>
      </c>
      <c r="AB424" s="141" t="str">
        <f t="shared" ref="AB424:AB439" si="85">+E424</f>
        <v>F</v>
      </c>
    </row>
    <row r="425" spans="1:28" ht="18" x14ac:dyDescent="0.25">
      <c r="A425" s="2"/>
      <c r="B425" s="133"/>
      <c r="C425" s="133"/>
      <c r="D425" s="2" t="s">
        <v>155</v>
      </c>
      <c r="E425" s="2" t="s">
        <v>21</v>
      </c>
      <c r="F425" s="117"/>
      <c r="G425" s="117"/>
      <c r="H425" s="443"/>
      <c r="I425" s="2"/>
      <c r="J425" s="2"/>
      <c r="K425" s="122"/>
      <c r="L425" s="19"/>
      <c r="M425" s="19"/>
      <c r="N425" s="19"/>
      <c r="O425" s="19"/>
      <c r="P425" s="121"/>
      <c r="Q425" s="202"/>
      <c r="R425" s="19"/>
      <c r="S425" s="19"/>
      <c r="T425" s="19"/>
      <c r="U425" s="19"/>
      <c r="V425" s="161"/>
      <c r="W425" s="165">
        <f t="shared" si="80"/>
        <v>0</v>
      </c>
      <c r="X425" s="47">
        <f t="shared" si="81"/>
        <v>0</v>
      </c>
      <c r="Y425" s="47" t="str">
        <f t="shared" si="82"/>
        <v>Harwich Runners</v>
      </c>
      <c r="Z425" s="47">
        <f t="shared" si="83"/>
        <v>0</v>
      </c>
      <c r="AA425" s="47">
        <f t="shared" si="84"/>
        <v>0</v>
      </c>
      <c r="AB425" s="141" t="str">
        <f t="shared" si="85"/>
        <v>F</v>
      </c>
    </row>
    <row r="426" spans="1:28" ht="18" x14ac:dyDescent="0.25">
      <c r="A426" s="2"/>
      <c r="B426" s="133"/>
      <c r="C426" s="133"/>
      <c r="D426" s="2" t="s">
        <v>155</v>
      </c>
      <c r="E426" s="2" t="s">
        <v>21</v>
      </c>
      <c r="F426" s="117"/>
      <c r="G426" s="117"/>
      <c r="H426" s="443"/>
      <c r="I426" s="2"/>
      <c r="J426" s="2"/>
      <c r="K426" s="122"/>
      <c r="L426" s="19"/>
      <c r="M426" s="19"/>
      <c r="N426" s="19"/>
      <c r="O426" s="19"/>
      <c r="P426" s="121"/>
      <c r="Q426" s="202"/>
      <c r="R426" s="19"/>
      <c r="S426" s="19"/>
      <c r="T426" s="19"/>
      <c r="U426" s="19"/>
      <c r="V426" s="161"/>
      <c r="W426" s="165">
        <f t="shared" si="80"/>
        <v>0</v>
      </c>
      <c r="X426" s="47">
        <f t="shared" si="81"/>
        <v>0</v>
      </c>
      <c r="Y426" s="47" t="str">
        <f t="shared" si="82"/>
        <v>Harwich Runners</v>
      </c>
      <c r="Z426" s="47">
        <f t="shared" si="83"/>
        <v>0</v>
      </c>
      <c r="AA426" s="47">
        <f t="shared" si="84"/>
        <v>0</v>
      </c>
      <c r="AB426" s="141" t="str">
        <f t="shared" si="85"/>
        <v>F</v>
      </c>
    </row>
    <row r="427" spans="1:28" ht="18" x14ac:dyDescent="0.25">
      <c r="A427" s="2"/>
      <c r="B427" s="133"/>
      <c r="C427" s="133"/>
      <c r="D427" s="2" t="s">
        <v>155</v>
      </c>
      <c r="E427" s="2" t="s">
        <v>21</v>
      </c>
      <c r="F427" s="117"/>
      <c r="G427" s="117"/>
      <c r="H427" s="443"/>
      <c r="I427" s="2"/>
      <c r="J427" s="2"/>
      <c r="K427" s="122"/>
      <c r="L427" s="19"/>
      <c r="M427" s="19"/>
      <c r="N427" s="19"/>
      <c r="O427" s="19"/>
      <c r="P427" s="121"/>
      <c r="Q427" s="202"/>
      <c r="R427" s="19"/>
      <c r="S427" s="19"/>
      <c r="T427" s="19"/>
      <c r="U427" s="19"/>
      <c r="V427" s="161"/>
      <c r="W427" s="165">
        <f t="shared" si="80"/>
        <v>0</v>
      </c>
      <c r="X427" s="47">
        <f t="shared" si="81"/>
        <v>0</v>
      </c>
      <c r="Y427" s="47" t="str">
        <f t="shared" si="82"/>
        <v>Harwich Runners</v>
      </c>
      <c r="Z427" s="47">
        <f t="shared" si="83"/>
        <v>0</v>
      </c>
      <c r="AA427" s="47">
        <f t="shared" si="84"/>
        <v>0</v>
      </c>
      <c r="AB427" s="141" t="str">
        <f t="shared" si="85"/>
        <v>F</v>
      </c>
    </row>
    <row r="428" spans="1:28" ht="18" x14ac:dyDescent="0.25">
      <c r="A428" s="2"/>
      <c r="B428" s="133"/>
      <c r="C428" s="133"/>
      <c r="D428" s="2" t="s">
        <v>155</v>
      </c>
      <c r="E428" s="2" t="s">
        <v>21</v>
      </c>
      <c r="F428" s="117"/>
      <c r="G428" s="117"/>
      <c r="H428" s="443"/>
      <c r="I428" s="2"/>
      <c r="J428" s="2"/>
      <c r="K428" s="122"/>
      <c r="L428" s="19"/>
      <c r="M428" s="19"/>
      <c r="N428" s="19"/>
      <c r="O428" s="19"/>
      <c r="P428" s="121"/>
      <c r="Q428" s="202"/>
      <c r="R428" s="19"/>
      <c r="S428" s="19"/>
      <c r="T428" s="19"/>
      <c r="U428" s="19"/>
      <c r="V428" s="161"/>
      <c r="W428" s="165">
        <f t="shared" si="80"/>
        <v>0</v>
      </c>
      <c r="X428" s="47">
        <f t="shared" si="81"/>
        <v>0</v>
      </c>
      <c r="Y428" s="47" t="str">
        <f t="shared" si="82"/>
        <v>Harwich Runners</v>
      </c>
      <c r="Z428" s="47">
        <f t="shared" si="83"/>
        <v>0</v>
      </c>
      <c r="AA428" s="47">
        <f t="shared" si="84"/>
        <v>0</v>
      </c>
      <c r="AB428" s="141" t="str">
        <f t="shared" si="85"/>
        <v>F</v>
      </c>
    </row>
    <row r="429" spans="1:28" ht="18" x14ac:dyDescent="0.25">
      <c r="A429" s="2"/>
      <c r="B429" s="133"/>
      <c r="C429" s="133"/>
      <c r="D429" s="2" t="s">
        <v>155</v>
      </c>
      <c r="E429" s="2" t="s">
        <v>21</v>
      </c>
      <c r="F429" s="117"/>
      <c r="G429" s="117"/>
      <c r="H429" s="443"/>
      <c r="I429" s="2"/>
      <c r="J429" s="2"/>
      <c r="K429" s="122"/>
      <c r="L429" s="19"/>
      <c r="M429" s="19"/>
      <c r="N429" s="19"/>
      <c r="O429" s="19"/>
      <c r="P429" s="121"/>
      <c r="Q429" s="202"/>
      <c r="R429" s="19"/>
      <c r="S429" s="19"/>
      <c r="T429" s="19"/>
      <c r="U429" s="19"/>
      <c r="V429" s="161"/>
      <c r="W429" s="165">
        <f t="shared" si="80"/>
        <v>0</v>
      </c>
      <c r="X429" s="47">
        <f t="shared" si="81"/>
        <v>0</v>
      </c>
      <c r="Y429" s="47" t="str">
        <f t="shared" si="82"/>
        <v>Harwich Runners</v>
      </c>
      <c r="Z429" s="47">
        <f t="shared" si="83"/>
        <v>0</v>
      </c>
      <c r="AA429" s="47">
        <f t="shared" si="84"/>
        <v>0</v>
      </c>
      <c r="AB429" s="141" t="str">
        <f t="shared" si="85"/>
        <v>F</v>
      </c>
    </row>
    <row r="430" spans="1:28" ht="18" x14ac:dyDescent="0.25">
      <c r="A430" s="2"/>
      <c r="B430" s="133"/>
      <c r="C430" s="133"/>
      <c r="D430" s="2" t="s">
        <v>155</v>
      </c>
      <c r="E430" s="2" t="s">
        <v>21</v>
      </c>
      <c r="F430" s="117"/>
      <c r="G430" s="117"/>
      <c r="H430" s="443"/>
      <c r="I430" s="2"/>
      <c r="J430" s="2"/>
      <c r="K430" s="122"/>
      <c r="L430" s="19"/>
      <c r="M430" s="19"/>
      <c r="N430" s="19"/>
      <c r="O430" s="19"/>
      <c r="P430" s="121"/>
      <c r="Q430" s="202"/>
      <c r="R430" s="19"/>
      <c r="S430" s="19"/>
      <c r="T430" s="19"/>
      <c r="U430" s="19"/>
      <c r="V430" s="161"/>
      <c r="W430" s="165">
        <f t="shared" si="80"/>
        <v>0</v>
      </c>
      <c r="X430" s="47">
        <f t="shared" si="81"/>
        <v>0</v>
      </c>
      <c r="Y430" s="47" t="str">
        <f t="shared" si="82"/>
        <v>Harwich Runners</v>
      </c>
      <c r="Z430" s="47">
        <f t="shared" si="83"/>
        <v>0</v>
      </c>
      <c r="AA430" s="47">
        <f t="shared" si="84"/>
        <v>0</v>
      </c>
      <c r="AB430" s="141" t="str">
        <f t="shared" si="85"/>
        <v>F</v>
      </c>
    </row>
    <row r="431" spans="1:28" ht="18" x14ac:dyDescent="0.25">
      <c r="A431" s="2"/>
      <c r="B431" s="133"/>
      <c r="C431" s="133"/>
      <c r="D431" s="2" t="s">
        <v>155</v>
      </c>
      <c r="E431" s="2" t="s">
        <v>21</v>
      </c>
      <c r="F431" s="117"/>
      <c r="G431" s="117"/>
      <c r="H431" s="443"/>
      <c r="I431" s="2"/>
      <c r="J431" s="2"/>
      <c r="K431" s="122"/>
      <c r="L431" s="19"/>
      <c r="M431" s="19"/>
      <c r="N431" s="19"/>
      <c r="O431" s="19"/>
      <c r="P431" s="121"/>
      <c r="Q431" s="202"/>
      <c r="R431" s="19"/>
      <c r="S431" s="19"/>
      <c r="T431" s="19"/>
      <c r="U431" s="19"/>
      <c r="V431" s="161"/>
      <c r="W431" s="165">
        <f t="shared" si="80"/>
        <v>0</v>
      </c>
      <c r="X431" s="47">
        <f t="shared" si="81"/>
        <v>0</v>
      </c>
      <c r="Y431" s="47" t="str">
        <f t="shared" si="82"/>
        <v>Harwich Runners</v>
      </c>
      <c r="Z431" s="47">
        <f t="shared" si="83"/>
        <v>0</v>
      </c>
      <c r="AA431" s="47">
        <f t="shared" si="84"/>
        <v>0</v>
      </c>
      <c r="AB431" s="141" t="str">
        <f t="shared" si="85"/>
        <v>F</v>
      </c>
    </row>
    <row r="432" spans="1:28" ht="18" x14ac:dyDescent="0.25">
      <c r="A432" s="2"/>
      <c r="B432" s="133"/>
      <c r="C432" s="133"/>
      <c r="D432" s="2" t="s">
        <v>155</v>
      </c>
      <c r="E432" s="2" t="s">
        <v>21</v>
      </c>
      <c r="F432" s="117"/>
      <c r="G432" s="117"/>
      <c r="H432" s="443"/>
      <c r="I432" s="2"/>
      <c r="J432" s="2"/>
      <c r="K432" s="122"/>
      <c r="L432" s="19"/>
      <c r="M432" s="19"/>
      <c r="N432" s="19"/>
      <c r="O432" s="19"/>
      <c r="P432" s="121"/>
      <c r="Q432" s="202"/>
      <c r="R432" s="19"/>
      <c r="S432" s="19"/>
      <c r="T432" s="19"/>
      <c r="U432" s="19"/>
      <c r="V432" s="161"/>
      <c r="W432" s="165">
        <f t="shared" si="80"/>
        <v>0</v>
      </c>
      <c r="X432" s="47">
        <f t="shared" si="81"/>
        <v>0</v>
      </c>
      <c r="Y432" s="47" t="str">
        <f t="shared" si="82"/>
        <v>Harwich Runners</v>
      </c>
      <c r="Z432" s="47">
        <f t="shared" si="83"/>
        <v>0</v>
      </c>
      <c r="AA432" s="47">
        <f t="shared" si="84"/>
        <v>0</v>
      </c>
      <c r="AB432" s="141" t="str">
        <f t="shared" si="85"/>
        <v>F</v>
      </c>
    </row>
    <row r="433" spans="1:30" ht="18" x14ac:dyDescent="0.25">
      <c r="A433" s="2"/>
      <c r="B433" s="133"/>
      <c r="C433" s="133"/>
      <c r="D433" s="2" t="s">
        <v>155</v>
      </c>
      <c r="E433" s="2" t="s">
        <v>21</v>
      </c>
      <c r="F433" s="117"/>
      <c r="G433" s="117"/>
      <c r="H433" s="443"/>
      <c r="I433" s="2"/>
      <c r="J433" s="2"/>
      <c r="K433" s="122"/>
      <c r="L433" s="19"/>
      <c r="M433" s="19"/>
      <c r="N433" s="19"/>
      <c r="O433" s="19"/>
      <c r="P433" s="121"/>
      <c r="Q433" s="202"/>
      <c r="R433" s="19"/>
      <c r="S433" s="19"/>
      <c r="T433" s="19"/>
      <c r="U433" s="19"/>
      <c r="V433" s="161"/>
      <c r="W433" s="165">
        <f t="shared" si="80"/>
        <v>0</v>
      </c>
      <c r="X433" s="47">
        <f t="shared" si="81"/>
        <v>0</v>
      </c>
      <c r="Y433" s="47" t="str">
        <f t="shared" si="82"/>
        <v>Harwich Runners</v>
      </c>
      <c r="Z433" s="47">
        <f t="shared" si="83"/>
        <v>0</v>
      </c>
      <c r="AA433" s="47">
        <f t="shared" si="84"/>
        <v>0</v>
      </c>
      <c r="AB433" s="141" t="str">
        <f t="shared" si="85"/>
        <v>F</v>
      </c>
    </row>
    <row r="434" spans="1:30" ht="18" x14ac:dyDescent="0.25">
      <c r="A434" s="2"/>
      <c r="B434" s="133"/>
      <c r="C434" s="133"/>
      <c r="D434" s="2" t="s">
        <v>155</v>
      </c>
      <c r="E434" s="2" t="s">
        <v>21</v>
      </c>
      <c r="F434" s="117"/>
      <c r="G434" s="117"/>
      <c r="H434" s="443"/>
      <c r="I434" s="2"/>
      <c r="J434" s="2"/>
      <c r="K434" s="122"/>
      <c r="L434" s="19"/>
      <c r="M434" s="19"/>
      <c r="N434" s="19"/>
      <c r="O434" s="19"/>
      <c r="P434" s="121"/>
      <c r="Q434" s="202"/>
      <c r="R434" s="19"/>
      <c r="S434" s="19"/>
      <c r="T434" s="19"/>
      <c r="U434" s="19"/>
      <c r="V434" s="161"/>
      <c r="W434" s="165">
        <f t="shared" si="80"/>
        <v>0</v>
      </c>
      <c r="X434" s="47">
        <f t="shared" si="81"/>
        <v>0</v>
      </c>
      <c r="Y434" s="47" t="str">
        <f t="shared" si="82"/>
        <v>Harwich Runners</v>
      </c>
      <c r="Z434" s="47">
        <f t="shared" si="83"/>
        <v>0</v>
      </c>
      <c r="AA434" s="47">
        <f t="shared" si="84"/>
        <v>0</v>
      </c>
      <c r="AB434" s="141" t="str">
        <f t="shared" si="85"/>
        <v>F</v>
      </c>
    </row>
    <row r="435" spans="1:30" ht="18" x14ac:dyDescent="0.25">
      <c r="A435" s="2"/>
      <c r="B435" s="133"/>
      <c r="C435" s="133"/>
      <c r="D435" s="2" t="s">
        <v>155</v>
      </c>
      <c r="E435" s="2" t="s">
        <v>21</v>
      </c>
      <c r="F435" s="117"/>
      <c r="G435" s="117"/>
      <c r="H435" s="443"/>
      <c r="I435" s="2"/>
      <c r="J435" s="2"/>
      <c r="K435" s="122"/>
      <c r="L435" s="19"/>
      <c r="M435" s="19"/>
      <c r="N435" s="19"/>
      <c r="O435" s="19"/>
      <c r="P435" s="121"/>
      <c r="Q435" s="202"/>
      <c r="R435" s="19"/>
      <c r="S435" s="19"/>
      <c r="T435" s="19"/>
      <c r="U435" s="19"/>
      <c r="V435" s="161"/>
      <c r="W435" s="165">
        <f t="shared" si="80"/>
        <v>0</v>
      </c>
      <c r="X435" s="47">
        <f t="shared" si="81"/>
        <v>0</v>
      </c>
      <c r="Y435" s="47" t="str">
        <f t="shared" si="82"/>
        <v>Harwich Runners</v>
      </c>
      <c r="Z435" s="47">
        <f t="shared" si="83"/>
        <v>0</v>
      </c>
      <c r="AA435" s="47">
        <f t="shared" si="84"/>
        <v>0</v>
      </c>
      <c r="AB435" s="141" t="str">
        <f t="shared" si="85"/>
        <v>F</v>
      </c>
    </row>
    <row r="436" spans="1:30" ht="18" x14ac:dyDescent="0.25">
      <c r="A436" s="2"/>
      <c r="B436" s="133"/>
      <c r="C436" s="133"/>
      <c r="D436" s="2" t="s">
        <v>155</v>
      </c>
      <c r="E436" s="2" t="s">
        <v>21</v>
      </c>
      <c r="F436" s="117"/>
      <c r="G436" s="117"/>
      <c r="H436" s="443"/>
      <c r="I436" s="2"/>
      <c r="J436" s="2"/>
      <c r="K436" s="122"/>
      <c r="L436" s="19"/>
      <c r="M436" s="19"/>
      <c r="N436" s="19"/>
      <c r="O436" s="19"/>
      <c r="P436" s="121"/>
      <c r="Q436" s="202"/>
      <c r="R436" s="19"/>
      <c r="S436" s="19"/>
      <c r="T436" s="19"/>
      <c r="U436" s="19"/>
      <c r="V436" s="161"/>
      <c r="W436" s="165">
        <f t="shared" si="80"/>
        <v>0</v>
      </c>
      <c r="X436" s="47">
        <f t="shared" si="81"/>
        <v>0</v>
      </c>
      <c r="Y436" s="47" t="str">
        <f t="shared" si="82"/>
        <v>Harwich Runners</v>
      </c>
      <c r="Z436" s="47">
        <f t="shared" si="83"/>
        <v>0</v>
      </c>
      <c r="AA436" s="47">
        <f t="shared" si="84"/>
        <v>0</v>
      </c>
      <c r="AB436" s="141" t="str">
        <f t="shared" si="85"/>
        <v>F</v>
      </c>
    </row>
    <row r="437" spans="1:30" ht="18" x14ac:dyDescent="0.25">
      <c r="A437" s="2"/>
      <c r="B437" s="133"/>
      <c r="C437" s="133"/>
      <c r="D437" s="2" t="s">
        <v>155</v>
      </c>
      <c r="E437" s="2" t="s">
        <v>21</v>
      </c>
      <c r="F437" s="117"/>
      <c r="G437" s="117"/>
      <c r="H437" s="443"/>
      <c r="I437" s="2"/>
      <c r="J437" s="2"/>
      <c r="K437" s="122"/>
      <c r="L437" s="19"/>
      <c r="M437" s="19"/>
      <c r="N437" s="19"/>
      <c r="O437" s="19"/>
      <c r="P437" s="121"/>
      <c r="Q437" s="202"/>
      <c r="R437" s="19"/>
      <c r="S437" s="19"/>
      <c r="T437" s="19"/>
      <c r="U437" s="19"/>
      <c r="V437" s="161"/>
      <c r="W437" s="165">
        <f t="shared" si="80"/>
        <v>0</v>
      </c>
      <c r="X437" s="47">
        <f t="shared" si="81"/>
        <v>0</v>
      </c>
      <c r="Y437" s="47" t="str">
        <f t="shared" si="82"/>
        <v>Harwich Runners</v>
      </c>
      <c r="Z437" s="47">
        <f t="shared" si="83"/>
        <v>0</v>
      </c>
      <c r="AA437" s="47">
        <f t="shared" si="84"/>
        <v>0</v>
      </c>
      <c r="AB437" s="141" t="str">
        <f t="shared" si="85"/>
        <v>F</v>
      </c>
    </row>
    <row r="438" spans="1:30" ht="18" x14ac:dyDescent="0.25">
      <c r="A438" s="2"/>
      <c r="B438" s="133"/>
      <c r="C438" s="133"/>
      <c r="D438" s="2" t="s">
        <v>155</v>
      </c>
      <c r="E438" s="2" t="s">
        <v>21</v>
      </c>
      <c r="F438" s="117"/>
      <c r="G438" s="117"/>
      <c r="H438" s="443"/>
      <c r="I438" s="2"/>
      <c r="J438" s="2"/>
      <c r="K438" s="122"/>
      <c r="L438" s="19"/>
      <c r="M438" s="19"/>
      <c r="N438" s="19"/>
      <c r="O438" s="19"/>
      <c r="P438" s="121"/>
      <c r="Q438" s="202"/>
      <c r="R438" s="19"/>
      <c r="S438" s="19"/>
      <c r="T438" s="19"/>
      <c r="U438" s="19"/>
      <c r="V438" s="161"/>
      <c r="W438" s="165">
        <f t="shared" si="80"/>
        <v>0</v>
      </c>
      <c r="X438" s="47">
        <f t="shared" si="81"/>
        <v>0</v>
      </c>
      <c r="Y438" s="47" t="str">
        <f t="shared" si="82"/>
        <v>Harwich Runners</v>
      </c>
      <c r="Z438" s="47">
        <f t="shared" si="83"/>
        <v>0</v>
      </c>
      <c r="AA438" s="47">
        <f t="shared" si="84"/>
        <v>0</v>
      </c>
      <c r="AB438" s="141" t="str">
        <f t="shared" si="85"/>
        <v>F</v>
      </c>
    </row>
    <row r="439" spans="1:30" ht="18" x14ac:dyDescent="0.25">
      <c r="A439" s="2" t="str">
        <f>IF(B439="","",IF(E439="F",IF(IFERROR(VLOOKUP(B439&amp;C439&amp;D439,'Girls Season'!AA:AB,2,0),"Add to Season")=1,"","No"),IFERROR(IF(E439="M",IF(VLOOKUP(B439&amp;C439&amp;D439,'Boys Season'!W:X,2,0)=1,"","No")),"No")))</f>
        <v/>
      </c>
      <c r="B439" s="133"/>
      <c r="C439" s="133"/>
      <c r="D439" s="2" t="s">
        <v>155</v>
      </c>
      <c r="E439" s="2" t="s">
        <v>21</v>
      </c>
      <c r="F439" s="117"/>
      <c r="G439" s="117"/>
      <c r="H439" s="443"/>
      <c r="I439" s="2"/>
      <c r="J439" s="2"/>
      <c r="K439" s="122"/>
      <c r="L439" s="19"/>
      <c r="M439" s="19"/>
      <c r="N439" s="19"/>
      <c r="O439" s="19"/>
      <c r="P439" s="121"/>
      <c r="Q439" s="202"/>
      <c r="R439" s="19"/>
      <c r="S439" s="19"/>
      <c r="T439" s="19"/>
      <c r="U439" s="19"/>
      <c r="V439" s="161"/>
      <c r="W439" s="165">
        <f t="shared" si="80"/>
        <v>0</v>
      </c>
      <c r="X439" s="47">
        <f t="shared" si="81"/>
        <v>0</v>
      </c>
      <c r="Y439" s="47" t="str">
        <f t="shared" si="82"/>
        <v>Harwich Runners</v>
      </c>
      <c r="Z439" s="47">
        <f t="shared" si="83"/>
        <v>0</v>
      </c>
      <c r="AA439" s="47">
        <f t="shared" si="84"/>
        <v>0</v>
      </c>
      <c r="AB439" s="141" t="str">
        <f t="shared" si="85"/>
        <v>F</v>
      </c>
    </row>
    <row r="440" spans="1:30" ht="18" x14ac:dyDescent="0.25">
      <c r="A440" s="2" t="str">
        <f>IF(B440="","",IF(E440="F",IF(IFERROR(VLOOKUP(B440&amp;C440&amp;D440,'Girls Season'!AA:AB,2,0),"Add to Season")=1,"","No"),IFERROR(IF(E440="M",IF(VLOOKUP(B440&amp;C440&amp;D440,'Boys Season'!W:X,2,0)=1,"","No")),"No")))</f>
        <v>No</v>
      </c>
      <c r="B440" s="450" t="s">
        <v>629</v>
      </c>
      <c r="C440" s="450" t="s">
        <v>20</v>
      </c>
      <c r="D440" s="2" t="s">
        <v>155</v>
      </c>
      <c r="E440" s="2" t="s">
        <v>1</v>
      </c>
      <c r="F440" s="117">
        <v>11</v>
      </c>
      <c r="G440" s="117" t="s">
        <v>10</v>
      </c>
      <c r="H440" s="442"/>
      <c r="I440" s="2"/>
      <c r="J440" s="2"/>
      <c r="K440" s="122"/>
      <c r="L440" s="19"/>
      <c r="M440" s="19"/>
      <c r="N440" s="19"/>
      <c r="O440" s="19"/>
      <c r="P440" s="121"/>
      <c r="Q440" s="194"/>
      <c r="R440" s="19"/>
      <c r="S440" s="19"/>
      <c r="T440" s="191"/>
      <c r="U440" s="19"/>
      <c r="V440" s="161"/>
      <c r="W440" s="165" t="str">
        <f t="shared" si="68"/>
        <v>Haydn</v>
      </c>
      <c r="X440" s="47" t="str">
        <f t="shared" si="69"/>
        <v>Smith</v>
      </c>
      <c r="Y440" s="47" t="str">
        <f t="shared" si="70"/>
        <v>Harwich Runners</v>
      </c>
      <c r="Z440" s="47">
        <f t="shared" si="71"/>
        <v>11</v>
      </c>
      <c r="AA440" s="47" t="str">
        <f t="shared" si="72"/>
        <v>U17</v>
      </c>
      <c r="AB440" s="141" t="str">
        <f t="shared" si="73"/>
        <v>M</v>
      </c>
      <c r="AC440" s="32"/>
      <c r="AD440" s="32"/>
    </row>
    <row r="441" spans="1:30" ht="18" x14ac:dyDescent="0.25">
      <c r="A441" s="2" t="str">
        <f>IF(B441="","",IF(E441="F",IF(IFERROR(VLOOKUP(B441&amp;C441&amp;D441,'Girls Season'!AA:AB,2,0),"Add to Season")=1,"","No"),IFERROR(IF(E441="M",IF(VLOOKUP(B441&amp;C441&amp;D441,'Boys Season'!W:X,2,0)=1,"","No")),"No")))</f>
        <v/>
      </c>
      <c r="B441" s="450" t="s">
        <v>9</v>
      </c>
      <c r="C441" s="450" t="s">
        <v>368</v>
      </c>
      <c r="D441" s="2" t="s">
        <v>155</v>
      </c>
      <c r="E441" s="2" t="s">
        <v>1</v>
      </c>
      <c r="F441" s="117">
        <v>11</v>
      </c>
      <c r="G441" s="117" t="s">
        <v>10</v>
      </c>
      <c r="H441" s="442"/>
      <c r="I441" s="2"/>
      <c r="J441" s="2"/>
      <c r="K441" s="122">
        <v>9</v>
      </c>
      <c r="L441" s="19"/>
      <c r="M441" s="19"/>
      <c r="N441" s="19"/>
      <c r="O441" s="19"/>
      <c r="P441" s="121"/>
      <c r="Q441" s="194"/>
      <c r="R441" s="19"/>
      <c r="S441" s="19"/>
      <c r="T441" s="191"/>
      <c r="U441" s="19"/>
      <c r="V441" s="161"/>
      <c r="W441" s="165" t="str">
        <f t="shared" si="68"/>
        <v>Thomas</v>
      </c>
      <c r="X441" s="47" t="str">
        <f t="shared" si="69"/>
        <v>Richardson</v>
      </c>
      <c r="Y441" s="47" t="str">
        <f t="shared" si="70"/>
        <v>Harwich Runners</v>
      </c>
      <c r="Z441" s="47">
        <f t="shared" si="71"/>
        <v>11</v>
      </c>
      <c r="AA441" s="47" t="str">
        <f t="shared" si="72"/>
        <v>U17</v>
      </c>
      <c r="AB441" s="141" t="str">
        <f t="shared" si="73"/>
        <v>M</v>
      </c>
      <c r="AC441" s="32"/>
      <c r="AD441" s="32"/>
    </row>
    <row r="442" spans="1:30" ht="18" x14ac:dyDescent="0.25">
      <c r="A442" s="2" t="str">
        <f>IF(B442="","",IF(E442="F",IF(IFERROR(VLOOKUP(B442&amp;C442&amp;D442,'Girls Season'!AA:AB,2,0),"Add to Season")=1,"","No"),IFERROR(IF(E442="M",IF(VLOOKUP(B442&amp;C442&amp;D442,'Boys Season'!W:X,2,0)=1,"","No")),"No")))</f>
        <v>No</v>
      </c>
      <c r="B442" s="450" t="s">
        <v>645</v>
      </c>
      <c r="C442" s="450" t="s">
        <v>119</v>
      </c>
      <c r="D442" s="2" t="s">
        <v>155</v>
      </c>
      <c r="E442" s="2" t="s">
        <v>1</v>
      </c>
      <c r="F442" s="117">
        <v>10</v>
      </c>
      <c r="G442" s="117" t="s">
        <v>6</v>
      </c>
      <c r="H442" s="442"/>
      <c r="I442" s="2"/>
      <c r="J442" s="2"/>
      <c r="K442" s="122"/>
      <c r="L442" s="19"/>
      <c r="M442" s="19"/>
      <c r="N442" s="19"/>
      <c r="O442" s="19"/>
      <c r="P442" s="121"/>
      <c r="Q442" s="194"/>
      <c r="R442" s="19"/>
      <c r="S442" s="19"/>
      <c r="T442" s="191"/>
      <c r="U442" s="19"/>
      <c r="V442" s="161"/>
      <c r="W442" s="165" t="str">
        <f t="shared" si="68"/>
        <v>Aidan</v>
      </c>
      <c r="X442" s="47" t="str">
        <f t="shared" si="69"/>
        <v>Downs</v>
      </c>
      <c r="Y442" s="47" t="str">
        <f t="shared" si="70"/>
        <v>Harwich Runners</v>
      </c>
      <c r="Z442" s="47">
        <f t="shared" si="71"/>
        <v>10</v>
      </c>
      <c r="AA442" s="47" t="str">
        <f t="shared" si="72"/>
        <v>U15</v>
      </c>
      <c r="AB442" s="141" t="str">
        <f t="shared" si="73"/>
        <v>M</v>
      </c>
      <c r="AC442" s="32"/>
      <c r="AD442" s="32"/>
    </row>
    <row r="443" spans="1:30" ht="18" x14ac:dyDescent="0.25">
      <c r="A443" s="2" t="str">
        <f>IF(B443="","",IF(E443="F",IF(IFERROR(VLOOKUP(B443&amp;C443&amp;D443,'Girls Season'!AA:AB,2,0),"Add to Season")=1,"","No"),IFERROR(IF(E443="M",IF(VLOOKUP(B443&amp;C443&amp;D443,'Boys Season'!W:X,2,0)=1,"","No")),"No")))</f>
        <v>No</v>
      </c>
      <c r="B443" s="450" t="s">
        <v>14</v>
      </c>
      <c r="C443" s="450" t="s">
        <v>456</v>
      </c>
      <c r="D443" s="2" t="s">
        <v>155</v>
      </c>
      <c r="E443" s="2" t="s">
        <v>1</v>
      </c>
      <c r="F443" s="117">
        <v>10</v>
      </c>
      <c r="G443" s="117" t="s">
        <v>6</v>
      </c>
      <c r="H443" s="442"/>
      <c r="I443" s="2"/>
      <c r="J443" s="2"/>
      <c r="K443" s="122"/>
      <c r="L443" s="19"/>
      <c r="M443" s="19"/>
      <c r="N443" s="19"/>
      <c r="O443" s="19"/>
      <c r="P443" s="121"/>
      <c r="Q443" s="194"/>
      <c r="R443" s="19"/>
      <c r="S443" s="19"/>
      <c r="T443" s="191"/>
      <c r="U443" s="19"/>
      <c r="V443" s="161"/>
      <c r="W443" s="165" t="str">
        <f t="shared" si="68"/>
        <v>Charlie</v>
      </c>
      <c r="X443" s="47" t="str">
        <f t="shared" si="69"/>
        <v>Lynch</v>
      </c>
      <c r="Y443" s="47" t="str">
        <f t="shared" si="70"/>
        <v>Harwich Runners</v>
      </c>
      <c r="Z443" s="47">
        <f t="shared" si="71"/>
        <v>10</v>
      </c>
      <c r="AA443" s="47" t="str">
        <f t="shared" si="72"/>
        <v>U15</v>
      </c>
      <c r="AB443" s="141" t="str">
        <f t="shared" si="73"/>
        <v>M</v>
      </c>
      <c r="AC443" s="32"/>
      <c r="AD443" s="32"/>
    </row>
    <row r="444" spans="1:30" ht="18" x14ac:dyDescent="0.25">
      <c r="A444" s="2" t="str">
        <f>IF(B444="","",IF(E444="F",IF(IFERROR(VLOOKUP(B444&amp;C444&amp;D444,'Girls Season'!AA:AB,2,0),"Add to Season")=1,"","No"),IFERROR(IF(E444="M",IF(VLOOKUP(B444&amp;C444&amp;D444,'Boys Season'!W:X,2,0)=1,"","No")),"No")))</f>
        <v>No</v>
      </c>
      <c r="B444" s="450" t="s">
        <v>12</v>
      </c>
      <c r="C444" s="450" t="s">
        <v>68</v>
      </c>
      <c r="D444" s="2" t="s">
        <v>155</v>
      </c>
      <c r="E444" s="2" t="s">
        <v>1</v>
      </c>
      <c r="F444" s="337">
        <v>10</v>
      </c>
      <c r="G444" s="337" t="s">
        <v>6</v>
      </c>
      <c r="H444" s="442"/>
      <c r="I444" s="2"/>
      <c r="J444" s="2"/>
      <c r="K444" s="122"/>
      <c r="L444" s="19"/>
      <c r="M444" s="19"/>
      <c r="N444" s="19"/>
      <c r="O444" s="19"/>
      <c r="P444" s="121"/>
      <c r="Q444" s="194"/>
      <c r="R444" s="19"/>
      <c r="S444" s="19"/>
      <c r="T444" s="191"/>
      <c r="U444" s="19"/>
      <c r="V444" s="161"/>
      <c r="W444" s="165" t="str">
        <f t="shared" ref="W444:W549" si="86">+B444</f>
        <v>Harry</v>
      </c>
      <c r="X444" s="47" t="str">
        <f t="shared" ref="X444:X549" si="87">+C444</f>
        <v>Tilley</v>
      </c>
      <c r="Y444" s="47" t="str">
        <f t="shared" ref="Y444:Y549" si="88">+D444</f>
        <v>Harwich Runners</v>
      </c>
      <c r="Z444" s="47">
        <f t="shared" ref="Z444:Z549" si="89">+F444</f>
        <v>10</v>
      </c>
      <c r="AA444" s="47" t="str">
        <f t="shared" ref="AA444:AA549" si="90">+G444</f>
        <v>U15</v>
      </c>
      <c r="AB444" s="141" t="str">
        <f t="shared" ref="AB444:AB549" si="91">+E444</f>
        <v>M</v>
      </c>
      <c r="AC444" s="32"/>
      <c r="AD444" s="32"/>
    </row>
    <row r="445" spans="1:30" ht="18" x14ac:dyDescent="0.25">
      <c r="A445" s="2" t="str">
        <f>IF(B445="","",IF(E445="F",IF(IFERROR(VLOOKUP(B445&amp;C445&amp;D445,'Girls Season'!AA:AB,2,0),"Add to Season")=1,"","No"),IFERROR(IF(E445="M",IF(VLOOKUP(B445&amp;C445&amp;D445,'Boys Season'!W:X,2,0)=1,"","No")),"No")))</f>
        <v>No</v>
      </c>
      <c r="B445" s="450" t="s">
        <v>12</v>
      </c>
      <c r="C445" s="450" t="s">
        <v>646</v>
      </c>
      <c r="D445" s="2" t="s">
        <v>155</v>
      </c>
      <c r="E445" s="2" t="s">
        <v>1</v>
      </c>
      <c r="F445" s="337">
        <v>9</v>
      </c>
      <c r="G445" s="337" t="s">
        <v>6</v>
      </c>
      <c r="H445" s="442"/>
      <c r="I445" s="2"/>
      <c r="J445" s="2"/>
      <c r="K445" s="122"/>
      <c r="L445" s="19"/>
      <c r="M445" s="19"/>
      <c r="N445" s="19"/>
      <c r="O445" s="19"/>
      <c r="P445" s="121"/>
      <c r="Q445" s="194"/>
      <c r="R445" s="19"/>
      <c r="S445" s="19"/>
      <c r="T445" s="191"/>
      <c r="U445" s="19"/>
      <c r="V445" s="161"/>
      <c r="W445" s="165" t="str">
        <f t="shared" si="86"/>
        <v>Harry</v>
      </c>
      <c r="X445" s="47" t="str">
        <f t="shared" si="87"/>
        <v>Almond</v>
      </c>
      <c r="Y445" s="47" t="str">
        <f t="shared" si="88"/>
        <v>Harwich Runners</v>
      </c>
      <c r="Z445" s="47">
        <f t="shared" si="89"/>
        <v>9</v>
      </c>
      <c r="AA445" s="47" t="str">
        <f t="shared" si="90"/>
        <v>U15</v>
      </c>
      <c r="AB445" s="141" t="str">
        <f t="shared" si="91"/>
        <v>M</v>
      </c>
      <c r="AC445" s="32"/>
      <c r="AD445" s="32"/>
    </row>
    <row r="446" spans="1:30" ht="18" x14ac:dyDescent="0.25">
      <c r="A446" s="2" t="str">
        <f>IF(B446="","",IF(E446="F",IF(IFERROR(VLOOKUP(B446&amp;C446&amp;D446,'Girls Season'!AA:AB,2,0),"Add to Season")=1,"","No"),IFERROR(IF(E446="M",IF(VLOOKUP(B446&amp;C446&amp;D446,'Boys Season'!W:X,2,0)=1,"","No")),"No")))</f>
        <v>No</v>
      </c>
      <c r="B446" s="336" t="s">
        <v>12</v>
      </c>
      <c r="C446" s="336" t="s">
        <v>240</v>
      </c>
      <c r="D446" s="2" t="s">
        <v>155</v>
      </c>
      <c r="E446" s="2" t="s">
        <v>1</v>
      </c>
      <c r="F446" s="337">
        <v>9</v>
      </c>
      <c r="G446" s="117" t="s">
        <v>6</v>
      </c>
      <c r="H446" s="442"/>
      <c r="I446" s="2"/>
      <c r="J446" s="2"/>
      <c r="K446" s="122"/>
      <c r="L446" s="19"/>
      <c r="M446" s="19"/>
      <c r="N446" s="19"/>
      <c r="O446" s="19"/>
      <c r="P446" s="121"/>
      <c r="Q446" s="194"/>
      <c r="R446" s="19"/>
      <c r="S446" s="19"/>
      <c r="T446" s="191"/>
      <c r="U446" s="19"/>
      <c r="V446" s="161"/>
      <c r="W446" s="165" t="str">
        <f t="shared" si="86"/>
        <v>Harry</v>
      </c>
      <c r="X446" s="47" t="str">
        <f t="shared" si="87"/>
        <v>Tyrrell</v>
      </c>
      <c r="Y446" s="47" t="str">
        <f t="shared" si="88"/>
        <v>Harwich Runners</v>
      </c>
      <c r="Z446" s="47">
        <f t="shared" si="89"/>
        <v>9</v>
      </c>
      <c r="AA446" s="47" t="str">
        <f t="shared" si="90"/>
        <v>U15</v>
      </c>
      <c r="AB446" s="141" t="str">
        <f t="shared" si="91"/>
        <v>M</v>
      </c>
      <c r="AC446" s="32"/>
      <c r="AD446" s="32"/>
    </row>
    <row r="447" spans="1:30" ht="18" x14ac:dyDescent="0.25">
      <c r="A447" s="2" t="str">
        <f>IF(B447="","",IF(E447="F",IF(IFERROR(VLOOKUP(B447&amp;C447&amp;D447,'Girls Season'!AA:AB,2,0),"Add to Season")=1,"","No"),IFERROR(IF(E447="M",IF(VLOOKUP(B447&amp;C447&amp;D447,'Boys Season'!W:X,2,0)=1,"","No")),"No")))</f>
        <v>No</v>
      </c>
      <c r="B447" s="450" t="s">
        <v>16</v>
      </c>
      <c r="C447" s="450" t="s">
        <v>241</v>
      </c>
      <c r="D447" s="2" t="s">
        <v>155</v>
      </c>
      <c r="E447" s="2" t="s">
        <v>1</v>
      </c>
      <c r="F447" s="117">
        <v>9</v>
      </c>
      <c r="G447" s="117" t="s">
        <v>6</v>
      </c>
      <c r="H447" s="442"/>
      <c r="I447" s="2"/>
      <c r="J447" s="2"/>
      <c r="K447" s="122"/>
      <c r="L447" s="19"/>
      <c r="M447" s="19"/>
      <c r="N447" s="19"/>
      <c r="O447" s="19"/>
      <c r="P447" s="121"/>
      <c r="Q447" s="194"/>
      <c r="R447" s="19"/>
      <c r="S447" s="19"/>
      <c r="T447" s="191"/>
      <c r="U447" s="19"/>
      <c r="V447" s="161"/>
      <c r="W447" s="165" t="str">
        <f t="shared" si="86"/>
        <v>Jack</v>
      </c>
      <c r="X447" s="47" t="str">
        <f t="shared" si="87"/>
        <v>Manley</v>
      </c>
      <c r="Y447" s="47" t="str">
        <f t="shared" si="88"/>
        <v>Harwich Runners</v>
      </c>
      <c r="Z447" s="47">
        <f t="shared" si="89"/>
        <v>9</v>
      </c>
      <c r="AA447" s="47" t="str">
        <f t="shared" si="90"/>
        <v>U15</v>
      </c>
      <c r="AB447" s="141" t="str">
        <f t="shared" si="91"/>
        <v>M</v>
      </c>
      <c r="AC447" s="32"/>
      <c r="AD447" s="32"/>
    </row>
    <row r="448" spans="1:30" ht="18" x14ac:dyDescent="0.25">
      <c r="A448" s="2" t="str">
        <f>IF(B448="","",IF(E448="F",IF(IFERROR(VLOOKUP(B448&amp;C448&amp;D448,'Girls Season'!AA:AB,2,0),"Add to Season")=1,"","No"),IFERROR(IF(E448="M",IF(VLOOKUP(B448&amp;C448&amp;D448,'Boys Season'!W:X,2,0)=1,"","No")),"No")))</f>
        <v>No</v>
      </c>
      <c r="B448" s="450" t="s">
        <v>647</v>
      </c>
      <c r="C448" s="450" t="s">
        <v>20</v>
      </c>
      <c r="D448" s="2" t="s">
        <v>155</v>
      </c>
      <c r="E448" s="2" t="s">
        <v>1</v>
      </c>
      <c r="F448" s="117">
        <v>9</v>
      </c>
      <c r="G448" s="337" t="s">
        <v>6</v>
      </c>
      <c r="H448" s="442"/>
      <c r="I448" s="2"/>
      <c r="J448" s="2"/>
      <c r="K448" s="122"/>
      <c r="L448" s="19"/>
      <c r="M448" s="19"/>
      <c r="N448" s="19"/>
      <c r="O448" s="19"/>
      <c r="P448" s="121"/>
      <c r="Q448" s="194"/>
      <c r="R448" s="19"/>
      <c r="S448" s="19"/>
      <c r="T448" s="191"/>
      <c r="U448" s="19"/>
      <c r="V448" s="161"/>
      <c r="W448" s="165" t="str">
        <f t="shared" si="86"/>
        <v>Kian</v>
      </c>
      <c r="X448" s="47" t="str">
        <f t="shared" si="87"/>
        <v>Smith</v>
      </c>
      <c r="Y448" s="47" t="str">
        <f t="shared" si="88"/>
        <v>Harwich Runners</v>
      </c>
      <c r="Z448" s="47">
        <f t="shared" si="89"/>
        <v>9</v>
      </c>
      <c r="AA448" s="47" t="str">
        <f t="shared" si="90"/>
        <v>U15</v>
      </c>
      <c r="AB448" s="141" t="str">
        <f t="shared" si="91"/>
        <v>M</v>
      </c>
      <c r="AC448" s="32"/>
      <c r="AD448" s="32"/>
    </row>
    <row r="449" spans="1:30" ht="18" x14ac:dyDescent="0.25">
      <c r="A449" s="2" t="str">
        <f>IF(B449="","",IF(E449="F",IF(IFERROR(VLOOKUP(B449&amp;C449&amp;D449,'Girls Season'!AA:AB,2,0),"Add to Season")=1,"","No"),IFERROR(IF(E449="M",IF(VLOOKUP(B449&amp;C449&amp;D449,'Boys Season'!W:X,2,0)=1,"","No")),"No")))</f>
        <v>No</v>
      </c>
      <c r="B449" s="458" t="s">
        <v>648</v>
      </c>
      <c r="C449" s="458" t="s">
        <v>649</v>
      </c>
      <c r="D449" s="2" t="s">
        <v>155</v>
      </c>
      <c r="E449" s="2" t="s">
        <v>1</v>
      </c>
      <c r="F449" s="337">
        <v>7</v>
      </c>
      <c r="G449" s="337" t="s">
        <v>4</v>
      </c>
      <c r="H449" s="442"/>
      <c r="I449" s="2"/>
      <c r="J449" s="2"/>
      <c r="K449" s="122"/>
      <c r="L449" s="19"/>
      <c r="M449" s="19"/>
      <c r="N449" s="19"/>
      <c r="O449" s="19"/>
      <c r="P449" s="121"/>
      <c r="Q449" s="194"/>
      <c r="R449" s="19"/>
      <c r="S449" s="19"/>
      <c r="T449" s="191"/>
      <c r="U449" s="19"/>
      <c r="V449" s="161"/>
      <c r="W449" s="165" t="str">
        <f t="shared" si="86"/>
        <v>Archer</v>
      </c>
      <c r="X449" s="47" t="str">
        <f t="shared" si="87"/>
        <v>Sperry</v>
      </c>
      <c r="Y449" s="47" t="str">
        <f t="shared" si="88"/>
        <v>Harwich Runners</v>
      </c>
      <c r="Z449" s="47">
        <f t="shared" si="89"/>
        <v>7</v>
      </c>
      <c r="AA449" s="47" t="str">
        <f t="shared" si="90"/>
        <v>U13</v>
      </c>
      <c r="AB449" s="141" t="str">
        <f t="shared" si="91"/>
        <v>M</v>
      </c>
      <c r="AC449" s="32"/>
      <c r="AD449" s="32"/>
    </row>
    <row r="450" spans="1:30" ht="18" x14ac:dyDescent="0.25">
      <c r="A450" s="2" t="str">
        <f>IF(B450="","",IF(E450="F",IF(IFERROR(VLOOKUP(B450&amp;C450&amp;D450,'Girls Season'!AA:AB,2,0),"Add to Season")=1,"","No"),IFERROR(IF(E450="M",IF(VLOOKUP(B450&amp;C450&amp;D450,'Boys Season'!W:X,2,0)=1,"","No")),"No")))</f>
        <v>No</v>
      </c>
      <c r="B450" s="450" t="s">
        <v>289</v>
      </c>
      <c r="C450" s="450" t="s">
        <v>308</v>
      </c>
      <c r="D450" s="2" t="s">
        <v>155</v>
      </c>
      <c r="E450" s="2" t="s">
        <v>1</v>
      </c>
      <c r="F450" s="337">
        <v>7</v>
      </c>
      <c r="G450" s="337" t="s">
        <v>4</v>
      </c>
      <c r="H450" s="442"/>
      <c r="I450" s="2"/>
      <c r="J450" s="2"/>
      <c r="K450" s="122"/>
      <c r="L450" s="19"/>
      <c r="M450" s="19"/>
      <c r="N450" s="19"/>
      <c r="O450" s="19"/>
      <c r="P450" s="121"/>
      <c r="Q450" s="194"/>
      <c r="R450" s="19"/>
      <c r="S450" s="19"/>
      <c r="T450" s="191"/>
      <c r="U450" s="19"/>
      <c r="V450" s="161"/>
      <c r="W450" s="165" t="str">
        <f t="shared" si="86"/>
        <v>Isaac</v>
      </c>
      <c r="X450" s="47" t="str">
        <f t="shared" si="87"/>
        <v>Tovey</v>
      </c>
      <c r="Y450" s="47" t="str">
        <f t="shared" si="88"/>
        <v>Harwich Runners</v>
      </c>
      <c r="Z450" s="47">
        <f t="shared" si="89"/>
        <v>7</v>
      </c>
      <c r="AA450" s="47" t="str">
        <f t="shared" si="90"/>
        <v>U13</v>
      </c>
      <c r="AB450" s="141" t="str">
        <f t="shared" si="91"/>
        <v>M</v>
      </c>
      <c r="AC450" s="32"/>
      <c r="AD450" s="32"/>
    </row>
    <row r="451" spans="1:30" ht="18" x14ac:dyDescent="0.25">
      <c r="A451" s="2" t="str">
        <f>IF(B451="","",IF(E451="F",IF(IFERROR(VLOOKUP(B451&amp;C451&amp;D451,'Girls Season'!AA:AB,2,0),"Add to Season")=1,"","No"),IFERROR(IF(E451="M",IF(VLOOKUP(B451&amp;C451&amp;D451,'Boys Season'!W:X,2,0)=1,"","No")),"No")))</f>
        <v>No</v>
      </c>
      <c r="B451" s="450" t="s">
        <v>13</v>
      </c>
      <c r="C451" s="450" t="s">
        <v>456</v>
      </c>
      <c r="D451" s="2" t="s">
        <v>155</v>
      </c>
      <c r="E451" s="2" t="s">
        <v>1</v>
      </c>
      <c r="F451" s="117">
        <v>7</v>
      </c>
      <c r="G451" s="117" t="s">
        <v>4</v>
      </c>
      <c r="H451" s="442"/>
      <c r="I451" s="2"/>
      <c r="J451" s="2"/>
      <c r="K451" s="122">
        <v>32</v>
      </c>
      <c r="L451" s="19">
        <v>42</v>
      </c>
      <c r="M451" s="19">
        <v>60</v>
      </c>
      <c r="N451" s="19">
        <v>39</v>
      </c>
      <c r="O451" s="19"/>
      <c r="P451" s="121"/>
      <c r="Q451" s="194"/>
      <c r="R451" s="19"/>
      <c r="S451" s="19"/>
      <c r="T451" s="191"/>
      <c r="U451" s="19"/>
      <c r="V451" s="161"/>
      <c r="W451" s="165" t="str">
        <f t="shared" si="86"/>
        <v>Jude</v>
      </c>
      <c r="X451" s="47" t="str">
        <f t="shared" si="87"/>
        <v>Lynch</v>
      </c>
      <c r="Y451" s="47" t="str">
        <f t="shared" si="88"/>
        <v>Harwich Runners</v>
      </c>
      <c r="Z451" s="47">
        <f t="shared" si="89"/>
        <v>7</v>
      </c>
      <c r="AA451" s="47" t="str">
        <f t="shared" si="90"/>
        <v>U13</v>
      </c>
      <c r="AB451" s="141" t="str">
        <f t="shared" si="91"/>
        <v>M</v>
      </c>
    </row>
    <row r="452" spans="1:30" ht="18" x14ac:dyDescent="0.25">
      <c r="A452" s="2" t="str">
        <f>IF(B452="","",IF(E452="F",IF(IFERROR(VLOOKUP(B452&amp;C452&amp;D452,'Girls Season'!AA:AB,2,0),"Add to Season")=1,"","No"),IFERROR(IF(E452="M",IF(VLOOKUP(B452&amp;C452&amp;D452,'Boys Season'!W:X,2,0)=1,"","No")),"No")))</f>
        <v>No</v>
      </c>
      <c r="B452" s="450" t="s">
        <v>309</v>
      </c>
      <c r="C452" s="450" t="s">
        <v>310</v>
      </c>
      <c r="D452" s="2" t="s">
        <v>155</v>
      </c>
      <c r="E452" s="2" t="s">
        <v>1</v>
      </c>
      <c r="F452" s="117">
        <v>7</v>
      </c>
      <c r="G452" s="117" t="s">
        <v>4</v>
      </c>
      <c r="H452" s="442"/>
      <c r="I452" s="2"/>
      <c r="J452" s="2"/>
      <c r="K452" s="122"/>
      <c r="L452" s="19"/>
      <c r="M452" s="19"/>
      <c r="N452" s="19"/>
      <c r="O452" s="19"/>
      <c r="P452" s="121"/>
      <c r="Q452" s="194"/>
      <c r="R452" s="19"/>
      <c r="S452" s="19"/>
      <c r="T452" s="191"/>
      <c r="U452" s="19"/>
      <c r="V452" s="161"/>
      <c r="W452" s="165" t="str">
        <f t="shared" si="86"/>
        <v>Lliam</v>
      </c>
      <c r="X452" s="47" t="str">
        <f t="shared" si="87"/>
        <v>Peros</v>
      </c>
      <c r="Y452" s="47" t="str">
        <f t="shared" si="88"/>
        <v>Harwich Runners</v>
      </c>
      <c r="Z452" s="47">
        <f t="shared" si="89"/>
        <v>7</v>
      </c>
      <c r="AA452" s="47" t="str">
        <f t="shared" si="90"/>
        <v>U13</v>
      </c>
      <c r="AB452" s="141" t="str">
        <f t="shared" si="91"/>
        <v>M</v>
      </c>
    </row>
    <row r="453" spans="1:30" ht="18" x14ac:dyDescent="0.25">
      <c r="A453" s="2" t="str">
        <f>IF(B453="","",IF(E453="F",IF(IFERROR(VLOOKUP(B453&amp;C453&amp;D453,'Girls Season'!AA:AB,2,0),"Add to Season")=1,"","No"),IFERROR(IF(E453="M",IF(VLOOKUP(B453&amp;C453&amp;D453,'Boys Season'!W:X,2,0)=1,"","No")),"No")))</f>
        <v>No</v>
      </c>
      <c r="B453" s="450" t="s">
        <v>453</v>
      </c>
      <c r="C453" s="450" t="s">
        <v>649</v>
      </c>
      <c r="D453" s="2" t="s">
        <v>155</v>
      </c>
      <c r="E453" s="2" t="s">
        <v>1</v>
      </c>
      <c r="F453" s="337">
        <v>6</v>
      </c>
      <c r="G453" s="117" t="s">
        <v>2</v>
      </c>
      <c r="H453" s="442"/>
      <c r="I453" s="453"/>
      <c r="J453" s="2"/>
      <c r="K453" s="122"/>
      <c r="L453" s="19"/>
      <c r="M453" s="19"/>
      <c r="N453" s="19"/>
      <c r="O453" s="19"/>
      <c r="P453" s="121"/>
      <c r="Q453" s="194"/>
      <c r="R453" s="19"/>
      <c r="S453" s="19"/>
      <c r="T453" s="191"/>
      <c r="U453" s="19"/>
      <c r="V453" s="161"/>
      <c r="W453" s="165" t="str">
        <f t="shared" si="86"/>
        <v>Albie</v>
      </c>
      <c r="X453" s="47" t="str">
        <f t="shared" si="87"/>
        <v>Sperry</v>
      </c>
      <c r="Y453" s="47" t="str">
        <f t="shared" si="88"/>
        <v>Harwich Runners</v>
      </c>
      <c r="Z453" s="47">
        <f t="shared" si="89"/>
        <v>6</v>
      </c>
      <c r="AA453" s="47" t="str">
        <f t="shared" si="90"/>
        <v>U11</v>
      </c>
      <c r="AB453" s="141" t="str">
        <f t="shared" si="91"/>
        <v>M</v>
      </c>
    </row>
    <row r="454" spans="1:30" ht="18" x14ac:dyDescent="0.25">
      <c r="A454" s="2" t="str">
        <f>IF(B454="","",IF(E454="F",IF(IFERROR(VLOOKUP(B454&amp;C454&amp;D454,'Girls Season'!AA:AB,2,0),"Add to Season")=1,"","No"),IFERROR(IF(E454="M",IF(VLOOKUP(B454&amp;C454&amp;D454,'Boys Season'!W:X,2,0)=1,"","No")),"No")))</f>
        <v>No</v>
      </c>
      <c r="B454" s="450" t="s">
        <v>48</v>
      </c>
      <c r="C454" s="450" t="s">
        <v>517</v>
      </c>
      <c r="D454" s="2" t="s">
        <v>155</v>
      </c>
      <c r="E454" s="2" t="s">
        <v>1</v>
      </c>
      <c r="F454" s="117">
        <v>6</v>
      </c>
      <c r="G454" s="117" t="s">
        <v>2</v>
      </c>
      <c r="H454" s="442"/>
      <c r="I454" s="453"/>
      <c r="J454" s="2"/>
      <c r="K454" s="122"/>
      <c r="L454" s="19"/>
      <c r="M454" s="19"/>
      <c r="N454" s="19"/>
      <c r="O454" s="19"/>
      <c r="P454" s="121"/>
      <c r="Q454" s="194"/>
      <c r="R454" s="19"/>
      <c r="S454" s="19"/>
      <c r="T454" s="191"/>
      <c r="U454" s="19"/>
      <c r="V454" s="161"/>
      <c r="W454" s="165" t="str">
        <f t="shared" si="86"/>
        <v>Oliver</v>
      </c>
      <c r="X454" s="47" t="str">
        <f t="shared" si="87"/>
        <v>Scrivener</v>
      </c>
      <c r="Y454" s="47" t="str">
        <f t="shared" si="88"/>
        <v>Harwich Runners</v>
      </c>
      <c r="Z454" s="47">
        <f t="shared" si="89"/>
        <v>6</v>
      </c>
      <c r="AA454" s="47" t="str">
        <f t="shared" si="90"/>
        <v>U11</v>
      </c>
      <c r="AB454" s="141" t="str">
        <f t="shared" si="91"/>
        <v>M</v>
      </c>
    </row>
    <row r="455" spans="1:30" ht="18" x14ac:dyDescent="0.25">
      <c r="A455" s="2" t="str">
        <f>IF(B455="","",IF(E455="F",IF(IFERROR(VLOOKUP(B455&amp;C455&amp;D455,'Girls Season'!AA:AB,2,0),"Add to Season")=1,"","No"),IFERROR(IF(E455="M",IF(VLOOKUP(B455&amp;C455&amp;D455,'Boys Season'!W:X,2,0)=1,"","No")),"No")))</f>
        <v/>
      </c>
      <c r="B455" s="450" t="s">
        <v>332</v>
      </c>
      <c r="C455" s="450" t="s">
        <v>509</v>
      </c>
      <c r="D455" s="2" t="s">
        <v>155</v>
      </c>
      <c r="E455" s="2" t="s">
        <v>1</v>
      </c>
      <c r="F455" s="117">
        <v>5</v>
      </c>
      <c r="G455" s="117" t="s">
        <v>2</v>
      </c>
      <c r="H455" s="442"/>
      <c r="I455" s="453"/>
      <c r="J455" s="2"/>
      <c r="K455" s="122">
        <v>42</v>
      </c>
      <c r="L455" s="19">
        <v>56</v>
      </c>
      <c r="M455" s="19"/>
      <c r="N455" s="19"/>
      <c r="O455" s="19"/>
      <c r="P455" s="121"/>
      <c r="Q455" s="194"/>
      <c r="R455" s="19"/>
      <c r="S455" s="19"/>
      <c r="T455" s="191"/>
      <c r="U455" s="19"/>
      <c r="V455" s="161"/>
      <c r="W455" s="165" t="str">
        <f t="shared" si="86"/>
        <v>Finn</v>
      </c>
      <c r="X455" s="47" t="str">
        <f t="shared" si="87"/>
        <v>Massey</v>
      </c>
      <c r="Y455" s="47" t="str">
        <f t="shared" si="88"/>
        <v>Harwich Runners</v>
      </c>
      <c r="Z455" s="47">
        <f t="shared" si="89"/>
        <v>5</v>
      </c>
      <c r="AA455" s="47" t="str">
        <f t="shared" si="90"/>
        <v>U11</v>
      </c>
      <c r="AB455" s="141" t="str">
        <f t="shared" si="91"/>
        <v>M</v>
      </c>
    </row>
    <row r="456" spans="1:30" ht="18" x14ac:dyDescent="0.25">
      <c r="A456" s="2" t="str">
        <f>IF(B456="","",IF(E456="F",IF(IFERROR(VLOOKUP(B456&amp;C456&amp;D456,'Girls Season'!AA:AB,2,0),"Add to Season")=1,"","No"),IFERROR(IF(E456="M",IF(VLOOKUP(B456&amp;C456&amp;D456,'Boys Season'!W:X,2,0)=1,"","No")),"No")))</f>
        <v>No</v>
      </c>
      <c r="B456" s="450" t="s">
        <v>516</v>
      </c>
      <c r="C456" s="450" t="s">
        <v>508</v>
      </c>
      <c r="D456" s="2" t="s">
        <v>155</v>
      </c>
      <c r="E456" s="2" t="s">
        <v>1</v>
      </c>
      <c r="F456" s="117">
        <v>5</v>
      </c>
      <c r="G456" s="117" t="s">
        <v>2</v>
      </c>
      <c r="H456" s="442"/>
      <c r="I456" s="453"/>
      <c r="J456" s="2"/>
      <c r="K456" s="122"/>
      <c r="L456" s="19"/>
      <c r="M456" s="19"/>
      <c r="N456" s="19"/>
      <c r="O456" s="19"/>
      <c r="P456" s="121"/>
      <c r="Q456" s="194"/>
      <c r="R456" s="19"/>
      <c r="S456" s="19"/>
      <c r="T456" s="191"/>
      <c r="U456" s="19"/>
      <c r="V456" s="161"/>
      <c r="W456" s="165" t="str">
        <f t="shared" si="86"/>
        <v>Ralphy</v>
      </c>
      <c r="X456" s="47" t="str">
        <f t="shared" si="87"/>
        <v>Raffle</v>
      </c>
      <c r="Y456" s="47" t="str">
        <f t="shared" si="88"/>
        <v>Harwich Runners</v>
      </c>
      <c r="Z456" s="47">
        <f t="shared" si="89"/>
        <v>5</v>
      </c>
      <c r="AA456" s="47" t="str">
        <f t="shared" si="90"/>
        <v>U11</v>
      </c>
      <c r="AB456" s="141" t="str">
        <f t="shared" si="91"/>
        <v>M</v>
      </c>
    </row>
    <row r="457" spans="1:30" ht="18" x14ac:dyDescent="0.25">
      <c r="A457" s="2" t="str">
        <f>IF(B457="","",IF(E457="F",IF(IFERROR(VLOOKUP(B457&amp;C457&amp;D457,'Girls Season'!AA:AB,2,0),"Add to Season")=1,"","No"),IFERROR(IF(E457="M",IF(VLOOKUP(B457&amp;C457&amp;D457,'Boys Season'!W:X,2,0)=1,"","No")),"No")))</f>
        <v/>
      </c>
      <c r="B457" s="339" t="s">
        <v>14</v>
      </c>
      <c r="C457" s="339" t="s">
        <v>699</v>
      </c>
      <c r="D457" s="2" t="s">
        <v>155</v>
      </c>
      <c r="E457" s="2" t="s">
        <v>1</v>
      </c>
      <c r="F457" s="117">
        <v>3</v>
      </c>
      <c r="G457" s="117" t="s">
        <v>2</v>
      </c>
      <c r="H457" s="443"/>
      <c r="I457" s="2"/>
      <c r="J457" s="2"/>
      <c r="K457" s="122"/>
      <c r="L457" s="19">
        <v>48</v>
      </c>
      <c r="M457" s="19">
        <v>57</v>
      </c>
      <c r="N457" s="19">
        <v>37</v>
      </c>
      <c r="O457" s="19"/>
      <c r="P457" s="121"/>
      <c r="Q457" s="194"/>
      <c r="R457" s="19"/>
      <c r="S457" s="19"/>
      <c r="T457" s="191"/>
      <c r="U457" s="19"/>
      <c r="V457" s="161"/>
      <c r="W457" s="165" t="str">
        <f t="shared" si="86"/>
        <v>Charlie</v>
      </c>
      <c r="X457" s="47" t="str">
        <f t="shared" si="87"/>
        <v>Roxby-Clarke</v>
      </c>
      <c r="Y457" s="47" t="str">
        <f t="shared" si="88"/>
        <v>Harwich Runners</v>
      </c>
      <c r="Z457" s="47">
        <f t="shared" si="89"/>
        <v>3</v>
      </c>
      <c r="AA457" s="47" t="str">
        <f t="shared" si="90"/>
        <v>U11</v>
      </c>
      <c r="AB457" s="141" t="str">
        <f t="shared" si="91"/>
        <v>M</v>
      </c>
    </row>
    <row r="458" spans="1:30" ht="18" x14ac:dyDescent="0.25">
      <c r="A458" s="2" t="str">
        <f>IF(B458="","",IF(E458="F",IF(IFERROR(VLOOKUP(B458&amp;C458&amp;D458,'Girls Season'!AA:AB,2,0),"Add to Season")=1,"","No"),IFERROR(IF(E458="M",IF(VLOOKUP(B458&amp;C458&amp;D458,'Boys Season'!W:X,2,0)=1,"","No")),"No")))</f>
        <v/>
      </c>
      <c r="B458" s="339" t="s">
        <v>3</v>
      </c>
      <c r="C458" s="339" t="s">
        <v>710</v>
      </c>
      <c r="D458" s="2" t="s">
        <v>155</v>
      </c>
      <c r="E458" s="2" t="s">
        <v>1</v>
      </c>
      <c r="F458" s="117">
        <v>3</v>
      </c>
      <c r="G458" s="117" t="s">
        <v>2</v>
      </c>
      <c r="H458" s="443"/>
      <c r="I458" s="2"/>
      <c r="J458" s="2"/>
      <c r="K458" s="122"/>
      <c r="L458" s="19">
        <v>54</v>
      </c>
      <c r="M458" s="19">
        <v>63</v>
      </c>
      <c r="N458" s="19"/>
      <c r="O458" s="19"/>
      <c r="P458" s="121"/>
      <c r="Q458" s="194"/>
      <c r="R458" s="19"/>
      <c r="S458" s="19"/>
      <c r="T458" s="191"/>
      <c r="U458" s="19"/>
      <c r="V458" s="161"/>
      <c r="W458" s="165" t="str">
        <f t="shared" si="86"/>
        <v>Leo</v>
      </c>
      <c r="X458" s="47" t="str">
        <f t="shared" si="87"/>
        <v>Knott</v>
      </c>
      <c r="Y458" s="47" t="str">
        <f t="shared" si="88"/>
        <v>Harwich Runners</v>
      </c>
      <c r="Z458" s="47">
        <f t="shared" si="89"/>
        <v>3</v>
      </c>
      <c r="AA458" s="47" t="str">
        <f t="shared" si="90"/>
        <v>U11</v>
      </c>
      <c r="AB458" s="141" t="str">
        <f t="shared" si="91"/>
        <v>M</v>
      </c>
    </row>
    <row r="459" spans="1:30" ht="18" x14ac:dyDescent="0.25">
      <c r="A459" s="2" t="str">
        <f>IF(B459="","",IF(E459="F",IF(IFERROR(VLOOKUP(B459&amp;C459&amp;D459,'Girls Season'!AA:AB,2,0),"Add to Season")=1,"","No"),IFERROR(IF(E459="M",IF(VLOOKUP(B459&amp;C459&amp;D459,'Boys Season'!W:X,2,0)=1,"","No")),"No")))</f>
        <v>No</v>
      </c>
      <c r="B459" s="339" t="s">
        <v>416</v>
      </c>
      <c r="C459" s="339" t="s">
        <v>727</v>
      </c>
      <c r="D459" s="2" t="s">
        <v>155</v>
      </c>
      <c r="E459" s="2" t="s">
        <v>1</v>
      </c>
      <c r="F459" s="117">
        <v>3</v>
      </c>
      <c r="G459" s="117" t="s">
        <v>2</v>
      </c>
      <c r="H459" s="443"/>
      <c r="I459" s="2"/>
      <c r="J459" s="2"/>
      <c r="K459" s="122"/>
      <c r="L459" s="19"/>
      <c r="M459" s="19">
        <v>64</v>
      </c>
      <c r="N459" s="19">
        <v>46</v>
      </c>
      <c r="O459" s="19"/>
      <c r="P459" s="121"/>
      <c r="Q459" s="194"/>
      <c r="R459" s="19"/>
      <c r="S459" s="19"/>
      <c r="T459" s="191"/>
      <c r="U459" s="19"/>
      <c r="V459" s="161"/>
      <c r="W459" s="165" t="str">
        <f t="shared" si="86"/>
        <v>Finlay</v>
      </c>
      <c r="X459" s="47" t="str">
        <f t="shared" si="87"/>
        <v>Higgs</v>
      </c>
      <c r="Y459" s="47" t="str">
        <f t="shared" si="88"/>
        <v>Harwich Runners</v>
      </c>
      <c r="Z459" s="47">
        <f t="shared" si="89"/>
        <v>3</v>
      </c>
      <c r="AA459" s="47" t="str">
        <f t="shared" si="90"/>
        <v>U11</v>
      </c>
      <c r="AB459" s="141" t="str">
        <f t="shared" si="91"/>
        <v>M</v>
      </c>
    </row>
    <row r="460" spans="1:30" ht="18" x14ac:dyDescent="0.25">
      <c r="A460" s="2"/>
      <c r="B460" s="339"/>
      <c r="C460" s="339"/>
      <c r="D460" s="2" t="s">
        <v>155</v>
      </c>
      <c r="E460" s="2" t="s">
        <v>1</v>
      </c>
      <c r="F460" s="117"/>
      <c r="G460" s="117"/>
      <c r="H460" s="443"/>
      <c r="I460" s="2"/>
      <c r="J460" s="2"/>
      <c r="K460" s="122"/>
      <c r="L460" s="19"/>
      <c r="M460" s="19"/>
      <c r="N460" s="19"/>
      <c r="O460" s="19"/>
      <c r="P460" s="121"/>
      <c r="Q460" s="194"/>
      <c r="R460" s="19"/>
      <c r="S460" s="19"/>
      <c r="T460" s="191"/>
      <c r="U460" s="19"/>
      <c r="V460" s="161"/>
      <c r="W460" s="165">
        <f t="shared" ref="W460:W475" si="92">+B460</f>
        <v>0</v>
      </c>
      <c r="X460" s="47">
        <f t="shared" ref="X460:X475" si="93">+C460</f>
        <v>0</v>
      </c>
      <c r="Y460" s="47" t="str">
        <f t="shared" ref="Y460:Y475" si="94">+D460</f>
        <v>Harwich Runners</v>
      </c>
      <c r="Z460" s="47">
        <f t="shared" ref="Z460:Z475" si="95">+F460</f>
        <v>0</v>
      </c>
      <c r="AA460" s="47">
        <f t="shared" ref="AA460:AA475" si="96">+G460</f>
        <v>0</v>
      </c>
      <c r="AB460" s="141" t="str">
        <f t="shared" ref="AB460:AB475" si="97">+E460</f>
        <v>M</v>
      </c>
    </row>
    <row r="461" spans="1:30" ht="18" x14ac:dyDescent="0.25">
      <c r="A461" s="2"/>
      <c r="B461" s="339"/>
      <c r="C461" s="339"/>
      <c r="D461" s="2" t="s">
        <v>155</v>
      </c>
      <c r="E461" s="2" t="s">
        <v>1</v>
      </c>
      <c r="F461" s="117"/>
      <c r="G461" s="117"/>
      <c r="H461" s="443"/>
      <c r="I461" s="2"/>
      <c r="J461" s="2"/>
      <c r="K461" s="122"/>
      <c r="L461" s="19"/>
      <c r="M461" s="19"/>
      <c r="N461" s="19"/>
      <c r="O461" s="19"/>
      <c r="P461" s="121"/>
      <c r="Q461" s="194"/>
      <c r="R461" s="19"/>
      <c r="S461" s="19"/>
      <c r="T461" s="191"/>
      <c r="U461" s="19"/>
      <c r="V461" s="161"/>
      <c r="W461" s="165">
        <f t="shared" si="92"/>
        <v>0</v>
      </c>
      <c r="X461" s="47">
        <f t="shared" si="93"/>
        <v>0</v>
      </c>
      <c r="Y461" s="47" t="str">
        <f t="shared" si="94"/>
        <v>Harwich Runners</v>
      </c>
      <c r="Z461" s="47">
        <f t="shared" si="95"/>
        <v>0</v>
      </c>
      <c r="AA461" s="47">
        <f t="shared" si="96"/>
        <v>0</v>
      </c>
      <c r="AB461" s="141" t="str">
        <f t="shared" si="97"/>
        <v>M</v>
      </c>
    </row>
    <row r="462" spans="1:30" ht="18" x14ac:dyDescent="0.25">
      <c r="A462" s="2"/>
      <c r="B462" s="339"/>
      <c r="C462" s="339"/>
      <c r="D462" s="2" t="s">
        <v>155</v>
      </c>
      <c r="E462" s="2" t="s">
        <v>1</v>
      </c>
      <c r="F462" s="117"/>
      <c r="G462" s="117"/>
      <c r="H462" s="443"/>
      <c r="I462" s="2"/>
      <c r="J462" s="2"/>
      <c r="K462" s="122"/>
      <c r="L462" s="19"/>
      <c r="M462" s="19"/>
      <c r="N462" s="19"/>
      <c r="O462" s="19"/>
      <c r="P462" s="121"/>
      <c r="Q462" s="194"/>
      <c r="R462" s="19"/>
      <c r="S462" s="19"/>
      <c r="T462" s="191"/>
      <c r="U462" s="19"/>
      <c r="V462" s="161"/>
      <c r="W462" s="165">
        <f t="shared" si="92"/>
        <v>0</v>
      </c>
      <c r="X462" s="47">
        <f t="shared" si="93"/>
        <v>0</v>
      </c>
      <c r="Y462" s="47" t="str">
        <f t="shared" si="94"/>
        <v>Harwich Runners</v>
      </c>
      <c r="Z462" s="47">
        <f t="shared" si="95"/>
        <v>0</v>
      </c>
      <c r="AA462" s="47">
        <f t="shared" si="96"/>
        <v>0</v>
      </c>
      <c r="AB462" s="141" t="str">
        <f t="shared" si="97"/>
        <v>M</v>
      </c>
    </row>
    <row r="463" spans="1:30" ht="18" x14ac:dyDescent="0.25">
      <c r="A463" s="2"/>
      <c r="B463" s="339"/>
      <c r="C463" s="339"/>
      <c r="D463" s="2" t="s">
        <v>155</v>
      </c>
      <c r="E463" s="2" t="s">
        <v>1</v>
      </c>
      <c r="F463" s="117"/>
      <c r="G463" s="117"/>
      <c r="H463" s="443"/>
      <c r="I463" s="2"/>
      <c r="J463" s="2"/>
      <c r="K463" s="122"/>
      <c r="L463" s="19"/>
      <c r="M463" s="19"/>
      <c r="N463" s="19"/>
      <c r="O463" s="19"/>
      <c r="P463" s="121"/>
      <c r="Q463" s="194"/>
      <c r="R463" s="19"/>
      <c r="S463" s="19"/>
      <c r="T463" s="191"/>
      <c r="U463" s="19"/>
      <c r="V463" s="161"/>
      <c r="W463" s="165">
        <f t="shared" si="92"/>
        <v>0</v>
      </c>
      <c r="X463" s="47">
        <f t="shared" si="93"/>
        <v>0</v>
      </c>
      <c r="Y463" s="47" t="str">
        <f t="shared" si="94"/>
        <v>Harwich Runners</v>
      </c>
      <c r="Z463" s="47">
        <f t="shared" si="95"/>
        <v>0</v>
      </c>
      <c r="AA463" s="47">
        <f t="shared" si="96"/>
        <v>0</v>
      </c>
      <c r="AB463" s="141" t="str">
        <f t="shared" si="97"/>
        <v>M</v>
      </c>
    </row>
    <row r="464" spans="1:30" ht="18" x14ac:dyDescent="0.25">
      <c r="A464" s="2"/>
      <c r="B464" s="339"/>
      <c r="C464" s="339"/>
      <c r="D464" s="2" t="s">
        <v>155</v>
      </c>
      <c r="E464" s="2" t="s">
        <v>1</v>
      </c>
      <c r="F464" s="117"/>
      <c r="G464" s="117"/>
      <c r="H464" s="443"/>
      <c r="I464" s="2"/>
      <c r="J464" s="2"/>
      <c r="K464" s="122"/>
      <c r="L464" s="19"/>
      <c r="M464" s="19"/>
      <c r="N464" s="19"/>
      <c r="O464" s="19"/>
      <c r="P464" s="121"/>
      <c r="Q464" s="194"/>
      <c r="R464" s="19"/>
      <c r="S464" s="19"/>
      <c r="T464" s="191"/>
      <c r="U464" s="19"/>
      <c r="V464" s="161"/>
      <c r="W464" s="165">
        <f t="shared" si="92"/>
        <v>0</v>
      </c>
      <c r="X464" s="47">
        <f t="shared" si="93"/>
        <v>0</v>
      </c>
      <c r="Y464" s="47" t="str">
        <f t="shared" si="94"/>
        <v>Harwich Runners</v>
      </c>
      <c r="Z464" s="47">
        <f t="shared" si="95"/>
        <v>0</v>
      </c>
      <c r="AA464" s="47">
        <f t="shared" si="96"/>
        <v>0</v>
      </c>
      <c r="AB464" s="141" t="str">
        <f t="shared" si="97"/>
        <v>M</v>
      </c>
    </row>
    <row r="465" spans="1:30" ht="18" x14ac:dyDescent="0.25">
      <c r="A465" s="2"/>
      <c r="B465" s="339"/>
      <c r="C465" s="339"/>
      <c r="D465" s="2" t="s">
        <v>155</v>
      </c>
      <c r="E465" s="2" t="s">
        <v>1</v>
      </c>
      <c r="F465" s="117"/>
      <c r="G465" s="117"/>
      <c r="H465" s="443"/>
      <c r="I465" s="2"/>
      <c r="J465" s="2"/>
      <c r="K465" s="122"/>
      <c r="L465" s="19"/>
      <c r="M465" s="19"/>
      <c r="N465" s="19"/>
      <c r="O465" s="19"/>
      <c r="P465" s="121"/>
      <c r="Q465" s="194"/>
      <c r="R465" s="19"/>
      <c r="S465" s="19"/>
      <c r="T465" s="191"/>
      <c r="U465" s="19"/>
      <c r="V465" s="161"/>
      <c r="W465" s="165">
        <f t="shared" si="92"/>
        <v>0</v>
      </c>
      <c r="X465" s="47">
        <f t="shared" si="93"/>
        <v>0</v>
      </c>
      <c r="Y465" s="47" t="str">
        <f t="shared" si="94"/>
        <v>Harwich Runners</v>
      </c>
      <c r="Z465" s="47">
        <f t="shared" si="95"/>
        <v>0</v>
      </c>
      <c r="AA465" s="47">
        <f t="shared" si="96"/>
        <v>0</v>
      </c>
      <c r="AB465" s="141" t="str">
        <f t="shared" si="97"/>
        <v>M</v>
      </c>
    </row>
    <row r="466" spans="1:30" ht="18" x14ac:dyDescent="0.25">
      <c r="A466" s="2"/>
      <c r="B466" s="339"/>
      <c r="C466" s="339"/>
      <c r="D466" s="2" t="s">
        <v>155</v>
      </c>
      <c r="E466" s="2" t="s">
        <v>1</v>
      </c>
      <c r="F466" s="117"/>
      <c r="G466" s="117"/>
      <c r="H466" s="443"/>
      <c r="I466" s="2"/>
      <c r="J466" s="2"/>
      <c r="K466" s="122"/>
      <c r="L466" s="19"/>
      <c r="M466" s="19"/>
      <c r="N466" s="19"/>
      <c r="O466" s="19"/>
      <c r="P466" s="121"/>
      <c r="Q466" s="194"/>
      <c r="R466" s="19"/>
      <c r="S466" s="19"/>
      <c r="T466" s="191"/>
      <c r="U466" s="19"/>
      <c r="V466" s="161"/>
      <c r="W466" s="165">
        <f t="shared" si="92"/>
        <v>0</v>
      </c>
      <c r="X466" s="47">
        <f t="shared" si="93"/>
        <v>0</v>
      </c>
      <c r="Y466" s="47" t="str">
        <f t="shared" si="94"/>
        <v>Harwich Runners</v>
      </c>
      <c r="Z466" s="47">
        <f t="shared" si="95"/>
        <v>0</v>
      </c>
      <c r="AA466" s="47">
        <f t="shared" si="96"/>
        <v>0</v>
      </c>
      <c r="AB466" s="141" t="str">
        <f t="shared" si="97"/>
        <v>M</v>
      </c>
    </row>
    <row r="467" spans="1:30" ht="18" x14ac:dyDescent="0.25">
      <c r="A467" s="2"/>
      <c r="B467" s="339"/>
      <c r="C467" s="339"/>
      <c r="D467" s="2" t="s">
        <v>155</v>
      </c>
      <c r="E467" s="2" t="s">
        <v>1</v>
      </c>
      <c r="F467" s="117"/>
      <c r="G467" s="117"/>
      <c r="H467" s="443"/>
      <c r="I467" s="2"/>
      <c r="J467" s="2"/>
      <c r="K467" s="122"/>
      <c r="L467" s="19"/>
      <c r="M467" s="19"/>
      <c r="N467" s="19"/>
      <c r="O467" s="19"/>
      <c r="P467" s="121"/>
      <c r="Q467" s="194"/>
      <c r="R467" s="19"/>
      <c r="S467" s="19"/>
      <c r="T467" s="191"/>
      <c r="U467" s="19"/>
      <c r="V467" s="161"/>
      <c r="W467" s="165">
        <f t="shared" si="92"/>
        <v>0</v>
      </c>
      <c r="X467" s="47">
        <f t="shared" si="93"/>
        <v>0</v>
      </c>
      <c r="Y467" s="47" t="str">
        <f t="shared" si="94"/>
        <v>Harwich Runners</v>
      </c>
      <c r="Z467" s="47">
        <f t="shared" si="95"/>
        <v>0</v>
      </c>
      <c r="AA467" s="47">
        <f t="shared" si="96"/>
        <v>0</v>
      </c>
      <c r="AB467" s="141" t="str">
        <f t="shared" si="97"/>
        <v>M</v>
      </c>
    </row>
    <row r="468" spans="1:30" ht="18" x14ac:dyDescent="0.25">
      <c r="A468" s="2"/>
      <c r="B468" s="339"/>
      <c r="C468" s="339"/>
      <c r="D468" s="2" t="s">
        <v>155</v>
      </c>
      <c r="E468" s="2" t="s">
        <v>1</v>
      </c>
      <c r="F468" s="117"/>
      <c r="G468" s="117"/>
      <c r="H468" s="443"/>
      <c r="I468" s="2"/>
      <c r="J468" s="2"/>
      <c r="K468" s="122"/>
      <c r="L468" s="19"/>
      <c r="M468" s="19"/>
      <c r="N468" s="19"/>
      <c r="O468" s="19"/>
      <c r="P468" s="121"/>
      <c r="Q468" s="194"/>
      <c r="R468" s="19"/>
      <c r="S468" s="19"/>
      <c r="T468" s="191"/>
      <c r="U468" s="19"/>
      <c r="V468" s="161"/>
      <c r="W468" s="165">
        <f t="shared" si="92"/>
        <v>0</v>
      </c>
      <c r="X468" s="47">
        <f t="shared" si="93"/>
        <v>0</v>
      </c>
      <c r="Y468" s="47" t="str">
        <f t="shared" si="94"/>
        <v>Harwich Runners</v>
      </c>
      <c r="Z468" s="47">
        <f t="shared" si="95"/>
        <v>0</v>
      </c>
      <c r="AA468" s="47">
        <f t="shared" si="96"/>
        <v>0</v>
      </c>
      <c r="AB468" s="141" t="str">
        <f t="shared" si="97"/>
        <v>M</v>
      </c>
    </row>
    <row r="469" spans="1:30" ht="18" x14ac:dyDescent="0.25">
      <c r="A469" s="2"/>
      <c r="B469" s="339"/>
      <c r="C469" s="339"/>
      <c r="D469" s="2" t="s">
        <v>155</v>
      </c>
      <c r="E469" s="2" t="s">
        <v>1</v>
      </c>
      <c r="F469" s="117"/>
      <c r="G469" s="117"/>
      <c r="H469" s="443"/>
      <c r="I469" s="2"/>
      <c r="J469" s="2"/>
      <c r="K469" s="122"/>
      <c r="L469" s="19"/>
      <c r="M469" s="19"/>
      <c r="N469" s="19"/>
      <c r="O469" s="19"/>
      <c r="P469" s="121"/>
      <c r="Q469" s="194"/>
      <c r="R469" s="19"/>
      <c r="S469" s="19"/>
      <c r="T469" s="191"/>
      <c r="U469" s="19"/>
      <c r="V469" s="161"/>
      <c r="W469" s="165">
        <f t="shared" si="92"/>
        <v>0</v>
      </c>
      <c r="X469" s="47">
        <f t="shared" si="93"/>
        <v>0</v>
      </c>
      <c r="Y469" s="47" t="str">
        <f t="shared" si="94"/>
        <v>Harwich Runners</v>
      </c>
      <c r="Z469" s="47">
        <f t="shared" si="95"/>
        <v>0</v>
      </c>
      <c r="AA469" s="47">
        <f t="shared" si="96"/>
        <v>0</v>
      </c>
      <c r="AB469" s="141" t="str">
        <f t="shared" si="97"/>
        <v>M</v>
      </c>
    </row>
    <row r="470" spans="1:30" ht="18" x14ac:dyDescent="0.25">
      <c r="A470" s="2"/>
      <c r="B470" s="339"/>
      <c r="C470" s="339"/>
      <c r="D470" s="2" t="s">
        <v>155</v>
      </c>
      <c r="E470" s="2" t="s">
        <v>1</v>
      </c>
      <c r="F470" s="117"/>
      <c r="G470" s="117"/>
      <c r="H470" s="443"/>
      <c r="I470" s="2"/>
      <c r="J470" s="2"/>
      <c r="K470" s="122"/>
      <c r="L470" s="19"/>
      <c r="M470" s="19"/>
      <c r="N470" s="19"/>
      <c r="O470" s="19"/>
      <c r="P470" s="121"/>
      <c r="Q470" s="194"/>
      <c r="R470" s="19"/>
      <c r="S470" s="19"/>
      <c r="T470" s="191"/>
      <c r="U470" s="19"/>
      <c r="V470" s="161"/>
      <c r="W470" s="165">
        <f t="shared" si="92"/>
        <v>0</v>
      </c>
      <c r="X470" s="47">
        <f t="shared" si="93"/>
        <v>0</v>
      </c>
      <c r="Y470" s="47" t="str">
        <f t="shared" si="94"/>
        <v>Harwich Runners</v>
      </c>
      <c r="Z470" s="47">
        <f t="shared" si="95"/>
        <v>0</v>
      </c>
      <c r="AA470" s="47">
        <f t="shared" si="96"/>
        <v>0</v>
      </c>
      <c r="AB470" s="141" t="str">
        <f t="shared" si="97"/>
        <v>M</v>
      </c>
    </row>
    <row r="471" spans="1:30" ht="18" x14ac:dyDescent="0.25">
      <c r="A471" s="2"/>
      <c r="B471" s="339"/>
      <c r="C471" s="339"/>
      <c r="D471" s="2" t="s">
        <v>155</v>
      </c>
      <c r="E471" s="2" t="s">
        <v>1</v>
      </c>
      <c r="F471" s="117"/>
      <c r="G471" s="117"/>
      <c r="H471" s="443"/>
      <c r="I471" s="2"/>
      <c r="J471" s="2"/>
      <c r="K471" s="122"/>
      <c r="L471" s="19"/>
      <c r="M471" s="19"/>
      <c r="N471" s="19"/>
      <c r="O471" s="19"/>
      <c r="P471" s="121"/>
      <c r="Q471" s="194"/>
      <c r="R471" s="19"/>
      <c r="S471" s="19"/>
      <c r="T471" s="191"/>
      <c r="U471" s="19"/>
      <c r="V471" s="161"/>
      <c r="W471" s="165">
        <f t="shared" si="92"/>
        <v>0</v>
      </c>
      <c r="X471" s="47">
        <f t="shared" si="93"/>
        <v>0</v>
      </c>
      <c r="Y471" s="47" t="str">
        <f t="shared" si="94"/>
        <v>Harwich Runners</v>
      </c>
      <c r="Z471" s="47">
        <f t="shared" si="95"/>
        <v>0</v>
      </c>
      <c r="AA471" s="47">
        <f t="shared" si="96"/>
        <v>0</v>
      </c>
      <c r="AB471" s="141" t="str">
        <f t="shared" si="97"/>
        <v>M</v>
      </c>
    </row>
    <row r="472" spans="1:30" ht="18" x14ac:dyDescent="0.25">
      <c r="A472" s="2"/>
      <c r="B472" s="339"/>
      <c r="C472" s="339"/>
      <c r="D472" s="2" t="s">
        <v>155</v>
      </c>
      <c r="E472" s="2" t="s">
        <v>1</v>
      </c>
      <c r="F472" s="117"/>
      <c r="G472" s="117"/>
      <c r="H472" s="443"/>
      <c r="I472" s="2"/>
      <c r="J472" s="2"/>
      <c r="K472" s="122"/>
      <c r="L472" s="19"/>
      <c r="M472" s="19"/>
      <c r="N472" s="19"/>
      <c r="O472" s="19"/>
      <c r="P472" s="121"/>
      <c r="Q472" s="194"/>
      <c r="R472" s="19"/>
      <c r="S472" s="19"/>
      <c r="T472" s="191"/>
      <c r="U472" s="19"/>
      <c r="V472" s="161"/>
      <c r="W472" s="165">
        <f t="shared" si="92"/>
        <v>0</v>
      </c>
      <c r="X472" s="47">
        <f t="shared" si="93"/>
        <v>0</v>
      </c>
      <c r="Y472" s="47" t="str">
        <f t="shared" si="94"/>
        <v>Harwich Runners</v>
      </c>
      <c r="Z472" s="47">
        <f t="shared" si="95"/>
        <v>0</v>
      </c>
      <c r="AA472" s="47">
        <f t="shared" si="96"/>
        <v>0</v>
      </c>
      <c r="AB472" s="141" t="str">
        <f t="shared" si="97"/>
        <v>M</v>
      </c>
    </row>
    <row r="473" spans="1:30" ht="18" x14ac:dyDescent="0.25">
      <c r="A473" s="2"/>
      <c r="B473" s="339"/>
      <c r="C473" s="339"/>
      <c r="D473" s="2" t="s">
        <v>155</v>
      </c>
      <c r="E473" s="2" t="s">
        <v>1</v>
      </c>
      <c r="F473" s="117"/>
      <c r="G473" s="117"/>
      <c r="H473" s="443"/>
      <c r="I473" s="2"/>
      <c r="J473" s="2"/>
      <c r="K473" s="122"/>
      <c r="L473" s="19"/>
      <c r="M473" s="19"/>
      <c r="N473" s="19"/>
      <c r="O473" s="19"/>
      <c r="P473" s="121"/>
      <c r="Q473" s="194"/>
      <c r="R473" s="19"/>
      <c r="S473" s="19"/>
      <c r="T473" s="191"/>
      <c r="U473" s="19"/>
      <c r="V473" s="161"/>
      <c r="W473" s="165">
        <f t="shared" si="92"/>
        <v>0</v>
      </c>
      <c r="X473" s="47">
        <f t="shared" si="93"/>
        <v>0</v>
      </c>
      <c r="Y473" s="47" t="str">
        <f t="shared" si="94"/>
        <v>Harwich Runners</v>
      </c>
      <c r="Z473" s="47">
        <f t="shared" si="95"/>
        <v>0</v>
      </c>
      <c r="AA473" s="47">
        <f t="shared" si="96"/>
        <v>0</v>
      </c>
      <c r="AB473" s="141" t="str">
        <f t="shared" si="97"/>
        <v>M</v>
      </c>
    </row>
    <row r="474" spans="1:30" ht="18" x14ac:dyDescent="0.25">
      <c r="A474" s="2"/>
      <c r="B474" s="339"/>
      <c r="C474" s="339"/>
      <c r="D474" s="2" t="s">
        <v>155</v>
      </c>
      <c r="E474" s="2" t="s">
        <v>1</v>
      </c>
      <c r="F474" s="117"/>
      <c r="G474" s="117"/>
      <c r="H474" s="443"/>
      <c r="I474" s="2"/>
      <c r="J474" s="2"/>
      <c r="K474" s="122"/>
      <c r="L474" s="19"/>
      <c r="M474" s="19"/>
      <c r="N474" s="19"/>
      <c r="O474" s="19"/>
      <c r="P474" s="121"/>
      <c r="Q474" s="194"/>
      <c r="R474" s="19"/>
      <c r="S474" s="19"/>
      <c r="T474" s="191"/>
      <c r="U474" s="19"/>
      <c r="V474" s="161"/>
      <c r="W474" s="165">
        <f t="shared" si="92"/>
        <v>0</v>
      </c>
      <c r="X474" s="47">
        <f t="shared" si="93"/>
        <v>0</v>
      </c>
      <c r="Y474" s="47" t="str">
        <f t="shared" si="94"/>
        <v>Harwich Runners</v>
      </c>
      <c r="Z474" s="47">
        <f t="shared" si="95"/>
        <v>0</v>
      </c>
      <c r="AA474" s="47">
        <f t="shared" si="96"/>
        <v>0</v>
      </c>
      <c r="AB474" s="141" t="str">
        <f t="shared" si="97"/>
        <v>M</v>
      </c>
    </row>
    <row r="475" spans="1:30" ht="18" x14ac:dyDescent="0.25">
      <c r="A475" s="2"/>
      <c r="B475" s="339"/>
      <c r="C475" s="339"/>
      <c r="D475" s="2" t="s">
        <v>155</v>
      </c>
      <c r="E475" s="2" t="s">
        <v>1</v>
      </c>
      <c r="F475" s="117"/>
      <c r="G475" s="117"/>
      <c r="H475" s="443"/>
      <c r="I475" s="2"/>
      <c r="J475" s="2"/>
      <c r="K475" s="122"/>
      <c r="L475" s="19"/>
      <c r="M475" s="19"/>
      <c r="N475" s="19"/>
      <c r="O475" s="19"/>
      <c r="P475" s="121"/>
      <c r="Q475" s="194"/>
      <c r="R475" s="19"/>
      <c r="S475" s="19"/>
      <c r="T475" s="191"/>
      <c r="U475" s="19"/>
      <c r="V475" s="161"/>
      <c r="W475" s="165">
        <f t="shared" si="92"/>
        <v>0</v>
      </c>
      <c r="X475" s="47">
        <f t="shared" si="93"/>
        <v>0</v>
      </c>
      <c r="Y475" s="47" t="str">
        <f t="shared" si="94"/>
        <v>Harwich Runners</v>
      </c>
      <c r="Z475" s="47">
        <f t="shared" si="95"/>
        <v>0</v>
      </c>
      <c r="AA475" s="47">
        <f t="shared" si="96"/>
        <v>0</v>
      </c>
      <c r="AB475" s="141" t="str">
        <f t="shared" si="97"/>
        <v>M</v>
      </c>
    </row>
    <row r="476" spans="1:30" ht="18" x14ac:dyDescent="0.25">
      <c r="A476" s="2" t="str">
        <f>IF(B476="","",IF(E476="F",IF(IFERROR(VLOOKUP(B476&amp;C476&amp;D476,'Girls Season'!AA:AB,2,0),"Add to Season")=1,"","No"),IFERROR(IF(E476="M",IF(VLOOKUP(B476&amp;C476&amp;D476,'Boys Season'!W:X,2,0)=1,"","No")),"No")))</f>
        <v/>
      </c>
      <c r="B476" s="339"/>
      <c r="C476" s="339"/>
      <c r="D476" s="2" t="s">
        <v>155</v>
      </c>
      <c r="E476" s="2" t="s">
        <v>1</v>
      </c>
      <c r="F476" s="117"/>
      <c r="G476" s="117"/>
      <c r="H476" s="443"/>
      <c r="I476" s="2"/>
      <c r="J476" s="2"/>
      <c r="K476" s="122"/>
      <c r="L476" s="19"/>
      <c r="M476" s="19"/>
      <c r="N476" s="19"/>
      <c r="O476" s="19"/>
      <c r="P476" s="121"/>
      <c r="Q476" s="194"/>
      <c r="R476" s="19"/>
      <c r="S476" s="19"/>
      <c r="T476" s="191"/>
      <c r="U476" s="19"/>
      <c r="V476" s="161"/>
      <c r="W476" s="165">
        <f t="shared" si="86"/>
        <v>0</v>
      </c>
      <c r="X476" s="47">
        <f t="shared" si="87"/>
        <v>0</v>
      </c>
      <c r="Y476" s="47" t="str">
        <f t="shared" si="88"/>
        <v>Harwich Runners</v>
      </c>
      <c r="Z476" s="47">
        <f t="shared" si="89"/>
        <v>0</v>
      </c>
      <c r="AA476" s="47">
        <f t="shared" si="90"/>
        <v>0</v>
      </c>
      <c r="AB476" s="141" t="str">
        <f t="shared" si="91"/>
        <v>M</v>
      </c>
      <c r="AD476" s="32"/>
    </row>
    <row r="477" spans="1:30" ht="18" x14ac:dyDescent="0.25">
      <c r="A477" s="2" t="str">
        <f>IF(B477="","",IF(E477="F",IF(IFERROR(VLOOKUP(B477&amp;C477&amp;D477,'Girls Season'!AA:AB,2,0),"Add to Season")=1,"","No"),IFERROR(IF(E477="M",IF(VLOOKUP(B477&amp;C477&amp;D477,'Boys Season'!W:X,2,0)=1,"","No")),"No")))</f>
        <v/>
      </c>
      <c r="B477" s="339"/>
      <c r="C477" s="339"/>
      <c r="D477" s="2" t="s">
        <v>155</v>
      </c>
      <c r="E477" s="2" t="s">
        <v>1</v>
      </c>
      <c r="F477" s="117"/>
      <c r="G477" s="117"/>
      <c r="H477" s="443"/>
      <c r="I477" s="2"/>
      <c r="J477" s="2"/>
      <c r="K477" s="122"/>
      <c r="L477" s="19"/>
      <c r="M477" s="19"/>
      <c r="N477" s="19"/>
      <c r="O477" s="19"/>
      <c r="P477" s="121"/>
      <c r="Q477" s="194"/>
      <c r="R477" s="19"/>
      <c r="S477" s="19"/>
      <c r="T477" s="191"/>
      <c r="U477" s="19"/>
      <c r="V477" s="161"/>
      <c r="W477" s="165">
        <f t="shared" si="86"/>
        <v>0</v>
      </c>
      <c r="X477" s="47">
        <f t="shared" si="87"/>
        <v>0</v>
      </c>
      <c r="Y477" s="47" t="str">
        <f t="shared" si="88"/>
        <v>Harwich Runners</v>
      </c>
      <c r="Z477" s="47">
        <f t="shared" si="89"/>
        <v>0</v>
      </c>
      <c r="AA477" s="47">
        <f t="shared" si="90"/>
        <v>0</v>
      </c>
      <c r="AB477" s="141" t="str">
        <f t="shared" si="91"/>
        <v>M</v>
      </c>
      <c r="AD477" s="32"/>
    </row>
    <row r="478" spans="1:30" ht="18" x14ac:dyDescent="0.25">
      <c r="A478" s="2" t="str">
        <f>IF(B478="","",IF(E478="F",IF(IFERROR(VLOOKUP(B478&amp;C478&amp;D478,'Girls Season'!AA:AB,2,0),"Add to Season")=1,"","No"),IFERROR(IF(E478="M",IF(VLOOKUP(B478&amp;C478&amp;D478,'Boys Season'!W:X,2,0)=1,"","No")),"No")))</f>
        <v/>
      </c>
      <c r="B478" s="339"/>
      <c r="C478" s="339"/>
      <c r="D478" s="2" t="s">
        <v>155</v>
      </c>
      <c r="E478" s="2" t="s">
        <v>1</v>
      </c>
      <c r="F478" s="117"/>
      <c r="G478" s="117"/>
      <c r="H478" s="443"/>
      <c r="I478" s="2"/>
      <c r="J478" s="2"/>
      <c r="K478" s="122"/>
      <c r="L478" s="19"/>
      <c r="M478" s="19"/>
      <c r="N478" s="19"/>
      <c r="O478" s="19"/>
      <c r="P478" s="121"/>
      <c r="Q478" s="194"/>
      <c r="R478" s="19"/>
      <c r="S478" s="19"/>
      <c r="T478" s="191"/>
      <c r="U478" s="19"/>
      <c r="V478" s="161"/>
      <c r="W478" s="165">
        <f t="shared" si="86"/>
        <v>0</v>
      </c>
      <c r="X478" s="47">
        <f t="shared" si="87"/>
        <v>0</v>
      </c>
      <c r="Y478" s="47" t="str">
        <f t="shared" si="88"/>
        <v>Harwich Runners</v>
      </c>
      <c r="Z478" s="47">
        <f t="shared" si="89"/>
        <v>0</v>
      </c>
      <c r="AA478" s="47">
        <f t="shared" si="90"/>
        <v>0</v>
      </c>
      <c r="AB478" s="141" t="str">
        <f t="shared" si="91"/>
        <v>M</v>
      </c>
      <c r="AD478" s="32"/>
    </row>
    <row r="479" spans="1:30" ht="18" x14ac:dyDescent="0.25">
      <c r="A479" s="2" t="str">
        <f>IF(B479="","",IF(E479="F",IF(IFERROR(VLOOKUP(B479&amp;C479&amp;D479,'Girls Season'!AA:AB,2,0),"Add to Season")=1,"","No"),IFERROR(IF(E479="M",IF(VLOOKUP(B479&amp;C479&amp;D479,'Boys Season'!W:X,2,0)=1,"","No")),"No")))</f>
        <v/>
      </c>
      <c r="B479" s="339"/>
      <c r="C479" s="339"/>
      <c r="D479" s="2" t="s">
        <v>155</v>
      </c>
      <c r="E479" s="2" t="s">
        <v>1</v>
      </c>
      <c r="F479" s="117"/>
      <c r="G479" s="117"/>
      <c r="H479" s="443"/>
      <c r="I479" s="2"/>
      <c r="J479" s="2"/>
      <c r="K479" s="122"/>
      <c r="L479" s="19"/>
      <c r="M479" s="19"/>
      <c r="N479" s="19"/>
      <c r="O479" s="19"/>
      <c r="P479" s="121"/>
      <c r="Q479" s="194"/>
      <c r="R479" s="19"/>
      <c r="S479" s="19"/>
      <c r="T479" s="191"/>
      <c r="U479" s="19"/>
      <c r="V479" s="161"/>
      <c r="W479" s="165">
        <f t="shared" si="86"/>
        <v>0</v>
      </c>
      <c r="X479" s="47">
        <f t="shared" si="87"/>
        <v>0</v>
      </c>
      <c r="Y479" s="47" t="str">
        <f t="shared" si="88"/>
        <v>Harwich Runners</v>
      </c>
      <c r="Z479" s="47">
        <f t="shared" si="89"/>
        <v>0</v>
      </c>
      <c r="AA479" s="47">
        <f t="shared" si="90"/>
        <v>0</v>
      </c>
      <c r="AB479" s="141" t="str">
        <f t="shared" si="91"/>
        <v>M</v>
      </c>
      <c r="AD479" s="32"/>
    </row>
    <row r="480" spans="1:30" ht="18" x14ac:dyDescent="0.25">
      <c r="A480" s="2" t="str">
        <f>IF(B480="","",IF(E480="F",IF(IFERROR(VLOOKUP(B480&amp;C480&amp;D480,'Girls Season'!AA:AB,2,0),"Add to Season")=1,"","No"),IFERROR(IF(E480="M",IF(VLOOKUP(B480&amp;C480&amp;D480,'Boys Season'!W:X,2,0)=1,"","No")),"No")))</f>
        <v>No</v>
      </c>
      <c r="B480" s="460" t="s">
        <v>145</v>
      </c>
      <c r="C480" s="460" t="s">
        <v>146</v>
      </c>
      <c r="D480" s="2" t="s">
        <v>732</v>
      </c>
      <c r="E480" s="2" t="s">
        <v>21</v>
      </c>
      <c r="F480" s="337">
        <v>9</v>
      </c>
      <c r="G480" s="337" t="s">
        <v>6</v>
      </c>
      <c r="H480" s="443"/>
      <c r="I480" s="2"/>
      <c r="J480" s="2"/>
      <c r="K480" s="122"/>
      <c r="L480" s="19"/>
      <c r="M480" s="19"/>
      <c r="N480" s="19"/>
      <c r="O480" s="19"/>
      <c r="P480" s="121"/>
      <c r="Q480" s="202">
        <v>16</v>
      </c>
      <c r="R480" s="19">
        <v>13</v>
      </c>
      <c r="S480" s="19">
        <v>19</v>
      </c>
      <c r="T480" s="19"/>
      <c r="U480" s="19"/>
      <c r="V480" s="161"/>
      <c r="W480" s="165" t="str">
        <f t="shared" si="86"/>
        <v>Martha</v>
      </c>
      <c r="X480" s="47" t="str">
        <f t="shared" si="87"/>
        <v>May</v>
      </c>
      <c r="Y480" s="47" t="str">
        <f t="shared" si="88"/>
        <v>Halstead R R</v>
      </c>
      <c r="Z480" s="47">
        <f t="shared" si="89"/>
        <v>9</v>
      </c>
      <c r="AA480" s="47" t="str">
        <f t="shared" si="90"/>
        <v>U15</v>
      </c>
      <c r="AB480" s="141" t="str">
        <f t="shared" si="91"/>
        <v>F</v>
      </c>
      <c r="AC480" s="32"/>
      <c r="AD480" s="32"/>
    </row>
    <row r="481" spans="1:30" ht="18" x14ac:dyDescent="0.25">
      <c r="A481" s="2" t="str">
        <f>IF(B481="","",IF(E481="F",IF(IFERROR(VLOOKUP(B481&amp;C481&amp;D481,'Girls Season'!AA:AB,2,0),"Add to Season")=1,"","No"),IFERROR(IF(E481="M",IF(VLOOKUP(B481&amp;C481&amp;D481,'Boys Season'!W:X,2,0)=1,"","No")),"No")))</f>
        <v>No</v>
      </c>
      <c r="B481" s="448" t="s">
        <v>497</v>
      </c>
      <c r="C481" s="448" t="s">
        <v>20</v>
      </c>
      <c r="D481" s="2" t="s">
        <v>732</v>
      </c>
      <c r="E481" s="2" t="s">
        <v>21</v>
      </c>
      <c r="F481" s="337">
        <v>9</v>
      </c>
      <c r="G481" s="337" t="s">
        <v>6</v>
      </c>
      <c r="H481" s="443"/>
      <c r="I481" s="2"/>
      <c r="J481" s="2"/>
      <c r="K481" s="122"/>
      <c r="L481" s="19"/>
      <c r="M481" s="19"/>
      <c r="N481" s="19"/>
      <c r="O481" s="19"/>
      <c r="P481" s="121"/>
      <c r="Q481" s="202">
        <v>56</v>
      </c>
      <c r="R481" s="19"/>
      <c r="S481" s="19">
        <v>56</v>
      </c>
      <c r="T481" s="19"/>
      <c r="U481" s="19"/>
      <c r="V481" s="161"/>
      <c r="W481" s="165" t="str">
        <f t="shared" si="86"/>
        <v>Robyn</v>
      </c>
      <c r="X481" s="47" t="str">
        <f t="shared" si="87"/>
        <v>Smith</v>
      </c>
      <c r="Y481" s="47" t="str">
        <f t="shared" si="88"/>
        <v>Halstead R R</v>
      </c>
      <c r="Z481" s="47">
        <f t="shared" si="89"/>
        <v>9</v>
      </c>
      <c r="AA481" s="47" t="str">
        <f t="shared" si="90"/>
        <v>U15</v>
      </c>
      <c r="AB481" s="141" t="str">
        <f t="shared" si="91"/>
        <v>F</v>
      </c>
      <c r="AC481" s="32"/>
      <c r="AD481" s="32"/>
    </row>
    <row r="482" spans="1:30" ht="18" x14ac:dyDescent="0.25">
      <c r="A482" s="2" t="str">
        <f>IF(B482="","",IF(E482="F",IF(IFERROR(VLOOKUP(B482&amp;C482&amp;D482,'Girls Season'!AA:AB,2,0),"Add to Season")=1,"","No"),IFERROR(IF(E482="M",IF(VLOOKUP(B482&amp;C482&amp;D482,'Boys Season'!W:X,2,0)=1,"","No")),"No")))</f>
        <v>No</v>
      </c>
      <c r="B482" s="448" t="s">
        <v>454</v>
      </c>
      <c r="C482" s="448" t="s">
        <v>455</v>
      </c>
      <c r="D482" s="2" t="s">
        <v>732</v>
      </c>
      <c r="E482" s="2" t="s">
        <v>21</v>
      </c>
      <c r="F482" s="337">
        <v>7</v>
      </c>
      <c r="G482" s="337" t="s">
        <v>4</v>
      </c>
      <c r="H482" s="443"/>
      <c r="I482" s="2"/>
      <c r="J482" s="2"/>
      <c r="K482" s="122"/>
      <c r="L482" s="19"/>
      <c r="M482" s="19"/>
      <c r="N482" s="19"/>
      <c r="O482" s="19"/>
      <c r="P482" s="121"/>
      <c r="Q482" s="202">
        <v>11</v>
      </c>
      <c r="R482" s="19">
        <v>11</v>
      </c>
      <c r="S482" s="19">
        <v>14</v>
      </c>
      <c r="T482" s="19">
        <v>11</v>
      </c>
      <c r="U482" s="19"/>
      <c r="V482" s="161"/>
      <c r="W482" s="165" t="str">
        <f t="shared" si="86"/>
        <v>Amalie</v>
      </c>
      <c r="X482" s="47" t="str">
        <f t="shared" si="87"/>
        <v>Twydell</v>
      </c>
      <c r="Y482" s="47" t="str">
        <f t="shared" si="88"/>
        <v>Halstead R R</v>
      </c>
      <c r="Z482" s="47">
        <f t="shared" si="89"/>
        <v>7</v>
      </c>
      <c r="AA482" s="47" t="str">
        <f t="shared" si="90"/>
        <v>U13</v>
      </c>
      <c r="AB482" s="141" t="str">
        <f t="shared" si="91"/>
        <v>F</v>
      </c>
      <c r="AC482" s="32"/>
      <c r="AD482" s="32"/>
    </row>
    <row r="483" spans="1:30" ht="18" x14ac:dyDescent="0.25">
      <c r="A483" s="2" t="str">
        <f>IF(B483="","",IF(E483="F",IF(IFERROR(VLOOKUP(B483&amp;C483&amp;D483,'Girls Season'!AA:AB,2,0),"Add to Season")=1,"","No"),IFERROR(IF(E483="M",IF(VLOOKUP(B483&amp;C483&amp;D483,'Boys Season'!W:X,2,0)=1,"","No")),"No")))</f>
        <v>No</v>
      </c>
      <c r="B483" s="448" t="s">
        <v>469</v>
      </c>
      <c r="C483" s="448" t="s">
        <v>250</v>
      </c>
      <c r="D483" s="2" t="s">
        <v>732</v>
      </c>
      <c r="E483" s="2" t="s">
        <v>21</v>
      </c>
      <c r="F483" s="337">
        <v>7</v>
      </c>
      <c r="G483" s="337" t="s">
        <v>4</v>
      </c>
      <c r="H483" s="443"/>
      <c r="I483" s="2"/>
      <c r="J483" s="2"/>
      <c r="K483" s="122"/>
      <c r="L483" s="19"/>
      <c r="M483" s="19"/>
      <c r="N483" s="19"/>
      <c r="O483" s="19"/>
      <c r="P483" s="121"/>
      <c r="Q483" s="202">
        <v>31</v>
      </c>
      <c r="R483" s="19">
        <v>30</v>
      </c>
      <c r="S483" s="19">
        <v>24</v>
      </c>
      <c r="T483" s="19">
        <v>22</v>
      </c>
      <c r="U483" s="19"/>
      <c r="V483" s="161"/>
      <c r="W483" s="165" t="str">
        <f t="shared" si="86"/>
        <v xml:space="preserve">Hannah </v>
      </c>
      <c r="X483" s="47" t="str">
        <f t="shared" si="87"/>
        <v>Root</v>
      </c>
      <c r="Y483" s="47" t="str">
        <f t="shared" si="88"/>
        <v>Halstead R R</v>
      </c>
      <c r="Z483" s="47">
        <f t="shared" si="89"/>
        <v>7</v>
      </c>
      <c r="AA483" s="47" t="str">
        <f t="shared" si="90"/>
        <v>U13</v>
      </c>
      <c r="AB483" s="141" t="str">
        <f t="shared" si="91"/>
        <v>F</v>
      </c>
      <c r="AC483" s="32"/>
      <c r="AD483" s="32"/>
    </row>
    <row r="484" spans="1:30" ht="18" x14ac:dyDescent="0.25">
      <c r="A484" s="2" t="str">
        <f>IF(B484="","",IF(E484="F",IF(IFERROR(VLOOKUP(B484&amp;C484&amp;D484,'Girls Season'!AA:AB,2,0),"Add to Season")=1,"","No"),IFERROR(IF(E484="M",IF(VLOOKUP(B484&amp;C484&amp;D484,'Boys Season'!W:X,2,0)=1,"","No")),"No")))</f>
        <v>No</v>
      </c>
      <c r="B484" s="448" t="s">
        <v>512</v>
      </c>
      <c r="C484" s="448" t="s">
        <v>526</v>
      </c>
      <c r="D484" s="2" t="s">
        <v>732</v>
      </c>
      <c r="E484" s="2" t="s">
        <v>21</v>
      </c>
      <c r="F484" s="337">
        <v>5</v>
      </c>
      <c r="G484" s="337" t="s">
        <v>2</v>
      </c>
      <c r="H484" s="443"/>
      <c r="I484" s="2"/>
      <c r="J484" s="2"/>
      <c r="K484" s="122"/>
      <c r="L484" s="19"/>
      <c r="M484" s="19"/>
      <c r="N484" s="19"/>
      <c r="O484" s="19"/>
      <c r="P484" s="121"/>
      <c r="Q484" s="202"/>
      <c r="R484" s="19">
        <v>32</v>
      </c>
      <c r="S484" s="19">
        <v>31</v>
      </c>
      <c r="T484" s="19">
        <v>24</v>
      </c>
      <c r="U484" s="19"/>
      <c r="V484" s="161"/>
      <c r="W484" s="165" t="str">
        <f t="shared" si="86"/>
        <v>Evelyn</v>
      </c>
      <c r="X484" s="47" t="str">
        <f t="shared" si="87"/>
        <v>Roulson</v>
      </c>
      <c r="Y484" s="47" t="str">
        <f t="shared" si="88"/>
        <v>Halstead R R</v>
      </c>
      <c r="Z484" s="47">
        <f t="shared" si="89"/>
        <v>5</v>
      </c>
      <c r="AA484" s="47" t="str">
        <f t="shared" si="90"/>
        <v>U11</v>
      </c>
      <c r="AB484" s="141" t="str">
        <f t="shared" si="91"/>
        <v>F</v>
      </c>
      <c r="AC484" s="32"/>
      <c r="AD484" s="32"/>
    </row>
    <row r="485" spans="1:30" ht="18" x14ac:dyDescent="0.25">
      <c r="A485" s="2" t="str">
        <f>IF(B485="","",IF(E485="F",IF(IFERROR(VLOOKUP(B485&amp;C485&amp;D485,'Girls Season'!AA:AB,2,0),"Add to Season")=1,"","No"),IFERROR(IF(E485="M",IF(VLOOKUP(B485&amp;C485&amp;D485,'Boys Season'!W:X,2,0)=1,"","No")),"No")))</f>
        <v>No</v>
      </c>
      <c r="B485" s="448" t="s">
        <v>650</v>
      </c>
      <c r="C485" s="448" t="s">
        <v>20</v>
      </c>
      <c r="D485" s="2" t="s">
        <v>732</v>
      </c>
      <c r="E485" s="2" t="s">
        <v>21</v>
      </c>
      <c r="F485" s="337">
        <v>5</v>
      </c>
      <c r="G485" s="337" t="s">
        <v>2</v>
      </c>
      <c r="H485" s="443"/>
      <c r="I485" s="2"/>
      <c r="J485" s="2"/>
      <c r="K485" s="122"/>
      <c r="L485" s="19"/>
      <c r="M485" s="19"/>
      <c r="N485" s="19"/>
      <c r="O485" s="19"/>
      <c r="P485" s="121"/>
      <c r="Q485" s="202">
        <v>58</v>
      </c>
      <c r="R485" s="19"/>
      <c r="S485" s="19"/>
      <c r="T485" s="19"/>
      <c r="U485" s="19"/>
      <c r="V485" s="161"/>
      <c r="W485" s="165" t="str">
        <f t="shared" si="86"/>
        <v>Rosie</v>
      </c>
      <c r="X485" s="47" t="str">
        <f t="shared" si="87"/>
        <v>Smith</v>
      </c>
      <c r="Y485" s="47" t="str">
        <f t="shared" si="88"/>
        <v>Halstead R R</v>
      </c>
      <c r="Z485" s="47">
        <f t="shared" si="89"/>
        <v>5</v>
      </c>
      <c r="AA485" s="47" t="str">
        <f t="shared" si="90"/>
        <v>U11</v>
      </c>
      <c r="AB485" s="141" t="str">
        <f t="shared" si="91"/>
        <v>F</v>
      </c>
      <c r="AC485" s="32"/>
      <c r="AD485" s="32"/>
    </row>
    <row r="486" spans="1:30" ht="18" x14ac:dyDescent="0.25">
      <c r="A486" s="2" t="str">
        <f>IF(B486="","",IF(E486="F",IF(IFERROR(VLOOKUP(B486&amp;C486&amp;D486,'Girls Season'!AA:AB,2,0),"Add to Season")=1,"","No"),IFERROR(IF(E486="M",IF(VLOOKUP(B486&amp;C486&amp;D486,'Boys Season'!W:X,2,0)=1,"","No")),"No")))</f>
        <v/>
      </c>
      <c r="B486" s="133"/>
      <c r="C486" s="133"/>
      <c r="D486" s="2" t="s">
        <v>732</v>
      </c>
      <c r="E486" s="2" t="s">
        <v>21</v>
      </c>
      <c r="F486" s="117"/>
      <c r="G486" s="117"/>
      <c r="H486" s="443"/>
      <c r="I486" s="2"/>
      <c r="J486" s="2"/>
      <c r="K486" s="122"/>
      <c r="L486" s="19"/>
      <c r="M486" s="19"/>
      <c r="N486" s="19"/>
      <c r="O486" s="19"/>
      <c r="P486" s="121"/>
      <c r="Q486" s="202"/>
      <c r="R486" s="19"/>
      <c r="S486" s="19"/>
      <c r="T486" s="19"/>
      <c r="U486" s="19"/>
      <c r="V486" s="161"/>
      <c r="W486" s="165">
        <f t="shared" si="86"/>
        <v>0</v>
      </c>
      <c r="X486" s="47">
        <f t="shared" si="87"/>
        <v>0</v>
      </c>
      <c r="Y486" s="47" t="str">
        <f t="shared" si="88"/>
        <v>Halstead R R</v>
      </c>
      <c r="Z486" s="47">
        <f t="shared" si="89"/>
        <v>0</v>
      </c>
      <c r="AA486" s="47">
        <f t="shared" si="90"/>
        <v>0</v>
      </c>
      <c r="AB486" s="141" t="str">
        <f t="shared" si="91"/>
        <v>F</v>
      </c>
      <c r="AC486" s="32"/>
      <c r="AD486" s="32"/>
    </row>
    <row r="487" spans="1:30" ht="18" x14ac:dyDescent="0.25">
      <c r="A487" s="2" t="str">
        <f>IF(B487="","",IF(E487="F",IF(IFERROR(VLOOKUP(B487&amp;C487&amp;D487,'Girls Season'!AA:AB,2,0),"Add to Season")=1,"","No"),IFERROR(IF(E487="M",IF(VLOOKUP(B487&amp;C487&amp;D487,'Boys Season'!W:X,2,0)=1,"","No")),"No")))</f>
        <v/>
      </c>
      <c r="B487" s="133"/>
      <c r="C487" s="133"/>
      <c r="D487" s="2" t="s">
        <v>732</v>
      </c>
      <c r="E487" s="2" t="s">
        <v>21</v>
      </c>
      <c r="F487" s="117"/>
      <c r="G487" s="117"/>
      <c r="H487" s="443"/>
      <c r="I487" s="2"/>
      <c r="J487" s="2"/>
      <c r="K487" s="122"/>
      <c r="L487" s="19"/>
      <c r="M487" s="19"/>
      <c r="N487" s="19"/>
      <c r="O487" s="19"/>
      <c r="P487" s="121"/>
      <c r="Q487" s="202"/>
      <c r="R487" s="19"/>
      <c r="S487" s="19"/>
      <c r="T487" s="19"/>
      <c r="U487" s="19"/>
      <c r="V487" s="161"/>
      <c r="W487" s="165">
        <f t="shared" si="86"/>
        <v>0</v>
      </c>
      <c r="X487" s="47">
        <f t="shared" si="87"/>
        <v>0</v>
      </c>
      <c r="Y487" s="47" t="str">
        <f t="shared" si="88"/>
        <v>Halstead R R</v>
      </c>
      <c r="Z487" s="47">
        <f t="shared" si="89"/>
        <v>0</v>
      </c>
      <c r="AA487" s="47">
        <f t="shared" si="90"/>
        <v>0</v>
      </c>
      <c r="AB487" s="141" t="str">
        <f t="shared" si="91"/>
        <v>F</v>
      </c>
      <c r="AC487" s="32"/>
      <c r="AD487" s="32"/>
    </row>
    <row r="488" spans="1:30" ht="18" x14ac:dyDescent="0.25">
      <c r="A488" s="2" t="str">
        <f>IF(B488="","",IF(E488="F",IF(IFERROR(VLOOKUP(B488&amp;C488&amp;D488,'Girls Season'!AA:AB,2,0),"Add to Season")=1,"","No"),IFERROR(IF(E488="M",IF(VLOOKUP(B488&amp;C488&amp;D488,'Boys Season'!W:X,2,0)=1,"","No")),"No")))</f>
        <v/>
      </c>
      <c r="B488" s="133"/>
      <c r="C488" s="133"/>
      <c r="D488" s="2" t="s">
        <v>732</v>
      </c>
      <c r="E488" s="2" t="s">
        <v>21</v>
      </c>
      <c r="F488" s="461"/>
      <c r="G488" s="461"/>
      <c r="H488" s="443"/>
      <c r="I488" s="2"/>
      <c r="J488" s="2"/>
      <c r="K488" s="122"/>
      <c r="L488" s="19"/>
      <c r="M488" s="19"/>
      <c r="N488" s="19"/>
      <c r="O488" s="19"/>
      <c r="P488" s="121"/>
      <c r="Q488" s="202"/>
      <c r="R488" s="19"/>
      <c r="S488" s="19"/>
      <c r="T488" s="19"/>
      <c r="U488" s="19"/>
      <c r="V488" s="161"/>
      <c r="W488" s="165">
        <f t="shared" si="86"/>
        <v>0</v>
      </c>
      <c r="X488" s="47">
        <f t="shared" si="87"/>
        <v>0</v>
      </c>
      <c r="Y488" s="47" t="str">
        <f t="shared" si="88"/>
        <v>Halstead R R</v>
      </c>
      <c r="Z488" s="47">
        <f t="shared" si="89"/>
        <v>0</v>
      </c>
      <c r="AA488" s="47">
        <f t="shared" si="90"/>
        <v>0</v>
      </c>
      <c r="AB488" s="141" t="str">
        <f t="shared" si="91"/>
        <v>F</v>
      </c>
      <c r="AC488" s="32"/>
      <c r="AD488" s="32"/>
    </row>
    <row r="489" spans="1:30" ht="18" x14ac:dyDescent="0.25">
      <c r="A489" s="2" t="str">
        <f>IF(B489="","",IF(E489="F",IF(IFERROR(VLOOKUP(B489&amp;C489&amp;D489,'Girls Season'!AA:AB,2,0),"Add to Season")=1,"","No"),IFERROR(IF(E489="M",IF(VLOOKUP(B489&amp;C489&amp;D489,'Boys Season'!W:X,2,0)=1,"","No")),"No")))</f>
        <v/>
      </c>
      <c r="B489" s="133"/>
      <c r="C489" s="133"/>
      <c r="D489" s="2" t="s">
        <v>732</v>
      </c>
      <c r="E489" s="2" t="s">
        <v>21</v>
      </c>
      <c r="F489" s="117"/>
      <c r="G489" s="117"/>
      <c r="H489" s="443"/>
      <c r="I489" s="2"/>
      <c r="J489" s="2"/>
      <c r="K489" s="122"/>
      <c r="L489" s="19"/>
      <c r="M489" s="19"/>
      <c r="N489" s="19"/>
      <c r="O489" s="19"/>
      <c r="P489" s="121"/>
      <c r="Q489" s="202"/>
      <c r="R489" s="19"/>
      <c r="S489" s="19"/>
      <c r="T489" s="19"/>
      <c r="U489" s="19"/>
      <c r="V489" s="161"/>
      <c r="W489" s="165">
        <f t="shared" si="86"/>
        <v>0</v>
      </c>
      <c r="X489" s="47">
        <f t="shared" si="87"/>
        <v>0</v>
      </c>
      <c r="Y489" s="47" t="str">
        <f t="shared" si="88"/>
        <v>Halstead R R</v>
      </c>
      <c r="Z489" s="47">
        <f t="shared" si="89"/>
        <v>0</v>
      </c>
      <c r="AA489" s="47">
        <f t="shared" si="90"/>
        <v>0</v>
      </c>
      <c r="AB489" s="141" t="str">
        <f t="shared" si="91"/>
        <v>F</v>
      </c>
      <c r="AC489" s="32"/>
      <c r="AD489" s="32"/>
    </row>
    <row r="490" spans="1:30" ht="18" x14ac:dyDescent="0.25">
      <c r="A490" s="2"/>
      <c r="B490" s="462"/>
      <c r="C490" s="462"/>
      <c r="D490" s="2" t="s">
        <v>732</v>
      </c>
      <c r="E490" s="2" t="s">
        <v>21</v>
      </c>
      <c r="F490" s="117"/>
      <c r="G490" s="117"/>
      <c r="H490" s="443"/>
      <c r="I490" s="2"/>
      <c r="J490" s="2"/>
      <c r="K490" s="122"/>
      <c r="L490" s="19"/>
      <c r="M490" s="19"/>
      <c r="N490" s="19"/>
      <c r="O490" s="19"/>
      <c r="P490" s="121"/>
      <c r="Q490" s="202"/>
      <c r="R490" s="19"/>
      <c r="S490" s="19"/>
      <c r="T490" s="19"/>
      <c r="U490" s="19"/>
      <c r="V490" s="161"/>
      <c r="W490" s="165">
        <f t="shared" ref="W490:W498" si="98">+B490</f>
        <v>0</v>
      </c>
      <c r="X490" s="47">
        <f t="shared" ref="X490:X498" si="99">+C490</f>
        <v>0</v>
      </c>
      <c r="Y490" s="47" t="str">
        <f t="shared" ref="Y490:Y498" si="100">+D490</f>
        <v>Halstead R R</v>
      </c>
      <c r="Z490" s="47">
        <f t="shared" ref="Z490:Z498" si="101">+F490</f>
        <v>0</v>
      </c>
      <c r="AA490" s="47">
        <f t="shared" ref="AA490:AA498" si="102">+G490</f>
        <v>0</v>
      </c>
      <c r="AB490" s="141" t="str">
        <f t="shared" ref="AB490:AB498" si="103">+E490</f>
        <v>F</v>
      </c>
      <c r="AC490" s="32"/>
      <c r="AD490" s="32"/>
    </row>
    <row r="491" spans="1:30" ht="18" x14ac:dyDescent="0.25">
      <c r="A491" s="2"/>
      <c r="B491" s="462"/>
      <c r="C491" s="462"/>
      <c r="D491" s="2" t="s">
        <v>732</v>
      </c>
      <c r="E491" s="2" t="s">
        <v>21</v>
      </c>
      <c r="F491" s="117"/>
      <c r="G491" s="117"/>
      <c r="H491" s="443"/>
      <c r="I491" s="2"/>
      <c r="J491" s="2"/>
      <c r="K491" s="122"/>
      <c r="L491" s="19"/>
      <c r="M491" s="19"/>
      <c r="N491" s="19"/>
      <c r="O491" s="19"/>
      <c r="P491" s="121"/>
      <c r="Q491" s="202"/>
      <c r="R491" s="19"/>
      <c r="S491" s="19"/>
      <c r="T491" s="19"/>
      <c r="U491" s="19"/>
      <c r="V491" s="161"/>
      <c r="W491" s="165">
        <f t="shared" si="98"/>
        <v>0</v>
      </c>
      <c r="X491" s="47">
        <f t="shared" si="99"/>
        <v>0</v>
      </c>
      <c r="Y491" s="47" t="str">
        <f t="shared" si="100"/>
        <v>Halstead R R</v>
      </c>
      <c r="Z491" s="47">
        <f t="shared" si="101"/>
        <v>0</v>
      </c>
      <c r="AA491" s="47">
        <f t="shared" si="102"/>
        <v>0</v>
      </c>
      <c r="AB491" s="141" t="str">
        <f t="shared" si="103"/>
        <v>F</v>
      </c>
      <c r="AC491" s="32"/>
      <c r="AD491" s="32"/>
    </row>
    <row r="492" spans="1:30" ht="18" x14ac:dyDescent="0.25">
      <c r="A492" s="2"/>
      <c r="B492" s="462"/>
      <c r="C492" s="462"/>
      <c r="D492" s="2" t="s">
        <v>732</v>
      </c>
      <c r="E492" s="2" t="s">
        <v>21</v>
      </c>
      <c r="F492" s="117"/>
      <c r="G492" s="117"/>
      <c r="H492" s="443"/>
      <c r="I492" s="2"/>
      <c r="J492" s="2"/>
      <c r="K492" s="122"/>
      <c r="L492" s="19"/>
      <c r="M492" s="19"/>
      <c r="N492" s="19"/>
      <c r="O492" s="19"/>
      <c r="P492" s="121"/>
      <c r="Q492" s="202"/>
      <c r="R492" s="19"/>
      <c r="S492" s="19"/>
      <c r="T492" s="19"/>
      <c r="U492" s="19"/>
      <c r="V492" s="161"/>
      <c r="W492" s="165">
        <f t="shared" si="98"/>
        <v>0</v>
      </c>
      <c r="X492" s="47">
        <f t="shared" si="99"/>
        <v>0</v>
      </c>
      <c r="Y492" s="47" t="str">
        <f t="shared" si="100"/>
        <v>Halstead R R</v>
      </c>
      <c r="Z492" s="47">
        <f t="shared" si="101"/>
        <v>0</v>
      </c>
      <c r="AA492" s="47">
        <f t="shared" si="102"/>
        <v>0</v>
      </c>
      <c r="AB492" s="141" t="str">
        <f t="shared" si="103"/>
        <v>F</v>
      </c>
      <c r="AC492" s="32"/>
      <c r="AD492" s="32"/>
    </row>
    <row r="493" spans="1:30" ht="18" x14ac:dyDescent="0.25">
      <c r="A493" s="2"/>
      <c r="B493" s="462"/>
      <c r="C493" s="462"/>
      <c r="D493" s="2" t="s">
        <v>732</v>
      </c>
      <c r="E493" s="2" t="s">
        <v>21</v>
      </c>
      <c r="F493" s="117"/>
      <c r="G493" s="117"/>
      <c r="H493" s="443"/>
      <c r="I493" s="2"/>
      <c r="J493" s="2"/>
      <c r="K493" s="122"/>
      <c r="L493" s="19"/>
      <c r="M493" s="19"/>
      <c r="N493" s="19"/>
      <c r="O493" s="19"/>
      <c r="P493" s="121"/>
      <c r="Q493" s="202"/>
      <c r="R493" s="19"/>
      <c r="S493" s="19"/>
      <c r="T493" s="19"/>
      <c r="U493" s="19"/>
      <c r="V493" s="161"/>
      <c r="W493" s="165">
        <f t="shared" si="98"/>
        <v>0</v>
      </c>
      <c r="X493" s="47">
        <f t="shared" si="99"/>
        <v>0</v>
      </c>
      <c r="Y493" s="47" t="str">
        <f t="shared" si="100"/>
        <v>Halstead R R</v>
      </c>
      <c r="Z493" s="47">
        <f t="shared" si="101"/>
        <v>0</v>
      </c>
      <c r="AA493" s="47">
        <f t="shared" si="102"/>
        <v>0</v>
      </c>
      <c r="AB493" s="141" t="str">
        <f t="shared" si="103"/>
        <v>F</v>
      </c>
      <c r="AC493" s="32"/>
      <c r="AD493" s="32"/>
    </row>
    <row r="494" spans="1:30" ht="18" x14ac:dyDescent="0.25">
      <c r="A494" s="2"/>
      <c r="B494" s="462"/>
      <c r="C494" s="462"/>
      <c r="D494" s="2" t="s">
        <v>732</v>
      </c>
      <c r="E494" s="2" t="s">
        <v>21</v>
      </c>
      <c r="F494" s="117"/>
      <c r="G494" s="117"/>
      <c r="H494" s="443"/>
      <c r="I494" s="2"/>
      <c r="J494" s="2"/>
      <c r="K494" s="122"/>
      <c r="L494" s="19"/>
      <c r="M494" s="19"/>
      <c r="N494" s="19"/>
      <c r="O494" s="19"/>
      <c r="P494" s="121"/>
      <c r="Q494" s="202"/>
      <c r="R494" s="19"/>
      <c r="S494" s="19"/>
      <c r="T494" s="19"/>
      <c r="U494" s="19"/>
      <c r="V494" s="161"/>
      <c r="W494" s="165">
        <f t="shared" si="98"/>
        <v>0</v>
      </c>
      <c r="X494" s="47">
        <f t="shared" si="99"/>
        <v>0</v>
      </c>
      <c r="Y494" s="47" t="str">
        <f t="shared" si="100"/>
        <v>Halstead R R</v>
      </c>
      <c r="Z494" s="47">
        <f t="shared" si="101"/>
        <v>0</v>
      </c>
      <c r="AA494" s="47">
        <f t="shared" si="102"/>
        <v>0</v>
      </c>
      <c r="AB494" s="141" t="str">
        <f t="shared" si="103"/>
        <v>F</v>
      </c>
      <c r="AC494" s="32"/>
      <c r="AD494" s="32"/>
    </row>
    <row r="495" spans="1:30" ht="18" x14ac:dyDescent="0.25">
      <c r="A495" s="2"/>
      <c r="B495" s="462"/>
      <c r="C495" s="462"/>
      <c r="D495" s="2" t="s">
        <v>732</v>
      </c>
      <c r="E495" s="2" t="s">
        <v>21</v>
      </c>
      <c r="F495" s="117"/>
      <c r="G495" s="117"/>
      <c r="H495" s="443"/>
      <c r="I495" s="2"/>
      <c r="J495" s="2"/>
      <c r="K495" s="122"/>
      <c r="L495" s="19"/>
      <c r="M495" s="19"/>
      <c r="N495" s="19"/>
      <c r="O495" s="19"/>
      <c r="P495" s="121"/>
      <c r="Q495" s="202"/>
      <c r="R495" s="19"/>
      <c r="S495" s="19"/>
      <c r="T495" s="19"/>
      <c r="U495" s="19"/>
      <c r="V495" s="161"/>
      <c r="W495" s="165">
        <f t="shared" si="98"/>
        <v>0</v>
      </c>
      <c r="X495" s="47">
        <f t="shared" si="99"/>
        <v>0</v>
      </c>
      <c r="Y495" s="47" t="str">
        <f t="shared" si="100"/>
        <v>Halstead R R</v>
      </c>
      <c r="Z495" s="47">
        <f t="shared" si="101"/>
        <v>0</v>
      </c>
      <c r="AA495" s="47">
        <f t="shared" si="102"/>
        <v>0</v>
      </c>
      <c r="AB495" s="141" t="str">
        <f t="shared" si="103"/>
        <v>F</v>
      </c>
      <c r="AC495" s="32"/>
      <c r="AD495" s="32"/>
    </row>
    <row r="496" spans="1:30" ht="18" x14ac:dyDescent="0.25">
      <c r="A496" s="2"/>
      <c r="B496" s="462"/>
      <c r="C496" s="462"/>
      <c r="D496" s="2" t="s">
        <v>732</v>
      </c>
      <c r="E496" s="2" t="s">
        <v>21</v>
      </c>
      <c r="F496" s="117"/>
      <c r="G496" s="117"/>
      <c r="H496" s="443"/>
      <c r="I496" s="2"/>
      <c r="J496" s="2"/>
      <c r="K496" s="122"/>
      <c r="L496" s="19"/>
      <c r="M496" s="19"/>
      <c r="N496" s="19"/>
      <c r="O496" s="19"/>
      <c r="P496" s="121"/>
      <c r="Q496" s="202"/>
      <c r="R496" s="19"/>
      <c r="S496" s="19"/>
      <c r="T496" s="19"/>
      <c r="U496" s="19"/>
      <c r="V496" s="161"/>
      <c r="W496" s="165">
        <f t="shared" si="98"/>
        <v>0</v>
      </c>
      <c r="X496" s="47">
        <f t="shared" si="99"/>
        <v>0</v>
      </c>
      <c r="Y496" s="47" t="str">
        <f t="shared" si="100"/>
        <v>Halstead R R</v>
      </c>
      <c r="Z496" s="47">
        <f t="shared" si="101"/>
        <v>0</v>
      </c>
      <c r="AA496" s="47">
        <f t="shared" si="102"/>
        <v>0</v>
      </c>
      <c r="AB496" s="141" t="str">
        <f t="shared" si="103"/>
        <v>F</v>
      </c>
      <c r="AC496" s="32"/>
      <c r="AD496" s="32"/>
    </row>
    <row r="497" spans="1:30" ht="18" x14ac:dyDescent="0.25">
      <c r="A497" s="2"/>
      <c r="B497" s="462"/>
      <c r="C497" s="462"/>
      <c r="D497" s="2" t="s">
        <v>732</v>
      </c>
      <c r="E497" s="2" t="s">
        <v>21</v>
      </c>
      <c r="F497" s="117"/>
      <c r="G497" s="117"/>
      <c r="H497" s="443"/>
      <c r="I497" s="2"/>
      <c r="J497" s="2"/>
      <c r="K497" s="122"/>
      <c r="L497" s="19"/>
      <c r="M497" s="19"/>
      <c r="N497" s="19"/>
      <c r="O497" s="19"/>
      <c r="P497" s="121"/>
      <c r="Q497" s="202"/>
      <c r="R497" s="19"/>
      <c r="S497" s="19"/>
      <c r="T497" s="19"/>
      <c r="U497" s="19"/>
      <c r="V497" s="161"/>
      <c r="W497" s="165">
        <f t="shared" si="98"/>
        <v>0</v>
      </c>
      <c r="X497" s="47">
        <f t="shared" si="99"/>
        <v>0</v>
      </c>
      <c r="Y497" s="47" t="str">
        <f t="shared" si="100"/>
        <v>Halstead R R</v>
      </c>
      <c r="Z497" s="47">
        <f t="shared" si="101"/>
        <v>0</v>
      </c>
      <c r="AA497" s="47">
        <f t="shared" si="102"/>
        <v>0</v>
      </c>
      <c r="AB497" s="141" t="str">
        <f t="shared" si="103"/>
        <v>F</v>
      </c>
      <c r="AC497" s="32"/>
      <c r="AD497" s="32"/>
    </row>
    <row r="498" spans="1:30" ht="18" x14ac:dyDescent="0.25">
      <c r="A498" s="2"/>
      <c r="B498" s="462"/>
      <c r="C498" s="462"/>
      <c r="D498" s="2" t="s">
        <v>732</v>
      </c>
      <c r="E498" s="2" t="s">
        <v>21</v>
      </c>
      <c r="F498" s="117"/>
      <c r="G498" s="117"/>
      <c r="H498" s="443"/>
      <c r="I498" s="2"/>
      <c r="J498" s="2"/>
      <c r="K498" s="122"/>
      <c r="L498" s="19"/>
      <c r="M498" s="19"/>
      <c r="N498" s="19"/>
      <c r="O498" s="19"/>
      <c r="P498" s="121"/>
      <c r="Q498" s="202"/>
      <c r="R498" s="19"/>
      <c r="S498" s="19"/>
      <c r="T498" s="19"/>
      <c r="U498" s="19"/>
      <c r="V498" s="161"/>
      <c r="W498" s="165">
        <f t="shared" si="98"/>
        <v>0</v>
      </c>
      <c r="X498" s="47">
        <f t="shared" si="99"/>
        <v>0</v>
      </c>
      <c r="Y498" s="47" t="str">
        <f t="shared" si="100"/>
        <v>Halstead R R</v>
      </c>
      <c r="Z498" s="47">
        <f t="shared" si="101"/>
        <v>0</v>
      </c>
      <c r="AA498" s="47">
        <f t="shared" si="102"/>
        <v>0</v>
      </c>
      <c r="AB498" s="141" t="str">
        <f t="shared" si="103"/>
        <v>F</v>
      </c>
      <c r="AC498" s="32"/>
      <c r="AD498" s="32"/>
    </row>
    <row r="499" spans="1:30" ht="18" x14ac:dyDescent="0.25">
      <c r="A499" s="2" t="str">
        <f>IF(B499="","",IF(E499="F",IF(IFERROR(VLOOKUP(B499&amp;C499&amp;D499,'Girls Season'!AA:AB,2,0),"Add to Season")=1,"","No"),IFERROR(IF(E499="M",IF(VLOOKUP(B499&amp;C499&amp;D499,'Boys Season'!W:X,2,0)=1,"","No")),"No")))</f>
        <v>No</v>
      </c>
      <c r="B499" s="460" t="s">
        <v>498</v>
      </c>
      <c r="C499" s="460" t="s">
        <v>499</v>
      </c>
      <c r="D499" s="2" t="s">
        <v>732</v>
      </c>
      <c r="E499" s="2" t="s">
        <v>1</v>
      </c>
      <c r="F499" s="117">
        <v>7</v>
      </c>
      <c r="G499" s="337" t="s">
        <v>4</v>
      </c>
      <c r="H499" s="443"/>
      <c r="I499" s="2"/>
      <c r="J499" s="2"/>
      <c r="K499" s="122"/>
      <c r="L499" s="19"/>
      <c r="M499" s="19"/>
      <c r="N499" s="19"/>
      <c r="O499" s="19"/>
      <c r="P499" s="121"/>
      <c r="Q499" s="194"/>
      <c r="R499" s="19"/>
      <c r="S499" s="19"/>
      <c r="T499" s="191"/>
      <c r="U499" s="19"/>
      <c r="V499" s="161"/>
      <c r="W499" s="165" t="str">
        <f t="shared" si="86"/>
        <v>Callum</v>
      </c>
      <c r="X499" s="47" t="str">
        <f t="shared" si="87"/>
        <v>Roughan</v>
      </c>
      <c r="Y499" s="47" t="str">
        <f t="shared" si="88"/>
        <v>Halstead R R</v>
      </c>
      <c r="Z499" s="47">
        <f t="shared" si="89"/>
        <v>7</v>
      </c>
      <c r="AA499" s="47" t="str">
        <f t="shared" si="90"/>
        <v>U13</v>
      </c>
      <c r="AB499" s="141" t="str">
        <f t="shared" si="91"/>
        <v>M</v>
      </c>
      <c r="AC499" s="32"/>
      <c r="AD499" s="32"/>
    </row>
    <row r="500" spans="1:30" ht="18" x14ac:dyDescent="0.25">
      <c r="A500" s="2" t="str">
        <f>IF(B500="","",IF(E500="F",IF(IFERROR(VLOOKUP(B500&amp;C500&amp;D500,'Girls Season'!AA:AB,2,0),"Add to Season")=1,"","No"),IFERROR(IF(E500="M",IF(VLOOKUP(B500&amp;C500&amp;D500,'Boys Season'!W:X,2,0)=1,"","No")),"No")))</f>
        <v>No</v>
      </c>
      <c r="B500" s="448" t="s">
        <v>300</v>
      </c>
      <c r="C500" s="448" t="s">
        <v>500</v>
      </c>
      <c r="D500" s="2" t="s">
        <v>732</v>
      </c>
      <c r="E500" s="2" t="s">
        <v>1</v>
      </c>
      <c r="F500" s="117">
        <v>7</v>
      </c>
      <c r="G500" s="337" t="s">
        <v>4</v>
      </c>
      <c r="H500" s="443"/>
      <c r="I500" s="2"/>
      <c r="J500" s="2"/>
      <c r="K500" s="122"/>
      <c r="L500" s="19">
        <v>28</v>
      </c>
      <c r="M500" s="19">
        <v>30</v>
      </c>
      <c r="N500" s="19"/>
      <c r="O500" s="19"/>
      <c r="P500" s="121"/>
      <c r="Q500" s="194"/>
      <c r="R500" s="19"/>
      <c r="S500" s="19"/>
      <c r="T500" s="191"/>
      <c r="U500" s="19"/>
      <c r="V500" s="161"/>
      <c r="W500" s="165" t="str">
        <f t="shared" si="86"/>
        <v>Felix</v>
      </c>
      <c r="X500" s="47" t="str">
        <f t="shared" si="87"/>
        <v>Whale</v>
      </c>
      <c r="Y500" s="47" t="str">
        <f t="shared" si="88"/>
        <v>Halstead R R</v>
      </c>
      <c r="Z500" s="47">
        <f t="shared" si="89"/>
        <v>7</v>
      </c>
      <c r="AA500" s="47" t="str">
        <f t="shared" si="90"/>
        <v>U13</v>
      </c>
      <c r="AB500" s="141" t="str">
        <f t="shared" si="91"/>
        <v>M</v>
      </c>
      <c r="AC500" s="32"/>
      <c r="AD500" s="32"/>
    </row>
    <row r="501" spans="1:30" ht="18" x14ac:dyDescent="0.25">
      <c r="A501" s="2" t="str">
        <f>IF(B501="","",IF(E501="F",IF(IFERROR(VLOOKUP(B501&amp;C501&amp;D501,'Girls Season'!AA:AB,2,0),"Add to Season")=1,"","No"),IFERROR(IF(E501="M",IF(VLOOKUP(B501&amp;C501&amp;D501,'Boys Season'!W:X,2,0)=1,"","No")),"No")))</f>
        <v/>
      </c>
      <c r="B501" s="448" t="s">
        <v>470</v>
      </c>
      <c r="C501" s="448" t="s">
        <v>275</v>
      </c>
      <c r="D501" s="2" t="s">
        <v>732</v>
      </c>
      <c r="E501" s="2" t="s">
        <v>1</v>
      </c>
      <c r="F501" s="117">
        <v>7</v>
      </c>
      <c r="G501" s="337" t="s">
        <v>4</v>
      </c>
      <c r="H501" s="443"/>
      <c r="I501" s="2"/>
      <c r="J501" s="2"/>
      <c r="K501" s="122">
        <v>29</v>
      </c>
      <c r="L501" s="19">
        <v>38</v>
      </c>
      <c r="M501" s="19">
        <v>51</v>
      </c>
      <c r="N501" s="19">
        <v>31</v>
      </c>
      <c r="O501" s="19"/>
      <c r="P501" s="121"/>
      <c r="Q501" s="194"/>
      <c r="R501" s="19"/>
      <c r="S501" s="19"/>
      <c r="T501" s="191"/>
      <c r="U501" s="19"/>
      <c r="V501" s="161"/>
      <c r="W501" s="165" t="str">
        <f t="shared" si="86"/>
        <v xml:space="preserve">Toby </v>
      </c>
      <c r="X501" s="47" t="str">
        <f t="shared" si="87"/>
        <v>Metson</v>
      </c>
      <c r="Y501" s="47" t="str">
        <f t="shared" si="88"/>
        <v>Halstead R R</v>
      </c>
      <c r="Z501" s="47">
        <f t="shared" si="89"/>
        <v>7</v>
      </c>
      <c r="AA501" s="47" t="str">
        <f t="shared" si="90"/>
        <v>U13</v>
      </c>
      <c r="AB501" s="141" t="str">
        <f t="shared" si="91"/>
        <v>M</v>
      </c>
      <c r="AC501" s="32"/>
      <c r="AD501" s="32"/>
    </row>
    <row r="502" spans="1:30" ht="18" x14ac:dyDescent="0.25">
      <c r="A502" s="2" t="str">
        <f>IF(B502="","",IF(E502="F",IF(IFERROR(VLOOKUP(B502&amp;C502&amp;D502,'Girls Season'!AA:AB,2,0),"Add to Season")=1,"","No"),IFERROR(IF(E502="M",IF(VLOOKUP(B502&amp;C502&amp;D502,'Boys Season'!W:X,2,0)=1,"","No")),"No")))</f>
        <v>No</v>
      </c>
      <c r="B502" s="448" t="s">
        <v>415</v>
      </c>
      <c r="C502" s="448" t="s">
        <v>250</v>
      </c>
      <c r="D502" s="2" t="s">
        <v>732</v>
      </c>
      <c r="E502" s="2" t="s">
        <v>1</v>
      </c>
      <c r="F502" s="117">
        <v>6</v>
      </c>
      <c r="G502" s="337" t="s">
        <v>2</v>
      </c>
      <c r="H502" s="443"/>
      <c r="I502" s="2"/>
      <c r="J502" s="2"/>
      <c r="K502" s="122">
        <v>36</v>
      </c>
      <c r="L502" s="19">
        <v>43</v>
      </c>
      <c r="M502" s="19">
        <v>56</v>
      </c>
      <c r="N502" s="19"/>
      <c r="O502" s="19"/>
      <c r="P502" s="121"/>
      <c r="Q502" s="194"/>
      <c r="R502" s="19"/>
      <c r="S502" s="19"/>
      <c r="T502" s="191"/>
      <c r="U502" s="19"/>
      <c r="V502" s="161"/>
      <c r="W502" s="165" t="str">
        <f t="shared" si="86"/>
        <v xml:space="preserve">Jacob </v>
      </c>
      <c r="X502" s="47" t="str">
        <f t="shared" si="87"/>
        <v>Root</v>
      </c>
      <c r="Y502" s="47" t="str">
        <f t="shared" si="88"/>
        <v>Halstead R R</v>
      </c>
      <c r="Z502" s="47">
        <f t="shared" si="89"/>
        <v>6</v>
      </c>
      <c r="AA502" s="47" t="str">
        <f t="shared" si="90"/>
        <v>U11</v>
      </c>
      <c r="AB502" s="141" t="str">
        <f t="shared" si="91"/>
        <v>M</v>
      </c>
      <c r="AC502" s="32"/>
      <c r="AD502" s="32"/>
    </row>
    <row r="503" spans="1:30" ht="18" x14ac:dyDescent="0.25">
      <c r="A503" s="2" t="str">
        <f>IF(B503="","",IF(E503="F",IF(IFERROR(VLOOKUP(B503&amp;C503&amp;D503,'Girls Season'!AA:AB,2,0),"Add to Season")=1,"","No"),IFERROR(IF(E503="M",IF(VLOOKUP(B503&amp;C503&amp;D503,'Boys Season'!W:X,2,0)=1,"","No")),"No")))</f>
        <v>No</v>
      </c>
      <c r="B503" s="448" t="s">
        <v>142</v>
      </c>
      <c r="C503" s="448" t="s">
        <v>146</v>
      </c>
      <c r="D503" s="2" t="s">
        <v>732</v>
      </c>
      <c r="E503" s="2" t="s">
        <v>1</v>
      </c>
      <c r="F503" s="117">
        <v>6</v>
      </c>
      <c r="G503" s="337" t="s">
        <v>2</v>
      </c>
      <c r="H503" s="443"/>
      <c r="I503" s="2"/>
      <c r="J503" s="2"/>
      <c r="K503" s="122"/>
      <c r="L503" s="19"/>
      <c r="M503" s="19"/>
      <c r="N503" s="19"/>
      <c r="O503" s="19"/>
      <c r="P503" s="121"/>
      <c r="Q503" s="194"/>
      <c r="R503" s="19"/>
      <c r="S503" s="19"/>
      <c r="T503" s="191"/>
      <c r="U503" s="19"/>
      <c r="V503" s="161"/>
      <c r="W503" s="165" t="str">
        <f t="shared" si="86"/>
        <v>Samuel</v>
      </c>
      <c r="X503" s="47" t="str">
        <f t="shared" si="87"/>
        <v>May</v>
      </c>
      <c r="Y503" s="47" t="str">
        <f t="shared" si="88"/>
        <v>Halstead R R</v>
      </c>
      <c r="Z503" s="47">
        <f t="shared" si="89"/>
        <v>6</v>
      </c>
      <c r="AA503" s="47" t="str">
        <f t="shared" si="90"/>
        <v>U11</v>
      </c>
      <c r="AB503" s="141" t="str">
        <f t="shared" si="91"/>
        <v>M</v>
      </c>
      <c r="AC503" s="32"/>
      <c r="AD503" s="32"/>
    </row>
    <row r="504" spans="1:30" ht="18" x14ac:dyDescent="0.25">
      <c r="A504" s="2" t="str">
        <f>IF(B504="","",IF(E504="F",IF(IFERROR(VLOOKUP(B504&amp;C504&amp;D504,'Girls Season'!AA:AB,2,0),"Add to Season")=1,"","No"),IFERROR(IF(E504="M",IF(VLOOKUP(B504&amp;C504&amp;D504,'Boys Season'!W:X,2,0)=1,"","No")),"No")))</f>
        <v>No</v>
      </c>
      <c r="B504" s="448" t="s">
        <v>255</v>
      </c>
      <c r="C504" s="448" t="s">
        <v>711</v>
      </c>
      <c r="D504" s="2" t="s">
        <v>732</v>
      </c>
      <c r="E504" s="2" t="s">
        <v>1</v>
      </c>
      <c r="F504" s="117">
        <v>8</v>
      </c>
      <c r="G504" s="337" t="s">
        <v>4</v>
      </c>
      <c r="H504" s="443"/>
      <c r="I504" s="2"/>
      <c r="J504" s="2"/>
      <c r="K504" s="122"/>
      <c r="L504" s="19">
        <v>47</v>
      </c>
      <c r="M504" s="19"/>
      <c r="N504" s="19"/>
      <c r="O504" s="19"/>
      <c r="P504" s="121"/>
      <c r="Q504" s="194"/>
      <c r="R504" s="19"/>
      <c r="S504" s="19"/>
      <c r="T504" s="191"/>
      <c r="U504" s="19"/>
      <c r="V504" s="161"/>
      <c r="W504" s="165" t="str">
        <f t="shared" si="86"/>
        <v>Jacob</v>
      </c>
      <c r="X504" s="47" t="str">
        <f t="shared" si="87"/>
        <v>Pickering</v>
      </c>
      <c r="Y504" s="47" t="str">
        <f t="shared" si="88"/>
        <v>Halstead R R</v>
      </c>
      <c r="Z504" s="47">
        <f t="shared" si="89"/>
        <v>8</v>
      </c>
      <c r="AA504" s="47" t="str">
        <f t="shared" si="90"/>
        <v>U13</v>
      </c>
      <c r="AB504" s="141" t="str">
        <f t="shared" si="91"/>
        <v>M</v>
      </c>
      <c r="AC504" s="32"/>
      <c r="AD504" s="32"/>
    </row>
    <row r="505" spans="1:30" ht="18" x14ac:dyDescent="0.25">
      <c r="A505" s="2" t="str">
        <f>IF(B505="","",IF(E505="F",IF(IFERROR(VLOOKUP(B505&amp;C505&amp;D505,'Girls Season'!AA:AB,2,0),"Add to Season")=1,"","No"),IFERROR(IF(E505="M",IF(VLOOKUP(B505&amp;C505&amp;D505,'Boys Season'!W:X,2,0)=1,"","No")),"No")))</f>
        <v/>
      </c>
      <c r="B505" s="448" t="s">
        <v>44</v>
      </c>
      <c r="C505" s="448" t="s">
        <v>712</v>
      </c>
      <c r="D505" s="2" t="s">
        <v>732</v>
      </c>
      <c r="E505" s="2" t="s">
        <v>1</v>
      </c>
      <c r="F505" s="117">
        <v>11</v>
      </c>
      <c r="G505" s="117" t="s">
        <v>10</v>
      </c>
      <c r="H505" s="443"/>
      <c r="I505" s="2"/>
      <c r="J505" s="2"/>
      <c r="K505" s="122"/>
      <c r="L505" s="19">
        <v>24</v>
      </c>
      <c r="M505" s="19">
        <v>28</v>
      </c>
      <c r="N505" s="19"/>
      <c r="O505" s="19"/>
      <c r="P505" s="121"/>
      <c r="Q505" s="194"/>
      <c r="R505" s="19"/>
      <c r="S505" s="19"/>
      <c r="T505" s="191"/>
      <c r="U505" s="19"/>
      <c r="V505" s="161"/>
      <c r="W505" s="165" t="str">
        <f t="shared" si="86"/>
        <v>Ben</v>
      </c>
      <c r="X505" s="47" t="str">
        <f t="shared" si="87"/>
        <v>Martin</v>
      </c>
      <c r="Y505" s="47" t="str">
        <f t="shared" si="88"/>
        <v>Halstead R R</v>
      </c>
      <c r="Z505" s="47">
        <f t="shared" si="89"/>
        <v>11</v>
      </c>
      <c r="AA505" s="47" t="str">
        <f t="shared" si="90"/>
        <v>U17</v>
      </c>
      <c r="AB505" s="141" t="str">
        <f t="shared" si="91"/>
        <v>M</v>
      </c>
      <c r="AC505" s="32"/>
      <c r="AD505" s="32"/>
    </row>
    <row r="506" spans="1:30" ht="18" x14ac:dyDescent="0.25">
      <c r="A506" s="2" t="str">
        <f>IF(B506="","",IF(E506="F",IF(IFERROR(VLOOKUP(B506&amp;C506&amp;D506,'Girls Season'!AA:AB,2,0),"Add to Season")=1,"","No"),IFERROR(IF(E506="M",IF(VLOOKUP(B506&amp;C506&amp;D506,'Boys Season'!W:X,2,0)=1,"","No")),"No")))</f>
        <v/>
      </c>
      <c r="B506" s="448"/>
      <c r="C506" s="448"/>
      <c r="D506" s="2" t="s">
        <v>732</v>
      </c>
      <c r="E506" s="2" t="s">
        <v>1</v>
      </c>
      <c r="F506" s="117"/>
      <c r="G506" s="117"/>
      <c r="H506" s="443"/>
      <c r="I506" s="2"/>
      <c r="J506" s="2"/>
      <c r="K506" s="122"/>
      <c r="L506" s="19"/>
      <c r="M506" s="19"/>
      <c r="N506" s="19"/>
      <c r="O506" s="19"/>
      <c r="P506" s="121"/>
      <c r="Q506" s="194"/>
      <c r="R506" s="19"/>
      <c r="S506" s="19"/>
      <c r="T506" s="191"/>
      <c r="U506" s="19"/>
      <c r="V506" s="161"/>
      <c r="W506" s="165">
        <f t="shared" si="86"/>
        <v>0</v>
      </c>
      <c r="X506" s="47">
        <f t="shared" si="87"/>
        <v>0</v>
      </c>
      <c r="Y506" s="47" t="str">
        <f t="shared" si="88"/>
        <v>Halstead R R</v>
      </c>
      <c r="Z506" s="47">
        <f t="shared" si="89"/>
        <v>0</v>
      </c>
      <c r="AA506" s="47">
        <f t="shared" si="90"/>
        <v>0</v>
      </c>
      <c r="AB506" s="141" t="str">
        <f t="shared" si="91"/>
        <v>M</v>
      </c>
      <c r="AC506" s="32"/>
      <c r="AD506" s="32"/>
    </row>
    <row r="507" spans="1:30" ht="18" x14ac:dyDescent="0.25">
      <c r="A507" s="2" t="str">
        <f>IF(B507="","",IF(E507="F",IF(IFERROR(VLOOKUP(B507&amp;C507&amp;D507,'Girls Season'!AA:AB,2,0),"Add to Season")=1,"","No"),IFERROR(IF(E507="M",IF(VLOOKUP(B507&amp;C507&amp;D507,'Boys Season'!W:X,2,0)=1,"","No")),"No")))</f>
        <v/>
      </c>
      <c r="B507" s="133"/>
      <c r="C507" s="133"/>
      <c r="D507" s="2" t="s">
        <v>732</v>
      </c>
      <c r="E507" s="2" t="s">
        <v>1</v>
      </c>
      <c r="F507" s="117"/>
      <c r="G507" s="117"/>
      <c r="H507" s="443"/>
      <c r="I507" s="2"/>
      <c r="J507" s="2"/>
      <c r="K507" s="122"/>
      <c r="L507" s="19"/>
      <c r="M507" s="19"/>
      <c r="N507" s="19"/>
      <c r="O507" s="19"/>
      <c r="P507" s="121"/>
      <c r="Q507" s="194"/>
      <c r="R507" s="19"/>
      <c r="S507" s="19"/>
      <c r="T507" s="191"/>
      <c r="U507" s="19"/>
      <c r="V507" s="161"/>
      <c r="W507" s="165">
        <f t="shared" si="86"/>
        <v>0</v>
      </c>
      <c r="X507" s="47">
        <f t="shared" si="87"/>
        <v>0</v>
      </c>
      <c r="Y507" s="47" t="str">
        <f t="shared" si="88"/>
        <v>Halstead R R</v>
      </c>
      <c r="Z507" s="47">
        <f t="shared" si="89"/>
        <v>0</v>
      </c>
      <c r="AA507" s="47">
        <f t="shared" si="90"/>
        <v>0</v>
      </c>
      <c r="AB507" s="141" t="str">
        <f t="shared" si="91"/>
        <v>M</v>
      </c>
      <c r="AC507" s="32"/>
      <c r="AD507" s="32"/>
    </row>
    <row r="508" spans="1:30" ht="18" x14ac:dyDescent="0.25">
      <c r="A508" s="2" t="str">
        <f>IF(B508="","",IF(E508="F",IF(IFERROR(VLOOKUP(B508&amp;C508&amp;D508,'Girls Season'!AA:AB,2,0),"Add to Season")=1,"","No"),IFERROR(IF(E508="M",IF(VLOOKUP(B508&amp;C508&amp;D508,'Boys Season'!W:X,2,0)=1,"","No")),"No")))</f>
        <v/>
      </c>
      <c r="B508" s="133"/>
      <c r="C508" s="133"/>
      <c r="D508" s="2" t="s">
        <v>732</v>
      </c>
      <c r="E508" s="2" t="s">
        <v>1</v>
      </c>
      <c r="F508" s="117"/>
      <c r="G508" s="117"/>
      <c r="H508" s="443"/>
      <c r="I508" s="2"/>
      <c r="J508" s="2"/>
      <c r="K508" s="122"/>
      <c r="L508" s="19"/>
      <c r="M508" s="19"/>
      <c r="N508" s="19"/>
      <c r="O508" s="19"/>
      <c r="P508" s="121"/>
      <c r="Q508" s="194"/>
      <c r="R508" s="19"/>
      <c r="S508" s="19"/>
      <c r="T508" s="191"/>
      <c r="U508" s="19"/>
      <c r="V508" s="161"/>
      <c r="W508" s="165">
        <f t="shared" si="86"/>
        <v>0</v>
      </c>
      <c r="X508" s="47">
        <f t="shared" si="87"/>
        <v>0</v>
      </c>
      <c r="Y508" s="47" t="str">
        <f t="shared" si="88"/>
        <v>Halstead R R</v>
      </c>
      <c r="Z508" s="47">
        <f t="shared" si="89"/>
        <v>0</v>
      </c>
      <c r="AA508" s="47">
        <f t="shared" si="90"/>
        <v>0</v>
      </c>
      <c r="AB508" s="141" t="str">
        <f t="shared" si="91"/>
        <v>M</v>
      </c>
      <c r="AC508" s="32"/>
      <c r="AD508" s="32"/>
    </row>
    <row r="509" spans="1:30" ht="18" x14ac:dyDescent="0.25">
      <c r="A509" s="2" t="str">
        <f>IF(B509="","",IF(E509="F",IF(IFERROR(VLOOKUP(B509&amp;C509&amp;D509,'Girls Season'!AA:AB,2,0),"Add to Season")=1,"","No"),IFERROR(IF(E509="M",IF(VLOOKUP(B509&amp;C509&amp;D509,'Boys Season'!W:X,2,0)=1,"","No")),"No")))</f>
        <v/>
      </c>
      <c r="B509" s="133"/>
      <c r="C509" s="133"/>
      <c r="D509" s="2" t="s">
        <v>732</v>
      </c>
      <c r="E509" s="2" t="s">
        <v>1</v>
      </c>
      <c r="F509" s="117"/>
      <c r="G509" s="117"/>
      <c r="H509" s="443"/>
      <c r="I509" s="2"/>
      <c r="J509" s="2"/>
      <c r="K509" s="122"/>
      <c r="L509" s="19"/>
      <c r="M509" s="19"/>
      <c r="N509" s="19"/>
      <c r="O509" s="19"/>
      <c r="P509" s="121"/>
      <c r="Q509" s="194"/>
      <c r="R509" s="19"/>
      <c r="S509" s="19"/>
      <c r="T509" s="191"/>
      <c r="U509" s="19"/>
      <c r="V509" s="161"/>
      <c r="W509" s="165">
        <f t="shared" si="86"/>
        <v>0</v>
      </c>
      <c r="X509" s="47">
        <f t="shared" si="87"/>
        <v>0</v>
      </c>
      <c r="Y509" s="47" t="str">
        <f t="shared" si="88"/>
        <v>Halstead R R</v>
      </c>
      <c r="Z509" s="47">
        <f t="shared" si="89"/>
        <v>0</v>
      </c>
      <c r="AA509" s="47">
        <f t="shared" si="90"/>
        <v>0</v>
      </c>
      <c r="AB509" s="141" t="str">
        <f t="shared" si="91"/>
        <v>M</v>
      </c>
      <c r="AD509" s="32"/>
    </row>
    <row r="510" spans="1:30" ht="18" x14ac:dyDescent="0.25">
      <c r="A510" s="2" t="str">
        <f>IF(B510="","",IF(E510="F",IF(IFERROR(VLOOKUP(B510&amp;C510&amp;D510,'Girls Season'!AA:AB,2,0),"Add to Season")=1,"","No"),IFERROR(IF(E510="M",IF(VLOOKUP(B510&amp;C510&amp;D510,'Boys Season'!W:X,2,0)=1,"","No")),"No")))</f>
        <v/>
      </c>
      <c r="B510" s="133"/>
      <c r="C510" s="133"/>
      <c r="D510" s="2" t="s">
        <v>732</v>
      </c>
      <c r="E510" s="2" t="s">
        <v>1</v>
      </c>
      <c r="F510" s="117"/>
      <c r="G510" s="117"/>
      <c r="H510" s="443"/>
      <c r="I510" s="2"/>
      <c r="J510" s="2"/>
      <c r="K510" s="122"/>
      <c r="L510" s="19"/>
      <c r="M510" s="19"/>
      <c r="N510" s="19"/>
      <c r="O510" s="19"/>
      <c r="P510" s="121"/>
      <c r="Q510" s="194"/>
      <c r="R510" s="19"/>
      <c r="S510" s="19"/>
      <c r="T510" s="191"/>
      <c r="U510" s="19"/>
      <c r="V510" s="161"/>
      <c r="W510" s="165">
        <f t="shared" si="86"/>
        <v>0</v>
      </c>
      <c r="X510" s="47">
        <f t="shared" si="87"/>
        <v>0</v>
      </c>
      <c r="Y510" s="47" t="str">
        <f t="shared" si="88"/>
        <v>Halstead R R</v>
      </c>
      <c r="Z510" s="47">
        <f t="shared" si="89"/>
        <v>0</v>
      </c>
      <c r="AA510" s="47">
        <f t="shared" si="90"/>
        <v>0</v>
      </c>
      <c r="AB510" s="141" t="str">
        <f t="shared" si="91"/>
        <v>M</v>
      </c>
      <c r="AD510" s="32"/>
    </row>
    <row r="511" spans="1:30" ht="18" x14ac:dyDescent="0.25">
      <c r="A511" s="2"/>
      <c r="B511" s="133"/>
      <c r="C511" s="133"/>
      <c r="D511" s="2" t="s">
        <v>732</v>
      </c>
      <c r="E511" s="2" t="s">
        <v>1</v>
      </c>
      <c r="F511" s="117"/>
      <c r="G511" s="117"/>
      <c r="H511" s="443"/>
      <c r="I511" s="2"/>
      <c r="J511" s="2"/>
      <c r="K511" s="122"/>
      <c r="L511" s="19"/>
      <c r="M511" s="19"/>
      <c r="N511" s="19"/>
      <c r="O511" s="19"/>
      <c r="P511" s="121"/>
      <c r="Q511" s="194"/>
      <c r="R511" s="19"/>
      <c r="S511" s="19"/>
      <c r="T511" s="191"/>
      <c r="U511" s="19"/>
      <c r="V511" s="161"/>
      <c r="W511" s="165">
        <f t="shared" ref="W511:W527" si="104">+B511</f>
        <v>0</v>
      </c>
      <c r="X511" s="47">
        <f t="shared" ref="X511:X527" si="105">+C511</f>
        <v>0</v>
      </c>
      <c r="Y511" s="47" t="str">
        <f t="shared" ref="Y511:Y527" si="106">+D511</f>
        <v>Halstead R R</v>
      </c>
      <c r="Z511" s="47">
        <f t="shared" ref="Z511:Z527" si="107">+F511</f>
        <v>0</v>
      </c>
      <c r="AA511" s="47">
        <f t="shared" ref="AA511:AA527" si="108">+G511</f>
        <v>0</v>
      </c>
      <c r="AB511" s="141" t="str">
        <f t="shared" ref="AB511:AB527" si="109">+E511</f>
        <v>M</v>
      </c>
      <c r="AD511" s="32"/>
    </row>
    <row r="512" spans="1:30" ht="18" x14ac:dyDescent="0.25">
      <c r="A512" s="2"/>
      <c r="B512" s="133"/>
      <c r="C512" s="133"/>
      <c r="D512" s="2" t="s">
        <v>732</v>
      </c>
      <c r="E512" s="2" t="s">
        <v>1</v>
      </c>
      <c r="F512" s="117"/>
      <c r="G512" s="117"/>
      <c r="H512" s="443"/>
      <c r="I512" s="2"/>
      <c r="J512" s="2"/>
      <c r="K512" s="122"/>
      <c r="L512" s="19"/>
      <c r="M512" s="19"/>
      <c r="N512" s="19"/>
      <c r="O512" s="19"/>
      <c r="P512" s="121"/>
      <c r="Q512" s="194"/>
      <c r="R512" s="19"/>
      <c r="S512" s="19"/>
      <c r="T512" s="191"/>
      <c r="U512" s="19"/>
      <c r="V512" s="161"/>
      <c r="W512" s="165">
        <f t="shared" si="104"/>
        <v>0</v>
      </c>
      <c r="X512" s="47">
        <f t="shared" si="105"/>
        <v>0</v>
      </c>
      <c r="Y512" s="47" t="str">
        <f t="shared" si="106"/>
        <v>Halstead R R</v>
      </c>
      <c r="Z512" s="47">
        <f t="shared" si="107"/>
        <v>0</v>
      </c>
      <c r="AA512" s="47">
        <f t="shared" si="108"/>
        <v>0</v>
      </c>
      <c r="AB512" s="141" t="str">
        <f t="shared" si="109"/>
        <v>M</v>
      </c>
      <c r="AD512" s="32"/>
    </row>
    <row r="513" spans="1:30" ht="18" x14ac:dyDescent="0.25">
      <c r="A513" s="2"/>
      <c r="B513" s="133"/>
      <c r="C513" s="133"/>
      <c r="D513" s="2" t="s">
        <v>732</v>
      </c>
      <c r="E513" s="2" t="s">
        <v>1</v>
      </c>
      <c r="F513" s="117"/>
      <c r="G513" s="117"/>
      <c r="H513" s="443"/>
      <c r="I513" s="2"/>
      <c r="J513" s="2"/>
      <c r="K513" s="122"/>
      <c r="L513" s="19"/>
      <c r="M513" s="19"/>
      <c r="N513" s="19"/>
      <c r="O513" s="19"/>
      <c r="P513" s="121"/>
      <c r="Q513" s="194"/>
      <c r="R513" s="19"/>
      <c r="S513" s="19"/>
      <c r="T513" s="191"/>
      <c r="U513" s="19"/>
      <c r="V513" s="161"/>
      <c r="W513" s="165">
        <f t="shared" si="104"/>
        <v>0</v>
      </c>
      <c r="X513" s="47">
        <f t="shared" si="105"/>
        <v>0</v>
      </c>
      <c r="Y513" s="47" t="str">
        <f t="shared" si="106"/>
        <v>Halstead R R</v>
      </c>
      <c r="Z513" s="47">
        <f t="shared" si="107"/>
        <v>0</v>
      </c>
      <c r="AA513" s="47">
        <f t="shared" si="108"/>
        <v>0</v>
      </c>
      <c r="AB513" s="141" t="str">
        <f t="shared" si="109"/>
        <v>M</v>
      </c>
      <c r="AD513" s="32"/>
    </row>
    <row r="514" spans="1:30" ht="18" x14ac:dyDescent="0.25">
      <c r="A514" s="2"/>
      <c r="B514" s="133"/>
      <c r="C514" s="133"/>
      <c r="D514" s="2" t="s">
        <v>732</v>
      </c>
      <c r="E514" s="2" t="s">
        <v>1</v>
      </c>
      <c r="F514" s="117"/>
      <c r="G514" s="117"/>
      <c r="H514" s="443"/>
      <c r="I514" s="2"/>
      <c r="J514" s="2"/>
      <c r="K514" s="122"/>
      <c r="L514" s="19"/>
      <c r="M514" s="19"/>
      <c r="N514" s="19"/>
      <c r="O514" s="19"/>
      <c r="P514" s="121"/>
      <c r="Q514" s="194"/>
      <c r="R514" s="19"/>
      <c r="S514" s="19"/>
      <c r="T514" s="191"/>
      <c r="U514" s="19"/>
      <c r="V514" s="161"/>
      <c r="W514" s="165">
        <f t="shared" si="104"/>
        <v>0</v>
      </c>
      <c r="X514" s="47">
        <f t="shared" si="105"/>
        <v>0</v>
      </c>
      <c r="Y514" s="47" t="str">
        <f t="shared" si="106"/>
        <v>Halstead R R</v>
      </c>
      <c r="Z514" s="47">
        <f t="shared" si="107"/>
        <v>0</v>
      </c>
      <c r="AA514" s="47">
        <f t="shared" si="108"/>
        <v>0</v>
      </c>
      <c r="AB514" s="141" t="str">
        <f t="shared" si="109"/>
        <v>M</v>
      </c>
      <c r="AD514" s="32"/>
    </row>
    <row r="515" spans="1:30" ht="18" x14ac:dyDescent="0.25">
      <c r="A515" s="2"/>
      <c r="B515" s="133"/>
      <c r="C515" s="133"/>
      <c r="D515" s="2" t="s">
        <v>732</v>
      </c>
      <c r="E515" s="2" t="s">
        <v>1</v>
      </c>
      <c r="F515" s="117"/>
      <c r="G515" s="117"/>
      <c r="H515" s="443"/>
      <c r="I515" s="2"/>
      <c r="J515" s="2"/>
      <c r="K515" s="122"/>
      <c r="L515" s="19"/>
      <c r="M515" s="19"/>
      <c r="N515" s="19"/>
      <c r="O515" s="19"/>
      <c r="P515" s="121"/>
      <c r="Q515" s="194"/>
      <c r="R515" s="19"/>
      <c r="S515" s="19"/>
      <c r="T515" s="191"/>
      <c r="U515" s="19"/>
      <c r="V515" s="161"/>
      <c r="W515" s="165">
        <f t="shared" si="104"/>
        <v>0</v>
      </c>
      <c r="X515" s="47">
        <f t="shared" si="105"/>
        <v>0</v>
      </c>
      <c r="Y515" s="47" t="str">
        <f t="shared" si="106"/>
        <v>Halstead R R</v>
      </c>
      <c r="Z515" s="47">
        <f t="shared" si="107"/>
        <v>0</v>
      </c>
      <c r="AA515" s="47">
        <f t="shared" si="108"/>
        <v>0</v>
      </c>
      <c r="AB515" s="141" t="str">
        <f t="shared" si="109"/>
        <v>M</v>
      </c>
      <c r="AD515" s="32"/>
    </row>
    <row r="516" spans="1:30" ht="18" x14ac:dyDescent="0.25">
      <c r="A516" s="2"/>
      <c r="B516" s="133"/>
      <c r="C516" s="133"/>
      <c r="D516" s="2" t="s">
        <v>732</v>
      </c>
      <c r="E516" s="2" t="s">
        <v>1</v>
      </c>
      <c r="F516" s="117"/>
      <c r="G516" s="117"/>
      <c r="H516" s="443"/>
      <c r="I516" s="2"/>
      <c r="J516" s="2"/>
      <c r="K516" s="122"/>
      <c r="L516" s="19"/>
      <c r="M516" s="19"/>
      <c r="N516" s="19"/>
      <c r="O516" s="19"/>
      <c r="P516" s="121"/>
      <c r="Q516" s="194"/>
      <c r="R516" s="19"/>
      <c r="S516" s="19"/>
      <c r="T516" s="191"/>
      <c r="U516" s="19"/>
      <c r="V516" s="161"/>
      <c r="W516" s="165">
        <f t="shared" si="104"/>
        <v>0</v>
      </c>
      <c r="X516" s="47">
        <f t="shared" si="105"/>
        <v>0</v>
      </c>
      <c r="Y516" s="47" t="str">
        <f t="shared" si="106"/>
        <v>Halstead R R</v>
      </c>
      <c r="Z516" s="47">
        <f t="shared" si="107"/>
        <v>0</v>
      </c>
      <c r="AA516" s="47">
        <f t="shared" si="108"/>
        <v>0</v>
      </c>
      <c r="AB516" s="141" t="str">
        <f t="shared" si="109"/>
        <v>M</v>
      </c>
      <c r="AD516" s="32"/>
    </row>
    <row r="517" spans="1:30" ht="18" x14ac:dyDescent="0.25">
      <c r="A517" s="2"/>
      <c r="B517" s="133"/>
      <c r="C517" s="133"/>
      <c r="D517" s="2" t="s">
        <v>732</v>
      </c>
      <c r="E517" s="2" t="s">
        <v>1</v>
      </c>
      <c r="F517" s="117"/>
      <c r="G517" s="117"/>
      <c r="H517" s="443"/>
      <c r="I517" s="2"/>
      <c r="J517" s="2"/>
      <c r="K517" s="122"/>
      <c r="L517" s="19"/>
      <c r="M517" s="19"/>
      <c r="N517" s="19"/>
      <c r="O517" s="19"/>
      <c r="P517" s="121"/>
      <c r="Q517" s="194"/>
      <c r="R517" s="19"/>
      <c r="S517" s="19"/>
      <c r="T517" s="191"/>
      <c r="U517" s="19"/>
      <c r="V517" s="161"/>
      <c r="W517" s="165">
        <f t="shared" si="104"/>
        <v>0</v>
      </c>
      <c r="X517" s="47">
        <f t="shared" si="105"/>
        <v>0</v>
      </c>
      <c r="Y517" s="47" t="str">
        <f t="shared" si="106"/>
        <v>Halstead R R</v>
      </c>
      <c r="Z517" s="47">
        <f t="shared" si="107"/>
        <v>0</v>
      </c>
      <c r="AA517" s="47">
        <f t="shared" si="108"/>
        <v>0</v>
      </c>
      <c r="AB517" s="141" t="str">
        <f t="shared" si="109"/>
        <v>M</v>
      </c>
      <c r="AD517" s="32"/>
    </row>
    <row r="518" spans="1:30" ht="18" x14ac:dyDescent="0.25">
      <c r="A518" s="2"/>
      <c r="B518" s="133"/>
      <c r="C518" s="133"/>
      <c r="D518" s="2" t="s">
        <v>732</v>
      </c>
      <c r="E518" s="2" t="s">
        <v>1</v>
      </c>
      <c r="F518" s="117"/>
      <c r="G518" s="117"/>
      <c r="H518" s="443"/>
      <c r="I518" s="2"/>
      <c r="J518" s="2"/>
      <c r="K518" s="122"/>
      <c r="L518" s="19"/>
      <c r="M518" s="19"/>
      <c r="N518" s="19"/>
      <c r="O518" s="19"/>
      <c r="P518" s="121"/>
      <c r="Q518" s="194"/>
      <c r="R518" s="19"/>
      <c r="S518" s="19"/>
      <c r="T518" s="191"/>
      <c r="U518" s="19"/>
      <c r="V518" s="161"/>
      <c r="W518" s="165">
        <f t="shared" si="104"/>
        <v>0</v>
      </c>
      <c r="X518" s="47">
        <f t="shared" si="105"/>
        <v>0</v>
      </c>
      <c r="Y518" s="47" t="str">
        <f t="shared" si="106"/>
        <v>Halstead R R</v>
      </c>
      <c r="Z518" s="47">
        <f t="shared" si="107"/>
        <v>0</v>
      </c>
      <c r="AA518" s="47">
        <f t="shared" si="108"/>
        <v>0</v>
      </c>
      <c r="AB518" s="141" t="str">
        <f t="shared" si="109"/>
        <v>M</v>
      </c>
      <c r="AD518" s="32"/>
    </row>
    <row r="519" spans="1:30" ht="18" x14ac:dyDescent="0.25">
      <c r="A519" s="2"/>
      <c r="B519" s="133"/>
      <c r="C519" s="133"/>
      <c r="D519" s="2" t="s">
        <v>732</v>
      </c>
      <c r="E519" s="2" t="s">
        <v>1</v>
      </c>
      <c r="F519" s="117"/>
      <c r="G519" s="117"/>
      <c r="H519" s="443"/>
      <c r="I519" s="2"/>
      <c r="J519" s="2"/>
      <c r="K519" s="122"/>
      <c r="L519" s="19"/>
      <c r="M519" s="19"/>
      <c r="N519" s="19"/>
      <c r="O519" s="19"/>
      <c r="P519" s="121"/>
      <c r="Q519" s="194"/>
      <c r="R519" s="19"/>
      <c r="S519" s="19"/>
      <c r="T519" s="191"/>
      <c r="U519" s="19"/>
      <c r="V519" s="161"/>
      <c r="W519" s="165">
        <f t="shared" si="104"/>
        <v>0</v>
      </c>
      <c r="X519" s="47">
        <f t="shared" si="105"/>
        <v>0</v>
      </c>
      <c r="Y519" s="47" t="str">
        <f t="shared" si="106"/>
        <v>Halstead R R</v>
      </c>
      <c r="Z519" s="47">
        <f t="shared" si="107"/>
        <v>0</v>
      </c>
      <c r="AA519" s="47">
        <f t="shared" si="108"/>
        <v>0</v>
      </c>
      <c r="AB519" s="141" t="str">
        <f t="shared" si="109"/>
        <v>M</v>
      </c>
      <c r="AD519" s="32"/>
    </row>
    <row r="520" spans="1:30" ht="18" x14ac:dyDescent="0.25">
      <c r="A520" s="2"/>
      <c r="B520" s="133"/>
      <c r="C520" s="133"/>
      <c r="D520" s="2" t="s">
        <v>732</v>
      </c>
      <c r="E520" s="2" t="s">
        <v>1</v>
      </c>
      <c r="F520" s="117"/>
      <c r="G520" s="117"/>
      <c r="H520" s="443"/>
      <c r="I520" s="2"/>
      <c r="J520" s="2"/>
      <c r="K520" s="122"/>
      <c r="L520" s="19"/>
      <c r="M520" s="19"/>
      <c r="N520" s="19"/>
      <c r="O520" s="19"/>
      <c r="P520" s="121"/>
      <c r="Q520" s="194"/>
      <c r="R520" s="19"/>
      <c r="S520" s="19"/>
      <c r="T520" s="191"/>
      <c r="U520" s="19"/>
      <c r="V520" s="161"/>
      <c r="W520" s="165">
        <f t="shared" si="104"/>
        <v>0</v>
      </c>
      <c r="X520" s="47">
        <f t="shared" si="105"/>
        <v>0</v>
      </c>
      <c r="Y520" s="47" t="str">
        <f t="shared" si="106"/>
        <v>Halstead R R</v>
      </c>
      <c r="Z520" s="47">
        <f t="shared" si="107"/>
        <v>0</v>
      </c>
      <c r="AA520" s="47">
        <f t="shared" si="108"/>
        <v>0</v>
      </c>
      <c r="AB520" s="141" t="str">
        <f t="shared" si="109"/>
        <v>M</v>
      </c>
      <c r="AD520" s="32"/>
    </row>
    <row r="521" spans="1:30" ht="18" x14ac:dyDescent="0.25">
      <c r="A521" s="2"/>
      <c r="B521" s="133"/>
      <c r="C521" s="133"/>
      <c r="D521" s="2" t="s">
        <v>732</v>
      </c>
      <c r="E521" s="2" t="s">
        <v>1</v>
      </c>
      <c r="F521" s="117"/>
      <c r="G521" s="117"/>
      <c r="H521" s="443"/>
      <c r="I521" s="2"/>
      <c r="J521" s="2"/>
      <c r="K521" s="122"/>
      <c r="L521" s="19"/>
      <c r="M521" s="19"/>
      <c r="N521" s="19"/>
      <c r="O521" s="19"/>
      <c r="P521" s="121"/>
      <c r="Q521" s="194"/>
      <c r="R521" s="19"/>
      <c r="S521" s="19"/>
      <c r="T521" s="191"/>
      <c r="U521" s="19"/>
      <c r="V521" s="161"/>
      <c r="W521" s="165">
        <f t="shared" si="104"/>
        <v>0</v>
      </c>
      <c r="X521" s="47">
        <f t="shared" si="105"/>
        <v>0</v>
      </c>
      <c r="Y521" s="47" t="str">
        <f t="shared" si="106"/>
        <v>Halstead R R</v>
      </c>
      <c r="Z521" s="47">
        <f t="shared" si="107"/>
        <v>0</v>
      </c>
      <c r="AA521" s="47">
        <f t="shared" si="108"/>
        <v>0</v>
      </c>
      <c r="AB521" s="141" t="str">
        <f t="shared" si="109"/>
        <v>M</v>
      </c>
      <c r="AD521" s="32"/>
    </row>
    <row r="522" spans="1:30" ht="18" x14ac:dyDescent="0.25">
      <c r="A522" s="2"/>
      <c r="B522" s="133"/>
      <c r="C522" s="133"/>
      <c r="D522" s="2" t="s">
        <v>732</v>
      </c>
      <c r="E522" s="2" t="s">
        <v>1</v>
      </c>
      <c r="F522" s="117"/>
      <c r="G522" s="117"/>
      <c r="H522" s="443"/>
      <c r="I522" s="2"/>
      <c r="J522" s="2"/>
      <c r="K522" s="122"/>
      <c r="L522" s="19"/>
      <c r="M522" s="19"/>
      <c r="N522" s="19"/>
      <c r="O522" s="19"/>
      <c r="P522" s="121"/>
      <c r="Q522" s="194"/>
      <c r="R522" s="19"/>
      <c r="S522" s="19"/>
      <c r="T522" s="191"/>
      <c r="U522" s="19"/>
      <c r="V522" s="161"/>
      <c r="W522" s="165">
        <f t="shared" si="104"/>
        <v>0</v>
      </c>
      <c r="X522" s="47">
        <f t="shared" si="105"/>
        <v>0</v>
      </c>
      <c r="Y522" s="47" t="str">
        <f t="shared" si="106"/>
        <v>Halstead R R</v>
      </c>
      <c r="Z522" s="47">
        <f t="shared" si="107"/>
        <v>0</v>
      </c>
      <c r="AA522" s="47">
        <f t="shared" si="108"/>
        <v>0</v>
      </c>
      <c r="AB522" s="141" t="str">
        <f t="shared" si="109"/>
        <v>M</v>
      </c>
      <c r="AD522" s="32"/>
    </row>
    <row r="523" spans="1:30" ht="18" x14ac:dyDescent="0.25">
      <c r="A523" s="2"/>
      <c r="B523" s="133"/>
      <c r="C523" s="133"/>
      <c r="D523" s="2" t="s">
        <v>732</v>
      </c>
      <c r="E523" s="2" t="s">
        <v>1</v>
      </c>
      <c r="F523" s="117"/>
      <c r="G523" s="117"/>
      <c r="H523" s="443"/>
      <c r="I523" s="2"/>
      <c r="J523" s="2"/>
      <c r="K523" s="122"/>
      <c r="L523" s="19"/>
      <c r="M523" s="19"/>
      <c r="N523" s="19"/>
      <c r="O523" s="19"/>
      <c r="P523" s="121"/>
      <c r="Q523" s="194"/>
      <c r="R523" s="19"/>
      <c r="S523" s="19"/>
      <c r="T523" s="191"/>
      <c r="U523" s="19"/>
      <c r="V523" s="161"/>
      <c r="W523" s="165">
        <f t="shared" si="104"/>
        <v>0</v>
      </c>
      <c r="X523" s="47">
        <f t="shared" si="105"/>
        <v>0</v>
      </c>
      <c r="Y523" s="47" t="str">
        <f t="shared" si="106"/>
        <v>Halstead R R</v>
      </c>
      <c r="Z523" s="47">
        <f t="shared" si="107"/>
        <v>0</v>
      </c>
      <c r="AA523" s="47">
        <f t="shared" si="108"/>
        <v>0</v>
      </c>
      <c r="AB523" s="141" t="str">
        <f t="shared" si="109"/>
        <v>M</v>
      </c>
      <c r="AD523" s="32"/>
    </row>
    <row r="524" spans="1:30" ht="18" x14ac:dyDescent="0.25">
      <c r="A524" s="2"/>
      <c r="B524" s="133"/>
      <c r="C524" s="133"/>
      <c r="D524" s="2" t="s">
        <v>732</v>
      </c>
      <c r="E524" s="2" t="s">
        <v>1</v>
      </c>
      <c r="F524" s="117"/>
      <c r="G524" s="117"/>
      <c r="H524" s="443"/>
      <c r="I524" s="2"/>
      <c r="J524" s="2"/>
      <c r="K524" s="122"/>
      <c r="L524" s="19"/>
      <c r="M524" s="19"/>
      <c r="N524" s="19"/>
      <c r="O524" s="19"/>
      <c r="P524" s="121"/>
      <c r="Q524" s="194"/>
      <c r="R524" s="19"/>
      <c r="S524" s="19"/>
      <c r="T524" s="191"/>
      <c r="U524" s="19"/>
      <c r="V524" s="161"/>
      <c r="W524" s="165">
        <f t="shared" si="104"/>
        <v>0</v>
      </c>
      <c r="X524" s="47">
        <f t="shared" si="105"/>
        <v>0</v>
      </c>
      <c r="Y524" s="47" t="str">
        <f t="shared" si="106"/>
        <v>Halstead R R</v>
      </c>
      <c r="Z524" s="47">
        <f t="shared" si="107"/>
        <v>0</v>
      </c>
      <c r="AA524" s="47">
        <f t="shared" si="108"/>
        <v>0</v>
      </c>
      <c r="AB524" s="141" t="str">
        <f t="shared" si="109"/>
        <v>M</v>
      </c>
      <c r="AD524" s="32"/>
    </row>
    <row r="525" spans="1:30" ht="18" x14ac:dyDescent="0.25">
      <c r="A525" s="2"/>
      <c r="B525" s="133"/>
      <c r="C525" s="133"/>
      <c r="D525" s="2" t="s">
        <v>732</v>
      </c>
      <c r="E525" s="2" t="s">
        <v>1</v>
      </c>
      <c r="F525" s="117"/>
      <c r="G525" s="117"/>
      <c r="H525" s="443"/>
      <c r="I525" s="2"/>
      <c r="J525" s="2"/>
      <c r="K525" s="122"/>
      <c r="L525" s="19"/>
      <c r="M525" s="19"/>
      <c r="N525" s="19"/>
      <c r="O525" s="19"/>
      <c r="P525" s="121"/>
      <c r="Q525" s="194"/>
      <c r="R525" s="19"/>
      <c r="S525" s="19"/>
      <c r="T525" s="191"/>
      <c r="U525" s="19"/>
      <c r="V525" s="161"/>
      <c r="W525" s="165">
        <f t="shared" si="104"/>
        <v>0</v>
      </c>
      <c r="X525" s="47">
        <f t="shared" si="105"/>
        <v>0</v>
      </c>
      <c r="Y525" s="47" t="str">
        <f t="shared" si="106"/>
        <v>Halstead R R</v>
      </c>
      <c r="Z525" s="47">
        <f t="shared" si="107"/>
        <v>0</v>
      </c>
      <c r="AA525" s="47">
        <f t="shared" si="108"/>
        <v>0</v>
      </c>
      <c r="AB525" s="141" t="str">
        <f t="shared" si="109"/>
        <v>M</v>
      </c>
      <c r="AD525" s="32"/>
    </row>
    <row r="526" spans="1:30" ht="18" x14ac:dyDescent="0.25">
      <c r="A526" s="2"/>
      <c r="B526" s="133"/>
      <c r="C526" s="133"/>
      <c r="D526" s="2" t="s">
        <v>732</v>
      </c>
      <c r="E526" s="2" t="s">
        <v>1</v>
      </c>
      <c r="F526" s="117"/>
      <c r="G526" s="117"/>
      <c r="H526" s="443"/>
      <c r="I526" s="2"/>
      <c r="J526" s="2"/>
      <c r="K526" s="122"/>
      <c r="L526" s="19"/>
      <c r="M526" s="19"/>
      <c r="N526" s="19"/>
      <c r="O526" s="19"/>
      <c r="P526" s="121"/>
      <c r="Q526" s="194"/>
      <c r="R526" s="19"/>
      <c r="S526" s="19"/>
      <c r="T526" s="191"/>
      <c r="U526" s="19"/>
      <c r="V526" s="161"/>
      <c r="W526" s="165">
        <f t="shared" si="104"/>
        <v>0</v>
      </c>
      <c r="X526" s="47">
        <f t="shared" si="105"/>
        <v>0</v>
      </c>
      <c r="Y526" s="47" t="str">
        <f t="shared" si="106"/>
        <v>Halstead R R</v>
      </c>
      <c r="Z526" s="47">
        <f t="shared" si="107"/>
        <v>0</v>
      </c>
      <c r="AA526" s="47">
        <f t="shared" si="108"/>
        <v>0</v>
      </c>
      <c r="AB526" s="141" t="str">
        <f t="shared" si="109"/>
        <v>M</v>
      </c>
      <c r="AD526" s="32"/>
    </row>
    <row r="527" spans="1:30" ht="18" x14ac:dyDescent="0.25">
      <c r="A527" s="2"/>
      <c r="B527" s="133"/>
      <c r="C527" s="133"/>
      <c r="D527" s="2" t="s">
        <v>732</v>
      </c>
      <c r="E527" s="2" t="s">
        <v>1</v>
      </c>
      <c r="F527" s="117"/>
      <c r="G527" s="117"/>
      <c r="H527" s="443"/>
      <c r="I527" s="2"/>
      <c r="J527" s="2"/>
      <c r="K527" s="122"/>
      <c r="L527" s="19"/>
      <c r="M527" s="19"/>
      <c r="N527" s="19"/>
      <c r="O527" s="19"/>
      <c r="P527" s="121"/>
      <c r="Q527" s="194"/>
      <c r="R527" s="19"/>
      <c r="S527" s="19"/>
      <c r="T527" s="191"/>
      <c r="U527" s="19"/>
      <c r="V527" s="161"/>
      <c r="W527" s="165">
        <f t="shared" si="104"/>
        <v>0</v>
      </c>
      <c r="X527" s="47">
        <f t="shared" si="105"/>
        <v>0</v>
      </c>
      <c r="Y527" s="47" t="str">
        <f t="shared" si="106"/>
        <v>Halstead R R</v>
      </c>
      <c r="Z527" s="47">
        <f t="shared" si="107"/>
        <v>0</v>
      </c>
      <c r="AA527" s="47">
        <f t="shared" si="108"/>
        <v>0</v>
      </c>
      <c r="AB527" s="141" t="str">
        <f t="shared" si="109"/>
        <v>M</v>
      </c>
      <c r="AD527" s="32"/>
    </row>
    <row r="528" spans="1:30" ht="18" x14ac:dyDescent="0.25">
      <c r="A528" s="2" t="str">
        <f>IF(B528="","",IF(E528="F",IF(IFERROR(VLOOKUP(B528&amp;C528&amp;D528,'Girls Season'!AA:AB,2,0),"Add to Season")=1,"","No"),IFERROR(IF(E528="M",IF(VLOOKUP(B528&amp;C528&amp;D528,'Boys Season'!W:X,2,0)=1,"","No")),"No")))</f>
        <v/>
      </c>
      <c r="B528" s="133"/>
      <c r="C528" s="133"/>
      <c r="D528" s="2" t="s">
        <v>732</v>
      </c>
      <c r="E528" s="2" t="s">
        <v>1</v>
      </c>
      <c r="F528" s="117"/>
      <c r="G528" s="117"/>
      <c r="H528" s="443"/>
      <c r="I528" s="2"/>
      <c r="J528" s="2"/>
      <c r="K528" s="122"/>
      <c r="L528" s="19"/>
      <c r="M528" s="19"/>
      <c r="N528" s="19"/>
      <c r="O528" s="19"/>
      <c r="P528" s="121"/>
      <c r="Q528" s="194"/>
      <c r="R528" s="19"/>
      <c r="S528" s="19"/>
      <c r="T528" s="191"/>
      <c r="U528" s="19"/>
      <c r="V528" s="161"/>
      <c r="W528" s="165">
        <f t="shared" si="86"/>
        <v>0</v>
      </c>
      <c r="X528" s="47">
        <f t="shared" si="87"/>
        <v>0</v>
      </c>
      <c r="Y528" s="47" t="str">
        <f t="shared" si="88"/>
        <v>Halstead R R</v>
      </c>
      <c r="Z528" s="47">
        <f t="shared" si="89"/>
        <v>0</v>
      </c>
      <c r="AA528" s="47">
        <f t="shared" si="90"/>
        <v>0</v>
      </c>
      <c r="AB528" s="141" t="str">
        <f t="shared" si="91"/>
        <v>M</v>
      </c>
      <c r="AD528" s="32"/>
    </row>
    <row r="529" spans="1:30" ht="18" x14ac:dyDescent="0.25">
      <c r="A529" s="2" t="str">
        <f>IF(B529="","",IF(E529="F",IF(IFERROR(VLOOKUP(B529&amp;C529&amp;D529,'Girls Season'!AA:AB,2,0),"Add to Season")=1,"","No"),IFERROR(IF(E529="M",IF(VLOOKUP(B529&amp;C529&amp;D529,'Boys Season'!W:X,2,0)=1,"","No")),"No")))</f>
        <v>No</v>
      </c>
      <c r="B529" s="450" t="s">
        <v>236</v>
      </c>
      <c r="C529" s="450" t="s">
        <v>346</v>
      </c>
      <c r="D529" s="140" t="s">
        <v>87</v>
      </c>
      <c r="E529" s="2" t="s">
        <v>21</v>
      </c>
      <c r="F529" s="117">
        <v>12</v>
      </c>
      <c r="G529" s="117" t="s">
        <v>10</v>
      </c>
      <c r="H529" s="443"/>
      <c r="I529" s="2"/>
      <c r="J529" s="2"/>
      <c r="K529" s="122"/>
      <c r="L529" s="19"/>
      <c r="M529" s="19"/>
      <c r="N529" s="19"/>
      <c r="O529" s="19"/>
      <c r="P529" s="121"/>
      <c r="Q529" s="202"/>
      <c r="R529" s="19"/>
      <c r="S529" s="19"/>
      <c r="T529" s="19"/>
      <c r="U529" s="19"/>
      <c r="V529" s="161"/>
      <c r="W529" s="165" t="str">
        <f t="shared" si="86"/>
        <v>Amelie</v>
      </c>
      <c r="X529" s="47" t="str">
        <f t="shared" si="87"/>
        <v>Crabb</v>
      </c>
      <c r="Y529" s="47" t="str">
        <f t="shared" si="88"/>
        <v>Ipswich Jaffa</v>
      </c>
      <c r="Z529" s="47">
        <f t="shared" si="89"/>
        <v>12</v>
      </c>
      <c r="AA529" s="47" t="str">
        <f t="shared" si="90"/>
        <v>U17</v>
      </c>
      <c r="AB529" s="141" t="str">
        <f t="shared" si="91"/>
        <v>F</v>
      </c>
      <c r="AD529" s="32"/>
    </row>
    <row r="530" spans="1:30" ht="18" x14ac:dyDescent="0.25">
      <c r="A530" s="2" t="str">
        <f>IF(B530="","",IF(E530="F",IF(IFERROR(VLOOKUP(B530&amp;C530&amp;D530,'Girls Season'!AA:AB,2,0),"Add to Season")=1,"","No"),IFERROR(IF(E530="M",IF(VLOOKUP(B530&amp;C530&amp;D530,'Boys Season'!W:X,2,0)=1,"","No")),"No")))</f>
        <v>No</v>
      </c>
      <c r="B530" s="167" t="s">
        <v>651</v>
      </c>
      <c r="C530" s="167" t="s">
        <v>652</v>
      </c>
      <c r="D530" s="140" t="s">
        <v>87</v>
      </c>
      <c r="E530" s="2" t="s">
        <v>21</v>
      </c>
      <c r="F530" s="117">
        <v>11</v>
      </c>
      <c r="G530" s="117" t="s">
        <v>10</v>
      </c>
      <c r="H530" s="443"/>
      <c r="I530" s="2"/>
      <c r="J530" s="2"/>
      <c r="K530" s="122"/>
      <c r="L530" s="19"/>
      <c r="M530" s="19"/>
      <c r="N530" s="19"/>
      <c r="O530" s="19"/>
      <c r="P530" s="121"/>
      <c r="Q530" s="202"/>
      <c r="R530" s="19"/>
      <c r="S530" s="19"/>
      <c r="T530" s="19"/>
      <c r="U530" s="19"/>
      <c r="V530" s="161"/>
      <c r="W530" s="165" t="str">
        <f t="shared" si="86"/>
        <v>Phoebe</v>
      </c>
      <c r="X530" s="47" t="str">
        <f t="shared" si="87"/>
        <v>Wright</v>
      </c>
      <c r="Y530" s="47" t="str">
        <f t="shared" si="88"/>
        <v>Ipswich Jaffa</v>
      </c>
      <c r="Z530" s="47">
        <f t="shared" si="89"/>
        <v>11</v>
      </c>
      <c r="AA530" s="47" t="str">
        <f t="shared" si="90"/>
        <v>U17</v>
      </c>
      <c r="AB530" s="141" t="str">
        <f t="shared" si="91"/>
        <v>F</v>
      </c>
      <c r="AC530" s="32"/>
      <c r="AD530" s="32"/>
    </row>
    <row r="531" spans="1:30" ht="18" x14ac:dyDescent="0.25">
      <c r="A531" s="2" t="str">
        <f>IF(B531="","",IF(E531="F",IF(IFERROR(VLOOKUP(B531&amp;C531&amp;D531,'Girls Season'!AA:AB,2,0),"Add to Season")=1,"","No"),IFERROR(IF(E531="M",IF(VLOOKUP(B531&amp;C531&amp;D531,'Boys Season'!W:X,2,0)=1,"","No")),"No")))</f>
        <v>No</v>
      </c>
      <c r="B531" s="450" t="s">
        <v>421</v>
      </c>
      <c r="C531" s="450" t="s">
        <v>422</v>
      </c>
      <c r="D531" s="140" t="s">
        <v>87</v>
      </c>
      <c r="E531" s="2" t="s">
        <v>21</v>
      </c>
      <c r="F531" s="117">
        <v>11</v>
      </c>
      <c r="G531" s="117" t="s">
        <v>10</v>
      </c>
      <c r="H531" s="443"/>
      <c r="I531" s="2"/>
      <c r="J531" s="2"/>
      <c r="K531" s="122"/>
      <c r="L531" s="19"/>
      <c r="M531" s="19"/>
      <c r="N531" s="19"/>
      <c r="O531" s="19"/>
      <c r="P531" s="121"/>
      <c r="Q531" s="202"/>
      <c r="R531" s="19"/>
      <c r="S531" s="19"/>
      <c r="T531" s="19"/>
      <c r="U531" s="19"/>
      <c r="V531" s="161"/>
      <c r="W531" s="165" t="str">
        <f t="shared" si="86"/>
        <v>Zanetta</v>
      </c>
      <c r="X531" s="47" t="str">
        <f t="shared" si="87"/>
        <v>Erhahon</v>
      </c>
      <c r="Y531" s="47" t="str">
        <f t="shared" si="88"/>
        <v>Ipswich Jaffa</v>
      </c>
      <c r="Z531" s="47">
        <f t="shared" si="89"/>
        <v>11</v>
      </c>
      <c r="AA531" s="47" t="str">
        <f t="shared" si="90"/>
        <v>U17</v>
      </c>
      <c r="AB531" s="141" t="str">
        <f t="shared" si="91"/>
        <v>F</v>
      </c>
      <c r="AC531" s="32"/>
      <c r="AD531" s="32"/>
    </row>
    <row r="532" spans="1:30" ht="18" x14ac:dyDescent="0.25">
      <c r="A532" s="2" t="str">
        <f>IF(B532="","",IF(E532="F",IF(IFERROR(VLOOKUP(B532&amp;C532&amp;D532,'Girls Season'!AA:AB,2,0),"Add to Season")=1,"","No"),IFERROR(IF(E532="M",IF(VLOOKUP(B532&amp;C532&amp;D532,'Boys Season'!W:X,2,0)=1,"","No")),"No")))</f>
        <v>No</v>
      </c>
      <c r="B532" s="449" t="s">
        <v>237</v>
      </c>
      <c r="C532" s="449" t="s">
        <v>238</v>
      </c>
      <c r="D532" s="140" t="s">
        <v>87</v>
      </c>
      <c r="E532" s="2" t="s">
        <v>21</v>
      </c>
      <c r="F532" s="117">
        <v>10</v>
      </c>
      <c r="G532" s="117" t="s">
        <v>6</v>
      </c>
      <c r="H532" s="443"/>
      <c r="I532" s="2"/>
      <c r="J532" s="2"/>
      <c r="K532" s="122"/>
      <c r="L532" s="19"/>
      <c r="M532" s="19"/>
      <c r="N532" s="19"/>
      <c r="O532" s="19"/>
      <c r="P532" s="121"/>
      <c r="Q532" s="202">
        <v>4</v>
      </c>
      <c r="R532" s="19">
        <v>5</v>
      </c>
      <c r="S532" s="19">
        <v>7</v>
      </c>
      <c r="T532" s="19"/>
      <c r="U532" s="19"/>
      <c r="V532" s="161"/>
      <c r="W532" s="165" t="str">
        <f t="shared" si="86"/>
        <v>Darcy</v>
      </c>
      <c r="X532" s="47" t="str">
        <f t="shared" si="87"/>
        <v>Bowen</v>
      </c>
      <c r="Y532" s="47" t="str">
        <f t="shared" si="88"/>
        <v>Ipswich Jaffa</v>
      </c>
      <c r="Z532" s="47">
        <f t="shared" si="89"/>
        <v>10</v>
      </c>
      <c r="AA532" s="47" t="str">
        <f t="shared" si="90"/>
        <v>U15</v>
      </c>
      <c r="AB532" s="141" t="str">
        <f t="shared" si="91"/>
        <v>F</v>
      </c>
      <c r="AC532" s="32"/>
      <c r="AD532" s="32"/>
    </row>
    <row r="533" spans="1:30" ht="18" customHeight="1" x14ac:dyDescent="0.25">
      <c r="A533" s="2" t="str">
        <f>IF(B533="","",IF(E533="F",IF(IFERROR(VLOOKUP(B533&amp;C533&amp;D533,'Girls Season'!AA:AB,2,0),"Add to Season")=1,"","No"),IFERROR(IF(E533="M",IF(VLOOKUP(B533&amp;C533&amp;D533,'Boys Season'!W:X,2,0)=1,"","No")),"No")))</f>
        <v>No</v>
      </c>
      <c r="B533" s="450" t="s">
        <v>653</v>
      </c>
      <c r="C533" s="450" t="s">
        <v>654</v>
      </c>
      <c r="D533" s="140" t="s">
        <v>87</v>
      </c>
      <c r="E533" s="2" t="s">
        <v>21</v>
      </c>
      <c r="F533" s="117">
        <v>10</v>
      </c>
      <c r="G533" s="117" t="s">
        <v>6</v>
      </c>
      <c r="H533" s="443"/>
      <c r="I533" s="2"/>
      <c r="J533" s="2"/>
      <c r="K533" s="122"/>
      <c r="L533" s="19"/>
      <c r="M533" s="19"/>
      <c r="N533" s="19"/>
      <c r="O533" s="19"/>
      <c r="P533" s="121"/>
      <c r="Q533" s="202"/>
      <c r="R533" s="19"/>
      <c r="S533" s="19"/>
      <c r="T533" s="19"/>
      <c r="U533" s="19"/>
      <c r="V533" s="161"/>
      <c r="W533" s="165" t="str">
        <f t="shared" si="86"/>
        <v>Esther</v>
      </c>
      <c r="X533" s="47" t="str">
        <f t="shared" si="87"/>
        <v>Andrews</v>
      </c>
      <c r="Y533" s="47" t="str">
        <f t="shared" si="88"/>
        <v>Ipswich Jaffa</v>
      </c>
      <c r="Z533" s="47">
        <f t="shared" si="89"/>
        <v>10</v>
      </c>
      <c r="AA533" s="47" t="str">
        <f t="shared" si="90"/>
        <v>U15</v>
      </c>
      <c r="AB533" s="141" t="str">
        <f t="shared" si="91"/>
        <v>F</v>
      </c>
      <c r="AC533" s="32"/>
      <c r="AD533" s="32"/>
    </row>
    <row r="534" spans="1:30" ht="18" customHeight="1" x14ac:dyDescent="0.25">
      <c r="A534" s="2" t="str">
        <f>IF(B534="","",IF(E534="F",IF(IFERROR(VLOOKUP(B534&amp;C534&amp;D534,'Girls Season'!AA:AB,2,0),"Add to Season")=1,"","No"),IFERROR(IF(E534="M",IF(VLOOKUP(B534&amp;C534&amp;D534,'Boys Season'!W:X,2,0)=1,"","No")),"No")))</f>
        <v>No</v>
      </c>
      <c r="B534" s="336" t="s">
        <v>655</v>
      </c>
      <c r="C534" s="336" t="s">
        <v>438</v>
      </c>
      <c r="D534" s="140" t="s">
        <v>87</v>
      </c>
      <c r="E534" s="2" t="s">
        <v>21</v>
      </c>
      <c r="F534" s="117">
        <v>10</v>
      </c>
      <c r="G534" s="117" t="s">
        <v>6</v>
      </c>
      <c r="H534" s="443"/>
      <c r="I534" s="2"/>
      <c r="J534" s="2"/>
      <c r="K534" s="122"/>
      <c r="L534" s="19"/>
      <c r="M534" s="19"/>
      <c r="N534" s="19"/>
      <c r="O534" s="19"/>
      <c r="P534" s="121"/>
      <c r="Q534" s="202"/>
      <c r="R534" s="19"/>
      <c r="S534" s="19"/>
      <c r="T534" s="19"/>
      <c r="U534" s="19"/>
      <c r="V534" s="161"/>
      <c r="W534" s="165" t="str">
        <f t="shared" si="86"/>
        <v>Gala</v>
      </c>
      <c r="X534" s="47" t="str">
        <f t="shared" si="87"/>
        <v>Fraser-Lim</v>
      </c>
      <c r="Y534" s="47" t="str">
        <f t="shared" si="88"/>
        <v>Ipswich Jaffa</v>
      </c>
      <c r="Z534" s="47">
        <f t="shared" si="89"/>
        <v>10</v>
      </c>
      <c r="AA534" s="47" t="str">
        <f t="shared" si="90"/>
        <v>U15</v>
      </c>
      <c r="AB534" s="141" t="str">
        <f t="shared" si="91"/>
        <v>F</v>
      </c>
      <c r="AC534" s="32"/>
      <c r="AD534" s="32"/>
    </row>
    <row r="535" spans="1:30" ht="18" x14ac:dyDescent="0.25">
      <c r="A535" s="2" t="str">
        <f>IF(B535="","",IF(E535="F",IF(IFERROR(VLOOKUP(B535&amp;C535&amp;D535,'Girls Season'!AA:AB,2,0),"Add to Season")=1,"","No"),IFERROR(IF(E535="M",IF(VLOOKUP(B535&amp;C535&amp;D535,'Boys Season'!W:X,2,0)=1,"","No")),"No")))</f>
        <v>No</v>
      </c>
      <c r="B535" s="449" t="s">
        <v>656</v>
      </c>
      <c r="C535" s="449" t="s">
        <v>82</v>
      </c>
      <c r="D535" s="140" t="s">
        <v>87</v>
      </c>
      <c r="E535" s="2" t="s">
        <v>21</v>
      </c>
      <c r="F535" s="117">
        <v>10</v>
      </c>
      <c r="G535" s="117" t="s">
        <v>6</v>
      </c>
      <c r="H535" s="443"/>
      <c r="I535" s="2"/>
      <c r="J535" s="2"/>
      <c r="K535" s="122"/>
      <c r="L535" s="19"/>
      <c r="M535" s="19"/>
      <c r="N535" s="19"/>
      <c r="O535" s="19"/>
      <c r="P535" s="121"/>
      <c r="Q535" s="202"/>
      <c r="R535" s="19"/>
      <c r="S535" s="19"/>
      <c r="T535" s="19"/>
      <c r="U535" s="19"/>
      <c r="V535" s="161"/>
      <c r="W535" s="165" t="str">
        <f t="shared" si="86"/>
        <v>Georgina Mae</v>
      </c>
      <c r="X535" s="47" t="str">
        <f t="shared" si="87"/>
        <v>Harvey</v>
      </c>
      <c r="Y535" s="47" t="str">
        <f t="shared" si="88"/>
        <v>Ipswich Jaffa</v>
      </c>
      <c r="Z535" s="47">
        <f t="shared" si="89"/>
        <v>10</v>
      </c>
      <c r="AA535" s="47" t="str">
        <f t="shared" si="90"/>
        <v>U15</v>
      </c>
      <c r="AB535" s="141" t="str">
        <f t="shared" si="91"/>
        <v>F</v>
      </c>
      <c r="AC535" s="32"/>
      <c r="AD535" s="32"/>
    </row>
    <row r="536" spans="1:30" ht="18" x14ac:dyDescent="0.25">
      <c r="A536" s="2" t="str">
        <f>IF(B536="","",IF(E536="F",IF(IFERROR(VLOOKUP(B536&amp;C536&amp;D536,'Girls Season'!AA:AB,2,0),"Add to Season")=1,"","No"),IFERROR(IF(E536="M",IF(VLOOKUP(B536&amp;C536&amp;D536,'Boys Season'!W:X,2,0)=1,"","No")),"No")))</f>
        <v>No</v>
      </c>
      <c r="B536" s="450" t="s">
        <v>322</v>
      </c>
      <c r="C536" s="450" t="s">
        <v>269</v>
      </c>
      <c r="D536" s="140" t="s">
        <v>87</v>
      </c>
      <c r="E536" s="2" t="s">
        <v>21</v>
      </c>
      <c r="F536" s="117">
        <v>10</v>
      </c>
      <c r="G536" s="117" t="s">
        <v>6</v>
      </c>
      <c r="H536" s="443"/>
      <c r="I536" s="2"/>
      <c r="J536" s="2"/>
      <c r="K536" s="122"/>
      <c r="L536" s="19"/>
      <c r="M536" s="19"/>
      <c r="N536" s="19"/>
      <c r="O536" s="19"/>
      <c r="P536" s="121"/>
      <c r="Q536" s="202"/>
      <c r="R536" s="19">
        <v>51</v>
      </c>
      <c r="S536" s="19"/>
      <c r="T536" s="19"/>
      <c r="U536" s="19"/>
      <c r="V536" s="161"/>
      <c r="W536" s="165" t="str">
        <f t="shared" si="86"/>
        <v>Katie</v>
      </c>
      <c r="X536" s="47" t="str">
        <f t="shared" si="87"/>
        <v>Hill</v>
      </c>
      <c r="Y536" s="47" t="str">
        <f t="shared" si="88"/>
        <v>Ipswich Jaffa</v>
      </c>
      <c r="Z536" s="47">
        <f t="shared" si="89"/>
        <v>10</v>
      </c>
      <c r="AA536" s="47" t="str">
        <f t="shared" si="90"/>
        <v>U15</v>
      </c>
      <c r="AB536" s="141" t="str">
        <f t="shared" si="91"/>
        <v>F</v>
      </c>
      <c r="AC536" s="32"/>
      <c r="AD536" s="32"/>
    </row>
    <row r="537" spans="1:30" ht="18" x14ac:dyDescent="0.25">
      <c r="A537" s="2" t="str">
        <f>IF(B537="","",IF(E537="F",IF(IFERROR(VLOOKUP(B537&amp;C537&amp;D537,'Girls Season'!AA:AB,2,0),"Add to Season")=1,"","No"),IFERROR(IF(E537="M",IF(VLOOKUP(B537&amp;C537&amp;D537,'Boys Season'!W:X,2,0)=1,"","No")),"No")))</f>
        <v>No</v>
      </c>
      <c r="B537" s="450" t="s">
        <v>429</v>
      </c>
      <c r="C537" s="450" t="s">
        <v>657</v>
      </c>
      <c r="D537" s="140" t="s">
        <v>87</v>
      </c>
      <c r="E537" s="2" t="s">
        <v>21</v>
      </c>
      <c r="F537" s="117">
        <v>10</v>
      </c>
      <c r="G537" s="117" t="s">
        <v>6</v>
      </c>
      <c r="H537" s="443"/>
      <c r="I537" s="2"/>
      <c r="J537" s="2"/>
      <c r="K537" s="122"/>
      <c r="L537" s="19"/>
      <c r="M537" s="19"/>
      <c r="N537" s="19"/>
      <c r="O537" s="19"/>
      <c r="P537" s="121"/>
      <c r="Q537" s="202"/>
      <c r="R537" s="19"/>
      <c r="S537" s="19"/>
      <c r="T537" s="19"/>
      <c r="U537" s="19"/>
      <c r="V537" s="161"/>
      <c r="W537" s="165" t="str">
        <f t="shared" si="86"/>
        <v>Megan</v>
      </c>
      <c r="X537" s="47" t="str">
        <f t="shared" si="87"/>
        <v>Swain</v>
      </c>
      <c r="Y537" s="47" t="str">
        <f t="shared" si="88"/>
        <v>Ipswich Jaffa</v>
      </c>
      <c r="Z537" s="47">
        <f t="shared" si="89"/>
        <v>10</v>
      </c>
      <c r="AA537" s="47" t="str">
        <f t="shared" si="90"/>
        <v>U15</v>
      </c>
      <c r="AB537" s="141" t="str">
        <f t="shared" si="91"/>
        <v>F</v>
      </c>
      <c r="AC537" s="32"/>
      <c r="AD537" s="32"/>
    </row>
    <row r="538" spans="1:30" ht="18" x14ac:dyDescent="0.25">
      <c r="A538" s="2" t="str">
        <f>IF(B538="","",IF(E538="F",IF(IFERROR(VLOOKUP(B538&amp;C538&amp;D538,'Girls Season'!AA:AB,2,0),"Add to Season")=1,"","No"),IFERROR(IF(E538="M",IF(VLOOKUP(B538&amp;C538&amp;D538,'Boys Season'!W:X,2,0)=1,"","No")),"No")))</f>
        <v>No</v>
      </c>
      <c r="B538" s="336" t="s">
        <v>312</v>
      </c>
      <c r="C538" s="336" t="s">
        <v>347</v>
      </c>
      <c r="D538" s="140" t="s">
        <v>87</v>
      </c>
      <c r="E538" s="2" t="s">
        <v>21</v>
      </c>
      <c r="F538" s="117">
        <v>10</v>
      </c>
      <c r="G538" s="117" t="s">
        <v>6</v>
      </c>
      <c r="H538" s="443"/>
      <c r="I538" s="2"/>
      <c r="J538" s="2"/>
      <c r="K538" s="122"/>
      <c r="L538" s="19"/>
      <c r="M538" s="19"/>
      <c r="N538" s="19"/>
      <c r="O538" s="19"/>
      <c r="P538" s="121"/>
      <c r="Q538" s="202"/>
      <c r="R538" s="19"/>
      <c r="S538" s="19"/>
      <c r="T538" s="19"/>
      <c r="U538" s="19"/>
      <c r="V538" s="161"/>
      <c r="W538" s="165" t="str">
        <f t="shared" si="86"/>
        <v>Ruby</v>
      </c>
      <c r="X538" s="47" t="str">
        <f t="shared" si="87"/>
        <v>Mathias</v>
      </c>
      <c r="Y538" s="47" t="str">
        <f t="shared" si="88"/>
        <v>Ipswich Jaffa</v>
      </c>
      <c r="Z538" s="47">
        <f t="shared" si="89"/>
        <v>10</v>
      </c>
      <c r="AA538" s="47" t="str">
        <f t="shared" si="90"/>
        <v>U15</v>
      </c>
      <c r="AB538" s="141" t="str">
        <f t="shared" si="91"/>
        <v>F</v>
      </c>
      <c r="AC538" s="32"/>
      <c r="AD538" s="32"/>
    </row>
    <row r="539" spans="1:30" ht="18" x14ac:dyDescent="0.25">
      <c r="A539" s="2" t="str">
        <f>IF(B539="","",IF(E539="F",IF(IFERROR(VLOOKUP(B539&amp;C539&amp;D539,'Girls Season'!AA:AB,2,0),"Add to Season")=1,"","No"),IFERROR(IF(E539="M",IF(VLOOKUP(B539&amp;C539&amp;D539,'Boys Season'!W:X,2,0)=1,"","No")),"No")))</f>
        <v>No</v>
      </c>
      <c r="B539" s="450" t="s">
        <v>348</v>
      </c>
      <c r="C539" s="450" t="s">
        <v>268</v>
      </c>
      <c r="D539" s="140" t="s">
        <v>87</v>
      </c>
      <c r="E539" s="2" t="s">
        <v>21</v>
      </c>
      <c r="F539" s="117">
        <v>9</v>
      </c>
      <c r="G539" s="117" t="s">
        <v>6</v>
      </c>
      <c r="H539" s="443"/>
      <c r="I539" s="2"/>
      <c r="J539" s="2"/>
      <c r="K539" s="122"/>
      <c r="L539" s="19"/>
      <c r="M539" s="19"/>
      <c r="N539" s="19"/>
      <c r="O539" s="19"/>
      <c r="P539" s="121"/>
      <c r="Q539" s="202"/>
      <c r="R539" s="19"/>
      <c r="S539" s="19"/>
      <c r="T539" s="19"/>
      <c r="U539" s="19"/>
      <c r="V539" s="161"/>
      <c r="W539" s="165" t="str">
        <f t="shared" si="86"/>
        <v>Evangelyne</v>
      </c>
      <c r="X539" s="47" t="str">
        <f t="shared" si="87"/>
        <v>Geary</v>
      </c>
      <c r="Y539" s="47" t="str">
        <f t="shared" si="88"/>
        <v>Ipswich Jaffa</v>
      </c>
      <c r="Z539" s="47">
        <f t="shared" si="89"/>
        <v>9</v>
      </c>
      <c r="AA539" s="47" t="str">
        <f t="shared" si="90"/>
        <v>U15</v>
      </c>
      <c r="AB539" s="141" t="str">
        <f t="shared" si="91"/>
        <v>F</v>
      </c>
      <c r="AC539" s="32"/>
      <c r="AD539" s="32"/>
    </row>
    <row r="540" spans="1:30" ht="18" x14ac:dyDescent="0.25">
      <c r="A540" s="2" t="str">
        <f>IF(B540="","",IF(E540="F",IF(IFERROR(VLOOKUP(B540&amp;C540&amp;D540,'Girls Season'!AA:AB,2,0),"Add to Season")=1,"","No"),IFERROR(IF(E540="M",IF(VLOOKUP(B540&amp;C540&amp;D540,'Boys Season'!W:X,2,0)=1,"","No")),"No")))</f>
        <v>No</v>
      </c>
      <c r="B540" s="336" t="s">
        <v>423</v>
      </c>
      <c r="C540" s="336" t="s">
        <v>424</v>
      </c>
      <c r="D540" s="140" t="s">
        <v>87</v>
      </c>
      <c r="E540" s="2" t="s">
        <v>21</v>
      </c>
      <c r="F540" s="117">
        <v>9</v>
      </c>
      <c r="G540" s="117" t="s">
        <v>6</v>
      </c>
      <c r="H540" s="443"/>
      <c r="I540" s="2"/>
      <c r="J540" s="2"/>
      <c r="K540" s="122"/>
      <c r="L540" s="19"/>
      <c r="M540" s="19"/>
      <c r="N540" s="19"/>
      <c r="O540" s="19"/>
      <c r="P540" s="121"/>
      <c r="Q540" s="202">
        <v>1</v>
      </c>
      <c r="R540" s="19">
        <v>1</v>
      </c>
      <c r="S540" s="19">
        <v>4</v>
      </c>
      <c r="T540" s="19"/>
      <c r="U540" s="19"/>
      <c r="V540" s="161"/>
      <c r="W540" s="165" t="str">
        <f t="shared" si="86"/>
        <v>Harriet</v>
      </c>
      <c r="X540" s="47" t="str">
        <f t="shared" si="87"/>
        <v>McCart</v>
      </c>
      <c r="Y540" s="47" t="str">
        <f t="shared" si="88"/>
        <v>Ipswich Jaffa</v>
      </c>
      <c r="Z540" s="47">
        <f t="shared" si="89"/>
        <v>9</v>
      </c>
      <c r="AA540" s="47" t="str">
        <f t="shared" si="90"/>
        <v>U15</v>
      </c>
      <c r="AB540" s="141" t="str">
        <f t="shared" si="91"/>
        <v>F</v>
      </c>
      <c r="AC540" s="32"/>
      <c r="AD540" s="32"/>
    </row>
    <row r="541" spans="1:30" ht="18" x14ac:dyDescent="0.25">
      <c r="A541" s="2" t="str">
        <f>IF(B541="","",IF(E541="F",IF(IFERROR(VLOOKUP(B541&amp;C541&amp;D541,'Girls Season'!AA:AB,2,0),"Add to Season")=1,"","No"),IFERROR(IF(E541="M",IF(VLOOKUP(B541&amp;C541&amp;D541,'Boys Season'!W:X,2,0)=1,"","No")),"No")))</f>
        <v>No</v>
      </c>
      <c r="B541" s="450" t="s">
        <v>216</v>
      </c>
      <c r="C541" s="450" t="s">
        <v>217</v>
      </c>
      <c r="D541" s="140" t="s">
        <v>87</v>
      </c>
      <c r="E541" s="2" t="s">
        <v>21</v>
      </c>
      <c r="F541" s="117">
        <v>8</v>
      </c>
      <c r="G541" s="117" t="s">
        <v>4</v>
      </c>
      <c r="H541" s="443"/>
      <c r="I541" s="2"/>
      <c r="J541" s="2"/>
      <c r="K541" s="122"/>
      <c r="L541" s="19"/>
      <c r="M541" s="19"/>
      <c r="N541" s="19"/>
      <c r="O541" s="19"/>
      <c r="P541" s="121"/>
      <c r="Q541" s="202">
        <v>24</v>
      </c>
      <c r="R541" s="19">
        <v>20</v>
      </c>
      <c r="S541" s="19">
        <v>16</v>
      </c>
      <c r="T541" s="19">
        <v>21</v>
      </c>
      <c r="U541" s="19"/>
      <c r="V541" s="161"/>
      <c r="W541" s="165" t="str">
        <f t="shared" si="86"/>
        <v>Aurora</v>
      </c>
      <c r="X541" s="47" t="str">
        <f t="shared" si="87"/>
        <v>Miley</v>
      </c>
      <c r="Y541" s="47" t="str">
        <f t="shared" si="88"/>
        <v>Ipswich Jaffa</v>
      </c>
      <c r="Z541" s="47">
        <f t="shared" si="89"/>
        <v>8</v>
      </c>
      <c r="AA541" s="47" t="str">
        <f t="shared" si="90"/>
        <v>U13</v>
      </c>
      <c r="AB541" s="141" t="str">
        <f t="shared" si="91"/>
        <v>F</v>
      </c>
      <c r="AC541" s="32"/>
      <c r="AD541" s="32"/>
    </row>
    <row r="542" spans="1:30" ht="18" x14ac:dyDescent="0.25">
      <c r="A542" s="2" t="str">
        <f>IF(B542="","",IF(E542="F",IF(IFERROR(VLOOKUP(B542&amp;C542&amp;D542,'Girls Season'!AA:AB,2,0),"Add to Season")=1,"","No"),IFERROR(IF(E542="M",IF(VLOOKUP(B542&amp;C542&amp;D542,'Boys Season'!W:X,2,0)=1,"","No")),"No")))</f>
        <v>No</v>
      </c>
      <c r="B542" s="336" t="s">
        <v>658</v>
      </c>
      <c r="C542" s="336" t="s">
        <v>659</v>
      </c>
      <c r="D542" s="140" t="s">
        <v>87</v>
      </c>
      <c r="E542" s="2" t="s">
        <v>21</v>
      </c>
      <c r="F542" s="117">
        <v>8</v>
      </c>
      <c r="G542" s="117" t="s">
        <v>4</v>
      </c>
      <c r="H542" s="443"/>
      <c r="I542" s="2"/>
      <c r="J542" s="2"/>
      <c r="K542" s="122"/>
      <c r="L542" s="19"/>
      <c r="M542" s="19"/>
      <c r="N542" s="19"/>
      <c r="O542" s="19"/>
      <c r="P542" s="121"/>
      <c r="Q542" s="202"/>
      <c r="R542" s="19"/>
      <c r="S542" s="19"/>
      <c r="T542" s="19"/>
      <c r="U542" s="19"/>
      <c r="V542" s="161"/>
      <c r="W542" s="165" t="str">
        <f t="shared" si="86"/>
        <v>Coco</v>
      </c>
      <c r="X542" s="47" t="str">
        <f t="shared" si="87"/>
        <v>Chilvers</v>
      </c>
      <c r="Y542" s="47" t="str">
        <f t="shared" si="88"/>
        <v>Ipswich Jaffa</v>
      </c>
      <c r="Z542" s="47">
        <f t="shared" si="89"/>
        <v>8</v>
      </c>
      <c r="AA542" s="47" t="str">
        <f t="shared" si="90"/>
        <v>U13</v>
      </c>
      <c r="AB542" s="141" t="str">
        <f t="shared" si="91"/>
        <v>F</v>
      </c>
      <c r="AC542" s="32"/>
      <c r="AD542" s="32"/>
    </row>
    <row r="543" spans="1:30" ht="18" x14ac:dyDescent="0.25">
      <c r="A543" s="2" t="str">
        <f>IF(B543="","",IF(E543="F",IF(IFERROR(VLOOKUP(B543&amp;C543&amp;D543,'Girls Season'!AA:AB,2,0),"Add to Season")=1,"","No"),IFERROR(IF(E543="M",IF(VLOOKUP(B543&amp;C543&amp;D543,'Boys Season'!W:X,2,0)=1,"","No")),"No")))</f>
        <v>No</v>
      </c>
      <c r="B543" s="450" t="s">
        <v>660</v>
      </c>
      <c r="C543" s="450" t="s">
        <v>652</v>
      </c>
      <c r="D543" s="140" t="s">
        <v>87</v>
      </c>
      <c r="E543" s="2" t="s">
        <v>21</v>
      </c>
      <c r="F543" s="117">
        <v>8</v>
      </c>
      <c r="G543" s="117" t="s">
        <v>4</v>
      </c>
      <c r="H543" s="443"/>
      <c r="I543" s="2"/>
      <c r="J543" s="2"/>
      <c r="K543" s="122"/>
      <c r="L543" s="19"/>
      <c r="M543" s="19"/>
      <c r="N543" s="19"/>
      <c r="O543" s="19"/>
      <c r="P543" s="121"/>
      <c r="Q543" s="202"/>
      <c r="R543" s="19"/>
      <c r="S543" s="19"/>
      <c r="T543" s="19"/>
      <c r="U543" s="19"/>
      <c r="V543" s="161"/>
      <c r="W543" s="165" t="str">
        <f t="shared" si="86"/>
        <v>Maya</v>
      </c>
      <c r="X543" s="47" t="str">
        <f t="shared" si="87"/>
        <v>Wright</v>
      </c>
      <c r="Y543" s="47" t="str">
        <f t="shared" si="88"/>
        <v>Ipswich Jaffa</v>
      </c>
      <c r="Z543" s="47">
        <f t="shared" si="89"/>
        <v>8</v>
      </c>
      <c r="AA543" s="47" t="str">
        <f t="shared" si="90"/>
        <v>U13</v>
      </c>
      <c r="AB543" s="141" t="str">
        <f t="shared" si="91"/>
        <v>F</v>
      </c>
      <c r="AC543" s="32"/>
      <c r="AD543" s="32"/>
    </row>
    <row r="544" spans="1:30" ht="18" x14ac:dyDescent="0.25">
      <c r="A544" s="2" t="str">
        <f>IF(B544="","",IF(E544="F",IF(IFERROR(VLOOKUP(B544&amp;C544&amp;D544,'Girls Season'!AA:AB,2,0),"Add to Season")=1,"","No"),IFERROR(IF(E544="M",IF(VLOOKUP(B544&amp;C544&amp;D544,'Boys Season'!W:X,2,0)=1,"","No")),"No")))</f>
        <v>No</v>
      </c>
      <c r="B544" s="336" t="s">
        <v>264</v>
      </c>
      <c r="C544" s="336" t="s">
        <v>349</v>
      </c>
      <c r="D544" s="140" t="s">
        <v>87</v>
      </c>
      <c r="E544" s="2" t="s">
        <v>21</v>
      </c>
      <c r="F544" s="117">
        <v>8</v>
      </c>
      <c r="G544" s="117" t="s">
        <v>4</v>
      </c>
      <c r="H544" s="443"/>
      <c r="I544" s="2"/>
      <c r="J544" s="2"/>
      <c r="K544" s="122"/>
      <c r="L544" s="19"/>
      <c r="M544" s="19"/>
      <c r="N544" s="19"/>
      <c r="O544" s="19"/>
      <c r="P544" s="121"/>
      <c r="Q544" s="202"/>
      <c r="R544" s="19"/>
      <c r="S544" s="19"/>
      <c r="T544" s="19"/>
      <c r="U544" s="19"/>
      <c r="V544" s="161"/>
      <c r="W544" s="165" t="str">
        <f t="shared" si="86"/>
        <v>Sienna</v>
      </c>
      <c r="X544" s="47" t="str">
        <f t="shared" si="87"/>
        <v>Jones</v>
      </c>
      <c r="Y544" s="47" t="str">
        <f t="shared" si="88"/>
        <v>Ipswich Jaffa</v>
      </c>
      <c r="Z544" s="47">
        <f t="shared" si="89"/>
        <v>8</v>
      </c>
      <c r="AA544" s="47" t="str">
        <f t="shared" si="90"/>
        <v>U13</v>
      </c>
      <c r="AB544" s="141" t="str">
        <f t="shared" si="91"/>
        <v>F</v>
      </c>
      <c r="AC544" s="32"/>
      <c r="AD544" s="32"/>
    </row>
    <row r="545" spans="1:30" ht="18" x14ac:dyDescent="0.25">
      <c r="A545" s="2" t="str">
        <f>IF(B545="","",IF(E545="F",IF(IFERROR(VLOOKUP(B545&amp;C545&amp;D545,'Girls Season'!AA:AB,2,0),"Add to Season")=1,"","No"),IFERROR(IF(E545="M",IF(VLOOKUP(B545&amp;C545&amp;D545,'Boys Season'!W:X,2,0)=1,"","No")),"No")))</f>
        <v>No</v>
      </c>
      <c r="B545" s="336" t="s">
        <v>264</v>
      </c>
      <c r="C545" s="336" t="s">
        <v>661</v>
      </c>
      <c r="D545" s="140" t="s">
        <v>87</v>
      </c>
      <c r="E545" s="2" t="s">
        <v>21</v>
      </c>
      <c r="F545" s="117">
        <v>8</v>
      </c>
      <c r="G545" s="117" t="s">
        <v>4</v>
      </c>
      <c r="H545" s="443"/>
      <c r="I545" s="2"/>
      <c r="J545" s="2"/>
      <c r="K545" s="122"/>
      <c r="L545" s="19"/>
      <c r="M545" s="19"/>
      <c r="N545" s="19"/>
      <c r="O545" s="19"/>
      <c r="P545" s="121"/>
      <c r="Q545" s="202"/>
      <c r="R545" s="19"/>
      <c r="S545" s="19"/>
      <c r="T545" s="19"/>
      <c r="U545" s="19"/>
      <c r="V545" s="161"/>
      <c r="W545" s="165" t="str">
        <f t="shared" si="86"/>
        <v>Sienna</v>
      </c>
      <c r="X545" s="47" t="str">
        <f t="shared" si="87"/>
        <v>Sahota-lucas</v>
      </c>
      <c r="Y545" s="47" t="str">
        <f t="shared" si="88"/>
        <v>Ipswich Jaffa</v>
      </c>
      <c r="Z545" s="47">
        <f t="shared" si="89"/>
        <v>8</v>
      </c>
      <c r="AA545" s="47" t="str">
        <f t="shared" si="90"/>
        <v>U13</v>
      </c>
      <c r="AB545" s="141" t="str">
        <f t="shared" si="91"/>
        <v>F</v>
      </c>
      <c r="AC545" s="32"/>
      <c r="AD545" s="32"/>
    </row>
    <row r="546" spans="1:30" ht="18" x14ac:dyDescent="0.25">
      <c r="A546" s="2" t="str">
        <f>IF(B546="","",IF(E546="F",IF(IFERROR(VLOOKUP(B546&amp;C546&amp;D546,'Girls Season'!AA:AB,2,0),"Add to Season")=1,"","No"),IFERROR(IF(E546="M",IF(VLOOKUP(B546&amp;C546&amp;D546,'Boys Season'!W:X,2,0)=1,"","No")),"No")))</f>
        <v>No</v>
      </c>
      <c r="B546" s="336" t="s">
        <v>394</v>
      </c>
      <c r="C546" s="336" t="s">
        <v>425</v>
      </c>
      <c r="D546" s="140" t="s">
        <v>87</v>
      </c>
      <c r="E546" s="2" t="s">
        <v>21</v>
      </c>
      <c r="F546" s="117">
        <v>7</v>
      </c>
      <c r="G546" s="117" t="s">
        <v>4</v>
      </c>
      <c r="H546" s="443"/>
      <c r="I546" s="2"/>
      <c r="J546" s="2"/>
      <c r="K546" s="122"/>
      <c r="L546" s="19"/>
      <c r="M546" s="19"/>
      <c r="N546" s="19"/>
      <c r="O546" s="19"/>
      <c r="P546" s="121"/>
      <c r="Q546" s="202"/>
      <c r="R546" s="19"/>
      <c r="S546" s="19"/>
      <c r="T546" s="19"/>
      <c r="U546" s="19"/>
      <c r="V546" s="161"/>
      <c r="W546" s="165" t="str">
        <f t="shared" si="86"/>
        <v>Imogen</v>
      </c>
      <c r="X546" s="47" t="str">
        <f t="shared" si="87"/>
        <v>Bucys</v>
      </c>
      <c r="Y546" s="47" t="str">
        <f t="shared" si="88"/>
        <v>Ipswich Jaffa</v>
      </c>
      <c r="Z546" s="47">
        <f t="shared" si="89"/>
        <v>7</v>
      </c>
      <c r="AA546" s="47" t="str">
        <f t="shared" si="90"/>
        <v>U13</v>
      </c>
      <c r="AB546" s="141" t="str">
        <f t="shared" si="91"/>
        <v>F</v>
      </c>
      <c r="AC546" s="32"/>
      <c r="AD546" s="32"/>
    </row>
    <row r="547" spans="1:30" ht="18" x14ac:dyDescent="0.25">
      <c r="A547" s="2" t="str">
        <f>IF(B547="","",IF(E547="F",IF(IFERROR(VLOOKUP(B547&amp;C547&amp;D547,'Girls Season'!AA:AB,2,0),"Add to Season")=1,"","No"),IFERROR(IF(E547="M",IF(VLOOKUP(B547&amp;C547&amp;D547,'Boys Season'!W:X,2,0)=1,"","No")),"No")))</f>
        <v>No</v>
      </c>
      <c r="B547" s="449" t="s">
        <v>53</v>
      </c>
      <c r="C547" s="449" t="s">
        <v>18</v>
      </c>
      <c r="D547" s="140" t="s">
        <v>87</v>
      </c>
      <c r="E547" s="2" t="s">
        <v>21</v>
      </c>
      <c r="F547" s="117">
        <v>7</v>
      </c>
      <c r="G547" s="117" t="s">
        <v>4</v>
      </c>
      <c r="H547" s="443"/>
      <c r="I547" s="2"/>
      <c r="J547" s="2"/>
      <c r="K547" s="122"/>
      <c r="L547" s="19"/>
      <c r="M547" s="19"/>
      <c r="N547" s="19"/>
      <c r="O547" s="19"/>
      <c r="P547" s="121"/>
      <c r="Q547" s="202">
        <v>13</v>
      </c>
      <c r="R547" s="19"/>
      <c r="S547" s="19">
        <v>12</v>
      </c>
      <c r="T547" s="19">
        <v>6</v>
      </c>
      <c r="U547" s="19"/>
      <c r="V547" s="161"/>
      <c r="W547" s="165" t="str">
        <f t="shared" si="86"/>
        <v>Isla</v>
      </c>
      <c r="X547" s="47" t="str">
        <f t="shared" si="87"/>
        <v>Roberts</v>
      </c>
      <c r="Y547" s="47" t="str">
        <f t="shared" si="88"/>
        <v>Ipswich Jaffa</v>
      </c>
      <c r="Z547" s="47">
        <f t="shared" si="89"/>
        <v>7</v>
      </c>
      <c r="AA547" s="47" t="str">
        <f t="shared" si="90"/>
        <v>U13</v>
      </c>
      <c r="AB547" s="141" t="str">
        <f t="shared" si="91"/>
        <v>F</v>
      </c>
      <c r="AC547" s="32"/>
      <c r="AD547" s="32"/>
    </row>
    <row r="548" spans="1:30" ht="18" x14ac:dyDescent="0.25">
      <c r="A548" s="2" t="str">
        <f>IF(B548="","",IF(E548="F",IF(IFERROR(VLOOKUP(B548&amp;C548&amp;D548,'Girls Season'!AA:AB,2,0),"Add to Season")=1,"","No"),IFERROR(IF(E548="M",IF(VLOOKUP(B548&amp;C548&amp;D548,'Boys Season'!W:X,2,0)=1,"","No")),"No")))</f>
        <v>No</v>
      </c>
      <c r="B548" s="336" t="s">
        <v>70</v>
      </c>
      <c r="C548" s="336" t="s">
        <v>356</v>
      </c>
      <c r="D548" s="140" t="s">
        <v>87</v>
      </c>
      <c r="E548" s="2" t="s">
        <v>21</v>
      </c>
      <c r="F548" s="117">
        <v>7</v>
      </c>
      <c r="G548" s="117" t="s">
        <v>4</v>
      </c>
      <c r="H548" s="443"/>
      <c r="I548" s="2"/>
      <c r="J548" s="2"/>
      <c r="K548" s="122"/>
      <c r="L548" s="19"/>
      <c r="M548" s="19"/>
      <c r="N548" s="19"/>
      <c r="O548" s="19"/>
      <c r="P548" s="121"/>
      <c r="Q548" s="202"/>
      <c r="R548" s="19"/>
      <c r="S548" s="19"/>
      <c r="T548" s="19"/>
      <c r="U548" s="19"/>
      <c r="V548" s="161"/>
      <c r="W548" s="165" t="str">
        <f t="shared" si="86"/>
        <v>Jasmine</v>
      </c>
      <c r="X548" s="47" t="str">
        <f t="shared" si="87"/>
        <v>Smy</v>
      </c>
      <c r="Y548" s="47" t="str">
        <f t="shared" si="88"/>
        <v>Ipswich Jaffa</v>
      </c>
      <c r="Z548" s="47">
        <f t="shared" si="89"/>
        <v>7</v>
      </c>
      <c r="AA548" s="47" t="str">
        <f t="shared" si="90"/>
        <v>U13</v>
      </c>
      <c r="AB548" s="141" t="str">
        <f t="shared" si="91"/>
        <v>F</v>
      </c>
      <c r="AC548" s="32"/>
      <c r="AD548" s="32"/>
    </row>
    <row r="549" spans="1:30" ht="18" x14ac:dyDescent="0.25">
      <c r="A549" s="2" t="str">
        <f>IF(B549="","",IF(E549="F",IF(IFERROR(VLOOKUP(B549&amp;C549&amp;D549,'Girls Season'!AA:AB,2,0),"Add to Season")=1,"","No"),IFERROR(IF(E549="M",IF(VLOOKUP(B549&amp;C549&amp;D549,'Boys Season'!W:X,2,0)=1,"","No")),"No")))</f>
        <v>No</v>
      </c>
      <c r="B549" s="167" t="s">
        <v>662</v>
      </c>
      <c r="C549" s="167" t="s">
        <v>663</v>
      </c>
      <c r="D549" s="140" t="s">
        <v>87</v>
      </c>
      <c r="E549" s="2" t="s">
        <v>21</v>
      </c>
      <c r="F549" s="117">
        <v>7</v>
      </c>
      <c r="G549" s="117" t="s">
        <v>4</v>
      </c>
      <c r="H549" s="443"/>
      <c r="I549" s="2"/>
      <c r="J549" s="2"/>
      <c r="K549" s="122"/>
      <c r="L549" s="19"/>
      <c r="M549" s="19"/>
      <c r="N549" s="19"/>
      <c r="O549" s="19"/>
      <c r="P549" s="121"/>
      <c r="Q549" s="202"/>
      <c r="R549" s="19"/>
      <c r="S549" s="19"/>
      <c r="T549" s="19"/>
      <c r="U549" s="19"/>
      <c r="V549" s="161"/>
      <c r="W549" s="165" t="str">
        <f t="shared" si="86"/>
        <v>Kitty</v>
      </c>
      <c r="X549" s="47" t="str">
        <f t="shared" si="87"/>
        <v>Gray</v>
      </c>
      <c r="Y549" s="47" t="str">
        <f t="shared" si="88"/>
        <v>Ipswich Jaffa</v>
      </c>
      <c r="Z549" s="47">
        <f t="shared" si="89"/>
        <v>7</v>
      </c>
      <c r="AA549" s="47" t="str">
        <f t="shared" si="90"/>
        <v>U13</v>
      </c>
      <c r="AB549" s="141" t="str">
        <f t="shared" si="91"/>
        <v>F</v>
      </c>
      <c r="AC549" s="32"/>
      <c r="AD549" s="32"/>
    </row>
    <row r="550" spans="1:30" ht="16.5" customHeight="1" x14ac:dyDescent="0.25">
      <c r="A550" s="2" t="str">
        <f>IF(B550="","",IF(E550="F",IF(IFERROR(VLOOKUP(B550&amp;C550&amp;D550,'Girls Season'!AA:AB,2,0),"Add to Season")=1,"","No"),IFERROR(IF(E550="M",IF(VLOOKUP(B550&amp;C550&amp;D550,'Boys Season'!W:X,2,0)=1,"","No")),"No")))</f>
        <v>No</v>
      </c>
      <c r="B550" s="450" t="s">
        <v>351</v>
      </c>
      <c r="C550" s="450" t="s">
        <v>341</v>
      </c>
      <c r="D550" s="140" t="s">
        <v>87</v>
      </c>
      <c r="E550" s="2" t="s">
        <v>21</v>
      </c>
      <c r="F550" s="117">
        <v>7</v>
      </c>
      <c r="G550" s="117" t="s">
        <v>4</v>
      </c>
      <c r="H550" s="443"/>
      <c r="I550" s="2"/>
      <c r="J550" s="2"/>
      <c r="K550" s="122"/>
      <c r="L550" s="19"/>
      <c r="M550" s="19"/>
      <c r="N550" s="19"/>
      <c r="O550" s="19"/>
      <c r="P550" s="121"/>
      <c r="Q550" s="202">
        <v>17</v>
      </c>
      <c r="R550" s="19"/>
      <c r="S550" s="19"/>
      <c r="T550" s="19"/>
      <c r="U550" s="19"/>
      <c r="V550" s="161"/>
      <c r="W550" s="165" t="str">
        <f t="shared" ref="W550:W663" si="110">+B550</f>
        <v>Mila</v>
      </c>
      <c r="X550" s="47" t="str">
        <f t="shared" ref="X550:X663" si="111">+C550</f>
        <v>Joyson</v>
      </c>
      <c r="Y550" s="47" t="str">
        <f t="shared" ref="Y550:Y663" si="112">+D550</f>
        <v>Ipswich Jaffa</v>
      </c>
      <c r="Z550" s="47">
        <f t="shared" ref="Z550:Z663" si="113">+F550</f>
        <v>7</v>
      </c>
      <c r="AA550" s="47" t="str">
        <f t="shared" ref="AA550:AA663" si="114">+G550</f>
        <v>U13</v>
      </c>
      <c r="AB550" s="141" t="str">
        <f t="shared" ref="AB550:AB663" si="115">+E550</f>
        <v>F</v>
      </c>
      <c r="AC550" s="32"/>
      <c r="AD550" s="32"/>
    </row>
    <row r="551" spans="1:30" ht="16.5" customHeight="1" x14ac:dyDescent="0.25">
      <c r="A551" s="2" t="str">
        <f>IF(B551="","",IF(E551="F",IF(IFERROR(VLOOKUP(B551&amp;C551&amp;D551,'Girls Season'!AA:AB,2,0),"Add to Season")=1,"","No"),IFERROR(IF(E551="M",IF(VLOOKUP(B551&amp;C551&amp;D551,'Boys Season'!W:X,2,0)=1,"","No")),"No")))</f>
        <v>No</v>
      </c>
      <c r="B551" s="336" t="s">
        <v>352</v>
      </c>
      <c r="C551" s="336" t="s">
        <v>353</v>
      </c>
      <c r="D551" s="140" t="s">
        <v>87</v>
      </c>
      <c r="E551" s="2" t="s">
        <v>21</v>
      </c>
      <c r="F551" s="117">
        <v>7</v>
      </c>
      <c r="G551" s="117" t="s">
        <v>4</v>
      </c>
      <c r="H551" s="443"/>
      <c r="I551" s="2"/>
      <c r="J551" s="2"/>
      <c r="K551" s="122"/>
      <c r="L551" s="19"/>
      <c r="M551" s="19"/>
      <c r="N551" s="19"/>
      <c r="O551" s="19"/>
      <c r="P551" s="121"/>
      <c r="Q551" s="202">
        <v>57</v>
      </c>
      <c r="R551" s="19">
        <v>60</v>
      </c>
      <c r="S551" s="19">
        <v>57</v>
      </c>
      <c r="T551" s="19">
        <v>39</v>
      </c>
      <c r="U551" s="19"/>
      <c r="V551" s="161"/>
      <c r="W551" s="165" t="str">
        <f t="shared" si="110"/>
        <v>Orla</v>
      </c>
      <c r="X551" s="47" t="str">
        <f t="shared" si="111"/>
        <v>Squirrell</v>
      </c>
      <c r="Y551" s="47" t="str">
        <f t="shared" si="112"/>
        <v>Ipswich Jaffa</v>
      </c>
      <c r="Z551" s="47">
        <f t="shared" si="113"/>
        <v>7</v>
      </c>
      <c r="AA551" s="47" t="str">
        <f t="shared" si="114"/>
        <v>U13</v>
      </c>
      <c r="AB551" s="141" t="str">
        <f t="shared" si="115"/>
        <v>F</v>
      </c>
      <c r="AC551" s="32"/>
      <c r="AD551" s="32"/>
    </row>
    <row r="552" spans="1:30" ht="16.5" customHeight="1" x14ac:dyDescent="0.25">
      <c r="A552" s="2" t="str">
        <f>IF(B552="","",IF(E552="F",IF(IFERROR(VLOOKUP(B552&amp;C552&amp;D552,'Girls Season'!AA:AB,2,0),"Add to Season")=1,"","No"),IFERROR(IF(E552="M",IF(VLOOKUP(B552&amp;C552&amp;D552,'Boys Season'!W:X,2,0)=1,"","No")),"No")))</f>
        <v>No</v>
      </c>
      <c r="B552" s="450" t="s">
        <v>357</v>
      </c>
      <c r="C552" s="450" t="s">
        <v>116</v>
      </c>
      <c r="D552" s="140" t="s">
        <v>87</v>
      </c>
      <c r="E552" s="2" t="s">
        <v>21</v>
      </c>
      <c r="F552" s="117">
        <v>7</v>
      </c>
      <c r="G552" s="117" t="s">
        <v>4</v>
      </c>
      <c r="H552" s="443"/>
      <c r="I552" s="2"/>
      <c r="J552" s="2"/>
      <c r="K552" s="122"/>
      <c r="L552" s="19"/>
      <c r="M552" s="19"/>
      <c r="N552" s="19"/>
      <c r="O552" s="19"/>
      <c r="P552" s="121"/>
      <c r="Q552" s="202"/>
      <c r="R552" s="19"/>
      <c r="S552" s="19"/>
      <c r="T552" s="19"/>
      <c r="U552" s="19"/>
      <c r="V552" s="161"/>
      <c r="W552" s="165" t="str">
        <f t="shared" si="110"/>
        <v>Seren</v>
      </c>
      <c r="X552" s="47" t="str">
        <f t="shared" si="111"/>
        <v>Bloor</v>
      </c>
      <c r="Y552" s="47" t="str">
        <f t="shared" si="112"/>
        <v>Ipswich Jaffa</v>
      </c>
      <c r="Z552" s="47">
        <f t="shared" si="113"/>
        <v>7</v>
      </c>
      <c r="AA552" s="47" t="str">
        <f t="shared" si="114"/>
        <v>U13</v>
      </c>
      <c r="AB552" s="141" t="str">
        <f t="shared" si="115"/>
        <v>F</v>
      </c>
      <c r="AC552" s="32"/>
      <c r="AD552" s="32"/>
    </row>
    <row r="553" spans="1:30" ht="16.5" customHeight="1" x14ac:dyDescent="0.25">
      <c r="A553" s="2" t="str">
        <f>IF(B553="","",IF(E553="F",IF(IFERROR(VLOOKUP(B553&amp;C553&amp;D553,'Girls Season'!AA:AB,2,0),"Add to Season")=1,"","No"),IFERROR(IF(E553="M",IF(VLOOKUP(B553&amp;C553&amp;D553,'Boys Season'!W:X,2,0)=1,"","No")),"No")))</f>
        <v>No</v>
      </c>
      <c r="B553" s="336" t="s">
        <v>664</v>
      </c>
      <c r="C553" s="336" t="s">
        <v>82</v>
      </c>
      <c r="D553" s="140" t="s">
        <v>87</v>
      </c>
      <c r="E553" s="2" t="s">
        <v>21</v>
      </c>
      <c r="F553" s="117">
        <v>6</v>
      </c>
      <c r="G553" s="117" t="s">
        <v>2</v>
      </c>
      <c r="H553" s="443"/>
      <c r="I553" s="2"/>
      <c r="J553" s="2"/>
      <c r="K553" s="122"/>
      <c r="L553" s="19"/>
      <c r="M553" s="19"/>
      <c r="N553" s="19"/>
      <c r="O553" s="19"/>
      <c r="P553" s="121"/>
      <c r="Q553" s="202"/>
      <c r="R553" s="19"/>
      <c r="S553" s="19"/>
      <c r="T553" s="19"/>
      <c r="U553" s="19"/>
      <c r="V553" s="161"/>
      <c r="W553" s="165" t="str">
        <f t="shared" si="110"/>
        <v>Alba</v>
      </c>
      <c r="X553" s="47" t="str">
        <f t="shared" si="111"/>
        <v>Harvey</v>
      </c>
      <c r="Y553" s="47" t="str">
        <f t="shared" si="112"/>
        <v>Ipswich Jaffa</v>
      </c>
      <c r="Z553" s="47">
        <f t="shared" si="113"/>
        <v>6</v>
      </c>
      <c r="AA553" s="47" t="str">
        <f t="shared" si="114"/>
        <v>U11</v>
      </c>
      <c r="AB553" s="141" t="str">
        <f t="shared" si="115"/>
        <v>F</v>
      </c>
      <c r="AC553" s="32"/>
      <c r="AD553" s="32"/>
    </row>
    <row r="554" spans="1:30" ht="16.5" customHeight="1" x14ac:dyDescent="0.25">
      <c r="A554" s="2" t="str">
        <f>IF(B554="","",IF(E554="F",IF(IFERROR(VLOOKUP(B554&amp;C554&amp;D554,'Girls Season'!AA:AB,2,0),"Add to Season")=1,"","No"),IFERROR(IF(E554="M",IF(VLOOKUP(B554&amp;C554&amp;D554,'Boys Season'!W:X,2,0)=1,"","No")),"No")))</f>
        <v>No</v>
      </c>
      <c r="B554" s="336" t="s">
        <v>426</v>
      </c>
      <c r="C554" s="336" t="s">
        <v>665</v>
      </c>
      <c r="D554" s="140" t="s">
        <v>87</v>
      </c>
      <c r="E554" s="2" t="s">
        <v>21</v>
      </c>
      <c r="F554" s="117">
        <v>6</v>
      </c>
      <c r="G554" s="117" t="s">
        <v>2</v>
      </c>
      <c r="H554" s="443"/>
      <c r="I554" s="2"/>
      <c r="J554" s="2"/>
      <c r="K554" s="122"/>
      <c r="L554" s="19"/>
      <c r="M554" s="19"/>
      <c r="N554" s="19"/>
      <c r="O554" s="19"/>
      <c r="P554" s="121"/>
      <c r="Q554" s="202">
        <v>22</v>
      </c>
      <c r="R554" s="19">
        <v>21</v>
      </c>
      <c r="S554" s="19">
        <v>20</v>
      </c>
      <c r="T554" s="19">
        <v>13</v>
      </c>
      <c r="U554" s="19"/>
      <c r="V554" s="161"/>
      <c r="W554" s="165" t="str">
        <f t="shared" si="110"/>
        <v>Isobel</v>
      </c>
      <c r="X554" s="47" t="str">
        <f t="shared" si="111"/>
        <v>Grosett</v>
      </c>
      <c r="Y554" s="47" t="str">
        <f t="shared" si="112"/>
        <v>Ipswich Jaffa</v>
      </c>
      <c r="Z554" s="47">
        <f t="shared" si="113"/>
        <v>6</v>
      </c>
      <c r="AA554" s="47" t="str">
        <f t="shared" si="114"/>
        <v>U11</v>
      </c>
      <c r="AB554" s="141" t="str">
        <f t="shared" si="115"/>
        <v>F</v>
      </c>
      <c r="AC554" s="32"/>
      <c r="AD554" s="32"/>
    </row>
    <row r="555" spans="1:30" ht="16.5" customHeight="1" x14ac:dyDescent="0.25">
      <c r="A555" s="2" t="str">
        <f>IF(B555="","",IF(E555="F",IF(IFERROR(VLOOKUP(B555&amp;C555&amp;D555,'Girls Season'!AA:AB,2,0),"Add to Season")=1,"","No"),IFERROR(IF(E555="M",IF(VLOOKUP(B555&amp;C555&amp;D555,'Boys Season'!W:X,2,0)=1,"","No")),"No")))</f>
        <v>No</v>
      </c>
      <c r="B555" s="336" t="s">
        <v>354</v>
      </c>
      <c r="C555" s="336" t="s">
        <v>355</v>
      </c>
      <c r="D555" s="140" t="s">
        <v>87</v>
      </c>
      <c r="E555" s="2" t="s">
        <v>21</v>
      </c>
      <c r="F555" s="117">
        <v>6</v>
      </c>
      <c r="G555" s="117" t="s">
        <v>2</v>
      </c>
      <c r="H555" s="443"/>
      <c r="I555" s="2"/>
      <c r="J555" s="2"/>
      <c r="K555" s="122"/>
      <c r="L555" s="19"/>
      <c r="M555" s="19"/>
      <c r="N555" s="19"/>
      <c r="O555" s="19"/>
      <c r="P555" s="121"/>
      <c r="Q555" s="202">
        <v>23</v>
      </c>
      <c r="R555" s="19"/>
      <c r="S555" s="19"/>
      <c r="T555" s="19"/>
      <c r="U555" s="19"/>
      <c r="V555" s="161"/>
      <c r="W555" s="165" t="str">
        <f t="shared" si="110"/>
        <v>Matilda</v>
      </c>
      <c r="X555" s="47" t="str">
        <f t="shared" si="111"/>
        <v>Borrett</v>
      </c>
      <c r="Y555" s="47" t="str">
        <f t="shared" si="112"/>
        <v>Ipswich Jaffa</v>
      </c>
      <c r="Z555" s="47">
        <f t="shared" si="113"/>
        <v>6</v>
      </c>
      <c r="AA555" s="47" t="str">
        <f t="shared" si="114"/>
        <v>U11</v>
      </c>
      <c r="AB555" s="141" t="str">
        <f t="shared" si="115"/>
        <v>F</v>
      </c>
      <c r="AC555" s="32"/>
      <c r="AD555" s="32"/>
    </row>
    <row r="556" spans="1:30" ht="16.5" customHeight="1" x14ac:dyDescent="0.25">
      <c r="A556" s="2" t="str">
        <f>IF(B556="","",IF(E556="F",IF(IFERROR(VLOOKUP(B556&amp;C556&amp;D556,'Girls Season'!AA:AB,2,0),"Add to Season")=1,"","No"),IFERROR(IF(E556="M",IF(VLOOKUP(B556&amp;C556&amp;D556,'Boys Season'!W:X,2,0)=1,"","No")),"No")))</f>
        <v>No</v>
      </c>
      <c r="B556" s="336" t="s">
        <v>41</v>
      </c>
      <c r="C556" s="336" t="s">
        <v>117</v>
      </c>
      <c r="D556" s="140" t="s">
        <v>87</v>
      </c>
      <c r="E556" s="2" t="s">
        <v>21</v>
      </c>
      <c r="F556" s="117">
        <v>6</v>
      </c>
      <c r="G556" s="117" t="s">
        <v>2</v>
      </c>
      <c r="H556" s="443"/>
      <c r="I556" s="2"/>
      <c r="J556" s="2"/>
      <c r="K556" s="122"/>
      <c r="L556" s="19"/>
      <c r="M556" s="19"/>
      <c r="N556" s="19"/>
      <c r="O556" s="19"/>
      <c r="P556" s="121"/>
      <c r="Q556" s="202"/>
      <c r="R556" s="19">
        <v>47</v>
      </c>
      <c r="S556" s="19"/>
      <c r="T556" s="19"/>
      <c r="U556" s="19"/>
      <c r="V556" s="161"/>
      <c r="W556" s="165" t="str">
        <f t="shared" si="110"/>
        <v>Molly</v>
      </c>
      <c r="X556" s="47" t="str">
        <f t="shared" si="111"/>
        <v>Raishbrook</v>
      </c>
      <c r="Y556" s="47" t="str">
        <f t="shared" si="112"/>
        <v>Ipswich Jaffa</v>
      </c>
      <c r="Z556" s="47">
        <f t="shared" si="113"/>
        <v>6</v>
      </c>
      <c r="AA556" s="47" t="str">
        <f t="shared" si="114"/>
        <v>U11</v>
      </c>
      <c r="AB556" s="141" t="str">
        <f t="shared" si="115"/>
        <v>F</v>
      </c>
      <c r="AC556" s="32"/>
      <c r="AD556" s="32"/>
    </row>
    <row r="557" spans="1:30" ht="16.5" customHeight="1" x14ac:dyDescent="0.25">
      <c r="A557" s="2" t="str">
        <f>IF(B557="","",IF(E557="F",IF(IFERROR(VLOOKUP(B557&amp;C557&amp;D557,'Girls Season'!AA:AB,2,0),"Add to Season")=1,"","No"),IFERROR(IF(E557="M",IF(VLOOKUP(B557&amp;C557&amp;D557,'Boys Season'!W:X,2,0)=1,"","No")),"No")))</f>
        <v>No</v>
      </c>
      <c r="B557" s="450" t="s">
        <v>352</v>
      </c>
      <c r="C557" s="450" t="s">
        <v>336</v>
      </c>
      <c r="D557" s="140" t="s">
        <v>87</v>
      </c>
      <c r="E557" s="2" t="s">
        <v>21</v>
      </c>
      <c r="F557" s="117">
        <v>6</v>
      </c>
      <c r="G557" s="117" t="s">
        <v>2</v>
      </c>
      <c r="H557" s="443"/>
      <c r="I557" s="2"/>
      <c r="J557" s="2"/>
      <c r="K557" s="122"/>
      <c r="L557" s="19"/>
      <c r="M557" s="19"/>
      <c r="N557" s="19"/>
      <c r="O557" s="19"/>
      <c r="P557" s="121"/>
      <c r="Q557" s="202"/>
      <c r="R557" s="19"/>
      <c r="S557" s="19"/>
      <c r="T557" s="19"/>
      <c r="U557" s="19"/>
      <c r="V557" s="161"/>
      <c r="W557" s="165" t="str">
        <f t="shared" si="110"/>
        <v>Orla</v>
      </c>
      <c r="X557" s="47" t="str">
        <f t="shared" si="111"/>
        <v>McDonald</v>
      </c>
      <c r="Y557" s="47" t="str">
        <f t="shared" si="112"/>
        <v>Ipswich Jaffa</v>
      </c>
      <c r="Z557" s="47">
        <f t="shared" si="113"/>
        <v>6</v>
      </c>
      <c r="AA557" s="47" t="str">
        <f t="shared" si="114"/>
        <v>U11</v>
      </c>
      <c r="AB557" s="141" t="str">
        <f t="shared" si="115"/>
        <v>F</v>
      </c>
      <c r="AC557" s="32"/>
      <c r="AD557" s="32"/>
    </row>
    <row r="558" spans="1:30" ht="16.5" customHeight="1" x14ac:dyDescent="0.25">
      <c r="A558" s="2" t="str">
        <f>IF(B558="","",IF(E558="F",IF(IFERROR(VLOOKUP(B558&amp;C558&amp;D558,'Girls Season'!AA:AB,2,0),"Add to Season")=1,"","No"),IFERROR(IF(E558="M",IF(VLOOKUP(B558&amp;C558&amp;D558,'Boys Season'!W:X,2,0)=1,"","No")),"No")))</f>
        <v>No</v>
      </c>
      <c r="B558" s="336" t="s">
        <v>666</v>
      </c>
      <c r="C558" s="336" t="s">
        <v>20</v>
      </c>
      <c r="D558" s="140" t="s">
        <v>87</v>
      </c>
      <c r="E558" s="2" t="s">
        <v>21</v>
      </c>
      <c r="F558" s="117">
        <v>6</v>
      </c>
      <c r="G558" s="117" t="s">
        <v>2</v>
      </c>
      <c r="H558" s="443"/>
      <c r="I558" s="2"/>
      <c r="J558" s="2"/>
      <c r="K558" s="122"/>
      <c r="L558" s="19"/>
      <c r="M558" s="19"/>
      <c r="N558" s="19"/>
      <c r="O558" s="19"/>
      <c r="P558" s="121"/>
      <c r="Q558" s="202"/>
      <c r="R558" s="19"/>
      <c r="S558" s="19"/>
      <c r="T558" s="19"/>
      <c r="U558" s="19"/>
      <c r="V558" s="161"/>
      <c r="W558" s="165" t="str">
        <f t="shared" si="110"/>
        <v>Savanna</v>
      </c>
      <c r="X558" s="47" t="str">
        <f t="shared" si="111"/>
        <v>Smith</v>
      </c>
      <c r="Y558" s="47" t="str">
        <f t="shared" si="112"/>
        <v>Ipswich Jaffa</v>
      </c>
      <c r="Z558" s="47">
        <f t="shared" si="113"/>
        <v>6</v>
      </c>
      <c r="AA558" s="47" t="str">
        <f t="shared" si="114"/>
        <v>U11</v>
      </c>
      <c r="AB558" s="141" t="str">
        <f t="shared" si="115"/>
        <v>F</v>
      </c>
      <c r="AC558" s="32"/>
      <c r="AD558" s="32"/>
    </row>
    <row r="559" spans="1:30" ht="16.5" customHeight="1" x14ac:dyDescent="0.25">
      <c r="A559" s="2" t="str">
        <f>IF(B559="","",IF(E559="F",IF(IFERROR(VLOOKUP(B559&amp;C559&amp;D559,'Girls Season'!AA:AB,2,0),"Add to Season")=1,"","No"),IFERROR(IF(E559="M",IF(VLOOKUP(B559&amp;C559&amp;D559,'Boys Season'!W:X,2,0)=1,"","No")),"No")))</f>
        <v>No</v>
      </c>
      <c r="B559" s="449" t="s">
        <v>427</v>
      </c>
      <c r="C559" s="449" t="s">
        <v>422</v>
      </c>
      <c r="D559" s="140" t="s">
        <v>87</v>
      </c>
      <c r="E559" s="2" t="s">
        <v>21</v>
      </c>
      <c r="F559" s="117">
        <v>6</v>
      </c>
      <c r="G559" s="117" t="s">
        <v>2</v>
      </c>
      <c r="H559" s="443"/>
      <c r="I559" s="2"/>
      <c r="J559" s="2"/>
      <c r="K559" s="122"/>
      <c r="L559" s="19"/>
      <c r="M559" s="19"/>
      <c r="N559" s="19"/>
      <c r="O559" s="19"/>
      <c r="P559" s="121"/>
      <c r="Q559" s="202"/>
      <c r="R559" s="19"/>
      <c r="S559" s="19"/>
      <c r="T559" s="19"/>
      <c r="U559" s="19"/>
      <c r="V559" s="161"/>
      <c r="W559" s="165" t="str">
        <f t="shared" si="110"/>
        <v>Zuriella</v>
      </c>
      <c r="X559" s="47" t="str">
        <f t="shared" si="111"/>
        <v>Erhahon</v>
      </c>
      <c r="Y559" s="47" t="str">
        <f t="shared" si="112"/>
        <v>Ipswich Jaffa</v>
      </c>
      <c r="Z559" s="47">
        <f t="shared" si="113"/>
        <v>6</v>
      </c>
      <c r="AA559" s="47" t="str">
        <f t="shared" si="114"/>
        <v>U11</v>
      </c>
      <c r="AB559" s="141" t="str">
        <f t="shared" si="115"/>
        <v>F</v>
      </c>
      <c r="AC559" s="32"/>
      <c r="AD559" s="32"/>
    </row>
    <row r="560" spans="1:30" ht="16.5" customHeight="1" x14ac:dyDescent="0.25">
      <c r="A560" s="2" t="str">
        <f>IF(B560="","",IF(E560="F",IF(IFERROR(VLOOKUP(B560&amp;C560&amp;D560,'Girls Season'!AA:AB,2,0),"Add to Season")=1,"","No"),IFERROR(IF(E560="M",IF(VLOOKUP(B560&amp;C560&amp;D560,'Boys Season'!W:X,2,0)=1,"","No")),"No")))</f>
        <v>No</v>
      </c>
      <c r="B560" s="336" t="s">
        <v>667</v>
      </c>
      <c r="C560" s="336" t="s">
        <v>668</v>
      </c>
      <c r="D560" s="140" t="s">
        <v>87</v>
      </c>
      <c r="E560" s="2" t="s">
        <v>21</v>
      </c>
      <c r="F560" s="117">
        <v>5</v>
      </c>
      <c r="G560" s="117" t="s">
        <v>2</v>
      </c>
      <c r="H560" s="443"/>
      <c r="I560" s="2"/>
      <c r="J560" s="2"/>
      <c r="K560" s="122"/>
      <c r="L560" s="19"/>
      <c r="M560" s="19"/>
      <c r="N560" s="19"/>
      <c r="O560" s="19"/>
      <c r="P560" s="121"/>
      <c r="Q560" s="202"/>
      <c r="R560" s="19"/>
      <c r="S560" s="19"/>
      <c r="T560" s="19"/>
      <c r="U560" s="19"/>
      <c r="V560" s="161"/>
      <c r="W560" s="165" t="str">
        <f t="shared" si="110"/>
        <v>Anja</v>
      </c>
      <c r="X560" s="47" t="str">
        <f t="shared" si="111"/>
        <v>Wilder</v>
      </c>
      <c r="Y560" s="47" t="str">
        <f t="shared" si="112"/>
        <v>Ipswich Jaffa</v>
      </c>
      <c r="Z560" s="47">
        <f t="shared" si="113"/>
        <v>5</v>
      </c>
      <c r="AA560" s="47" t="str">
        <f t="shared" si="114"/>
        <v>U11</v>
      </c>
      <c r="AB560" s="141" t="str">
        <f t="shared" si="115"/>
        <v>F</v>
      </c>
      <c r="AC560" s="32"/>
      <c r="AD560" s="32"/>
    </row>
    <row r="561" spans="1:28" ht="16.5" customHeight="1" x14ac:dyDescent="0.25">
      <c r="A561" s="2" t="str">
        <f>IF(B561="","",IF(E561="F",IF(IFERROR(VLOOKUP(B561&amp;C561&amp;D561,'Girls Season'!AA:AB,2,0),"Add to Season")=1,"","No"),IFERROR(IF(E561="M",IF(VLOOKUP(B561&amp;C561&amp;D561,'Boys Season'!W:X,2,0)=1,"","No")),"No")))</f>
        <v>No</v>
      </c>
      <c r="B561" s="336" t="s">
        <v>669</v>
      </c>
      <c r="C561" s="336" t="s">
        <v>670</v>
      </c>
      <c r="D561" s="140" t="s">
        <v>87</v>
      </c>
      <c r="E561" s="2" t="s">
        <v>21</v>
      </c>
      <c r="F561" s="117">
        <v>5</v>
      </c>
      <c r="G561" s="117" t="s">
        <v>2</v>
      </c>
      <c r="H561" s="443"/>
      <c r="I561" s="2"/>
      <c r="J561" s="2"/>
      <c r="K561" s="122"/>
      <c r="L561" s="19"/>
      <c r="M561" s="19"/>
      <c r="N561" s="19"/>
      <c r="O561" s="19"/>
      <c r="P561" s="121"/>
      <c r="Q561" s="202"/>
      <c r="R561" s="19"/>
      <c r="S561" s="19"/>
      <c r="T561" s="19"/>
      <c r="U561" s="19"/>
      <c r="V561" s="161"/>
      <c r="W561" s="165" t="str">
        <f t="shared" si="110"/>
        <v>Arabella</v>
      </c>
      <c r="X561" s="47" t="str">
        <f t="shared" si="111"/>
        <v>Waddle</v>
      </c>
      <c r="Y561" s="47" t="str">
        <f t="shared" si="112"/>
        <v>Ipswich Jaffa</v>
      </c>
      <c r="Z561" s="47">
        <f t="shared" si="113"/>
        <v>5</v>
      </c>
      <c r="AA561" s="47" t="str">
        <f t="shared" si="114"/>
        <v>U11</v>
      </c>
      <c r="AB561" s="141" t="str">
        <f t="shared" si="115"/>
        <v>F</v>
      </c>
    </row>
    <row r="562" spans="1:28" ht="16.5" customHeight="1" x14ac:dyDescent="0.25">
      <c r="A562" s="2" t="str">
        <f>IF(B562="","",IF(E562="F",IF(IFERROR(VLOOKUP(B562&amp;C562&amp;D562,'Girls Season'!AA:AB,2,0),"Add to Season")=1,"","No"),IFERROR(IF(E562="M",IF(VLOOKUP(B562&amp;C562&amp;D562,'Boys Season'!W:X,2,0)=1,"","No")),"No")))</f>
        <v>No</v>
      </c>
      <c r="B562" s="450" t="s">
        <v>27</v>
      </c>
      <c r="C562" s="450" t="s">
        <v>671</v>
      </c>
      <c r="D562" s="140" t="s">
        <v>87</v>
      </c>
      <c r="E562" s="2" t="s">
        <v>21</v>
      </c>
      <c r="F562" s="117">
        <v>5</v>
      </c>
      <c r="G562" s="117" t="s">
        <v>2</v>
      </c>
      <c r="H562" s="443"/>
      <c r="I562" s="2"/>
      <c r="J562" s="2"/>
      <c r="K562" s="122"/>
      <c r="L562" s="19"/>
      <c r="M562" s="19"/>
      <c r="N562" s="19"/>
      <c r="O562" s="19"/>
      <c r="P562" s="121"/>
      <c r="Q562" s="202"/>
      <c r="R562" s="19"/>
      <c r="S562" s="19"/>
      <c r="T562" s="19"/>
      <c r="U562" s="19"/>
      <c r="V562" s="161"/>
      <c r="W562" s="165" t="str">
        <f t="shared" si="110"/>
        <v>Ellie</v>
      </c>
      <c r="X562" s="47" t="str">
        <f t="shared" si="111"/>
        <v>Newport</v>
      </c>
      <c r="Y562" s="47" t="str">
        <f t="shared" si="112"/>
        <v>Ipswich Jaffa</v>
      </c>
      <c r="Z562" s="47">
        <f t="shared" si="113"/>
        <v>5</v>
      </c>
      <c r="AA562" s="47" t="str">
        <f t="shared" si="114"/>
        <v>U11</v>
      </c>
      <c r="AB562" s="141" t="str">
        <f t="shared" si="115"/>
        <v>F</v>
      </c>
    </row>
    <row r="563" spans="1:28" ht="16.5" customHeight="1" x14ac:dyDescent="0.25">
      <c r="A563" s="2" t="str">
        <f>IF(B563="","",IF(E563="F",IF(IFERROR(VLOOKUP(B563&amp;C563&amp;D563,'Girls Season'!AA:AB,2,0),"Add to Season")=1,"","No"),IFERROR(IF(E563="M",IF(VLOOKUP(B563&amp;C563&amp;D563,'Boys Season'!W:X,2,0)=1,"","No")),"No")))</f>
        <v>No</v>
      </c>
      <c r="B563" s="336" t="s">
        <v>30</v>
      </c>
      <c r="C563" s="336" t="s">
        <v>428</v>
      </c>
      <c r="D563" s="140" t="s">
        <v>87</v>
      </c>
      <c r="E563" s="2" t="s">
        <v>21</v>
      </c>
      <c r="F563" s="117">
        <v>5</v>
      </c>
      <c r="G563" s="117" t="s">
        <v>2</v>
      </c>
      <c r="H563" s="443"/>
      <c r="I563" s="2"/>
      <c r="J563" s="2"/>
      <c r="K563" s="122"/>
      <c r="L563" s="19"/>
      <c r="M563" s="19"/>
      <c r="N563" s="19"/>
      <c r="O563" s="19"/>
      <c r="P563" s="121"/>
      <c r="Q563" s="160"/>
      <c r="R563" s="19">
        <v>48</v>
      </c>
      <c r="S563" s="19">
        <v>50</v>
      </c>
      <c r="T563" s="19">
        <v>30</v>
      </c>
      <c r="U563" s="19"/>
      <c r="V563" s="161"/>
      <c r="W563" s="165" t="str">
        <f t="shared" si="110"/>
        <v>Grace</v>
      </c>
      <c r="X563" s="47" t="str">
        <f t="shared" si="111"/>
        <v>Loomes</v>
      </c>
      <c r="Y563" s="47" t="str">
        <f t="shared" si="112"/>
        <v>Ipswich Jaffa</v>
      </c>
      <c r="Z563" s="47">
        <f t="shared" si="113"/>
        <v>5</v>
      </c>
      <c r="AA563" s="47" t="str">
        <f t="shared" si="114"/>
        <v>U11</v>
      </c>
      <c r="AB563" s="141" t="str">
        <f t="shared" si="115"/>
        <v>F</v>
      </c>
    </row>
    <row r="564" spans="1:28" ht="16.5" customHeight="1" x14ac:dyDescent="0.25">
      <c r="A564" s="2" t="str">
        <f>IF(B564="","",IF(E564="F",IF(IFERROR(VLOOKUP(B564&amp;C564&amp;D564,'Girls Season'!AA:AB,2,0),"Add to Season")=1,"","No"),IFERROR(IF(E564="M",IF(VLOOKUP(B564&amp;C564&amp;D564,'Boys Season'!W:X,2,0)=1,"","No")),"No")))</f>
        <v>No</v>
      </c>
      <c r="B564" s="449" t="s">
        <v>429</v>
      </c>
      <c r="C564" s="449" t="s">
        <v>115</v>
      </c>
      <c r="D564" s="140" t="s">
        <v>87</v>
      </c>
      <c r="E564" s="2" t="s">
        <v>21</v>
      </c>
      <c r="F564" s="117">
        <v>5</v>
      </c>
      <c r="G564" s="117" t="s">
        <v>2</v>
      </c>
      <c r="H564" s="443"/>
      <c r="I564" s="2"/>
      <c r="J564" s="2"/>
      <c r="K564" s="122"/>
      <c r="L564" s="19"/>
      <c r="M564" s="19"/>
      <c r="N564" s="19"/>
      <c r="O564" s="19"/>
      <c r="P564" s="121"/>
      <c r="Q564" s="202"/>
      <c r="R564" s="19">
        <v>54</v>
      </c>
      <c r="S564" s="19"/>
      <c r="T564" s="19"/>
      <c r="U564" s="19"/>
      <c r="V564" s="161"/>
      <c r="W564" s="165" t="str">
        <f t="shared" si="110"/>
        <v>Megan</v>
      </c>
      <c r="X564" s="47" t="str">
        <f t="shared" si="111"/>
        <v>Wade</v>
      </c>
      <c r="Y564" s="47" t="str">
        <f t="shared" si="112"/>
        <v>Ipswich Jaffa</v>
      </c>
      <c r="Z564" s="47">
        <f t="shared" si="113"/>
        <v>5</v>
      </c>
      <c r="AA564" s="47" t="str">
        <f t="shared" si="114"/>
        <v>U11</v>
      </c>
      <c r="AB564" s="141" t="str">
        <f t="shared" si="115"/>
        <v>F</v>
      </c>
    </row>
    <row r="565" spans="1:28" ht="16.5" customHeight="1" x14ac:dyDescent="0.25">
      <c r="A565" s="2" t="str">
        <f>IF(B565="","",IF(E565="F",IF(IFERROR(VLOOKUP(B565&amp;C565&amp;D565,'Girls Season'!AA:AB,2,0),"Add to Season")=1,"","No"),IFERROR(IF(E565="M",IF(VLOOKUP(B565&amp;C565&amp;D565,'Boys Season'!W:X,2,0)=1,"","No")),"No")))</f>
        <v>No</v>
      </c>
      <c r="B565" s="450" t="s">
        <v>672</v>
      </c>
      <c r="C565" s="450" t="s">
        <v>217</v>
      </c>
      <c r="D565" s="140" t="s">
        <v>87</v>
      </c>
      <c r="E565" s="2" t="s">
        <v>21</v>
      </c>
      <c r="F565" s="117">
        <v>4</v>
      </c>
      <c r="G565" s="117" t="s">
        <v>2</v>
      </c>
      <c r="H565" s="443"/>
      <c r="I565" s="2"/>
      <c r="J565" s="2"/>
      <c r="K565" s="122"/>
      <c r="L565" s="19"/>
      <c r="M565" s="19"/>
      <c r="N565" s="19"/>
      <c r="O565" s="19"/>
      <c r="P565" s="121"/>
      <c r="Q565" s="202">
        <v>49</v>
      </c>
      <c r="R565" s="19">
        <v>57</v>
      </c>
      <c r="S565" s="19">
        <v>52</v>
      </c>
      <c r="T565" s="19">
        <v>36</v>
      </c>
      <c r="U565" s="19"/>
      <c r="V565" s="161"/>
      <c r="W565" s="165" t="str">
        <f t="shared" si="110"/>
        <v>Levanna</v>
      </c>
      <c r="X565" s="47" t="str">
        <f t="shared" si="111"/>
        <v>Miley</v>
      </c>
      <c r="Y565" s="47" t="str">
        <f t="shared" si="112"/>
        <v>Ipswich Jaffa</v>
      </c>
      <c r="Z565" s="47">
        <f t="shared" si="113"/>
        <v>4</v>
      </c>
      <c r="AA565" s="47" t="str">
        <f t="shared" si="114"/>
        <v>U11</v>
      </c>
      <c r="AB565" s="141" t="str">
        <f t="shared" si="115"/>
        <v>F</v>
      </c>
    </row>
    <row r="566" spans="1:28" ht="16.5" customHeight="1" x14ac:dyDescent="0.25">
      <c r="A566" s="2" t="str">
        <f>IF(B566="","",IF(E566="F",IF(IFERROR(VLOOKUP(B566&amp;C566&amp;D566,'Girls Season'!AA:AB,2,0),"Add to Season")=1,"","No"),IFERROR(IF(E566="M",IF(VLOOKUP(B566&amp;C566&amp;D566,'Boys Season'!W:X,2,0)=1,"","No")),"No")))</f>
        <v>No</v>
      </c>
      <c r="B566" s="336" t="s">
        <v>673</v>
      </c>
      <c r="C566" s="336" t="s">
        <v>82</v>
      </c>
      <c r="D566" s="140" t="s">
        <v>87</v>
      </c>
      <c r="E566" s="2" t="s">
        <v>21</v>
      </c>
      <c r="F566" s="117">
        <v>4</v>
      </c>
      <c r="G566" s="117" t="s">
        <v>2</v>
      </c>
      <c r="H566" s="443"/>
      <c r="I566" s="2"/>
      <c r="J566" s="2"/>
      <c r="K566" s="122"/>
      <c r="L566" s="19"/>
      <c r="M566" s="19"/>
      <c r="N566" s="19"/>
      <c r="O566" s="19"/>
      <c r="P566" s="121"/>
      <c r="Q566" s="160"/>
      <c r="R566" s="19"/>
      <c r="S566" s="19"/>
      <c r="T566" s="19"/>
      <c r="U566" s="19"/>
      <c r="V566" s="161"/>
      <c r="W566" s="165" t="str">
        <f t="shared" si="110"/>
        <v>Lola</v>
      </c>
      <c r="X566" s="47" t="str">
        <f t="shared" si="111"/>
        <v>Harvey</v>
      </c>
      <c r="Y566" s="47" t="str">
        <f t="shared" si="112"/>
        <v>Ipswich Jaffa</v>
      </c>
      <c r="Z566" s="47">
        <f t="shared" si="113"/>
        <v>4</v>
      </c>
      <c r="AA566" s="47" t="str">
        <f t="shared" si="114"/>
        <v>U11</v>
      </c>
      <c r="AB566" s="141" t="str">
        <f t="shared" si="115"/>
        <v>F</v>
      </c>
    </row>
    <row r="567" spans="1:28" ht="16.5" customHeight="1" x14ac:dyDescent="0.25">
      <c r="A567" s="2" t="str">
        <f>IF(B567="","",IF(E567="F",IF(IFERROR(VLOOKUP(B567&amp;C567&amp;D567,'Girls Season'!AA:AB,2,0),"Add to Season")=1,"","No"),IFERROR(IF(E567="M",IF(VLOOKUP(B567&amp;C567&amp;D567,'Boys Season'!W:X,2,0)=1,"","No")),"No")))</f>
        <v>No</v>
      </c>
      <c r="B567" s="336" t="s">
        <v>327</v>
      </c>
      <c r="C567" s="336" t="s">
        <v>674</v>
      </c>
      <c r="D567" s="140" t="s">
        <v>87</v>
      </c>
      <c r="E567" s="2" t="s">
        <v>21</v>
      </c>
      <c r="F567" s="117">
        <v>4</v>
      </c>
      <c r="G567" s="117" t="s">
        <v>2</v>
      </c>
      <c r="H567" s="443"/>
      <c r="I567" s="2"/>
      <c r="J567" s="2"/>
      <c r="K567" s="122"/>
      <c r="L567" s="19"/>
      <c r="M567" s="19"/>
      <c r="N567" s="19"/>
      <c r="O567" s="19"/>
      <c r="P567" s="121"/>
      <c r="Q567" s="202"/>
      <c r="R567" s="275">
        <v>43</v>
      </c>
      <c r="S567" s="19"/>
      <c r="T567" s="19">
        <v>27</v>
      </c>
      <c r="U567" s="19"/>
      <c r="V567" s="161"/>
      <c r="W567" s="165" t="str">
        <f t="shared" si="110"/>
        <v>Olivia</v>
      </c>
      <c r="X567" s="47" t="str">
        <f t="shared" si="111"/>
        <v>Biven</v>
      </c>
      <c r="Y567" s="47" t="str">
        <f t="shared" si="112"/>
        <v>Ipswich Jaffa</v>
      </c>
      <c r="Z567" s="47">
        <f t="shared" si="113"/>
        <v>4</v>
      </c>
      <c r="AA567" s="47" t="str">
        <f t="shared" si="114"/>
        <v>U11</v>
      </c>
      <c r="AB567" s="141" t="str">
        <f t="shared" si="115"/>
        <v>F</v>
      </c>
    </row>
    <row r="568" spans="1:28" ht="16.5" customHeight="1" x14ac:dyDescent="0.25">
      <c r="A568" s="2" t="str">
        <f>IF(B568="","",IF(E568="F",IF(IFERROR(VLOOKUP(B568&amp;C568&amp;D568,'Girls Season'!AA:AB,2,0),"Add to Season")=1,"","No"),IFERROR(IF(E568="M",IF(VLOOKUP(B568&amp;C568&amp;D568,'Boys Season'!W:X,2,0)=1,"","No")),"No")))</f>
        <v/>
      </c>
      <c r="B568" s="454"/>
      <c r="C568" s="167"/>
      <c r="D568" s="140" t="s">
        <v>87</v>
      </c>
      <c r="E568" s="2" t="s">
        <v>21</v>
      </c>
      <c r="F568" s="463"/>
      <c r="G568" s="337"/>
      <c r="H568" s="443"/>
      <c r="I568" s="2"/>
      <c r="J568" s="2"/>
      <c r="K568" s="122"/>
      <c r="L568" s="19"/>
      <c r="M568" s="19"/>
      <c r="N568" s="19"/>
      <c r="O568" s="19"/>
      <c r="P568" s="121"/>
      <c r="Q568" s="202"/>
      <c r="R568" s="19"/>
      <c r="S568" s="19"/>
      <c r="T568" s="19"/>
      <c r="U568" s="19"/>
      <c r="V568" s="161"/>
      <c r="W568" s="165">
        <f t="shared" si="110"/>
        <v>0</v>
      </c>
      <c r="X568" s="47">
        <f t="shared" si="111"/>
        <v>0</v>
      </c>
      <c r="Y568" s="47" t="str">
        <f t="shared" si="112"/>
        <v>Ipswich Jaffa</v>
      </c>
      <c r="Z568" s="47">
        <f t="shared" si="113"/>
        <v>0</v>
      </c>
      <c r="AA568" s="47">
        <f t="shared" si="114"/>
        <v>0</v>
      </c>
      <c r="AB568" s="141" t="str">
        <f t="shared" si="115"/>
        <v>F</v>
      </c>
    </row>
    <row r="569" spans="1:28" ht="16.5" customHeight="1" x14ac:dyDescent="0.25">
      <c r="A569" s="2" t="str">
        <f>IF(B569="","",IF(E569="F",IF(IFERROR(VLOOKUP(B569&amp;C569&amp;D569,'Girls Season'!AA:AB,2,0),"Add to Season")=1,"","No"),IFERROR(IF(E569="M",IF(VLOOKUP(B569&amp;C569&amp;D569,'Boys Season'!W:X,2,0)=1,"","No")),"No")))</f>
        <v/>
      </c>
      <c r="B569" s="454"/>
      <c r="C569" s="167"/>
      <c r="D569" s="140" t="s">
        <v>87</v>
      </c>
      <c r="E569" s="2" t="s">
        <v>21</v>
      </c>
      <c r="F569" s="463"/>
      <c r="G569" s="337"/>
      <c r="H569" s="443"/>
      <c r="I569" s="2"/>
      <c r="J569" s="2"/>
      <c r="K569" s="122"/>
      <c r="L569" s="19"/>
      <c r="M569" s="19"/>
      <c r="N569" s="19"/>
      <c r="O569" s="19"/>
      <c r="P569" s="121"/>
      <c r="Q569" s="202"/>
      <c r="R569" s="19"/>
      <c r="S569" s="19"/>
      <c r="T569" s="19"/>
      <c r="U569" s="19"/>
      <c r="V569" s="161"/>
      <c r="W569" s="165">
        <f t="shared" si="110"/>
        <v>0</v>
      </c>
      <c r="X569" s="47">
        <f t="shared" si="111"/>
        <v>0</v>
      </c>
      <c r="Y569" s="47" t="str">
        <f t="shared" si="112"/>
        <v>Ipswich Jaffa</v>
      </c>
      <c r="Z569" s="47">
        <f t="shared" si="113"/>
        <v>0</v>
      </c>
      <c r="AA569" s="47">
        <f t="shared" si="114"/>
        <v>0</v>
      </c>
      <c r="AB569" s="141" t="str">
        <f t="shared" si="115"/>
        <v>F</v>
      </c>
    </row>
    <row r="570" spans="1:28" ht="16.5" customHeight="1" x14ac:dyDescent="0.25">
      <c r="A570" s="2" t="str">
        <f>IF(B570="","",IF(E570="F",IF(IFERROR(VLOOKUP(B570&amp;C570&amp;D570,'Girls Season'!AA:AB,2,0),"Add to Season")=1,"","No"),IFERROR(IF(E570="M",IF(VLOOKUP(B570&amp;C570&amp;D570,'Boys Season'!W:X,2,0)=1,"","No")),"No")))</f>
        <v/>
      </c>
      <c r="B570" s="454"/>
      <c r="C570" s="167"/>
      <c r="D570" s="140" t="s">
        <v>87</v>
      </c>
      <c r="E570" s="2" t="s">
        <v>21</v>
      </c>
      <c r="F570" s="463"/>
      <c r="G570" s="337"/>
      <c r="H570" s="443"/>
      <c r="I570" s="2"/>
      <c r="J570" s="2"/>
      <c r="K570" s="122"/>
      <c r="L570" s="19"/>
      <c r="M570" s="19"/>
      <c r="N570" s="19"/>
      <c r="O570" s="19"/>
      <c r="P570" s="121"/>
      <c r="Q570" s="202"/>
      <c r="R570" s="19"/>
      <c r="S570" s="19"/>
      <c r="T570" s="19"/>
      <c r="U570" s="19"/>
      <c r="V570" s="161"/>
      <c r="W570" s="165">
        <f t="shared" si="110"/>
        <v>0</v>
      </c>
      <c r="X570" s="47">
        <f t="shared" si="111"/>
        <v>0</v>
      </c>
      <c r="Y570" s="47" t="str">
        <f t="shared" si="112"/>
        <v>Ipswich Jaffa</v>
      </c>
      <c r="Z570" s="47">
        <f t="shared" si="113"/>
        <v>0</v>
      </c>
      <c r="AA570" s="47">
        <f t="shared" si="114"/>
        <v>0</v>
      </c>
      <c r="AB570" s="141" t="str">
        <f t="shared" si="115"/>
        <v>F</v>
      </c>
    </row>
    <row r="571" spans="1:28" ht="16.5" customHeight="1" x14ac:dyDescent="0.25">
      <c r="A571" s="2" t="str">
        <f>IF(B571="","",IF(E571="F",IF(IFERROR(VLOOKUP(B571&amp;C571&amp;D571,'Girls Season'!AA:AB,2,0),"Add to Season")=1,"","No"),IFERROR(IF(E571="M",IF(VLOOKUP(B571&amp;C571&amp;D571,'Boys Season'!W:X,2,0)=1,"","No")),"No")))</f>
        <v/>
      </c>
      <c r="B571" s="454"/>
      <c r="C571" s="167"/>
      <c r="D571" s="140" t="s">
        <v>87</v>
      </c>
      <c r="E571" s="2" t="s">
        <v>21</v>
      </c>
      <c r="F571" s="463"/>
      <c r="G571" s="337"/>
      <c r="H571" s="443"/>
      <c r="I571" s="2"/>
      <c r="J571" s="2"/>
      <c r="K571" s="122"/>
      <c r="L571" s="19"/>
      <c r="M571" s="19"/>
      <c r="N571" s="19"/>
      <c r="O571" s="19"/>
      <c r="P571" s="121"/>
      <c r="Q571" s="202"/>
      <c r="R571" s="19"/>
      <c r="S571" s="19"/>
      <c r="T571" s="19"/>
      <c r="U571" s="19"/>
      <c r="V571" s="161"/>
      <c r="W571" s="165">
        <f t="shared" si="110"/>
        <v>0</v>
      </c>
      <c r="X571" s="47">
        <f t="shared" si="111"/>
        <v>0</v>
      </c>
      <c r="Y571" s="47" t="str">
        <f t="shared" si="112"/>
        <v>Ipswich Jaffa</v>
      </c>
      <c r="Z571" s="47">
        <f t="shared" si="113"/>
        <v>0</v>
      </c>
      <c r="AA571" s="47">
        <f t="shared" si="114"/>
        <v>0</v>
      </c>
      <c r="AB571" s="141" t="str">
        <f t="shared" si="115"/>
        <v>F</v>
      </c>
    </row>
    <row r="572" spans="1:28" ht="16.5" customHeight="1" x14ac:dyDescent="0.25">
      <c r="A572" s="2" t="str">
        <f>IF(B572="","",IF(E572="F",IF(IFERROR(VLOOKUP(B572&amp;C572&amp;D572,'Girls Season'!AA:AB,2,0),"Add to Season")=1,"","No"),IFERROR(IF(E572="M",IF(VLOOKUP(B572&amp;C572&amp;D572,'Boys Season'!W:X,2,0)=1,"","No")),"No")))</f>
        <v/>
      </c>
      <c r="B572" s="454"/>
      <c r="C572" s="167"/>
      <c r="D572" s="140" t="s">
        <v>87</v>
      </c>
      <c r="E572" s="2" t="s">
        <v>21</v>
      </c>
      <c r="F572" s="463"/>
      <c r="G572" s="337"/>
      <c r="H572" s="443"/>
      <c r="I572" s="2"/>
      <c r="J572" s="2"/>
      <c r="K572" s="122"/>
      <c r="L572" s="19"/>
      <c r="M572" s="19"/>
      <c r="N572" s="19"/>
      <c r="O572" s="19"/>
      <c r="P572" s="121"/>
      <c r="Q572" s="202"/>
      <c r="R572" s="19"/>
      <c r="S572" s="19"/>
      <c r="T572" s="19"/>
      <c r="U572" s="19"/>
      <c r="V572" s="161"/>
      <c r="W572" s="165">
        <f t="shared" si="110"/>
        <v>0</v>
      </c>
      <c r="X572" s="47">
        <f t="shared" si="111"/>
        <v>0</v>
      </c>
      <c r="Y572" s="47" t="str">
        <f t="shared" si="112"/>
        <v>Ipswich Jaffa</v>
      </c>
      <c r="Z572" s="47">
        <f t="shared" si="113"/>
        <v>0</v>
      </c>
      <c r="AA572" s="47">
        <f t="shared" si="114"/>
        <v>0</v>
      </c>
      <c r="AB572" s="141" t="str">
        <f t="shared" si="115"/>
        <v>F</v>
      </c>
    </row>
    <row r="573" spans="1:28" ht="16.5" customHeight="1" x14ac:dyDescent="0.25">
      <c r="A573" s="2" t="str">
        <f>IF(B573="","",IF(E573="F",IF(IFERROR(VLOOKUP(B573&amp;C573&amp;D573,'Girls Season'!AA:AB,2,0),"Add to Season")=1,"","No"),IFERROR(IF(E573="M",IF(VLOOKUP(B573&amp;C573&amp;D573,'Boys Season'!W:X,2,0)=1,"","No")),"No")))</f>
        <v/>
      </c>
      <c r="B573" s="454"/>
      <c r="C573" s="167"/>
      <c r="D573" s="140" t="s">
        <v>87</v>
      </c>
      <c r="E573" s="2" t="s">
        <v>21</v>
      </c>
      <c r="F573" s="463"/>
      <c r="G573" s="337"/>
      <c r="H573" s="443"/>
      <c r="I573" s="2"/>
      <c r="J573" s="2"/>
      <c r="K573" s="122"/>
      <c r="L573" s="19"/>
      <c r="M573" s="19"/>
      <c r="N573" s="19"/>
      <c r="O573" s="19"/>
      <c r="P573" s="121"/>
      <c r="Q573" s="202"/>
      <c r="R573" s="19"/>
      <c r="S573" s="19"/>
      <c r="T573" s="19"/>
      <c r="U573" s="19"/>
      <c r="V573" s="161"/>
      <c r="W573" s="165">
        <f t="shared" si="110"/>
        <v>0</v>
      </c>
      <c r="X573" s="47">
        <f t="shared" si="111"/>
        <v>0</v>
      </c>
      <c r="Y573" s="47" t="str">
        <f t="shared" si="112"/>
        <v>Ipswich Jaffa</v>
      </c>
      <c r="Z573" s="47">
        <f t="shared" si="113"/>
        <v>0</v>
      </c>
      <c r="AA573" s="47">
        <f t="shared" si="114"/>
        <v>0</v>
      </c>
      <c r="AB573" s="141" t="str">
        <f t="shared" si="115"/>
        <v>F</v>
      </c>
    </row>
    <row r="574" spans="1:28" ht="16.5" customHeight="1" x14ac:dyDescent="0.25">
      <c r="A574" s="2" t="str">
        <f>IF(B574="","",IF(E574="F",IF(IFERROR(VLOOKUP(B574&amp;C574&amp;D574,'Girls Season'!AA:AB,2,0),"Add to Season")=1,"","No"),IFERROR(IF(E574="M",IF(VLOOKUP(B574&amp;C574&amp;D574,'Boys Season'!W:X,2,0)=1,"","No")),"No")))</f>
        <v/>
      </c>
      <c r="B574" s="454"/>
      <c r="C574" s="167"/>
      <c r="D574" s="140" t="s">
        <v>87</v>
      </c>
      <c r="E574" s="2" t="s">
        <v>21</v>
      </c>
      <c r="F574" s="463"/>
      <c r="G574" s="337"/>
      <c r="H574" s="443"/>
      <c r="I574" s="2"/>
      <c r="J574" s="2"/>
      <c r="K574" s="122"/>
      <c r="L574" s="19"/>
      <c r="M574" s="19"/>
      <c r="N574" s="19"/>
      <c r="O574" s="19"/>
      <c r="P574" s="121"/>
      <c r="Q574" s="202"/>
      <c r="R574" s="19"/>
      <c r="S574" s="19"/>
      <c r="T574" s="19"/>
      <c r="U574" s="19"/>
      <c r="V574" s="161"/>
      <c r="W574" s="165">
        <f t="shared" si="110"/>
        <v>0</v>
      </c>
      <c r="X574" s="47">
        <f t="shared" si="111"/>
        <v>0</v>
      </c>
      <c r="Y574" s="47" t="str">
        <f t="shared" si="112"/>
        <v>Ipswich Jaffa</v>
      </c>
      <c r="Z574" s="47">
        <f t="shared" si="113"/>
        <v>0</v>
      </c>
      <c r="AA574" s="47">
        <f t="shared" si="114"/>
        <v>0</v>
      </c>
      <c r="AB574" s="141" t="str">
        <f t="shared" si="115"/>
        <v>F</v>
      </c>
    </row>
    <row r="575" spans="1:28" ht="16.5" customHeight="1" x14ac:dyDescent="0.25">
      <c r="A575" s="2" t="str">
        <f>IF(B575="","",IF(E575="F",IF(IFERROR(VLOOKUP(B575&amp;C575&amp;D575,'Girls Season'!AA:AB,2,0),"Add to Season")=1,"","No"),IFERROR(IF(E575="M",IF(VLOOKUP(B575&amp;C575&amp;D575,'Boys Season'!W:X,2,0)=1,"","No")),"No")))</f>
        <v/>
      </c>
      <c r="B575" s="454"/>
      <c r="C575" s="167"/>
      <c r="D575" s="140" t="s">
        <v>87</v>
      </c>
      <c r="E575" s="2" t="s">
        <v>21</v>
      </c>
      <c r="F575" s="463"/>
      <c r="G575" s="337"/>
      <c r="H575" s="443"/>
      <c r="I575" s="2"/>
      <c r="J575" s="2"/>
      <c r="K575" s="122"/>
      <c r="L575" s="19"/>
      <c r="M575" s="19"/>
      <c r="N575" s="19"/>
      <c r="O575" s="19"/>
      <c r="P575" s="121"/>
      <c r="Q575" s="202"/>
      <c r="R575" s="19"/>
      <c r="S575" s="19"/>
      <c r="T575" s="19"/>
      <c r="U575" s="19"/>
      <c r="V575" s="161"/>
      <c r="W575" s="165">
        <f t="shared" si="110"/>
        <v>0</v>
      </c>
      <c r="X575" s="47">
        <f t="shared" si="111"/>
        <v>0</v>
      </c>
      <c r="Y575" s="47" t="str">
        <f t="shared" si="112"/>
        <v>Ipswich Jaffa</v>
      </c>
      <c r="Z575" s="47">
        <f t="shared" si="113"/>
        <v>0</v>
      </c>
      <c r="AA575" s="47">
        <f t="shared" si="114"/>
        <v>0</v>
      </c>
      <c r="AB575" s="141" t="str">
        <f t="shared" si="115"/>
        <v>F</v>
      </c>
    </row>
    <row r="576" spans="1:28" ht="16.5" customHeight="1" x14ac:dyDescent="0.25">
      <c r="A576" s="2" t="str">
        <f>IF(B576="","",IF(E576="F",IF(IFERROR(VLOOKUP(B576&amp;C576&amp;D576,'Girls Season'!AA:AB,2,0),"Add to Season")=1,"","No"),IFERROR(IF(E576="M",IF(VLOOKUP(B576&amp;C576&amp;D576,'Boys Season'!W:X,2,0)=1,"","No")),"No")))</f>
        <v/>
      </c>
      <c r="B576" s="454"/>
      <c r="C576" s="167"/>
      <c r="D576" s="140" t="s">
        <v>87</v>
      </c>
      <c r="E576" s="2" t="s">
        <v>21</v>
      </c>
      <c r="F576" s="463"/>
      <c r="G576" s="337"/>
      <c r="H576" s="443"/>
      <c r="I576" s="2"/>
      <c r="J576" s="2"/>
      <c r="K576" s="122"/>
      <c r="L576" s="19"/>
      <c r="M576" s="19"/>
      <c r="N576" s="19"/>
      <c r="O576" s="19"/>
      <c r="P576" s="121"/>
      <c r="Q576" s="202"/>
      <c r="R576" s="19"/>
      <c r="S576" s="19"/>
      <c r="T576" s="19"/>
      <c r="U576" s="19"/>
      <c r="V576" s="161"/>
      <c r="W576" s="165">
        <f t="shared" si="110"/>
        <v>0</v>
      </c>
      <c r="X576" s="47">
        <f t="shared" si="111"/>
        <v>0</v>
      </c>
      <c r="Y576" s="47" t="str">
        <f t="shared" si="112"/>
        <v>Ipswich Jaffa</v>
      </c>
      <c r="Z576" s="47">
        <f t="shared" si="113"/>
        <v>0</v>
      </c>
      <c r="AA576" s="47">
        <f t="shared" si="114"/>
        <v>0</v>
      </c>
      <c r="AB576" s="141" t="str">
        <f t="shared" si="115"/>
        <v>F</v>
      </c>
    </row>
    <row r="577" spans="1:28" ht="16.5" customHeight="1" x14ac:dyDescent="0.25">
      <c r="A577" s="2" t="str">
        <f>IF(B577="","",IF(E577="F",IF(IFERROR(VLOOKUP(B577&amp;C577&amp;D577,'Girls Season'!AA:AB,2,0),"Add to Season")=1,"","No"),IFERROR(IF(E577="M",IF(VLOOKUP(B577&amp;C577&amp;D577,'Boys Season'!W:X,2,0)=1,"","No")),"No")))</f>
        <v/>
      </c>
      <c r="B577" s="454"/>
      <c r="C577" s="167"/>
      <c r="D577" s="140" t="s">
        <v>87</v>
      </c>
      <c r="E577" s="2" t="s">
        <v>21</v>
      </c>
      <c r="F577" s="117"/>
      <c r="G577" s="117"/>
      <c r="H577" s="443"/>
      <c r="I577" s="2"/>
      <c r="J577" s="2"/>
      <c r="K577" s="122"/>
      <c r="L577" s="19"/>
      <c r="M577" s="19"/>
      <c r="N577" s="19"/>
      <c r="O577" s="19"/>
      <c r="P577" s="121"/>
      <c r="Q577" s="202"/>
      <c r="R577" s="19"/>
      <c r="S577" s="19"/>
      <c r="T577" s="19"/>
      <c r="U577" s="19"/>
      <c r="V577" s="161"/>
      <c r="W577" s="165">
        <f t="shared" si="110"/>
        <v>0</v>
      </c>
      <c r="X577" s="47">
        <f t="shared" si="111"/>
        <v>0</v>
      </c>
      <c r="Y577" s="47" t="str">
        <f t="shared" si="112"/>
        <v>Ipswich Jaffa</v>
      </c>
      <c r="Z577" s="47">
        <f t="shared" si="113"/>
        <v>0</v>
      </c>
      <c r="AA577" s="47">
        <f t="shared" si="114"/>
        <v>0</v>
      </c>
      <c r="AB577" s="141" t="str">
        <f t="shared" si="115"/>
        <v>F</v>
      </c>
    </row>
    <row r="578" spans="1:28" ht="16.5" customHeight="1" x14ac:dyDescent="0.25">
      <c r="A578" s="2" t="str">
        <f>IF(B578="","",IF(E578="F",IF(IFERROR(VLOOKUP(B578&amp;C578&amp;D578,'Girls Season'!AA:AB,2,0),"Add to Season")=1,"","No"),IFERROR(IF(E578="M",IF(VLOOKUP(B578&amp;C578&amp;D578,'Boys Season'!W:X,2,0)=1,"","No")),"No")))</f>
        <v/>
      </c>
      <c r="B578" s="454"/>
      <c r="C578" s="167"/>
      <c r="D578" s="140" t="s">
        <v>87</v>
      </c>
      <c r="E578" s="2" t="s">
        <v>21</v>
      </c>
      <c r="F578" s="117"/>
      <c r="G578" s="117"/>
      <c r="H578" s="443"/>
      <c r="I578" s="2"/>
      <c r="J578" s="2"/>
      <c r="K578" s="122"/>
      <c r="L578" s="19"/>
      <c r="M578" s="19"/>
      <c r="N578" s="19"/>
      <c r="O578" s="19"/>
      <c r="P578" s="121"/>
      <c r="Q578" s="202"/>
      <c r="R578" s="19"/>
      <c r="S578" s="19"/>
      <c r="T578" s="19"/>
      <c r="U578" s="19"/>
      <c r="V578" s="161"/>
      <c r="W578" s="165">
        <f t="shared" si="110"/>
        <v>0</v>
      </c>
      <c r="X578" s="47">
        <f t="shared" si="111"/>
        <v>0</v>
      </c>
      <c r="Y578" s="47" t="str">
        <f t="shared" si="112"/>
        <v>Ipswich Jaffa</v>
      </c>
      <c r="Z578" s="47">
        <f t="shared" si="113"/>
        <v>0</v>
      </c>
      <c r="AA578" s="47">
        <f t="shared" si="114"/>
        <v>0</v>
      </c>
      <c r="AB578" s="141" t="str">
        <f t="shared" si="115"/>
        <v>F</v>
      </c>
    </row>
    <row r="579" spans="1:28" ht="16.5" customHeight="1" x14ac:dyDescent="0.25">
      <c r="A579" s="2" t="str">
        <f>IF(B579="","",IF(E579="F",IF(IFERROR(VLOOKUP(B579&amp;C579&amp;D579,'Girls Season'!AA:AB,2,0),"Add to Season")=1,"","No"),IFERROR(IF(E579="M",IF(VLOOKUP(B579&amp;C579&amp;D579,'Boys Season'!W:X,2,0)=1,"","No")),"No")))</f>
        <v/>
      </c>
      <c r="B579" s="454"/>
      <c r="C579" s="167"/>
      <c r="D579" s="140" t="s">
        <v>87</v>
      </c>
      <c r="E579" s="2" t="s">
        <v>21</v>
      </c>
      <c r="F579" s="117"/>
      <c r="G579" s="117"/>
      <c r="H579" s="443"/>
      <c r="I579" s="2"/>
      <c r="J579" s="2"/>
      <c r="K579" s="122"/>
      <c r="L579" s="19"/>
      <c r="M579" s="19"/>
      <c r="N579" s="19"/>
      <c r="O579" s="19"/>
      <c r="P579" s="121"/>
      <c r="Q579" s="202"/>
      <c r="R579" s="19"/>
      <c r="S579" s="19"/>
      <c r="T579" s="19"/>
      <c r="U579" s="19"/>
      <c r="V579" s="161"/>
      <c r="W579" s="165">
        <f t="shared" si="110"/>
        <v>0</v>
      </c>
      <c r="X579" s="47">
        <f t="shared" si="111"/>
        <v>0</v>
      </c>
      <c r="Y579" s="47" t="str">
        <f t="shared" si="112"/>
        <v>Ipswich Jaffa</v>
      </c>
      <c r="Z579" s="47">
        <f t="shared" si="113"/>
        <v>0</v>
      </c>
      <c r="AA579" s="47">
        <f t="shared" si="114"/>
        <v>0</v>
      </c>
      <c r="AB579" s="141" t="str">
        <f t="shared" si="115"/>
        <v>F</v>
      </c>
    </row>
    <row r="580" spans="1:28" ht="16.5" customHeight="1" x14ac:dyDescent="0.25">
      <c r="A580" s="2" t="str">
        <f>IF(B580="","",IF(E580="F",IF(IFERROR(VLOOKUP(B580&amp;C580&amp;D580,'Girls Season'!AA:AB,2,0),"Add to Season")=1,"","No"),IFERROR(IF(E580="M",IF(VLOOKUP(B580&amp;C580&amp;D580,'Boys Season'!W:X,2,0)=1,"","No")),"No")))</f>
        <v/>
      </c>
      <c r="B580" s="454"/>
      <c r="C580" s="167"/>
      <c r="D580" s="140" t="s">
        <v>87</v>
      </c>
      <c r="E580" s="2" t="s">
        <v>21</v>
      </c>
      <c r="F580" s="117"/>
      <c r="G580" s="117"/>
      <c r="H580" s="443"/>
      <c r="I580" s="2"/>
      <c r="J580" s="2"/>
      <c r="K580" s="122"/>
      <c r="L580" s="19"/>
      <c r="M580" s="19"/>
      <c r="N580" s="19"/>
      <c r="O580" s="19"/>
      <c r="P580" s="121"/>
      <c r="Q580" s="202"/>
      <c r="R580" s="19"/>
      <c r="S580" s="19"/>
      <c r="T580" s="19"/>
      <c r="U580" s="19"/>
      <c r="V580" s="161"/>
      <c r="W580" s="165">
        <f t="shared" si="110"/>
        <v>0</v>
      </c>
      <c r="X580" s="47">
        <f t="shared" si="111"/>
        <v>0</v>
      </c>
      <c r="Y580" s="47" t="str">
        <f t="shared" si="112"/>
        <v>Ipswich Jaffa</v>
      </c>
      <c r="Z580" s="47">
        <f t="shared" si="113"/>
        <v>0</v>
      </c>
      <c r="AA580" s="47">
        <f t="shared" si="114"/>
        <v>0</v>
      </c>
      <c r="AB580" s="141" t="str">
        <f t="shared" si="115"/>
        <v>F</v>
      </c>
    </row>
    <row r="581" spans="1:28" ht="16.5" customHeight="1" x14ac:dyDescent="0.25">
      <c r="A581" s="2" t="str">
        <f>IF(B581="","",IF(E581="F",IF(IFERROR(VLOOKUP(B581&amp;C581&amp;D581,'Girls Season'!AA:AB,2,0),"Add to Season")=1,"","No"),IFERROR(IF(E581="M",IF(VLOOKUP(B581&amp;C581&amp;D581,'Boys Season'!W:X,2,0)=1,"","No")),"No")))</f>
        <v/>
      </c>
      <c r="B581" s="454"/>
      <c r="C581" s="167"/>
      <c r="D581" s="140" t="s">
        <v>87</v>
      </c>
      <c r="E581" s="2" t="s">
        <v>21</v>
      </c>
      <c r="F581" s="117"/>
      <c r="G581" s="117"/>
      <c r="H581" s="443"/>
      <c r="I581" s="2"/>
      <c r="J581" s="2"/>
      <c r="K581" s="122"/>
      <c r="L581" s="19"/>
      <c r="M581" s="19"/>
      <c r="N581" s="19"/>
      <c r="O581" s="19"/>
      <c r="P581" s="121"/>
      <c r="Q581" s="202"/>
      <c r="R581" s="19"/>
      <c r="S581" s="19"/>
      <c r="T581" s="19"/>
      <c r="U581" s="19"/>
      <c r="V581" s="161"/>
      <c r="W581" s="165">
        <f t="shared" si="110"/>
        <v>0</v>
      </c>
      <c r="X581" s="47">
        <f t="shared" si="111"/>
        <v>0</v>
      </c>
      <c r="Y581" s="47" t="str">
        <f t="shared" si="112"/>
        <v>Ipswich Jaffa</v>
      </c>
      <c r="Z581" s="47">
        <f t="shared" si="113"/>
        <v>0</v>
      </c>
      <c r="AA581" s="47">
        <f t="shared" si="114"/>
        <v>0</v>
      </c>
      <c r="AB581" s="141" t="str">
        <f t="shared" si="115"/>
        <v>F</v>
      </c>
    </row>
    <row r="582" spans="1:28" ht="16.5" customHeight="1" x14ac:dyDescent="0.25">
      <c r="A582" s="2" t="str">
        <f>IF(B582="","",IF(E582="F",IF(IFERROR(VLOOKUP(B582&amp;C582&amp;D582,'Girls Season'!AA:AB,2,0),"Add to Season")=1,"","No"),IFERROR(IF(E582="M",IF(VLOOKUP(B582&amp;C582&amp;D582,'Boys Season'!W:X,2,0)=1,"","No")),"No")))</f>
        <v/>
      </c>
      <c r="B582" s="454"/>
      <c r="C582" s="167"/>
      <c r="D582" s="140" t="s">
        <v>87</v>
      </c>
      <c r="E582" s="2" t="s">
        <v>21</v>
      </c>
      <c r="F582" s="117"/>
      <c r="G582" s="117"/>
      <c r="H582" s="443"/>
      <c r="I582" s="2"/>
      <c r="J582" s="2"/>
      <c r="K582" s="122"/>
      <c r="L582" s="19"/>
      <c r="M582" s="19"/>
      <c r="N582" s="19"/>
      <c r="O582" s="19"/>
      <c r="P582" s="121"/>
      <c r="Q582" s="202"/>
      <c r="R582" s="19"/>
      <c r="S582" s="19"/>
      <c r="T582" s="19"/>
      <c r="U582" s="19"/>
      <c r="V582" s="161"/>
      <c r="W582" s="165">
        <f t="shared" si="110"/>
        <v>0</v>
      </c>
      <c r="X582" s="47">
        <f t="shared" si="111"/>
        <v>0</v>
      </c>
      <c r="Y582" s="47" t="str">
        <f t="shared" si="112"/>
        <v>Ipswich Jaffa</v>
      </c>
      <c r="Z582" s="47">
        <f t="shared" si="113"/>
        <v>0</v>
      </c>
      <c r="AA582" s="47">
        <f t="shared" si="114"/>
        <v>0</v>
      </c>
      <c r="AB582" s="141" t="str">
        <f t="shared" si="115"/>
        <v>F</v>
      </c>
    </row>
    <row r="583" spans="1:28" ht="16.5" customHeight="1" x14ac:dyDescent="0.25">
      <c r="A583" s="2" t="str">
        <f>IF(B583="","",IF(E583="F",IF(IFERROR(VLOOKUP(B583&amp;C583&amp;D583,'Girls Season'!AA:AB,2,0),"Add to Season")=1,"","No"),IFERROR(IF(E583="M",IF(VLOOKUP(B583&amp;C583&amp;D583,'Boys Season'!W:X,2,0)=1,"","No")),"No")))</f>
        <v/>
      </c>
      <c r="B583" s="454"/>
      <c r="C583" s="167"/>
      <c r="D583" s="140" t="s">
        <v>87</v>
      </c>
      <c r="E583" s="2" t="s">
        <v>21</v>
      </c>
      <c r="F583" s="117"/>
      <c r="G583" s="117"/>
      <c r="H583" s="443"/>
      <c r="I583" s="2"/>
      <c r="J583" s="2"/>
      <c r="K583" s="122"/>
      <c r="L583" s="19"/>
      <c r="M583" s="19"/>
      <c r="N583" s="19"/>
      <c r="O583" s="19"/>
      <c r="P583" s="121"/>
      <c r="Q583" s="202"/>
      <c r="R583" s="19"/>
      <c r="S583" s="19"/>
      <c r="T583" s="19"/>
      <c r="U583" s="19"/>
      <c r="V583" s="161"/>
      <c r="W583" s="165">
        <f t="shared" si="110"/>
        <v>0</v>
      </c>
      <c r="X583" s="47">
        <f t="shared" si="111"/>
        <v>0</v>
      </c>
      <c r="Y583" s="47" t="str">
        <f t="shared" si="112"/>
        <v>Ipswich Jaffa</v>
      </c>
      <c r="Z583" s="47">
        <f t="shared" si="113"/>
        <v>0</v>
      </c>
      <c r="AA583" s="47">
        <f t="shared" si="114"/>
        <v>0</v>
      </c>
      <c r="AB583" s="141" t="str">
        <f t="shared" si="115"/>
        <v>F</v>
      </c>
    </row>
    <row r="584" spans="1:28" ht="16.5" customHeight="1" x14ac:dyDescent="0.25">
      <c r="A584" s="2" t="str">
        <f>IF(B584="","",IF(E584="F",IF(IFERROR(VLOOKUP(B584&amp;C584&amp;D584,'Girls Season'!AA:AB,2,0),"Add to Season")=1,"","No"),IFERROR(IF(E584="M",IF(VLOOKUP(B584&amp;C584&amp;D584,'Boys Season'!W:X,2,0)=1,"","No")),"No")))</f>
        <v/>
      </c>
      <c r="B584" s="133"/>
      <c r="C584" s="133"/>
      <c r="D584" s="140" t="s">
        <v>87</v>
      </c>
      <c r="E584" s="2" t="s">
        <v>21</v>
      </c>
      <c r="F584" s="117"/>
      <c r="G584" s="117"/>
      <c r="H584" s="443"/>
      <c r="I584" s="2"/>
      <c r="J584" s="2"/>
      <c r="K584" s="122"/>
      <c r="L584" s="19"/>
      <c r="M584" s="19"/>
      <c r="N584" s="19"/>
      <c r="O584" s="19"/>
      <c r="P584" s="121"/>
      <c r="Q584" s="202"/>
      <c r="R584" s="19"/>
      <c r="S584" s="19"/>
      <c r="T584" s="19"/>
      <c r="U584" s="19"/>
      <c r="V584" s="161"/>
      <c r="W584" s="165">
        <f t="shared" si="110"/>
        <v>0</v>
      </c>
      <c r="X584" s="47">
        <f t="shared" si="111"/>
        <v>0</v>
      </c>
      <c r="Y584" s="47" t="str">
        <f t="shared" si="112"/>
        <v>Ipswich Jaffa</v>
      </c>
      <c r="Z584" s="47">
        <f t="shared" si="113"/>
        <v>0</v>
      </c>
      <c r="AA584" s="47">
        <f t="shared" si="114"/>
        <v>0</v>
      </c>
      <c r="AB584" s="141" t="str">
        <f t="shared" si="115"/>
        <v>F</v>
      </c>
    </row>
    <row r="585" spans="1:28" ht="16.5" customHeight="1" x14ac:dyDescent="0.25">
      <c r="A585" s="2" t="str">
        <f>IF(B585="","",IF(E585="F",IF(IFERROR(VLOOKUP(B585&amp;C585&amp;D585,'Girls Season'!AA:AB,2,0),"Add to Season")=1,"","No"),IFERROR(IF(E585="M",IF(VLOOKUP(B585&amp;C585&amp;D585,'Boys Season'!W:X,2,0)=1,"","No")),"No")))</f>
        <v/>
      </c>
      <c r="B585" s="454"/>
      <c r="C585" s="454"/>
      <c r="D585" s="140" t="s">
        <v>87</v>
      </c>
      <c r="E585" s="2" t="s">
        <v>21</v>
      </c>
      <c r="F585" s="117"/>
      <c r="G585" s="117"/>
      <c r="H585" s="443"/>
      <c r="I585" s="2"/>
      <c r="J585" s="2"/>
      <c r="K585" s="122"/>
      <c r="L585" s="19"/>
      <c r="M585" s="19"/>
      <c r="N585" s="19"/>
      <c r="O585" s="19"/>
      <c r="P585" s="121"/>
      <c r="Q585" s="202"/>
      <c r="R585" s="19"/>
      <c r="S585" s="19"/>
      <c r="T585" s="19"/>
      <c r="U585" s="19"/>
      <c r="V585" s="161"/>
      <c r="W585" s="165">
        <f t="shared" si="110"/>
        <v>0</v>
      </c>
      <c r="X585" s="47">
        <f t="shared" si="111"/>
        <v>0</v>
      </c>
      <c r="Y585" s="47" t="str">
        <f t="shared" si="112"/>
        <v>Ipswich Jaffa</v>
      </c>
      <c r="Z585" s="47">
        <f t="shared" si="113"/>
        <v>0</v>
      </c>
      <c r="AA585" s="47">
        <f t="shared" si="114"/>
        <v>0</v>
      </c>
      <c r="AB585" s="141" t="str">
        <f t="shared" si="115"/>
        <v>F</v>
      </c>
    </row>
    <row r="586" spans="1:28" ht="16.5" customHeight="1" x14ac:dyDescent="0.25">
      <c r="A586" s="2" t="str">
        <f>IF(B586="","",IF(E586="F",IF(IFERROR(VLOOKUP(B586&amp;C586&amp;D586,'Girls Season'!AA:AB,2,0),"Add to Season")=1,"","No"),IFERROR(IF(E586="M",IF(VLOOKUP(B586&amp;C586&amp;D586,'Boys Season'!W:X,2,0)=1,"","No")),"No")))</f>
        <v/>
      </c>
      <c r="B586" s="133"/>
      <c r="C586" s="133"/>
      <c r="D586" s="140" t="s">
        <v>87</v>
      </c>
      <c r="E586" s="2" t="s">
        <v>21</v>
      </c>
      <c r="F586" s="117"/>
      <c r="G586" s="117"/>
      <c r="H586" s="443"/>
      <c r="I586" s="2"/>
      <c r="J586" s="2"/>
      <c r="K586" s="122"/>
      <c r="L586" s="19"/>
      <c r="M586" s="19"/>
      <c r="N586" s="19"/>
      <c r="O586" s="19"/>
      <c r="P586" s="121"/>
      <c r="Q586" s="202"/>
      <c r="R586" s="19"/>
      <c r="S586" s="19"/>
      <c r="T586" s="19"/>
      <c r="U586" s="19"/>
      <c r="V586" s="161"/>
      <c r="W586" s="165">
        <f t="shared" si="110"/>
        <v>0</v>
      </c>
      <c r="X586" s="47">
        <f t="shared" si="111"/>
        <v>0</v>
      </c>
      <c r="Y586" s="47" t="str">
        <f t="shared" si="112"/>
        <v>Ipswich Jaffa</v>
      </c>
      <c r="Z586" s="47">
        <f t="shared" si="113"/>
        <v>0</v>
      </c>
      <c r="AA586" s="47">
        <f t="shared" si="114"/>
        <v>0</v>
      </c>
      <c r="AB586" s="141" t="str">
        <f t="shared" si="115"/>
        <v>F</v>
      </c>
    </row>
    <row r="587" spans="1:28" ht="16.5" customHeight="1" x14ac:dyDescent="0.25">
      <c r="A587" s="2" t="str">
        <f>IF(B587="","",IF(E587="F",IF(IFERROR(VLOOKUP(B587&amp;C587&amp;D587,'Girls Season'!AA:AB,2,0),"Add to Season")=1,"","No"),IFERROR(IF(E587="M",IF(VLOOKUP(B587&amp;C587&amp;D587,'Boys Season'!W:X,2,0)=1,"","No")),"No")))</f>
        <v/>
      </c>
      <c r="B587" s="454"/>
      <c r="C587" s="454"/>
      <c r="D587" s="140" t="s">
        <v>87</v>
      </c>
      <c r="E587" s="2" t="s">
        <v>21</v>
      </c>
      <c r="F587" s="117"/>
      <c r="G587" s="117"/>
      <c r="H587" s="443"/>
      <c r="I587" s="2"/>
      <c r="J587" s="2"/>
      <c r="K587" s="122"/>
      <c r="L587" s="19"/>
      <c r="M587" s="19"/>
      <c r="N587" s="19"/>
      <c r="O587" s="19"/>
      <c r="P587" s="121"/>
      <c r="Q587" s="202"/>
      <c r="R587" s="19"/>
      <c r="S587" s="19"/>
      <c r="T587" s="19"/>
      <c r="U587" s="19"/>
      <c r="V587" s="161"/>
      <c r="W587" s="165">
        <f t="shared" si="110"/>
        <v>0</v>
      </c>
      <c r="X587" s="47">
        <f t="shared" si="111"/>
        <v>0</v>
      </c>
      <c r="Y587" s="47" t="str">
        <f t="shared" si="112"/>
        <v>Ipswich Jaffa</v>
      </c>
      <c r="Z587" s="47">
        <f t="shared" si="113"/>
        <v>0</v>
      </c>
      <c r="AA587" s="47">
        <f t="shared" si="114"/>
        <v>0</v>
      </c>
      <c r="AB587" s="141" t="str">
        <f t="shared" si="115"/>
        <v>F</v>
      </c>
    </row>
    <row r="588" spans="1:28" ht="16.5" customHeight="1" x14ac:dyDescent="0.25">
      <c r="A588" s="2" t="str">
        <f>IF(B588="","",IF(E588="F",IF(IFERROR(VLOOKUP(B588&amp;C588&amp;D588,'Girls Season'!AA:AB,2,0),"Add to Season")=1,"","No"),IFERROR(IF(E588="M",IF(VLOOKUP(B588&amp;C588&amp;D588,'Boys Season'!W:X,2,0)=1,"","No")),"No")))</f>
        <v/>
      </c>
      <c r="B588" s="133"/>
      <c r="C588" s="133"/>
      <c r="D588" s="140" t="s">
        <v>87</v>
      </c>
      <c r="E588" s="2" t="s">
        <v>21</v>
      </c>
      <c r="F588" s="117"/>
      <c r="G588" s="117"/>
      <c r="H588" s="443"/>
      <c r="I588" s="2"/>
      <c r="J588" s="2"/>
      <c r="K588" s="122"/>
      <c r="L588" s="19"/>
      <c r="M588" s="19"/>
      <c r="N588" s="19"/>
      <c r="O588" s="19"/>
      <c r="P588" s="121"/>
      <c r="Q588" s="202"/>
      <c r="R588" s="19"/>
      <c r="S588" s="19"/>
      <c r="T588" s="19"/>
      <c r="U588" s="19"/>
      <c r="V588" s="161"/>
      <c r="W588" s="165">
        <f t="shared" si="110"/>
        <v>0</v>
      </c>
      <c r="X588" s="47">
        <f t="shared" si="111"/>
        <v>0</v>
      </c>
      <c r="Y588" s="47" t="str">
        <f t="shared" si="112"/>
        <v>Ipswich Jaffa</v>
      </c>
      <c r="Z588" s="47">
        <f t="shared" si="113"/>
        <v>0</v>
      </c>
      <c r="AA588" s="47">
        <f t="shared" si="114"/>
        <v>0</v>
      </c>
      <c r="AB588" s="141" t="str">
        <f t="shared" si="115"/>
        <v>F</v>
      </c>
    </row>
    <row r="589" spans="1:28" ht="16.5" customHeight="1" x14ac:dyDescent="0.25">
      <c r="A589" s="2" t="str">
        <f>IF(B589="","",IF(E589="F",IF(IFERROR(VLOOKUP(B589&amp;C589&amp;D589,'Girls Season'!AA:AB,2,0),"Add to Season")=1,"","No"),IFERROR(IF(E589="M",IF(VLOOKUP(B589&amp;C589&amp;D589,'Boys Season'!W:X,2,0)=1,"","No")),"No")))</f>
        <v/>
      </c>
      <c r="B589" s="454"/>
      <c r="C589" s="454"/>
      <c r="D589" s="140" t="s">
        <v>87</v>
      </c>
      <c r="E589" s="2" t="s">
        <v>21</v>
      </c>
      <c r="F589" s="117"/>
      <c r="G589" s="117"/>
      <c r="H589" s="443"/>
      <c r="I589" s="2"/>
      <c r="J589" s="2"/>
      <c r="K589" s="122"/>
      <c r="L589" s="19"/>
      <c r="M589" s="19"/>
      <c r="N589" s="19"/>
      <c r="O589" s="19"/>
      <c r="P589" s="121"/>
      <c r="Q589" s="202"/>
      <c r="R589" s="19"/>
      <c r="S589" s="19"/>
      <c r="T589" s="19"/>
      <c r="U589" s="19"/>
      <c r="V589" s="161"/>
      <c r="W589" s="165">
        <f t="shared" si="110"/>
        <v>0</v>
      </c>
      <c r="X589" s="47">
        <f t="shared" si="111"/>
        <v>0</v>
      </c>
      <c r="Y589" s="47" t="str">
        <f t="shared" si="112"/>
        <v>Ipswich Jaffa</v>
      </c>
      <c r="Z589" s="47">
        <f t="shared" si="113"/>
        <v>0</v>
      </c>
      <c r="AA589" s="47">
        <f t="shared" si="114"/>
        <v>0</v>
      </c>
      <c r="AB589" s="141" t="str">
        <f t="shared" si="115"/>
        <v>F</v>
      </c>
    </row>
    <row r="590" spans="1:28" ht="16.5" customHeight="1" x14ac:dyDescent="0.25">
      <c r="A590" s="2" t="str">
        <f>IF(B590="","",IF(E590="F",IF(IFERROR(VLOOKUP(B590&amp;C590&amp;D590,'Girls Season'!AA:AB,2,0),"Add to Season")=1,"","No"),IFERROR(IF(E590="M",IF(VLOOKUP(B590&amp;C590&amp;D590,'Boys Season'!W:X,2,0)=1,"","No")),"No")))</f>
        <v/>
      </c>
      <c r="B590" s="133"/>
      <c r="C590" s="133"/>
      <c r="D590" s="140" t="s">
        <v>87</v>
      </c>
      <c r="E590" s="2" t="s">
        <v>21</v>
      </c>
      <c r="F590" s="117"/>
      <c r="G590" s="117"/>
      <c r="H590" s="443"/>
      <c r="I590" s="2"/>
      <c r="J590" s="2"/>
      <c r="K590" s="122"/>
      <c r="L590" s="19"/>
      <c r="M590" s="19"/>
      <c r="N590" s="19"/>
      <c r="O590" s="19"/>
      <c r="P590" s="121"/>
      <c r="Q590" s="202"/>
      <c r="R590" s="19"/>
      <c r="S590" s="19"/>
      <c r="T590" s="19"/>
      <c r="U590" s="19"/>
      <c r="V590" s="161"/>
      <c r="W590" s="165">
        <f t="shared" si="110"/>
        <v>0</v>
      </c>
      <c r="X590" s="47">
        <f t="shared" si="111"/>
        <v>0</v>
      </c>
      <c r="Y590" s="47" t="str">
        <f t="shared" si="112"/>
        <v>Ipswich Jaffa</v>
      </c>
      <c r="Z590" s="47">
        <f t="shared" si="113"/>
        <v>0</v>
      </c>
      <c r="AA590" s="47">
        <f t="shared" si="114"/>
        <v>0</v>
      </c>
      <c r="AB590" s="141" t="str">
        <f t="shared" si="115"/>
        <v>F</v>
      </c>
    </row>
    <row r="591" spans="1:28" ht="16.5" customHeight="1" x14ac:dyDescent="0.25">
      <c r="A591" s="2" t="str">
        <f>IF(B591="","",IF(E591="F",IF(IFERROR(VLOOKUP(B591&amp;C591&amp;D591,'Girls Season'!AA:AB,2,0),"Add to Season")=1,"","No"),IFERROR(IF(E591="M",IF(VLOOKUP(B591&amp;C591&amp;D591,'Boys Season'!W:X,2,0)=1,"","No")),"No")))</f>
        <v/>
      </c>
      <c r="B591" s="133"/>
      <c r="C591" s="133"/>
      <c r="D591" s="140" t="s">
        <v>87</v>
      </c>
      <c r="E591" s="2" t="s">
        <v>21</v>
      </c>
      <c r="F591" s="117"/>
      <c r="G591" s="117"/>
      <c r="H591" s="443"/>
      <c r="I591" s="2"/>
      <c r="J591" s="2"/>
      <c r="K591" s="122"/>
      <c r="L591" s="19"/>
      <c r="M591" s="19"/>
      <c r="N591" s="19"/>
      <c r="O591" s="19"/>
      <c r="P591" s="121"/>
      <c r="Q591" s="202"/>
      <c r="R591" s="19"/>
      <c r="S591" s="19"/>
      <c r="T591" s="19"/>
      <c r="U591" s="19"/>
      <c r="V591" s="161"/>
      <c r="W591" s="165">
        <f t="shared" ref="W591:W640" si="116">+B591</f>
        <v>0</v>
      </c>
      <c r="X591" s="47">
        <f t="shared" ref="X591:X640" si="117">+C591</f>
        <v>0</v>
      </c>
      <c r="Y591" s="47" t="str">
        <f t="shared" ref="Y591:Y640" si="118">+D591</f>
        <v>Ipswich Jaffa</v>
      </c>
      <c r="Z591" s="47">
        <f t="shared" ref="Z591:Z640" si="119">+F591</f>
        <v>0</v>
      </c>
      <c r="AA591" s="47">
        <f t="shared" ref="AA591:AA640" si="120">+G591</f>
        <v>0</v>
      </c>
      <c r="AB591" s="141" t="str">
        <f t="shared" ref="AB591:AB640" si="121">+E591</f>
        <v>F</v>
      </c>
    </row>
    <row r="592" spans="1:28" ht="16.5" customHeight="1" x14ac:dyDescent="0.25">
      <c r="A592" s="2" t="str">
        <f>IF(B592="","",IF(E592="F",IF(IFERROR(VLOOKUP(B592&amp;C592&amp;D592,'Girls Season'!AA:AB,2,0),"Add to Season")=1,"","No"),IFERROR(IF(E592="M",IF(VLOOKUP(B592&amp;C592&amp;D592,'Boys Season'!W:X,2,0)=1,"","No")),"No")))</f>
        <v/>
      </c>
      <c r="B592" s="133"/>
      <c r="C592" s="133"/>
      <c r="D592" s="140" t="s">
        <v>87</v>
      </c>
      <c r="E592" s="2" t="s">
        <v>21</v>
      </c>
      <c r="F592" s="117"/>
      <c r="G592" s="117"/>
      <c r="H592" s="443"/>
      <c r="I592" s="2"/>
      <c r="J592" s="2"/>
      <c r="K592" s="122"/>
      <c r="L592" s="19"/>
      <c r="M592" s="19"/>
      <c r="N592" s="19"/>
      <c r="O592" s="19"/>
      <c r="P592" s="121"/>
      <c r="Q592" s="202"/>
      <c r="R592" s="19"/>
      <c r="S592" s="19"/>
      <c r="T592" s="19"/>
      <c r="U592" s="19"/>
      <c r="V592" s="161"/>
      <c r="W592" s="165">
        <f t="shared" si="116"/>
        <v>0</v>
      </c>
      <c r="X592" s="47">
        <f t="shared" si="117"/>
        <v>0</v>
      </c>
      <c r="Y592" s="47" t="str">
        <f t="shared" si="118"/>
        <v>Ipswich Jaffa</v>
      </c>
      <c r="Z592" s="47">
        <f t="shared" si="119"/>
        <v>0</v>
      </c>
      <c r="AA592" s="47">
        <f t="shared" si="120"/>
        <v>0</v>
      </c>
      <c r="AB592" s="141" t="str">
        <f t="shared" si="121"/>
        <v>F</v>
      </c>
    </row>
    <row r="593" spans="1:28" ht="16.5" customHeight="1" x14ac:dyDescent="0.25">
      <c r="A593" s="2" t="str">
        <f>IF(B593="","",IF(E593="F",IF(IFERROR(VLOOKUP(B593&amp;C593&amp;D593,'Girls Season'!AA:AB,2,0),"Add to Season")=1,"","No"),IFERROR(IF(E593="M",IF(VLOOKUP(B593&amp;C593&amp;D593,'Boys Season'!W:X,2,0)=1,"","No")),"No")))</f>
        <v/>
      </c>
      <c r="B593" s="133"/>
      <c r="C593" s="133"/>
      <c r="D593" s="140" t="s">
        <v>87</v>
      </c>
      <c r="E593" s="2" t="s">
        <v>21</v>
      </c>
      <c r="F593" s="117"/>
      <c r="G593" s="117"/>
      <c r="H593" s="443"/>
      <c r="I593" s="2"/>
      <c r="J593" s="2"/>
      <c r="K593" s="122"/>
      <c r="L593" s="19"/>
      <c r="M593" s="19"/>
      <c r="N593" s="19"/>
      <c r="O593" s="19"/>
      <c r="P593" s="121"/>
      <c r="Q593" s="202"/>
      <c r="R593" s="19"/>
      <c r="S593" s="19"/>
      <c r="T593" s="19"/>
      <c r="U593" s="19"/>
      <c r="V593" s="161"/>
      <c r="W593" s="165">
        <f t="shared" si="116"/>
        <v>0</v>
      </c>
      <c r="X593" s="47">
        <f t="shared" si="117"/>
        <v>0</v>
      </c>
      <c r="Y593" s="47" t="str">
        <f t="shared" si="118"/>
        <v>Ipswich Jaffa</v>
      </c>
      <c r="Z593" s="47">
        <f t="shared" si="119"/>
        <v>0</v>
      </c>
      <c r="AA593" s="47">
        <f t="shared" si="120"/>
        <v>0</v>
      </c>
      <c r="AB593" s="141" t="str">
        <f t="shared" si="121"/>
        <v>F</v>
      </c>
    </row>
    <row r="594" spans="1:28" ht="16.5" customHeight="1" x14ac:dyDescent="0.25">
      <c r="A594" s="2" t="str">
        <f>IF(B594="","",IF(E594="F",IF(IFERROR(VLOOKUP(B594&amp;C594&amp;D594,'Girls Season'!AA:AB,2,0),"Add to Season")=1,"","No"),IFERROR(IF(E594="M",IF(VLOOKUP(B594&amp;C594&amp;D594,'Boys Season'!W:X,2,0)=1,"","No")),"No")))</f>
        <v/>
      </c>
      <c r="B594" s="133"/>
      <c r="C594" s="133"/>
      <c r="D594" s="140" t="s">
        <v>87</v>
      </c>
      <c r="E594" s="2" t="s">
        <v>21</v>
      </c>
      <c r="F594" s="117"/>
      <c r="G594" s="117"/>
      <c r="H594" s="443"/>
      <c r="I594" s="2"/>
      <c r="J594" s="2"/>
      <c r="K594" s="122"/>
      <c r="L594" s="19"/>
      <c r="M594" s="19"/>
      <c r="N594" s="19"/>
      <c r="O594" s="19"/>
      <c r="P594" s="121"/>
      <c r="Q594" s="202"/>
      <c r="R594" s="19"/>
      <c r="S594" s="19"/>
      <c r="T594" s="19"/>
      <c r="U594" s="19"/>
      <c r="V594" s="161"/>
      <c r="W594" s="165">
        <f t="shared" si="116"/>
        <v>0</v>
      </c>
      <c r="X594" s="47">
        <f t="shared" si="117"/>
        <v>0</v>
      </c>
      <c r="Y594" s="47" t="str">
        <f t="shared" si="118"/>
        <v>Ipswich Jaffa</v>
      </c>
      <c r="Z594" s="47">
        <f t="shared" si="119"/>
        <v>0</v>
      </c>
      <c r="AA594" s="47">
        <f t="shared" si="120"/>
        <v>0</v>
      </c>
      <c r="AB594" s="141" t="str">
        <f t="shared" si="121"/>
        <v>F</v>
      </c>
    </row>
    <row r="595" spans="1:28" ht="16.5" customHeight="1" x14ac:dyDescent="0.25">
      <c r="A595" s="2" t="str">
        <f>IF(B595="","",IF(E595="F",IF(IFERROR(VLOOKUP(B595&amp;C595&amp;D595,'Girls Season'!AA:AB,2,0),"Add to Season")=1,"","No"),IFERROR(IF(E595="M",IF(VLOOKUP(B595&amp;C595&amp;D595,'Boys Season'!W:X,2,0)=1,"","No")),"No")))</f>
        <v/>
      </c>
      <c r="B595" s="133"/>
      <c r="C595" s="133"/>
      <c r="D595" s="140" t="s">
        <v>87</v>
      </c>
      <c r="E595" s="2" t="s">
        <v>21</v>
      </c>
      <c r="F595" s="117"/>
      <c r="G595" s="117"/>
      <c r="H595" s="443"/>
      <c r="I595" s="2"/>
      <c r="J595" s="2"/>
      <c r="K595" s="122"/>
      <c r="L595" s="19"/>
      <c r="M595" s="19"/>
      <c r="N595" s="19"/>
      <c r="O595" s="19"/>
      <c r="P595" s="121"/>
      <c r="Q595" s="202"/>
      <c r="R595" s="19"/>
      <c r="S595" s="19"/>
      <c r="T595" s="19"/>
      <c r="U595" s="19"/>
      <c r="V595" s="161"/>
      <c r="W595" s="165">
        <f t="shared" si="116"/>
        <v>0</v>
      </c>
      <c r="X595" s="47">
        <f t="shared" si="117"/>
        <v>0</v>
      </c>
      <c r="Y595" s="47" t="str">
        <f t="shared" si="118"/>
        <v>Ipswich Jaffa</v>
      </c>
      <c r="Z595" s="47">
        <f t="shared" si="119"/>
        <v>0</v>
      </c>
      <c r="AA595" s="47">
        <f t="shared" si="120"/>
        <v>0</v>
      </c>
      <c r="AB595" s="141" t="str">
        <f t="shared" si="121"/>
        <v>F</v>
      </c>
    </row>
    <row r="596" spans="1:28" ht="16.5" customHeight="1" x14ac:dyDescent="0.25">
      <c r="A596" s="2" t="str">
        <f>IF(B596="","",IF(E596="F",IF(IFERROR(VLOOKUP(B596&amp;C596&amp;D596,'Girls Season'!AA:AB,2,0),"Add to Season")=1,"","No"),IFERROR(IF(E596="M",IF(VLOOKUP(B596&amp;C596&amp;D596,'Boys Season'!W:X,2,0)=1,"","No")),"No")))</f>
        <v/>
      </c>
      <c r="B596" s="133"/>
      <c r="C596" s="133"/>
      <c r="D596" s="140" t="s">
        <v>87</v>
      </c>
      <c r="E596" s="2" t="s">
        <v>21</v>
      </c>
      <c r="F596" s="117"/>
      <c r="G596" s="117"/>
      <c r="H596" s="443"/>
      <c r="I596" s="2"/>
      <c r="J596" s="2"/>
      <c r="K596" s="122"/>
      <c r="L596" s="19"/>
      <c r="M596" s="19"/>
      <c r="N596" s="19"/>
      <c r="O596" s="19"/>
      <c r="P596" s="121"/>
      <c r="Q596" s="202"/>
      <c r="R596" s="19"/>
      <c r="S596" s="19"/>
      <c r="T596" s="19"/>
      <c r="U596" s="19"/>
      <c r="V596" s="161"/>
      <c r="W596" s="165">
        <f t="shared" si="116"/>
        <v>0</v>
      </c>
      <c r="X596" s="47">
        <f t="shared" si="117"/>
        <v>0</v>
      </c>
      <c r="Y596" s="47" t="str">
        <f t="shared" si="118"/>
        <v>Ipswich Jaffa</v>
      </c>
      <c r="Z596" s="47">
        <f t="shared" si="119"/>
        <v>0</v>
      </c>
      <c r="AA596" s="47">
        <f t="shared" si="120"/>
        <v>0</v>
      </c>
      <c r="AB596" s="141" t="str">
        <f t="shared" si="121"/>
        <v>F</v>
      </c>
    </row>
    <row r="597" spans="1:28" ht="16.5" customHeight="1" x14ac:dyDescent="0.25">
      <c r="A597" s="2" t="str">
        <f>IF(B597="","",IF(E597="F",IF(IFERROR(VLOOKUP(B597&amp;C597&amp;D597,'Girls Season'!AA:AB,2,0),"Add to Season")=1,"","No"),IFERROR(IF(E597="M",IF(VLOOKUP(B597&amp;C597&amp;D597,'Boys Season'!W:X,2,0)=1,"","No")),"No")))</f>
        <v/>
      </c>
      <c r="B597" s="133"/>
      <c r="C597" s="133"/>
      <c r="D597" s="140" t="s">
        <v>87</v>
      </c>
      <c r="E597" s="2" t="s">
        <v>21</v>
      </c>
      <c r="F597" s="117"/>
      <c r="G597" s="117"/>
      <c r="H597" s="443"/>
      <c r="I597" s="2"/>
      <c r="J597" s="2"/>
      <c r="K597" s="122"/>
      <c r="L597" s="19"/>
      <c r="M597" s="19"/>
      <c r="N597" s="19"/>
      <c r="O597" s="19"/>
      <c r="P597" s="121"/>
      <c r="Q597" s="202"/>
      <c r="R597" s="19"/>
      <c r="S597" s="19"/>
      <c r="T597" s="19"/>
      <c r="U597" s="19"/>
      <c r="V597" s="161"/>
      <c r="W597" s="165">
        <f t="shared" si="116"/>
        <v>0</v>
      </c>
      <c r="X597" s="47">
        <f t="shared" si="117"/>
        <v>0</v>
      </c>
      <c r="Y597" s="47" t="str">
        <f t="shared" si="118"/>
        <v>Ipswich Jaffa</v>
      </c>
      <c r="Z597" s="47">
        <f t="shared" si="119"/>
        <v>0</v>
      </c>
      <c r="AA597" s="47">
        <f t="shared" si="120"/>
        <v>0</v>
      </c>
      <c r="AB597" s="141" t="str">
        <f t="shared" si="121"/>
        <v>F</v>
      </c>
    </row>
    <row r="598" spans="1:28" ht="16.5" customHeight="1" x14ac:dyDescent="0.25">
      <c r="A598" s="2" t="str">
        <f>IF(B598="","",IF(E598="F",IF(IFERROR(VLOOKUP(B598&amp;C598&amp;D598,'Girls Season'!AA:AB,2,0),"Add to Season")=1,"","No"),IFERROR(IF(E598="M",IF(VLOOKUP(B598&amp;C598&amp;D598,'Boys Season'!W:X,2,0)=1,"","No")),"No")))</f>
        <v/>
      </c>
      <c r="B598" s="133"/>
      <c r="C598" s="133"/>
      <c r="D598" s="140" t="s">
        <v>87</v>
      </c>
      <c r="E598" s="2" t="s">
        <v>21</v>
      </c>
      <c r="F598" s="117"/>
      <c r="G598" s="117"/>
      <c r="H598" s="443"/>
      <c r="I598" s="2"/>
      <c r="J598" s="2"/>
      <c r="K598" s="122"/>
      <c r="L598" s="19"/>
      <c r="M598" s="19"/>
      <c r="N598" s="19"/>
      <c r="O598" s="19"/>
      <c r="P598" s="121"/>
      <c r="Q598" s="202"/>
      <c r="R598" s="19"/>
      <c r="S598" s="19"/>
      <c r="T598" s="19"/>
      <c r="U598" s="19"/>
      <c r="V598" s="161"/>
      <c r="W598" s="165">
        <f t="shared" si="116"/>
        <v>0</v>
      </c>
      <c r="X598" s="47">
        <f t="shared" si="117"/>
        <v>0</v>
      </c>
      <c r="Y598" s="47" t="str">
        <f t="shared" si="118"/>
        <v>Ipswich Jaffa</v>
      </c>
      <c r="Z598" s="47">
        <f t="shared" si="119"/>
        <v>0</v>
      </c>
      <c r="AA598" s="47">
        <f t="shared" si="120"/>
        <v>0</v>
      </c>
      <c r="AB598" s="141" t="str">
        <f t="shared" si="121"/>
        <v>F</v>
      </c>
    </row>
    <row r="599" spans="1:28" ht="16.5" customHeight="1" x14ac:dyDescent="0.25">
      <c r="A599" s="2" t="str">
        <f>IF(B599="","",IF(E599="F",IF(IFERROR(VLOOKUP(B599&amp;C599&amp;D599,'Girls Season'!AA:AB,2,0),"Add to Season")=1,"","No"),IFERROR(IF(E599="M",IF(VLOOKUP(B599&amp;C599&amp;D599,'Boys Season'!W:X,2,0)=1,"","No")),"No")))</f>
        <v/>
      </c>
      <c r="B599" s="133"/>
      <c r="C599" s="133"/>
      <c r="D599" s="140" t="s">
        <v>87</v>
      </c>
      <c r="E599" s="2" t="s">
        <v>21</v>
      </c>
      <c r="F599" s="117"/>
      <c r="G599" s="117"/>
      <c r="H599" s="443"/>
      <c r="I599" s="2"/>
      <c r="J599" s="2"/>
      <c r="K599" s="122"/>
      <c r="L599" s="19"/>
      <c r="M599" s="19"/>
      <c r="N599" s="19"/>
      <c r="O599" s="19"/>
      <c r="P599" s="121"/>
      <c r="Q599" s="202"/>
      <c r="R599" s="19"/>
      <c r="S599" s="19"/>
      <c r="T599" s="19"/>
      <c r="U599" s="19"/>
      <c r="V599" s="161"/>
      <c r="W599" s="165">
        <f t="shared" si="116"/>
        <v>0</v>
      </c>
      <c r="X599" s="47">
        <f t="shared" si="117"/>
        <v>0</v>
      </c>
      <c r="Y599" s="47" t="str">
        <f t="shared" si="118"/>
        <v>Ipswich Jaffa</v>
      </c>
      <c r="Z599" s="47">
        <f t="shared" si="119"/>
        <v>0</v>
      </c>
      <c r="AA599" s="47">
        <f t="shared" si="120"/>
        <v>0</v>
      </c>
      <c r="AB599" s="141" t="str">
        <f t="shared" si="121"/>
        <v>F</v>
      </c>
    </row>
    <row r="600" spans="1:28" ht="16.5" customHeight="1" x14ac:dyDescent="0.25">
      <c r="A600" s="2" t="str">
        <f>IF(B600="","",IF(E600="F",IF(IFERROR(VLOOKUP(B600&amp;C600&amp;D600,'Girls Season'!AA:AB,2,0),"Add to Season")=1,"","No"),IFERROR(IF(E600="M",IF(VLOOKUP(B600&amp;C600&amp;D600,'Boys Season'!W:X,2,0)=1,"","No")),"No")))</f>
        <v/>
      </c>
      <c r="B600" s="133"/>
      <c r="C600" s="133"/>
      <c r="D600" s="140" t="s">
        <v>87</v>
      </c>
      <c r="E600" s="2" t="s">
        <v>21</v>
      </c>
      <c r="F600" s="117"/>
      <c r="G600" s="117"/>
      <c r="H600" s="443"/>
      <c r="I600" s="2"/>
      <c r="J600" s="2"/>
      <c r="K600" s="122"/>
      <c r="L600" s="19"/>
      <c r="M600" s="19"/>
      <c r="N600" s="19"/>
      <c r="O600" s="19"/>
      <c r="P600" s="121"/>
      <c r="Q600" s="202"/>
      <c r="R600" s="19"/>
      <c r="S600" s="19"/>
      <c r="T600" s="19"/>
      <c r="U600" s="19"/>
      <c r="V600" s="161"/>
      <c r="W600" s="165">
        <f t="shared" si="116"/>
        <v>0</v>
      </c>
      <c r="X600" s="47">
        <f t="shared" si="117"/>
        <v>0</v>
      </c>
      <c r="Y600" s="47" t="str">
        <f t="shared" si="118"/>
        <v>Ipswich Jaffa</v>
      </c>
      <c r="Z600" s="47">
        <f t="shared" si="119"/>
        <v>0</v>
      </c>
      <c r="AA600" s="47">
        <f t="shared" si="120"/>
        <v>0</v>
      </c>
      <c r="AB600" s="141" t="str">
        <f t="shared" si="121"/>
        <v>F</v>
      </c>
    </row>
    <row r="601" spans="1:28" ht="16.5" customHeight="1" x14ac:dyDescent="0.25">
      <c r="A601" s="2" t="str">
        <f>IF(B601="","",IF(E601="F",IF(IFERROR(VLOOKUP(B601&amp;C601&amp;D601,'Girls Season'!AA:AB,2,0),"Add to Season")=1,"","No"),IFERROR(IF(E601="M",IF(VLOOKUP(B601&amp;C601&amp;D601,'Boys Season'!W:X,2,0)=1,"","No")),"No")))</f>
        <v/>
      </c>
      <c r="B601" s="133"/>
      <c r="C601" s="133"/>
      <c r="D601" s="140" t="s">
        <v>87</v>
      </c>
      <c r="E601" s="2" t="s">
        <v>21</v>
      </c>
      <c r="F601" s="117"/>
      <c r="G601" s="117"/>
      <c r="H601" s="443"/>
      <c r="I601" s="2"/>
      <c r="J601" s="2"/>
      <c r="K601" s="122"/>
      <c r="L601" s="19"/>
      <c r="M601" s="19"/>
      <c r="N601" s="19"/>
      <c r="O601" s="19"/>
      <c r="P601" s="121"/>
      <c r="Q601" s="202"/>
      <c r="R601" s="19"/>
      <c r="S601" s="19"/>
      <c r="T601" s="19"/>
      <c r="U601" s="19"/>
      <c r="V601" s="161"/>
      <c r="W601" s="165">
        <f t="shared" si="116"/>
        <v>0</v>
      </c>
      <c r="X601" s="47">
        <f t="shared" si="117"/>
        <v>0</v>
      </c>
      <c r="Y601" s="47" t="str">
        <f t="shared" si="118"/>
        <v>Ipswich Jaffa</v>
      </c>
      <c r="Z601" s="47">
        <f t="shared" si="119"/>
        <v>0</v>
      </c>
      <c r="AA601" s="47">
        <f t="shared" si="120"/>
        <v>0</v>
      </c>
      <c r="AB601" s="141" t="str">
        <f t="shared" si="121"/>
        <v>F</v>
      </c>
    </row>
    <row r="602" spans="1:28" ht="16.5" customHeight="1" x14ac:dyDescent="0.25">
      <c r="A602" s="2" t="str">
        <f>IF(B602="","",IF(E602="F",IF(IFERROR(VLOOKUP(B602&amp;C602&amp;D602,'Girls Season'!AA:AB,2,0),"Add to Season")=1,"","No"),IFERROR(IF(E602="M",IF(VLOOKUP(B602&amp;C602&amp;D602,'Boys Season'!W:X,2,0)=1,"","No")),"No")))</f>
        <v/>
      </c>
      <c r="B602" s="133"/>
      <c r="C602" s="133"/>
      <c r="D602" s="140" t="s">
        <v>87</v>
      </c>
      <c r="E602" s="2" t="s">
        <v>21</v>
      </c>
      <c r="F602" s="117"/>
      <c r="G602" s="117"/>
      <c r="H602" s="443"/>
      <c r="I602" s="2"/>
      <c r="J602" s="2"/>
      <c r="K602" s="122"/>
      <c r="L602" s="19"/>
      <c r="M602" s="19"/>
      <c r="N602" s="19"/>
      <c r="O602" s="19"/>
      <c r="P602" s="121"/>
      <c r="Q602" s="202"/>
      <c r="R602" s="19"/>
      <c r="S602" s="19"/>
      <c r="T602" s="19"/>
      <c r="U602" s="19"/>
      <c r="V602" s="161"/>
      <c r="W602" s="165">
        <f t="shared" si="116"/>
        <v>0</v>
      </c>
      <c r="X602" s="47">
        <f t="shared" si="117"/>
        <v>0</v>
      </c>
      <c r="Y602" s="47" t="str">
        <f t="shared" si="118"/>
        <v>Ipswich Jaffa</v>
      </c>
      <c r="Z602" s="47">
        <f t="shared" si="119"/>
        <v>0</v>
      </c>
      <c r="AA602" s="47">
        <f t="shared" si="120"/>
        <v>0</v>
      </c>
      <c r="AB602" s="141" t="str">
        <f t="shared" si="121"/>
        <v>F</v>
      </c>
    </row>
    <row r="603" spans="1:28" ht="16.5" customHeight="1" x14ac:dyDescent="0.25">
      <c r="A603" s="2" t="str">
        <f>IF(B603="","",IF(E603="F",IF(IFERROR(VLOOKUP(B603&amp;C603&amp;D603,'Girls Season'!AA:AB,2,0),"Add to Season")=1,"","No"),IFERROR(IF(E603="M",IF(VLOOKUP(B603&amp;C603&amp;D603,'Boys Season'!W:X,2,0)=1,"","No")),"No")))</f>
        <v/>
      </c>
      <c r="B603" s="133"/>
      <c r="C603" s="133"/>
      <c r="D603" s="140" t="s">
        <v>87</v>
      </c>
      <c r="E603" s="2" t="s">
        <v>21</v>
      </c>
      <c r="F603" s="117"/>
      <c r="G603" s="117"/>
      <c r="H603" s="443"/>
      <c r="I603" s="2"/>
      <c r="J603" s="2"/>
      <c r="K603" s="122"/>
      <c r="L603" s="19"/>
      <c r="M603" s="19"/>
      <c r="N603" s="19"/>
      <c r="O603" s="19"/>
      <c r="P603" s="121"/>
      <c r="Q603" s="202"/>
      <c r="R603" s="19"/>
      <c r="S603" s="19"/>
      <c r="T603" s="19"/>
      <c r="U603" s="19"/>
      <c r="V603" s="161"/>
      <c r="W603" s="165">
        <f t="shared" si="116"/>
        <v>0</v>
      </c>
      <c r="X603" s="47">
        <f t="shared" si="117"/>
        <v>0</v>
      </c>
      <c r="Y603" s="47" t="str">
        <f t="shared" si="118"/>
        <v>Ipswich Jaffa</v>
      </c>
      <c r="Z603" s="47">
        <f t="shared" si="119"/>
        <v>0</v>
      </c>
      <c r="AA603" s="47">
        <f t="shared" si="120"/>
        <v>0</v>
      </c>
      <c r="AB603" s="141" t="str">
        <f t="shared" si="121"/>
        <v>F</v>
      </c>
    </row>
    <row r="604" spans="1:28" ht="16.5" customHeight="1" x14ac:dyDescent="0.25">
      <c r="A604" s="2" t="str">
        <f>IF(B604="","",IF(E604="F",IF(IFERROR(VLOOKUP(B604&amp;C604&amp;D604,'Girls Season'!AA:AB,2,0),"Add to Season")=1,"","No"),IFERROR(IF(E604="M",IF(VLOOKUP(B604&amp;C604&amp;D604,'Boys Season'!W:X,2,0)=1,"","No")),"No")))</f>
        <v/>
      </c>
      <c r="B604" s="133"/>
      <c r="C604" s="133"/>
      <c r="D604" s="140" t="s">
        <v>87</v>
      </c>
      <c r="E604" s="2" t="s">
        <v>21</v>
      </c>
      <c r="F604" s="117"/>
      <c r="G604" s="117"/>
      <c r="H604" s="443"/>
      <c r="I604" s="2"/>
      <c r="J604" s="2"/>
      <c r="K604" s="122"/>
      <c r="L604" s="19"/>
      <c r="M604" s="19"/>
      <c r="N604" s="19"/>
      <c r="O604" s="19"/>
      <c r="P604" s="121"/>
      <c r="Q604" s="202"/>
      <c r="R604" s="19"/>
      <c r="S604" s="19"/>
      <c r="T604" s="19"/>
      <c r="U604" s="19"/>
      <c r="V604" s="161"/>
      <c r="W604" s="165">
        <f t="shared" si="116"/>
        <v>0</v>
      </c>
      <c r="X604" s="47">
        <f t="shared" si="117"/>
        <v>0</v>
      </c>
      <c r="Y604" s="47" t="str">
        <f t="shared" si="118"/>
        <v>Ipswich Jaffa</v>
      </c>
      <c r="Z604" s="47">
        <f t="shared" si="119"/>
        <v>0</v>
      </c>
      <c r="AA604" s="47">
        <f t="shared" si="120"/>
        <v>0</v>
      </c>
      <c r="AB604" s="141" t="str">
        <f t="shared" si="121"/>
        <v>F</v>
      </c>
    </row>
    <row r="605" spans="1:28" ht="16.5" customHeight="1" x14ac:dyDescent="0.25">
      <c r="A605" s="2" t="str">
        <f>IF(B605="","",IF(E605="F",IF(IFERROR(VLOOKUP(B605&amp;C605&amp;D605,'Girls Season'!AA:AB,2,0),"Add to Season")=1,"","No"),IFERROR(IF(E605="M",IF(VLOOKUP(B605&amp;C605&amp;D605,'Boys Season'!W:X,2,0)=1,"","No")),"No")))</f>
        <v/>
      </c>
      <c r="B605" s="133"/>
      <c r="C605" s="133"/>
      <c r="D605" s="140" t="s">
        <v>87</v>
      </c>
      <c r="E605" s="2" t="s">
        <v>21</v>
      </c>
      <c r="F605" s="117"/>
      <c r="G605" s="117"/>
      <c r="H605" s="443"/>
      <c r="I605" s="2"/>
      <c r="J605" s="2"/>
      <c r="K605" s="122"/>
      <c r="L605" s="19"/>
      <c r="M605" s="19"/>
      <c r="N605" s="19"/>
      <c r="O605" s="19"/>
      <c r="P605" s="121"/>
      <c r="Q605" s="202"/>
      <c r="R605" s="19"/>
      <c r="S605" s="19"/>
      <c r="T605" s="19"/>
      <c r="U605" s="19"/>
      <c r="V605" s="161"/>
      <c r="W605" s="165">
        <f t="shared" si="116"/>
        <v>0</v>
      </c>
      <c r="X605" s="47">
        <f t="shared" si="117"/>
        <v>0</v>
      </c>
      <c r="Y605" s="47" t="str">
        <f t="shared" si="118"/>
        <v>Ipswich Jaffa</v>
      </c>
      <c r="Z605" s="47">
        <f t="shared" si="119"/>
        <v>0</v>
      </c>
      <c r="AA605" s="47">
        <f t="shared" si="120"/>
        <v>0</v>
      </c>
      <c r="AB605" s="141" t="str">
        <f t="shared" si="121"/>
        <v>F</v>
      </c>
    </row>
    <row r="606" spans="1:28" ht="16.5" customHeight="1" x14ac:dyDescent="0.25">
      <c r="A606" s="2" t="str">
        <f>IF(B606="","",IF(E606="F",IF(IFERROR(VLOOKUP(B606&amp;C606&amp;D606,'Girls Season'!AA:AB,2,0),"Add to Season")=1,"","No"),IFERROR(IF(E606="M",IF(VLOOKUP(B606&amp;C606&amp;D606,'Boys Season'!W:X,2,0)=1,"","No")),"No")))</f>
        <v/>
      </c>
      <c r="B606" s="133"/>
      <c r="C606" s="133"/>
      <c r="D606" s="140" t="s">
        <v>87</v>
      </c>
      <c r="E606" s="2" t="s">
        <v>21</v>
      </c>
      <c r="F606" s="117"/>
      <c r="G606" s="117"/>
      <c r="H606" s="443"/>
      <c r="I606" s="2"/>
      <c r="J606" s="2"/>
      <c r="K606" s="122"/>
      <c r="L606" s="19"/>
      <c r="M606" s="19"/>
      <c r="N606" s="19"/>
      <c r="O606" s="19"/>
      <c r="P606" s="121"/>
      <c r="Q606" s="202"/>
      <c r="R606" s="19"/>
      <c r="S606" s="19"/>
      <c r="T606" s="19"/>
      <c r="U606" s="19"/>
      <c r="V606" s="161"/>
      <c r="W606" s="165">
        <f t="shared" si="116"/>
        <v>0</v>
      </c>
      <c r="X606" s="47">
        <f t="shared" si="117"/>
        <v>0</v>
      </c>
      <c r="Y606" s="47" t="str">
        <f t="shared" si="118"/>
        <v>Ipswich Jaffa</v>
      </c>
      <c r="Z606" s="47">
        <f t="shared" si="119"/>
        <v>0</v>
      </c>
      <c r="AA606" s="47">
        <f t="shared" si="120"/>
        <v>0</v>
      </c>
      <c r="AB606" s="141" t="str">
        <f t="shared" si="121"/>
        <v>F</v>
      </c>
    </row>
    <row r="607" spans="1:28" ht="16.5" customHeight="1" x14ac:dyDescent="0.25">
      <c r="A607" s="2" t="str">
        <f>IF(B607="","",IF(E607="F",IF(IFERROR(VLOOKUP(B607&amp;C607&amp;D607,'Girls Season'!AA:AB,2,0),"Add to Season")=1,"","No"),IFERROR(IF(E607="M",IF(VLOOKUP(B607&amp;C607&amp;D607,'Boys Season'!W:X,2,0)=1,"","No")),"No")))</f>
        <v/>
      </c>
      <c r="B607" s="133"/>
      <c r="C607" s="133"/>
      <c r="D607" s="140" t="s">
        <v>87</v>
      </c>
      <c r="E607" s="2" t="s">
        <v>21</v>
      </c>
      <c r="F607" s="117"/>
      <c r="G607" s="117"/>
      <c r="H607" s="443"/>
      <c r="I607" s="2"/>
      <c r="J607" s="2"/>
      <c r="K607" s="122"/>
      <c r="L607" s="19"/>
      <c r="M607" s="19"/>
      <c r="N607" s="19"/>
      <c r="O607" s="19"/>
      <c r="P607" s="121"/>
      <c r="Q607" s="202"/>
      <c r="R607" s="19"/>
      <c r="S607" s="19"/>
      <c r="T607" s="19"/>
      <c r="U607" s="19"/>
      <c r="V607" s="161"/>
      <c r="W607" s="165">
        <f t="shared" si="116"/>
        <v>0</v>
      </c>
      <c r="X607" s="47">
        <f t="shared" si="117"/>
        <v>0</v>
      </c>
      <c r="Y607" s="47" t="str">
        <f t="shared" si="118"/>
        <v>Ipswich Jaffa</v>
      </c>
      <c r="Z607" s="47">
        <f t="shared" si="119"/>
        <v>0</v>
      </c>
      <c r="AA607" s="47">
        <f t="shared" si="120"/>
        <v>0</v>
      </c>
      <c r="AB607" s="141" t="str">
        <f t="shared" si="121"/>
        <v>F</v>
      </c>
    </row>
    <row r="608" spans="1:28" ht="16.5" customHeight="1" x14ac:dyDescent="0.25">
      <c r="A608" s="2" t="str">
        <f>IF(B608="","",IF(E608="F",IF(IFERROR(VLOOKUP(B608&amp;C608&amp;D608,'Girls Season'!AA:AB,2,0),"Add to Season")=1,"","No"),IFERROR(IF(E608="M",IF(VLOOKUP(B608&amp;C608&amp;D608,'Boys Season'!W:X,2,0)=1,"","No")),"No")))</f>
        <v/>
      </c>
      <c r="B608" s="133"/>
      <c r="C608" s="133"/>
      <c r="D608" s="140" t="s">
        <v>87</v>
      </c>
      <c r="E608" s="2" t="s">
        <v>21</v>
      </c>
      <c r="F608" s="117"/>
      <c r="G608" s="117"/>
      <c r="H608" s="443"/>
      <c r="I608" s="2"/>
      <c r="J608" s="2"/>
      <c r="K608" s="122"/>
      <c r="L608" s="19"/>
      <c r="M608" s="19"/>
      <c r="N608" s="19"/>
      <c r="O608" s="19"/>
      <c r="P608" s="121"/>
      <c r="Q608" s="202"/>
      <c r="R608" s="19"/>
      <c r="S608" s="19"/>
      <c r="T608" s="19"/>
      <c r="U608" s="19"/>
      <c r="V608" s="161"/>
      <c r="W608" s="165">
        <f t="shared" si="116"/>
        <v>0</v>
      </c>
      <c r="X608" s="47">
        <f t="shared" si="117"/>
        <v>0</v>
      </c>
      <c r="Y608" s="47" t="str">
        <f t="shared" si="118"/>
        <v>Ipswich Jaffa</v>
      </c>
      <c r="Z608" s="47">
        <f t="shared" si="119"/>
        <v>0</v>
      </c>
      <c r="AA608" s="47">
        <f t="shared" si="120"/>
        <v>0</v>
      </c>
      <c r="AB608" s="141" t="str">
        <f t="shared" si="121"/>
        <v>F</v>
      </c>
    </row>
    <row r="609" spans="1:28" ht="16.5" customHeight="1" x14ac:dyDescent="0.25">
      <c r="A609" s="2" t="str">
        <f>IF(B609="","",IF(E609="F",IF(IFERROR(VLOOKUP(B609&amp;C609&amp;D609,'Girls Season'!AA:AB,2,0),"Add to Season")=1,"","No"),IFERROR(IF(E609="M",IF(VLOOKUP(B609&amp;C609&amp;D609,'Boys Season'!W:X,2,0)=1,"","No")),"No")))</f>
        <v/>
      </c>
      <c r="B609" s="133"/>
      <c r="C609" s="133"/>
      <c r="D609" s="140" t="s">
        <v>87</v>
      </c>
      <c r="E609" s="2" t="s">
        <v>21</v>
      </c>
      <c r="F609" s="117"/>
      <c r="G609" s="117"/>
      <c r="H609" s="443"/>
      <c r="I609" s="2"/>
      <c r="J609" s="2"/>
      <c r="K609" s="122"/>
      <c r="L609" s="19"/>
      <c r="M609" s="19"/>
      <c r="N609" s="19"/>
      <c r="O609" s="19"/>
      <c r="P609" s="121"/>
      <c r="Q609" s="202"/>
      <c r="R609" s="19"/>
      <c r="S609" s="19"/>
      <c r="T609" s="19"/>
      <c r="U609" s="19"/>
      <c r="V609" s="161"/>
      <c r="W609" s="165">
        <f t="shared" si="116"/>
        <v>0</v>
      </c>
      <c r="X609" s="47">
        <f t="shared" si="117"/>
        <v>0</v>
      </c>
      <c r="Y609" s="47" t="str">
        <f t="shared" si="118"/>
        <v>Ipswich Jaffa</v>
      </c>
      <c r="Z609" s="47">
        <f t="shared" si="119"/>
        <v>0</v>
      </c>
      <c r="AA609" s="47">
        <f t="shared" si="120"/>
        <v>0</v>
      </c>
      <c r="AB609" s="141" t="str">
        <f t="shared" si="121"/>
        <v>F</v>
      </c>
    </row>
    <row r="610" spans="1:28" ht="16.5" customHeight="1" x14ac:dyDescent="0.25">
      <c r="A610" s="2" t="str">
        <f>IF(B610="","",IF(E610="F",IF(IFERROR(VLOOKUP(B610&amp;C610&amp;D610,'Girls Season'!AA:AB,2,0),"Add to Season")=1,"","No"),IFERROR(IF(E610="M",IF(VLOOKUP(B610&amp;C610&amp;D610,'Boys Season'!W:X,2,0)=1,"","No")),"No")))</f>
        <v/>
      </c>
      <c r="B610" s="133"/>
      <c r="C610" s="133"/>
      <c r="D610" s="140" t="s">
        <v>87</v>
      </c>
      <c r="E610" s="2" t="s">
        <v>21</v>
      </c>
      <c r="F610" s="117"/>
      <c r="G610" s="117"/>
      <c r="H610" s="443"/>
      <c r="I610" s="2"/>
      <c r="J610" s="2"/>
      <c r="K610" s="122"/>
      <c r="L610" s="19"/>
      <c r="M610" s="19"/>
      <c r="N610" s="19"/>
      <c r="O610" s="19"/>
      <c r="P610" s="121"/>
      <c r="Q610" s="202"/>
      <c r="R610" s="19"/>
      <c r="S610" s="19"/>
      <c r="T610" s="19"/>
      <c r="U610" s="19"/>
      <c r="V610" s="161"/>
      <c r="W610" s="165">
        <f t="shared" si="116"/>
        <v>0</v>
      </c>
      <c r="X610" s="47">
        <f t="shared" si="117"/>
        <v>0</v>
      </c>
      <c r="Y610" s="47" t="str">
        <f t="shared" si="118"/>
        <v>Ipswich Jaffa</v>
      </c>
      <c r="Z610" s="47">
        <f t="shared" si="119"/>
        <v>0</v>
      </c>
      <c r="AA610" s="47">
        <f t="shared" si="120"/>
        <v>0</v>
      </c>
      <c r="AB610" s="141" t="str">
        <f t="shared" si="121"/>
        <v>F</v>
      </c>
    </row>
    <row r="611" spans="1:28" ht="16.5" customHeight="1" x14ac:dyDescent="0.25">
      <c r="A611" s="2" t="str">
        <f>IF(B611="","",IF(E611="F",IF(IFERROR(VLOOKUP(B611&amp;C611&amp;D611,'Girls Season'!AA:AB,2,0),"Add to Season")=1,"","No"),IFERROR(IF(E611="M",IF(VLOOKUP(B611&amp;C611&amp;D611,'Boys Season'!W:X,2,0)=1,"","No")),"No")))</f>
        <v/>
      </c>
      <c r="B611" s="133"/>
      <c r="C611" s="133"/>
      <c r="D611" s="140" t="s">
        <v>87</v>
      </c>
      <c r="E611" s="2" t="s">
        <v>21</v>
      </c>
      <c r="F611" s="117"/>
      <c r="G611" s="117"/>
      <c r="H611" s="443"/>
      <c r="I611" s="2"/>
      <c r="J611" s="2"/>
      <c r="K611" s="122"/>
      <c r="L611" s="19"/>
      <c r="M611" s="19"/>
      <c r="N611" s="19"/>
      <c r="O611" s="19"/>
      <c r="P611" s="121"/>
      <c r="Q611" s="202"/>
      <c r="R611" s="19"/>
      <c r="S611" s="19"/>
      <c r="T611" s="19"/>
      <c r="U611" s="19"/>
      <c r="V611" s="161"/>
      <c r="W611" s="165">
        <f t="shared" si="116"/>
        <v>0</v>
      </c>
      <c r="X611" s="47">
        <f t="shared" si="117"/>
        <v>0</v>
      </c>
      <c r="Y611" s="47" t="str">
        <f t="shared" si="118"/>
        <v>Ipswich Jaffa</v>
      </c>
      <c r="Z611" s="47">
        <f t="shared" si="119"/>
        <v>0</v>
      </c>
      <c r="AA611" s="47">
        <f t="shared" si="120"/>
        <v>0</v>
      </c>
      <c r="AB611" s="141" t="str">
        <f t="shared" si="121"/>
        <v>F</v>
      </c>
    </row>
    <row r="612" spans="1:28" ht="16.5" customHeight="1" x14ac:dyDescent="0.25">
      <c r="A612" s="2" t="str">
        <f>IF(B612="","",IF(E612="F",IF(IFERROR(VLOOKUP(B612&amp;C612&amp;D612,'Girls Season'!AA:AB,2,0),"Add to Season")=1,"","No"),IFERROR(IF(E612="M",IF(VLOOKUP(B612&amp;C612&amp;D612,'Boys Season'!W:X,2,0)=1,"","No")),"No")))</f>
        <v/>
      </c>
      <c r="B612" s="133"/>
      <c r="C612" s="133"/>
      <c r="D612" s="140" t="s">
        <v>87</v>
      </c>
      <c r="E612" s="2" t="s">
        <v>21</v>
      </c>
      <c r="F612" s="117"/>
      <c r="G612" s="117"/>
      <c r="H612" s="443"/>
      <c r="I612" s="2"/>
      <c r="J612" s="2"/>
      <c r="K612" s="122"/>
      <c r="L612" s="19"/>
      <c r="M612" s="19"/>
      <c r="N612" s="19"/>
      <c r="O612" s="19"/>
      <c r="P612" s="121"/>
      <c r="Q612" s="202"/>
      <c r="R612" s="19"/>
      <c r="S612" s="19"/>
      <c r="T612" s="19"/>
      <c r="U612" s="19"/>
      <c r="V612" s="161"/>
      <c r="W612" s="165">
        <f t="shared" si="116"/>
        <v>0</v>
      </c>
      <c r="X612" s="47">
        <f t="shared" si="117"/>
        <v>0</v>
      </c>
      <c r="Y612" s="47" t="str">
        <f t="shared" si="118"/>
        <v>Ipswich Jaffa</v>
      </c>
      <c r="Z612" s="47">
        <f t="shared" si="119"/>
        <v>0</v>
      </c>
      <c r="AA612" s="47">
        <f t="shared" si="120"/>
        <v>0</v>
      </c>
      <c r="AB612" s="141" t="str">
        <f t="shared" si="121"/>
        <v>F</v>
      </c>
    </row>
    <row r="613" spans="1:28" ht="16.5" customHeight="1" x14ac:dyDescent="0.25">
      <c r="A613" s="2" t="str">
        <f>IF(B613="","",IF(E613="F",IF(IFERROR(VLOOKUP(B613&amp;C613&amp;D613,'Girls Season'!AA:AB,2,0),"Add to Season")=1,"","No"),IFERROR(IF(E613="M",IF(VLOOKUP(B613&amp;C613&amp;D613,'Boys Season'!W:X,2,0)=1,"","No")),"No")))</f>
        <v/>
      </c>
      <c r="B613" s="133"/>
      <c r="C613" s="133"/>
      <c r="D613" s="140" t="s">
        <v>87</v>
      </c>
      <c r="E613" s="2" t="s">
        <v>21</v>
      </c>
      <c r="F613" s="117"/>
      <c r="G613" s="117"/>
      <c r="H613" s="443"/>
      <c r="I613" s="2"/>
      <c r="J613" s="2"/>
      <c r="K613" s="122"/>
      <c r="L613" s="19"/>
      <c r="M613" s="19"/>
      <c r="N613" s="19"/>
      <c r="O613" s="19"/>
      <c r="P613" s="121"/>
      <c r="Q613" s="202"/>
      <c r="R613" s="19"/>
      <c r="S613" s="19"/>
      <c r="T613" s="19"/>
      <c r="U613" s="19"/>
      <c r="V613" s="161"/>
      <c r="W613" s="165">
        <f t="shared" si="116"/>
        <v>0</v>
      </c>
      <c r="X613" s="47">
        <f t="shared" si="117"/>
        <v>0</v>
      </c>
      <c r="Y613" s="47" t="str">
        <f t="shared" si="118"/>
        <v>Ipswich Jaffa</v>
      </c>
      <c r="Z613" s="47">
        <f t="shared" si="119"/>
        <v>0</v>
      </c>
      <c r="AA613" s="47">
        <f t="shared" si="120"/>
        <v>0</v>
      </c>
      <c r="AB613" s="141" t="str">
        <f t="shared" si="121"/>
        <v>F</v>
      </c>
    </row>
    <row r="614" spans="1:28" ht="16.5" customHeight="1" x14ac:dyDescent="0.25">
      <c r="A614" s="2" t="str">
        <f>IF(B614="","",IF(E614="F",IF(IFERROR(VLOOKUP(B614&amp;C614&amp;D614,'Girls Season'!AA:AB,2,0),"Add to Season")=1,"","No"),IFERROR(IF(E614="M",IF(VLOOKUP(B614&amp;C614&amp;D614,'Boys Season'!W:X,2,0)=1,"","No")),"No")))</f>
        <v/>
      </c>
      <c r="B614" s="133"/>
      <c r="C614" s="133"/>
      <c r="D614" s="140" t="s">
        <v>87</v>
      </c>
      <c r="E614" s="2" t="s">
        <v>21</v>
      </c>
      <c r="F614" s="117"/>
      <c r="G614" s="117"/>
      <c r="H614" s="443"/>
      <c r="I614" s="2"/>
      <c r="J614" s="2"/>
      <c r="K614" s="122"/>
      <c r="L614" s="19"/>
      <c r="M614" s="19"/>
      <c r="N614" s="19"/>
      <c r="O614" s="19"/>
      <c r="P614" s="121"/>
      <c r="Q614" s="202"/>
      <c r="R614" s="19"/>
      <c r="S614" s="19"/>
      <c r="T614" s="19"/>
      <c r="U614" s="19"/>
      <c r="V614" s="161"/>
      <c r="W614" s="165">
        <f t="shared" si="116"/>
        <v>0</v>
      </c>
      <c r="X614" s="47">
        <f t="shared" si="117"/>
        <v>0</v>
      </c>
      <c r="Y614" s="47" t="str">
        <f t="shared" si="118"/>
        <v>Ipswich Jaffa</v>
      </c>
      <c r="Z614" s="47">
        <f t="shared" si="119"/>
        <v>0</v>
      </c>
      <c r="AA614" s="47">
        <f t="shared" si="120"/>
        <v>0</v>
      </c>
      <c r="AB614" s="141" t="str">
        <f t="shared" si="121"/>
        <v>F</v>
      </c>
    </row>
    <row r="615" spans="1:28" ht="16.5" customHeight="1" x14ac:dyDescent="0.25">
      <c r="A615" s="2" t="str">
        <f>IF(B615="","",IF(E615="F",IF(IFERROR(VLOOKUP(B615&amp;C615&amp;D615,'Girls Season'!AA:AB,2,0),"Add to Season")=1,"","No"),IFERROR(IF(E615="M",IF(VLOOKUP(B615&amp;C615&amp;D615,'Boys Season'!W:X,2,0)=1,"","No")),"No")))</f>
        <v/>
      </c>
      <c r="B615" s="133"/>
      <c r="C615" s="133"/>
      <c r="D615" s="140" t="s">
        <v>87</v>
      </c>
      <c r="E615" s="2" t="s">
        <v>21</v>
      </c>
      <c r="F615" s="117"/>
      <c r="G615" s="117"/>
      <c r="H615" s="443"/>
      <c r="I615" s="2"/>
      <c r="J615" s="2"/>
      <c r="K615" s="122"/>
      <c r="L615" s="19"/>
      <c r="M615" s="19"/>
      <c r="N615" s="19"/>
      <c r="O615" s="19"/>
      <c r="P615" s="121"/>
      <c r="Q615" s="202"/>
      <c r="R615" s="19"/>
      <c r="S615" s="19"/>
      <c r="T615" s="19"/>
      <c r="U615" s="19"/>
      <c r="V615" s="161"/>
      <c r="W615" s="165">
        <f t="shared" si="116"/>
        <v>0</v>
      </c>
      <c r="X615" s="47">
        <f t="shared" si="117"/>
        <v>0</v>
      </c>
      <c r="Y615" s="47" t="str">
        <f t="shared" si="118"/>
        <v>Ipswich Jaffa</v>
      </c>
      <c r="Z615" s="47">
        <f t="shared" si="119"/>
        <v>0</v>
      </c>
      <c r="AA615" s="47">
        <f t="shared" si="120"/>
        <v>0</v>
      </c>
      <c r="AB615" s="141" t="str">
        <f t="shared" si="121"/>
        <v>F</v>
      </c>
    </row>
    <row r="616" spans="1:28" ht="16.5" customHeight="1" x14ac:dyDescent="0.25">
      <c r="A616" s="2" t="str">
        <f>IF(B616="","",IF(E616="F",IF(IFERROR(VLOOKUP(B616&amp;C616&amp;D616,'Girls Season'!AA:AB,2,0),"Add to Season")=1,"","No"),IFERROR(IF(E616="M",IF(VLOOKUP(B616&amp;C616&amp;D616,'Boys Season'!W:X,2,0)=1,"","No")),"No")))</f>
        <v/>
      </c>
      <c r="B616" s="133"/>
      <c r="C616" s="133"/>
      <c r="D616" s="140" t="s">
        <v>87</v>
      </c>
      <c r="E616" s="2" t="s">
        <v>21</v>
      </c>
      <c r="F616" s="117"/>
      <c r="G616" s="117"/>
      <c r="H616" s="443"/>
      <c r="I616" s="2"/>
      <c r="J616" s="2"/>
      <c r="K616" s="122"/>
      <c r="L616" s="19"/>
      <c r="M616" s="19"/>
      <c r="N616" s="19"/>
      <c r="O616" s="19"/>
      <c r="P616" s="121"/>
      <c r="Q616" s="202"/>
      <c r="R616" s="19"/>
      <c r="S616" s="19"/>
      <c r="T616" s="19"/>
      <c r="U616" s="19"/>
      <c r="V616" s="161"/>
      <c r="W616" s="165">
        <f t="shared" si="116"/>
        <v>0</v>
      </c>
      <c r="X616" s="47">
        <f t="shared" si="117"/>
        <v>0</v>
      </c>
      <c r="Y616" s="47" t="str">
        <f t="shared" si="118"/>
        <v>Ipswich Jaffa</v>
      </c>
      <c r="Z616" s="47">
        <f t="shared" si="119"/>
        <v>0</v>
      </c>
      <c r="AA616" s="47">
        <f t="shared" si="120"/>
        <v>0</v>
      </c>
      <c r="AB616" s="141" t="str">
        <f t="shared" si="121"/>
        <v>F</v>
      </c>
    </row>
    <row r="617" spans="1:28" ht="16.5" customHeight="1" x14ac:dyDescent="0.25">
      <c r="A617" s="2" t="str">
        <f>IF(B617="","",IF(E617="F",IF(IFERROR(VLOOKUP(B617&amp;C617&amp;D617,'Girls Season'!AA:AB,2,0),"Add to Season")=1,"","No"),IFERROR(IF(E617="M",IF(VLOOKUP(B617&amp;C617&amp;D617,'Boys Season'!W:X,2,0)=1,"","No")),"No")))</f>
        <v/>
      </c>
      <c r="B617" s="133"/>
      <c r="C617" s="133"/>
      <c r="D617" s="140" t="s">
        <v>87</v>
      </c>
      <c r="E617" s="2" t="s">
        <v>21</v>
      </c>
      <c r="F617" s="117"/>
      <c r="G617" s="117"/>
      <c r="H617" s="443"/>
      <c r="I617" s="2"/>
      <c r="J617" s="2"/>
      <c r="K617" s="122"/>
      <c r="L617" s="19"/>
      <c r="M617" s="19"/>
      <c r="N617" s="19"/>
      <c r="O617" s="19"/>
      <c r="P617" s="121"/>
      <c r="Q617" s="202"/>
      <c r="R617" s="19"/>
      <c r="S617" s="19"/>
      <c r="T617" s="19"/>
      <c r="U617" s="19"/>
      <c r="V617" s="161"/>
      <c r="W617" s="165">
        <f t="shared" si="116"/>
        <v>0</v>
      </c>
      <c r="X617" s="47">
        <f t="shared" si="117"/>
        <v>0</v>
      </c>
      <c r="Y617" s="47" t="str">
        <f t="shared" si="118"/>
        <v>Ipswich Jaffa</v>
      </c>
      <c r="Z617" s="47">
        <f t="shared" si="119"/>
        <v>0</v>
      </c>
      <c r="AA617" s="47">
        <f t="shared" si="120"/>
        <v>0</v>
      </c>
      <c r="AB617" s="141" t="str">
        <f t="shared" si="121"/>
        <v>F</v>
      </c>
    </row>
    <row r="618" spans="1:28" ht="16.5" customHeight="1" x14ac:dyDescent="0.25">
      <c r="A618" s="2" t="str">
        <f>IF(B618="","",IF(E618="F",IF(IFERROR(VLOOKUP(B618&amp;C618&amp;D618,'Girls Season'!AA:AB,2,0),"Add to Season")=1,"","No"),IFERROR(IF(E618="M",IF(VLOOKUP(B618&amp;C618&amp;D618,'Boys Season'!W:X,2,0)=1,"","No")),"No")))</f>
        <v/>
      </c>
      <c r="B618" s="133"/>
      <c r="C618" s="133"/>
      <c r="D618" s="140" t="s">
        <v>87</v>
      </c>
      <c r="E618" s="2" t="s">
        <v>21</v>
      </c>
      <c r="F618" s="117"/>
      <c r="G618" s="117"/>
      <c r="H618" s="443"/>
      <c r="I618" s="2"/>
      <c r="J618" s="2"/>
      <c r="K618" s="122"/>
      <c r="L618" s="19"/>
      <c r="M618" s="19"/>
      <c r="N618" s="19"/>
      <c r="O618" s="19"/>
      <c r="P618" s="121"/>
      <c r="Q618" s="202"/>
      <c r="R618" s="19"/>
      <c r="S618" s="19"/>
      <c r="T618" s="19"/>
      <c r="U618" s="19"/>
      <c r="V618" s="161"/>
      <c r="W618" s="165">
        <f t="shared" si="116"/>
        <v>0</v>
      </c>
      <c r="X618" s="47">
        <f t="shared" si="117"/>
        <v>0</v>
      </c>
      <c r="Y618" s="47" t="str">
        <f t="shared" si="118"/>
        <v>Ipswich Jaffa</v>
      </c>
      <c r="Z618" s="47">
        <f t="shared" si="119"/>
        <v>0</v>
      </c>
      <c r="AA618" s="47">
        <f t="shared" si="120"/>
        <v>0</v>
      </c>
      <c r="AB618" s="141" t="str">
        <f t="shared" si="121"/>
        <v>F</v>
      </c>
    </row>
    <row r="619" spans="1:28" ht="16.5" customHeight="1" x14ac:dyDescent="0.25">
      <c r="A619" s="2" t="str">
        <f>IF(B619="","",IF(E619="F",IF(IFERROR(VLOOKUP(B619&amp;C619&amp;D619,'Girls Season'!AA:AB,2,0),"Add to Season")=1,"","No"),IFERROR(IF(E619="M",IF(VLOOKUP(B619&amp;C619&amp;D619,'Boys Season'!W:X,2,0)=1,"","No")),"No")))</f>
        <v/>
      </c>
      <c r="B619" s="133"/>
      <c r="C619" s="133"/>
      <c r="D619" s="140" t="s">
        <v>87</v>
      </c>
      <c r="E619" s="2" t="s">
        <v>21</v>
      </c>
      <c r="F619" s="117"/>
      <c r="G619" s="117"/>
      <c r="H619" s="443"/>
      <c r="I619" s="2"/>
      <c r="J619" s="2"/>
      <c r="K619" s="122"/>
      <c r="L619" s="19"/>
      <c r="M619" s="19"/>
      <c r="N619" s="19"/>
      <c r="O619" s="19"/>
      <c r="P619" s="121"/>
      <c r="Q619" s="202"/>
      <c r="R619" s="19"/>
      <c r="S619" s="19"/>
      <c r="T619" s="19"/>
      <c r="U619" s="19"/>
      <c r="V619" s="161"/>
      <c r="W619" s="165">
        <f t="shared" si="116"/>
        <v>0</v>
      </c>
      <c r="X619" s="47">
        <f t="shared" si="117"/>
        <v>0</v>
      </c>
      <c r="Y619" s="47" t="str">
        <f t="shared" si="118"/>
        <v>Ipswich Jaffa</v>
      </c>
      <c r="Z619" s="47">
        <f t="shared" si="119"/>
        <v>0</v>
      </c>
      <c r="AA619" s="47">
        <f t="shared" si="120"/>
        <v>0</v>
      </c>
      <c r="AB619" s="141" t="str">
        <f t="shared" si="121"/>
        <v>F</v>
      </c>
    </row>
    <row r="620" spans="1:28" ht="16.5" customHeight="1" x14ac:dyDescent="0.25">
      <c r="A620" s="2" t="str">
        <f>IF(B620="","",IF(E620="F",IF(IFERROR(VLOOKUP(B620&amp;C620&amp;D620,'Girls Season'!AA:AB,2,0),"Add to Season")=1,"","No"),IFERROR(IF(E620="M",IF(VLOOKUP(B620&amp;C620&amp;D620,'Boys Season'!W:X,2,0)=1,"","No")),"No")))</f>
        <v/>
      </c>
      <c r="B620" s="133"/>
      <c r="C620" s="133"/>
      <c r="D620" s="140" t="s">
        <v>87</v>
      </c>
      <c r="E620" s="2" t="s">
        <v>21</v>
      </c>
      <c r="F620" s="117"/>
      <c r="G620" s="117"/>
      <c r="H620" s="443"/>
      <c r="I620" s="2"/>
      <c r="J620" s="2"/>
      <c r="K620" s="122"/>
      <c r="L620" s="19"/>
      <c r="M620" s="19"/>
      <c r="N620" s="19"/>
      <c r="O620" s="19"/>
      <c r="P620" s="121"/>
      <c r="Q620" s="202"/>
      <c r="R620" s="19"/>
      <c r="S620" s="19"/>
      <c r="T620" s="19"/>
      <c r="U620" s="19"/>
      <c r="V620" s="161"/>
      <c r="W620" s="165">
        <f t="shared" si="116"/>
        <v>0</v>
      </c>
      <c r="X620" s="47">
        <f t="shared" si="117"/>
        <v>0</v>
      </c>
      <c r="Y620" s="47" t="str">
        <f t="shared" si="118"/>
        <v>Ipswich Jaffa</v>
      </c>
      <c r="Z620" s="47">
        <f t="shared" si="119"/>
        <v>0</v>
      </c>
      <c r="AA620" s="47">
        <f t="shared" si="120"/>
        <v>0</v>
      </c>
      <c r="AB620" s="141" t="str">
        <f t="shared" si="121"/>
        <v>F</v>
      </c>
    </row>
    <row r="621" spans="1:28" ht="16.5" customHeight="1" x14ac:dyDescent="0.25">
      <c r="A621" s="2" t="str">
        <f>IF(B621="","",IF(E621="F",IF(IFERROR(VLOOKUP(B621&amp;C621&amp;D621,'Girls Season'!AA:AB,2,0),"Add to Season")=1,"","No"),IFERROR(IF(E621="M",IF(VLOOKUP(B621&amp;C621&amp;D621,'Boys Season'!W:X,2,0)=1,"","No")),"No")))</f>
        <v/>
      </c>
      <c r="B621" s="133"/>
      <c r="C621" s="133"/>
      <c r="D621" s="140" t="s">
        <v>87</v>
      </c>
      <c r="E621" s="2" t="s">
        <v>21</v>
      </c>
      <c r="F621" s="117"/>
      <c r="G621" s="117"/>
      <c r="H621" s="443"/>
      <c r="I621" s="2"/>
      <c r="J621" s="2"/>
      <c r="K621" s="122"/>
      <c r="L621" s="19"/>
      <c r="M621" s="19"/>
      <c r="N621" s="19"/>
      <c r="O621" s="19"/>
      <c r="P621" s="121"/>
      <c r="Q621" s="202"/>
      <c r="R621" s="19"/>
      <c r="S621" s="19"/>
      <c r="T621" s="19"/>
      <c r="U621" s="19"/>
      <c r="V621" s="161"/>
      <c r="W621" s="165">
        <f t="shared" si="116"/>
        <v>0</v>
      </c>
      <c r="X621" s="47">
        <f t="shared" si="117"/>
        <v>0</v>
      </c>
      <c r="Y621" s="47" t="str">
        <f t="shared" si="118"/>
        <v>Ipswich Jaffa</v>
      </c>
      <c r="Z621" s="47">
        <f t="shared" si="119"/>
        <v>0</v>
      </c>
      <c r="AA621" s="47">
        <f t="shared" si="120"/>
        <v>0</v>
      </c>
      <c r="AB621" s="141" t="str">
        <f t="shared" si="121"/>
        <v>F</v>
      </c>
    </row>
    <row r="622" spans="1:28" ht="16.5" customHeight="1" x14ac:dyDescent="0.25">
      <c r="A622" s="2" t="str">
        <f>IF(B622="","",IF(E622="F",IF(IFERROR(VLOOKUP(B622&amp;C622&amp;D622,'Girls Season'!AA:AB,2,0),"Add to Season")=1,"","No"),IFERROR(IF(E622="M",IF(VLOOKUP(B622&amp;C622&amp;D622,'Boys Season'!W:X,2,0)=1,"","No")),"No")))</f>
        <v/>
      </c>
      <c r="B622" s="133"/>
      <c r="C622" s="133"/>
      <c r="D622" s="140" t="s">
        <v>87</v>
      </c>
      <c r="E622" s="2" t="s">
        <v>21</v>
      </c>
      <c r="F622" s="117"/>
      <c r="G622" s="117"/>
      <c r="H622" s="443"/>
      <c r="I622" s="2"/>
      <c r="J622" s="2"/>
      <c r="K622" s="122"/>
      <c r="L622" s="19"/>
      <c r="M622" s="19"/>
      <c r="N622" s="19"/>
      <c r="O622" s="19"/>
      <c r="P622" s="121"/>
      <c r="Q622" s="202"/>
      <c r="R622" s="19"/>
      <c r="S622" s="19"/>
      <c r="T622" s="19"/>
      <c r="U622" s="19"/>
      <c r="V622" s="161"/>
      <c r="W622" s="165">
        <f t="shared" si="116"/>
        <v>0</v>
      </c>
      <c r="X622" s="47">
        <f t="shared" si="117"/>
        <v>0</v>
      </c>
      <c r="Y622" s="47" t="str">
        <f t="shared" si="118"/>
        <v>Ipswich Jaffa</v>
      </c>
      <c r="Z622" s="47">
        <f t="shared" si="119"/>
        <v>0</v>
      </c>
      <c r="AA622" s="47">
        <f t="shared" si="120"/>
        <v>0</v>
      </c>
      <c r="AB622" s="141" t="str">
        <f t="shared" si="121"/>
        <v>F</v>
      </c>
    </row>
    <row r="623" spans="1:28" ht="16.5" customHeight="1" x14ac:dyDescent="0.25">
      <c r="A623" s="2" t="str">
        <f>IF(B623="","",IF(E623="F",IF(IFERROR(VLOOKUP(B623&amp;C623&amp;D623,'Girls Season'!AA:AB,2,0),"Add to Season")=1,"","No"),IFERROR(IF(E623="M",IF(VLOOKUP(B623&amp;C623&amp;D623,'Boys Season'!W:X,2,0)=1,"","No")),"No")))</f>
        <v/>
      </c>
      <c r="B623" s="133"/>
      <c r="C623" s="133"/>
      <c r="D623" s="140" t="s">
        <v>87</v>
      </c>
      <c r="E623" s="2" t="s">
        <v>21</v>
      </c>
      <c r="F623" s="117"/>
      <c r="G623" s="117"/>
      <c r="H623" s="443"/>
      <c r="I623" s="2"/>
      <c r="J623" s="2"/>
      <c r="K623" s="122"/>
      <c r="L623" s="19"/>
      <c r="M623" s="19"/>
      <c r="N623" s="19"/>
      <c r="O623" s="19"/>
      <c r="P623" s="121"/>
      <c r="Q623" s="202"/>
      <c r="R623" s="19"/>
      <c r="S623" s="19"/>
      <c r="T623" s="19"/>
      <c r="U623" s="19"/>
      <c r="V623" s="161"/>
      <c r="W623" s="165">
        <f t="shared" si="116"/>
        <v>0</v>
      </c>
      <c r="X623" s="47">
        <f t="shared" si="117"/>
        <v>0</v>
      </c>
      <c r="Y623" s="47" t="str">
        <f t="shared" si="118"/>
        <v>Ipswich Jaffa</v>
      </c>
      <c r="Z623" s="47">
        <f t="shared" si="119"/>
        <v>0</v>
      </c>
      <c r="AA623" s="47">
        <f t="shared" si="120"/>
        <v>0</v>
      </c>
      <c r="AB623" s="141" t="str">
        <f t="shared" si="121"/>
        <v>F</v>
      </c>
    </row>
    <row r="624" spans="1:28" ht="16.5" customHeight="1" x14ac:dyDescent="0.25">
      <c r="A624" s="2" t="str">
        <f>IF(B624="","",IF(E624="F",IF(IFERROR(VLOOKUP(B624&amp;C624&amp;D624,'Girls Season'!AA:AB,2,0),"Add to Season")=1,"","No"),IFERROR(IF(E624="M",IF(VLOOKUP(B624&amp;C624&amp;D624,'Boys Season'!W:X,2,0)=1,"","No")),"No")))</f>
        <v/>
      </c>
      <c r="B624" s="133"/>
      <c r="C624" s="133"/>
      <c r="D624" s="140" t="s">
        <v>87</v>
      </c>
      <c r="E624" s="2" t="s">
        <v>21</v>
      </c>
      <c r="F624" s="117"/>
      <c r="G624" s="117"/>
      <c r="H624" s="443"/>
      <c r="I624" s="2"/>
      <c r="J624" s="2"/>
      <c r="K624" s="122"/>
      <c r="L624" s="19"/>
      <c r="M624" s="19"/>
      <c r="N624" s="19"/>
      <c r="O624" s="19"/>
      <c r="P624" s="121"/>
      <c r="Q624" s="202"/>
      <c r="R624" s="19"/>
      <c r="S624" s="19"/>
      <c r="T624" s="19"/>
      <c r="U624" s="19"/>
      <c r="V624" s="161"/>
      <c r="W624" s="165">
        <f t="shared" si="116"/>
        <v>0</v>
      </c>
      <c r="X624" s="47">
        <f t="shared" si="117"/>
        <v>0</v>
      </c>
      <c r="Y624" s="47" t="str">
        <f t="shared" si="118"/>
        <v>Ipswich Jaffa</v>
      </c>
      <c r="Z624" s="47">
        <f t="shared" si="119"/>
        <v>0</v>
      </c>
      <c r="AA624" s="47">
        <f t="shared" si="120"/>
        <v>0</v>
      </c>
      <c r="AB624" s="141" t="str">
        <f t="shared" si="121"/>
        <v>F</v>
      </c>
    </row>
    <row r="625" spans="1:28" ht="16.5" customHeight="1" x14ac:dyDescent="0.25">
      <c r="A625" s="2" t="str">
        <f>IF(B625="","",IF(E625="F",IF(IFERROR(VLOOKUP(B625&amp;C625&amp;D625,'Girls Season'!AA:AB,2,0),"Add to Season")=1,"","No"),IFERROR(IF(E625="M",IF(VLOOKUP(B625&amp;C625&amp;D625,'Boys Season'!W:X,2,0)=1,"","No")),"No")))</f>
        <v/>
      </c>
      <c r="B625" s="133"/>
      <c r="C625" s="133"/>
      <c r="D625" s="140" t="s">
        <v>87</v>
      </c>
      <c r="E625" s="2" t="s">
        <v>21</v>
      </c>
      <c r="F625" s="117"/>
      <c r="G625" s="117"/>
      <c r="H625" s="443"/>
      <c r="I625" s="2"/>
      <c r="J625" s="2"/>
      <c r="K625" s="122"/>
      <c r="L625" s="19"/>
      <c r="M625" s="19"/>
      <c r="N625" s="19"/>
      <c r="O625" s="19"/>
      <c r="P625" s="121"/>
      <c r="Q625" s="202"/>
      <c r="R625" s="19"/>
      <c r="S625" s="19"/>
      <c r="T625" s="19"/>
      <c r="U625" s="19"/>
      <c r="V625" s="161"/>
      <c r="W625" s="165">
        <f t="shared" si="116"/>
        <v>0</v>
      </c>
      <c r="X625" s="47">
        <f t="shared" si="117"/>
        <v>0</v>
      </c>
      <c r="Y625" s="47" t="str">
        <f t="shared" si="118"/>
        <v>Ipswich Jaffa</v>
      </c>
      <c r="Z625" s="47">
        <f t="shared" si="119"/>
        <v>0</v>
      </c>
      <c r="AA625" s="47">
        <f t="shared" si="120"/>
        <v>0</v>
      </c>
      <c r="AB625" s="141" t="str">
        <f t="shared" si="121"/>
        <v>F</v>
      </c>
    </row>
    <row r="626" spans="1:28" ht="16.5" customHeight="1" x14ac:dyDescent="0.25">
      <c r="A626" s="2" t="str">
        <f>IF(B626="","",IF(E626="F",IF(IFERROR(VLOOKUP(B626&amp;C626&amp;D626,'Girls Season'!AA:AB,2,0),"Add to Season")=1,"","No"),IFERROR(IF(E626="M",IF(VLOOKUP(B626&amp;C626&amp;D626,'Boys Season'!W:X,2,0)=1,"","No")),"No")))</f>
        <v/>
      </c>
      <c r="B626" s="133"/>
      <c r="C626" s="133"/>
      <c r="D626" s="140" t="s">
        <v>87</v>
      </c>
      <c r="E626" s="2" t="s">
        <v>21</v>
      </c>
      <c r="F626" s="117"/>
      <c r="G626" s="117"/>
      <c r="H626" s="443"/>
      <c r="I626" s="2"/>
      <c r="J626" s="2"/>
      <c r="K626" s="122"/>
      <c r="L626" s="19"/>
      <c r="M626" s="19"/>
      <c r="N626" s="19"/>
      <c r="O626" s="19"/>
      <c r="P626" s="121"/>
      <c r="Q626" s="202"/>
      <c r="R626" s="19"/>
      <c r="S626" s="19"/>
      <c r="T626" s="19"/>
      <c r="U626" s="19"/>
      <c r="V626" s="161"/>
      <c r="W626" s="165">
        <f t="shared" si="116"/>
        <v>0</v>
      </c>
      <c r="X626" s="47">
        <f t="shared" si="117"/>
        <v>0</v>
      </c>
      <c r="Y626" s="47" t="str">
        <f t="shared" si="118"/>
        <v>Ipswich Jaffa</v>
      </c>
      <c r="Z626" s="47">
        <f t="shared" si="119"/>
        <v>0</v>
      </c>
      <c r="AA626" s="47">
        <f t="shared" si="120"/>
        <v>0</v>
      </c>
      <c r="AB626" s="141" t="str">
        <f t="shared" si="121"/>
        <v>F</v>
      </c>
    </row>
    <row r="627" spans="1:28" ht="16.5" customHeight="1" x14ac:dyDescent="0.25">
      <c r="A627" s="2" t="str">
        <f>IF(B627="","",IF(E627="F",IF(IFERROR(VLOOKUP(B627&amp;C627&amp;D627,'Girls Season'!AA:AB,2,0),"Add to Season")=1,"","No"),IFERROR(IF(E627="M",IF(VLOOKUP(B627&amp;C627&amp;D627,'Boys Season'!W:X,2,0)=1,"","No")),"No")))</f>
        <v/>
      </c>
      <c r="B627" s="133"/>
      <c r="C627" s="133"/>
      <c r="D627" s="140" t="s">
        <v>87</v>
      </c>
      <c r="E627" s="2" t="s">
        <v>21</v>
      </c>
      <c r="F627" s="117"/>
      <c r="G627" s="117"/>
      <c r="H627" s="443"/>
      <c r="I627" s="2"/>
      <c r="J627" s="2"/>
      <c r="K627" s="122"/>
      <c r="L627" s="19"/>
      <c r="M627" s="19"/>
      <c r="N627" s="19"/>
      <c r="O627" s="19"/>
      <c r="P627" s="121"/>
      <c r="Q627" s="202"/>
      <c r="R627" s="19"/>
      <c r="S627" s="19"/>
      <c r="T627" s="19"/>
      <c r="U627" s="19"/>
      <c r="V627" s="161"/>
      <c r="W627" s="165">
        <f t="shared" si="116"/>
        <v>0</v>
      </c>
      <c r="X627" s="47">
        <f t="shared" si="117"/>
        <v>0</v>
      </c>
      <c r="Y627" s="47" t="str">
        <f t="shared" si="118"/>
        <v>Ipswich Jaffa</v>
      </c>
      <c r="Z627" s="47">
        <f t="shared" si="119"/>
        <v>0</v>
      </c>
      <c r="AA627" s="47">
        <f t="shared" si="120"/>
        <v>0</v>
      </c>
      <c r="AB627" s="141" t="str">
        <f t="shared" si="121"/>
        <v>F</v>
      </c>
    </row>
    <row r="628" spans="1:28" ht="16.5" customHeight="1" x14ac:dyDescent="0.25">
      <c r="A628" s="2" t="str">
        <f>IF(B628="","",IF(E628="F",IF(IFERROR(VLOOKUP(B628&amp;C628&amp;D628,'Girls Season'!AA:AB,2,0),"Add to Season")=1,"","No"),IFERROR(IF(E628="M",IF(VLOOKUP(B628&amp;C628&amp;D628,'Boys Season'!W:X,2,0)=1,"","No")),"No")))</f>
        <v/>
      </c>
      <c r="B628" s="133"/>
      <c r="C628" s="133"/>
      <c r="D628" s="140" t="s">
        <v>87</v>
      </c>
      <c r="E628" s="2" t="s">
        <v>21</v>
      </c>
      <c r="F628" s="117"/>
      <c r="G628" s="117"/>
      <c r="H628" s="443"/>
      <c r="I628" s="2"/>
      <c r="J628" s="2"/>
      <c r="K628" s="122"/>
      <c r="L628" s="19"/>
      <c r="M628" s="19"/>
      <c r="N628" s="19"/>
      <c r="O628" s="19"/>
      <c r="P628" s="121"/>
      <c r="Q628" s="202"/>
      <c r="R628" s="19"/>
      <c r="S628" s="19"/>
      <c r="T628" s="19"/>
      <c r="U628" s="19"/>
      <c r="V628" s="161"/>
      <c r="W628" s="165">
        <f t="shared" si="116"/>
        <v>0</v>
      </c>
      <c r="X628" s="47">
        <f t="shared" si="117"/>
        <v>0</v>
      </c>
      <c r="Y628" s="47" t="str">
        <f t="shared" si="118"/>
        <v>Ipswich Jaffa</v>
      </c>
      <c r="Z628" s="47">
        <f t="shared" si="119"/>
        <v>0</v>
      </c>
      <c r="AA628" s="47">
        <f t="shared" si="120"/>
        <v>0</v>
      </c>
      <c r="AB628" s="141" t="str">
        <f t="shared" si="121"/>
        <v>F</v>
      </c>
    </row>
    <row r="629" spans="1:28" ht="16.5" customHeight="1" x14ac:dyDescent="0.25">
      <c r="A629" s="2" t="str">
        <f>IF(B629="","",IF(E629="F",IF(IFERROR(VLOOKUP(B629&amp;C629&amp;D629,'Girls Season'!AA:AB,2,0),"Add to Season")=1,"","No"),IFERROR(IF(E629="M",IF(VLOOKUP(B629&amp;C629&amp;D629,'Boys Season'!W:X,2,0)=1,"","No")),"No")))</f>
        <v/>
      </c>
      <c r="B629" s="133"/>
      <c r="C629" s="133"/>
      <c r="D629" s="140" t="s">
        <v>87</v>
      </c>
      <c r="E629" s="2" t="s">
        <v>21</v>
      </c>
      <c r="F629" s="117"/>
      <c r="G629" s="117"/>
      <c r="H629" s="443"/>
      <c r="I629" s="2"/>
      <c r="J629" s="2"/>
      <c r="K629" s="122"/>
      <c r="L629" s="19"/>
      <c r="M629" s="19"/>
      <c r="N629" s="19"/>
      <c r="O629" s="19"/>
      <c r="P629" s="121"/>
      <c r="Q629" s="202"/>
      <c r="R629" s="19"/>
      <c r="S629" s="19"/>
      <c r="T629" s="19"/>
      <c r="U629" s="19"/>
      <c r="V629" s="161"/>
      <c r="W629" s="165">
        <f t="shared" si="116"/>
        <v>0</v>
      </c>
      <c r="X629" s="47">
        <f t="shared" si="117"/>
        <v>0</v>
      </c>
      <c r="Y629" s="47" t="str">
        <f t="shared" si="118"/>
        <v>Ipswich Jaffa</v>
      </c>
      <c r="Z629" s="47">
        <f t="shared" si="119"/>
        <v>0</v>
      </c>
      <c r="AA629" s="47">
        <f t="shared" si="120"/>
        <v>0</v>
      </c>
      <c r="AB629" s="141" t="str">
        <f t="shared" si="121"/>
        <v>F</v>
      </c>
    </row>
    <row r="630" spans="1:28" ht="16.5" customHeight="1" x14ac:dyDescent="0.25">
      <c r="A630" s="2" t="str">
        <f>IF(B630="","",IF(E630="F",IF(IFERROR(VLOOKUP(B630&amp;C630&amp;D630,'Girls Season'!AA:AB,2,0),"Add to Season")=1,"","No"),IFERROR(IF(E630="M",IF(VLOOKUP(B630&amp;C630&amp;D630,'Boys Season'!W:X,2,0)=1,"","No")),"No")))</f>
        <v/>
      </c>
      <c r="B630" s="133"/>
      <c r="C630" s="133"/>
      <c r="D630" s="140" t="s">
        <v>87</v>
      </c>
      <c r="E630" s="2" t="s">
        <v>21</v>
      </c>
      <c r="F630" s="117"/>
      <c r="G630" s="117"/>
      <c r="H630" s="443"/>
      <c r="I630" s="2"/>
      <c r="J630" s="2"/>
      <c r="K630" s="122"/>
      <c r="L630" s="19"/>
      <c r="M630" s="19"/>
      <c r="N630" s="19"/>
      <c r="O630" s="19"/>
      <c r="P630" s="121"/>
      <c r="Q630" s="202"/>
      <c r="R630" s="19"/>
      <c r="S630" s="19"/>
      <c r="T630" s="19"/>
      <c r="U630" s="19"/>
      <c r="V630" s="161"/>
      <c r="W630" s="165">
        <f t="shared" si="116"/>
        <v>0</v>
      </c>
      <c r="X630" s="47">
        <f t="shared" si="117"/>
        <v>0</v>
      </c>
      <c r="Y630" s="47" t="str">
        <f t="shared" si="118"/>
        <v>Ipswich Jaffa</v>
      </c>
      <c r="Z630" s="47">
        <f t="shared" si="119"/>
        <v>0</v>
      </c>
      <c r="AA630" s="47">
        <f t="shared" si="120"/>
        <v>0</v>
      </c>
      <c r="AB630" s="141" t="str">
        <f t="shared" si="121"/>
        <v>F</v>
      </c>
    </row>
    <row r="631" spans="1:28" ht="16.5" customHeight="1" x14ac:dyDescent="0.25">
      <c r="A631" s="2" t="str">
        <f>IF(B631="","",IF(E631="F",IF(IFERROR(VLOOKUP(B631&amp;C631&amp;D631,'Girls Season'!AA:AB,2,0),"Add to Season")=1,"","No"),IFERROR(IF(E631="M",IF(VLOOKUP(B631&amp;C631&amp;D631,'Boys Season'!W:X,2,0)=1,"","No")),"No")))</f>
        <v/>
      </c>
      <c r="B631" s="133"/>
      <c r="C631" s="133"/>
      <c r="D631" s="140" t="s">
        <v>87</v>
      </c>
      <c r="E631" s="2" t="s">
        <v>21</v>
      </c>
      <c r="F631" s="117"/>
      <c r="G631" s="117"/>
      <c r="H631" s="443"/>
      <c r="I631" s="2"/>
      <c r="J631" s="2"/>
      <c r="K631" s="122"/>
      <c r="L631" s="19"/>
      <c r="M631" s="19"/>
      <c r="N631" s="19"/>
      <c r="O631" s="19"/>
      <c r="P631" s="121"/>
      <c r="Q631" s="202"/>
      <c r="R631" s="19"/>
      <c r="S631" s="19"/>
      <c r="T631" s="19"/>
      <c r="U631" s="19"/>
      <c r="V631" s="161"/>
      <c r="W631" s="165">
        <f t="shared" si="116"/>
        <v>0</v>
      </c>
      <c r="X631" s="47">
        <f t="shared" si="117"/>
        <v>0</v>
      </c>
      <c r="Y631" s="47" t="str">
        <f t="shared" si="118"/>
        <v>Ipswich Jaffa</v>
      </c>
      <c r="Z631" s="47">
        <f t="shared" si="119"/>
        <v>0</v>
      </c>
      <c r="AA631" s="47">
        <f t="shared" si="120"/>
        <v>0</v>
      </c>
      <c r="AB631" s="141" t="str">
        <f t="shared" si="121"/>
        <v>F</v>
      </c>
    </row>
    <row r="632" spans="1:28" ht="16.5" customHeight="1" x14ac:dyDescent="0.25">
      <c r="A632" s="2" t="str">
        <f>IF(B632="","",IF(E632="F",IF(IFERROR(VLOOKUP(B632&amp;C632&amp;D632,'Girls Season'!AA:AB,2,0),"Add to Season")=1,"","No"),IFERROR(IF(E632="M",IF(VLOOKUP(B632&amp;C632&amp;D632,'Boys Season'!W:X,2,0)=1,"","No")),"No")))</f>
        <v/>
      </c>
      <c r="B632" s="133"/>
      <c r="C632" s="133"/>
      <c r="D632" s="140" t="s">
        <v>87</v>
      </c>
      <c r="E632" s="2" t="s">
        <v>21</v>
      </c>
      <c r="F632" s="117"/>
      <c r="G632" s="117"/>
      <c r="H632" s="443"/>
      <c r="I632" s="2"/>
      <c r="J632" s="2"/>
      <c r="K632" s="122"/>
      <c r="L632" s="19"/>
      <c r="M632" s="19"/>
      <c r="N632" s="19"/>
      <c r="O632" s="19"/>
      <c r="P632" s="121"/>
      <c r="Q632" s="202"/>
      <c r="R632" s="19"/>
      <c r="S632" s="19"/>
      <c r="T632" s="19"/>
      <c r="U632" s="19"/>
      <c r="V632" s="161"/>
      <c r="W632" s="165">
        <f t="shared" si="116"/>
        <v>0</v>
      </c>
      <c r="X632" s="47">
        <f t="shared" si="117"/>
        <v>0</v>
      </c>
      <c r="Y632" s="47" t="str">
        <f t="shared" si="118"/>
        <v>Ipswich Jaffa</v>
      </c>
      <c r="Z632" s="47">
        <f t="shared" si="119"/>
        <v>0</v>
      </c>
      <c r="AA632" s="47">
        <f t="shared" si="120"/>
        <v>0</v>
      </c>
      <c r="AB632" s="141" t="str">
        <f t="shared" si="121"/>
        <v>F</v>
      </c>
    </row>
    <row r="633" spans="1:28" ht="16.5" customHeight="1" x14ac:dyDescent="0.25">
      <c r="A633" s="2" t="str">
        <f>IF(B633="","",IF(E633="F",IF(IFERROR(VLOOKUP(B633&amp;C633&amp;D633,'Girls Season'!AA:AB,2,0),"Add to Season")=1,"","No"),IFERROR(IF(E633="M",IF(VLOOKUP(B633&amp;C633&amp;D633,'Boys Season'!W:X,2,0)=1,"","No")),"No")))</f>
        <v/>
      </c>
      <c r="B633" s="133"/>
      <c r="C633" s="133"/>
      <c r="D633" s="140" t="s">
        <v>87</v>
      </c>
      <c r="E633" s="2" t="s">
        <v>21</v>
      </c>
      <c r="F633" s="117"/>
      <c r="G633" s="117"/>
      <c r="H633" s="443"/>
      <c r="I633" s="2"/>
      <c r="J633" s="2"/>
      <c r="K633" s="122"/>
      <c r="L633" s="19"/>
      <c r="M633" s="19"/>
      <c r="N633" s="19"/>
      <c r="O633" s="19"/>
      <c r="P633" s="121"/>
      <c r="Q633" s="202"/>
      <c r="R633" s="19"/>
      <c r="S633" s="19"/>
      <c r="T633" s="19"/>
      <c r="U633" s="19"/>
      <c r="V633" s="161"/>
      <c r="W633" s="165">
        <f t="shared" si="116"/>
        <v>0</v>
      </c>
      <c r="X633" s="47">
        <f t="shared" si="117"/>
        <v>0</v>
      </c>
      <c r="Y633" s="47" t="str">
        <f t="shared" si="118"/>
        <v>Ipswich Jaffa</v>
      </c>
      <c r="Z633" s="47">
        <f t="shared" si="119"/>
        <v>0</v>
      </c>
      <c r="AA633" s="47">
        <f t="shared" si="120"/>
        <v>0</v>
      </c>
      <c r="AB633" s="141" t="str">
        <f t="shared" si="121"/>
        <v>F</v>
      </c>
    </row>
    <row r="634" spans="1:28" ht="16.5" customHeight="1" x14ac:dyDescent="0.25">
      <c r="A634" s="2" t="str">
        <f>IF(B634="","",IF(E634="F",IF(IFERROR(VLOOKUP(B634&amp;C634&amp;D634,'Girls Season'!AA:AB,2,0),"Add to Season")=1,"","No"),IFERROR(IF(E634="M",IF(VLOOKUP(B634&amp;C634&amp;D634,'Boys Season'!W:X,2,0)=1,"","No")),"No")))</f>
        <v/>
      </c>
      <c r="B634" s="133"/>
      <c r="C634" s="133"/>
      <c r="D634" s="140" t="s">
        <v>87</v>
      </c>
      <c r="E634" s="2" t="s">
        <v>21</v>
      </c>
      <c r="F634" s="117"/>
      <c r="G634" s="117"/>
      <c r="H634" s="443"/>
      <c r="I634" s="2"/>
      <c r="J634" s="2"/>
      <c r="K634" s="122"/>
      <c r="L634" s="19"/>
      <c r="M634" s="19"/>
      <c r="N634" s="19"/>
      <c r="O634" s="19"/>
      <c r="P634" s="121"/>
      <c r="Q634" s="202"/>
      <c r="R634" s="19"/>
      <c r="S634" s="19"/>
      <c r="T634" s="19"/>
      <c r="U634" s="19"/>
      <c r="V634" s="161"/>
      <c r="W634" s="165">
        <f t="shared" si="116"/>
        <v>0</v>
      </c>
      <c r="X634" s="47">
        <f t="shared" si="117"/>
        <v>0</v>
      </c>
      <c r="Y634" s="47" t="str">
        <f t="shared" si="118"/>
        <v>Ipswich Jaffa</v>
      </c>
      <c r="Z634" s="47">
        <f t="shared" si="119"/>
        <v>0</v>
      </c>
      <c r="AA634" s="47">
        <f t="shared" si="120"/>
        <v>0</v>
      </c>
      <c r="AB634" s="141" t="str">
        <f t="shared" si="121"/>
        <v>F</v>
      </c>
    </row>
    <row r="635" spans="1:28" ht="16.5" customHeight="1" x14ac:dyDescent="0.25">
      <c r="A635" s="2" t="str">
        <f>IF(B635="","",IF(E635="F",IF(IFERROR(VLOOKUP(B635&amp;C635&amp;D635,'Girls Season'!AA:AB,2,0),"Add to Season")=1,"","No"),IFERROR(IF(E635="M",IF(VLOOKUP(B635&amp;C635&amp;D635,'Boys Season'!W:X,2,0)=1,"","No")),"No")))</f>
        <v/>
      </c>
      <c r="B635" s="133"/>
      <c r="C635" s="133"/>
      <c r="D635" s="140" t="s">
        <v>87</v>
      </c>
      <c r="E635" s="2" t="s">
        <v>21</v>
      </c>
      <c r="F635" s="117"/>
      <c r="G635" s="117"/>
      <c r="H635" s="443"/>
      <c r="I635" s="2"/>
      <c r="J635" s="2"/>
      <c r="K635" s="122"/>
      <c r="L635" s="19"/>
      <c r="M635" s="19"/>
      <c r="N635" s="19"/>
      <c r="O635" s="19"/>
      <c r="P635" s="121"/>
      <c r="Q635" s="202"/>
      <c r="R635" s="19"/>
      <c r="S635" s="19"/>
      <c r="T635" s="19"/>
      <c r="U635" s="19"/>
      <c r="V635" s="161"/>
      <c r="W635" s="165">
        <f t="shared" si="116"/>
        <v>0</v>
      </c>
      <c r="X635" s="47">
        <f t="shared" si="117"/>
        <v>0</v>
      </c>
      <c r="Y635" s="47" t="str">
        <f t="shared" si="118"/>
        <v>Ipswich Jaffa</v>
      </c>
      <c r="Z635" s="47">
        <f t="shared" si="119"/>
        <v>0</v>
      </c>
      <c r="AA635" s="47">
        <f t="shared" si="120"/>
        <v>0</v>
      </c>
      <c r="AB635" s="141" t="str">
        <f t="shared" si="121"/>
        <v>F</v>
      </c>
    </row>
    <row r="636" spans="1:28" ht="16.5" customHeight="1" x14ac:dyDescent="0.25">
      <c r="A636" s="2" t="str">
        <f>IF(B636="","",IF(E636="F",IF(IFERROR(VLOOKUP(B636&amp;C636&amp;D636,'Girls Season'!AA:AB,2,0),"Add to Season")=1,"","No"),IFERROR(IF(E636="M",IF(VLOOKUP(B636&amp;C636&amp;D636,'Boys Season'!W:X,2,0)=1,"","No")),"No")))</f>
        <v/>
      </c>
      <c r="B636" s="133"/>
      <c r="C636" s="133"/>
      <c r="D636" s="140" t="s">
        <v>87</v>
      </c>
      <c r="E636" s="2" t="s">
        <v>21</v>
      </c>
      <c r="F636" s="117"/>
      <c r="G636" s="117"/>
      <c r="H636" s="443"/>
      <c r="I636" s="2"/>
      <c r="J636" s="2"/>
      <c r="K636" s="122"/>
      <c r="L636" s="19"/>
      <c r="M636" s="19"/>
      <c r="N636" s="19"/>
      <c r="O636" s="19"/>
      <c r="P636" s="121"/>
      <c r="Q636" s="202"/>
      <c r="R636" s="19"/>
      <c r="S636" s="19"/>
      <c r="T636" s="19"/>
      <c r="U636" s="19"/>
      <c r="V636" s="161"/>
      <c r="W636" s="165">
        <f t="shared" si="116"/>
        <v>0</v>
      </c>
      <c r="X636" s="47">
        <f t="shared" si="117"/>
        <v>0</v>
      </c>
      <c r="Y636" s="47" t="str">
        <f t="shared" si="118"/>
        <v>Ipswich Jaffa</v>
      </c>
      <c r="Z636" s="47">
        <f t="shared" si="119"/>
        <v>0</v>
      </c>
      <c r="AA636" s="47">
        <f t="shared" si="120"/>
        <v>0</v>
      </c>
      <c r="AB636" s="141" t="str">
        <f t="shared" si="121"/>
        <v>F</v>
      </c>
    </row>
    <row r="637" spans="1:28" ht="16.5" customHeight="1" x14ac:dyDescent="0.25">
      <c r="A637" s="2" t="str">
        <f>IF(B637="","",IF(E637="F",IF(IFERROR(VLOOKUP(B637&amp;C637&amp;D637,'Girls Season'!AA:AB,2,0),"Add to Season")=1,"","No"),IFERROR(IF(E637="M",IF(VLOOKUP(B637&amp;C637&amp;D637,'Boys Season'!W:X,2,0)=1,"","No")),"No")))</f>
        <v/>
      </c>
      <c r="B637" s="133"/>
      <c r="C637" s="133"/>
      <c r="D637" s="140" t="s">
        <v>87</v>
      </c>
      <c r="E637" s="2" t="s">
        <v>21</v>
      </c>
      <c r="F637" s="117"/>
      <c r="G637" s="117"/>
      <c r="H637" s="443"/>
      <c r="I637" s="2"/>
      <c r="J637" s="2"/>
      <c r="K637" s="122"/>
      <c r="L637" s="19"/>
      <c r="M637" s="19"/>
      <c r="N637" s="19"/>
      <c r="O637" s="19"/>
      <c r="P637" s="121"/>
      <c r="Q637" s="202"/>
      <c r="R637" s="19"/>
      <c r="S637" s="19"/>
      <c r="T637" s="19"/>
      <c r="U637" s="19"/>
      <c r="V637" s="161"/>
      <c r="W637" s="165">
        <f t="shared" si="116"/>
        <v>0</v>
      </c>
      <c r="X637" s="47">
        <f t="shared" si="117"/>
        <v>0</v>
      </c>
      <c r="Y637" s="47" t="str">
        <f t="shared" si="118"/>
        <v>Ipswich Jaffa</v>
      </c>
      <c r="Z637" s="47">
        <f t="shared" si="119"/>
        <v>0</v>
      </c>
      <c r="AA637" s="47">
        <f t="shared" si="120"/>
        <v>0</v>
      </c>
      <c r="AB637" s="141" t="str">
        <f t="shared" si="121"/>
        <v>F</v>
      </c>
    </row>
    <row r="638" spans="1:28" ht="16.5" customHeight="1" x14ac:dyDescent="0.25">
      <c r="A638" s="2" t="str">
        <f>IF(B638="","",IF(E638="F",IF(IFERROR(VLOOKUP(B638&amp;C638&amp;D638,'Girls Season'!AA:AB,2,0),"Add to Season")=1,"","No"),IFERROR(IF(E638="M",IF(VLOOKUP(B638&amp;C638&amp;D638,'Boys Season'!W:X,2,0)=1,"","No")),"No")))</f>
        <v/>
      </c>
      <c r="B638" s="133"/>
      <c r="C638" s="133"/>
      <c r="D638" s="140" t="s">
        <v>87</v>
      </c>
      <c r="E638" s="2" t="s">
        <v>21</v>
      </c>
      <c r="F638" s="117"/>
      <c r="G638" s="117"/>
      <c r="H638" s="443"/>
      <c r="I638" s="2"/>
      <c r="J638" s="2"/>
      <c r="K638" s="122"/>
      <c r="L638" s="19"/>
      <c r="M638" s="19"/>
      <c r="N638" s="19"/>
      <c r="O638" s="19"/>
      <c r="P638" s="121"/>
      <c r="Q638" s="202"/>
      <c r="R638" s="19"/>
      <c r="S638" s="19"/>
      <c r="T638" s="19"/>
      <c r="U638" s="19"/>
      <c r="V638" s="161"/>
      <c r="W638" s="165">
        <f t="shared" si="116"/>
        <v>0</v>
      </c>
      <c r="X638" s="47">
        <f t="shared" si="117"/>
        <v>0</v>
      </c>
      <c r="Y638" s="47" t="str">
        <f t="shared" si="118"/>
        <v>Ipswich Jaffa</v>
      </c>
      <c r="Z638" s="47">
        <f t="shared" si="119"/>
        <v>0</v>
      </c>
      <c r="AA638" s="47">
        <f t="shared" si="120"/>
        <v>0</v>
      </c>
      <c r="AB638" s="141" t="str">
        <f t="shared" si="121"/>
        <v>F</v>
      </c>
    </row>
    <row r="639" spans="1:28" ht="16.5" customHeight="1" x14ac:dyDescent="0.25">
      <c r="A639" s="2" t="str">
        <f>IF(B639="","",IF(E639="F",IF(IFERROR(VLOOKUP(B639&amp;C639&amp;D639,'Girls Season'!AA:AB,2,0),"Add to Season")=1,"","No"),IFERROR(IF(E639="M",IF(VLOOKUP(B639&amp;C639&amp;D639,'Boys Season'!W:X,2,0)=1,"","No")),"No")))</f>
        <v/>
      </c>
      <c r="B639" s="133"/>
      <c r="C639" s="133"/>
      <c r="D639" s="140" t="s">
        <v>87</v>
      </c>
      <c r="E639" s="2" t="s">
        <v>21</v>
      </c>
      <c r="F639" s="117"/>
      <c r="G639" s="117"/>
      <c r="H639" s="443"/>
      <c r="I639" s="2"/>
      <c r="J639" s="2"/>
      <c r="K639" s="122"/>
      <c r="L639" s="19"/>
      <c r="M639" s="19"/>
      <c r="N639" s="19"/>
      <c r="O639" s="19"/>
      <c r="P639" s="121"/>
      <c r="Q639" s="202"/>
      <c r="R639" s="19"/>
      <c r="S639" s="19"/>
      <c r="T639" s="19"/>
      <c r="U639" s="19"/>
      <c r="V639" s="161"/>
      <c r="W639" s="165">
        <f t="shared" si="116"/>
        <v>0</v>
      </c>
      <c r="X639" s="47">
        <f t="shared" si="117"/>
        <v>0</v>
      </c>
      <c r="Y639" s="47" t="str">
        <f t="shared" si="118"/>
        <v>Ipswich Jaffa</v>
      </c>
      <c r="Z639" s="47">
        <f t="shared" si="119"/>
        <v>0</v>
      </c>
      <c r="AA639" s="47">
        <f t="shared" si="120"/>
        <v>0</v>
      </c>
      <c r="AB639" s="141" t="str">
        <f t="shared" si="121"/>
        <v>F</v>
      </c>
    </row>
    <row r="640" spans="1:28" ht="16.5" customHeight="1" x14ac:dyDescent="0.25">
      <c r="A640" s="2" t="str">
        <f>IF(B640="","",IF(E640="F",IF(IFERROR(VLOOKUP(B640&amp;C640&amp;D640,'Girls Season'!AA:AB,2,0),"Add to Season")=1,"","No"),IFERROR(IF(E640="M",IF(VLOOKUP(B640&amp;C640&amp;D640,'Boys Season'!W:X,2,0)=1,"","No")),"No")))</f>
        <v/>
      </c>
      <c r="B640" s="133"/>
      <c r="C640" s="133"/>
      <c r="D640" s="140" t="s">
        <v>87</v>
      </c>
      <c r="E640" s="2" t="s">
        <v>21</v>
      </c>
      <c r="F640" s="117"/>
      <c r="G640" s="117"/>
      <c r="H640" s="443"/>
      <c r="I640" s="2"/>
      <c r="J640" s="2"/>
      <c r="K640" s="122"/>
      <c r="L640" s="19"/>
      <c r="M640" s="19"/>
      <c r="N640" s="19"/>
      <c r="O640" s="19"/>
      <c r="P640" s="121"/>
      <c r="Q640" s="202"/>
      <c r="R640" s="19"/>
      <c r="S640" s="19"/>
      <c r="T640" s="19"/>
      <c r="U640" s="19"/>
      <c r="V640" s="161"/>
      <c r="W640" s="165">
        <f t="shared" si="116"/>
        <v>0</v>
      </c>
      <c r="X640" s="47">
        <f t="shared" si="117"/>
        <v>0</v>
      </c>
      <c r="Y640" s="47" t="str">
        <f t="shared" si="118"/>
        <v>Ipswich Jaffa</v>
      </c>
      <c r="Z640" s="47">
        <f t="shared" si="119"/>
        <v>0</v>
      </c>
      <c r="AA640" s="47">
        <f t="shared" si="120"/>
        <v>0</v>
      </c>
      <c r="AB640" s="141" t="str">
        <f t="shared" si="121"/>
        <v>F</v>
      </c>
    </row>
    <row r="641" spans="1:30" ht="16.5" customHeight="1" x14ac:dyDescent="0.25">
      <c r="A641" s="2" t="str">
        <f>IF(B641="","",IF(E641="F",IF(IFERROR(VLOOKUP(B641&amp;C641&amp;D641,'Girls Season'!AA:AB,2,0),"Add to Season")=1,"","No"),IFERROR(IF(E641="M",IF(VLOOKUP(B641&amp;C641&amp;D641,'Boys Season'!W:X,2,0)=1,"","No")),"No")))</f>
        <v/>
      </c>
      <c r="B641" s="336" t="s">
        <v>252</v>
      </c>
      <c r="C641" s="336" t="s">
        <v>430</v>
      </c>
      <c r="D641" s="140" t="s">
        <v>87</v>
      </c>
      <c r="E641" s="2" t="s">
        <v>1</v>
      </c>
      <c r="F641" s="337">
        <v>11</v>
      </c>
      <c r="G641" s="117" t="s">
        <v>10</v>
      </c>
      <c r="H641" s="443"/>
      <c r="I641" s="140"/>
      <c r="J641" s="2"/>
      <c r="K641" s="122">
        <v>2</v>
      </c>
      <c r="L641" s="19">
        <v>5</v>
      </c>
      <c r="M641" s="19">
        <v>7</v>
      </c>
      <c r="N641" s="19"/>
      <c r="O641" s="19"/>
      <c r="P641" s="121"/>
      <c r="Q641" s="194"/>
      <c r="R641" s="19"/>
      <c r="S641" s="19"/>
      <c r="T641" s="191"/>
      <c r="U641" s="19"/>
      <c r="V641" s="161"/>
      <c r="W641" s="165" t="str">
        <f t="shared" si="110"/>
        <v>Connor</v>
      </c>
      <c r="X641" s="47" t="str">
        <f t="shared" si="111"/>
        <v>Peck</v>
      </c>
      <c r="Y641" s="47" t="str">
        <f t="shared" si="112"/>
        <v>Ipswich Jaffa</v>
      </c>
      <c r="Z641" s="47">
        <f t="shared" si="113"/>
        <v>11</v>
      </c>
      <c r="AA641" s="47" t="str">
        <f t="shared" si="114"/>
        <v>U17</v>
      </c>
      <c r="AB641" s="141" t="str">
        <f t="shared" si="115"/>
        <v>M</v>
      </c>
      <c r="AC641" s="32"/>
      <c r="AD641" s="32"/>
    </row>
    <row r="642" spans="1:30" ht="16.5" customHeight="1" x14ac:dyDescent="0.25">
      <c r="A642" s="2" t="str">
        <f>IF(B642="","",IF(E642="F",IF(IFERROR(VLOOKUP(B642&amp;C642&amp;D642,'Girls Season'!AA:AB,2,0),"Add to Season")=1,"","No"),IFERROR(IF(E642="M",IF(VLOOKUP(B642&amp;C642&amp;D642,'Boys Season'!W:X,2,0)=1,"","No")),"No")))</f>
        <v>No</v>
      </c>
      <c r="B642" s="450" t="s">
        <v>675</v>
      </c>
      <c r="C642" s="450" t="s">
        <v>430</v>
      </c>
      <c r="D642" s="140" t="s">
        <v>87</v>
      </c>
      <c r="E642" s="2" t="s">
        <v>1</v>
      </c>
      <c r="F642" s="117">
        <v>11</v>
      </c>
      <c r="G642" s="117" t="s">
        <v>10</v>
      </c>
      <c r="H642" s="443"/>
      <c r="I642" s="2"/>
      <c r="J642" s="2"/>
      <c r="K642" s="122">
        <v>14</v>
      </c>
      <c r="L642" s="19">
        <v>23</v>
      </c>
      <c r="M642" s="19">
        <v>26</v>
      </c>
      <c r="N642" s="19"/>
      <c r="O642" s="19"/>
      <c r="P642" s="121"/>
      <c r="Q642" s="194"/>
      <c r="R642" s="19"/>
      <c r="S642" s="19"/>
      <c r="T642" s="191"/>
      <c r="U642" s="19"/>
      <c r="V642" s="161"/>
      <c r="W642" s="165" t="str">
        <f t="shared" si="110"/>
        <v>Matthew</v>
      </c>
      <c r="X642" s="47" t="str">
        <f t="shared" si="111"/>
        <v>Peck</v>
      </c>
      <c r="Y642" s="47" t="str">
        <f t="shared" si="112"/>
        <v>Ipswich Jaffa</v>
      </c>
      <c r="Z642" s="47">
        <f t="shared" si="113"/>
        <v>11</v>
      </c>
      <c r="AA642" s="47" t="str">
        <f t="shared" si="114"/>
        <v>U17</v>
      </c>
      <c r="AB642" s="141" t="str">
        <f t="shared" si="115"/>
        <v>M</v>
      </c>
      <c r="AC642" s="32"/>
      <c r="AD642" s="32"/>
    </row>
    <row r="643" spans="1:30" ht="16.5" customHeight="1" x14ac:dyDescent="0.25">
      <c r="A643" s="2" t="str">
        <f>IF(B643="","",IF(E643="F",IF(IFERROR(VLOOKUP(B643&amp;C643&amp;D643,'Girls Season'!AA:AB,2,0),"Add to Season")=1,"","No"),IFERROR(IF(E643="M",IF(VLOOKUP(B643&amp;C643&amp;D643,'Boys Season'!W:X,2,0)=1,"","No")),"No")))</f>
        <v>No</v>
      </c>
      <c r="B643" s="336" t="s">
        <v>676</v>
      </c>
      <c r="C643" s="336" t="s">
        <v>422</v>
      </c>
      <c r="D643" s="140" t="s">
        <v>87</v>
      </c>
      <c r="E643" s="2" t="s">
        <v>1</v>
      </c>
      <c r="F643" s="337">
        <v>11</v>
      </c>
      <c r="G643" s="117" t="s">
        <v>10</v>
      </c>
      <c r="H643" s="443"/>
      <c r="I643" s="2"/>
      <c r="J643" s="2"/>
      <c r="K643" s="122"/>
      <c r="L643" s="19"/>
      <c r="M643" s="19"/>
      <c r="N643" s="19"/>
      <c r="O643" s="19"/>
      <c r="P643" s="121"/>
      <c r="Q643" s="194"/>
      <c r="R643" s="19"/>
      <c r="S643" s="19"/>
      <c r="T643" s="191"/>
      <c r="U643" s="19"/>
      <c r="V643" s="161"/>
      <c r="W643" s="165" t="str">
        <f t="shared" si="110"/>
        <v>Zachary</v>
      </c>
      <c r="X643" s="47" t="str">
        <f t="shared" si="111"/>
        <v>Erhahon</v>
      </c>
      <c r="Y643" s="47" t="str">
        <f t="shared" si="112"/>
        <v>Ipswich Jaffa</v>
      </c>
      <c r="Z643" s="47">
        <f t="shared" si="113"/>
        <v>11</v>
      </c>
      <c r="AA643" s="47" t="str">
        <f t="shared" si="114"/>
        <v>U17</v>
      </c>
      <c r="AB643" s="141" t="str">
        <f t="shared" si="115"/>
        <v>M</v>
      </c>
      <c r="AC643" s="32"/>
      <c r="AD643" s="32"/>
    </row>
    <row r="644" spans="1:30" ht="16.5" customHeight="1" x14ac:dyDescent="0.25">
      <c r="A644" s="2" t="str">
        <f>IF(B644="","",IF(E644="F",IF(IFERROR(VLOOKUP(B644&amp;C644&amp;D644,'Girls Season'!AA:AB,2,0),"Add to Season")=1,"","No"),IFERROR(IF(E644="M",IF(VLOOKUP(B644&amp;C644&amp;D644,'Boys Season'!W:X,2,0)=1,"","No")),"No")))</f>
        <v>No</v>
      </c>
      <c r="B644" s="450" t="s">
        <v>498</v>
      </c>
      <c r="C644" s="450" t="s">
        <v>677</v>
      </c>
      <c r="D644" s="140" t="s">
        <v>87</v>
      </c>
      <c r="E644" s="2" t="s">
        <v>1</v>
      </c>
      <c r="F644" s="117">
        <v>10</v>
      </c>
      <c r="G644" s="117" t="s">
        <v>6</v>
      </c>
      <c r="H644" s="443"/>
      <c r="I644" s="2"/>
      <c r="J644" s="2"/>
      <c r="K644" s="122"/>
      <c r="L644" s="19"/>
      <c r="M644" s="19"/>
      <c r="N644" s="19"/>
      <c r="O644" s="19"/>
      <c r="P644" s="121"/>
      <c r="Q644" s="194"/>
      <c r="R644" s="19"/>
      <c r="S644" s="19"/>
      <c r="T644" s="191"/>
      <c r="U644" s="19"/>
      <c r="V644" s="161"/>
      <c r="W644" s="165" t="str">
        <f t="shared" si="110"/>
        <v>Callum</v>
      </c>
      <c r="X644" s="47" t="str">
        <f t="shared" si="111"/>
        <v>Thorn</v>
      </c>
      <c r="Y644" s="47" t="str">
        <f t="shared" si="112"/>
        <v>Ipswich Jaffa</v>
      </c>
      <c r="Z644" s="47">
        <f t="shared" si="113"/>
        <v>10</v>
      </c>
      <c r="AA644" s="47" t="str">
        <f t="shared" si="114"/>
        <v>U15</v>
      </c>
      <c r="AB644" s="141" t="str">
        <f t="shared" si="115"/>
        <v>M</v>
      </c>
      <c r="AC644" s="32"/>
      <c r="AD644" s="32"/>
    </row>
    <row r="645" spans="1:30" ht="16.5" customHeight="1" x14ac:dyDescent="0.25">
      <c r="A645" s="2" t="str">
        <f>IF(B645="","",IF(E645="F",IF(IFERROR(VLOOKUP(B645&amp;C645&amp;D645,'Girls Season'!AA:AB,2,0),"Add to Season")=1,"","No"),IFERROR(IF(E645="M",IF(VLOOKUP(B645&amp;C645&amp;D645,'Boys Season'!W:X,2,0)=1,"","No")),"No")))</f>
        <v>No</v>
      </c>
      <c r="B645" s="336" t="s">
        <v>340</v>
      </c>
      <c r="C645" s="336" t="s">
        <v>341</v>
      </c>
      <c r="D645" s="140" t="s">
        <v>87</v>
      </c>
      <c r="E645" s="2" t="s">
        <v>1</v>
      </c>
      <c r="F645" s="337">
        <v>10</v>
      </c>
      <c r="G645" s="117" t="s">
        <v>6</v>
      </c>
      <c r="H645" s="443"/>
      <c r="I645" s="2"/>
      <c r="J645" s="2"/>
      <c r="K645" s="122"/>
      <c r="L645" s="19"/>
      <c r="M645" s="19"/>
      <c r="N645" s="19"/>
      <c r="O645" s="19"/>
      <c r="P645" s="121"/>
      <c r="Q645" s="194"/>
      <c r="R645" s="19"/>
      <c r="S645" s="19"/>
      <c r="T645" s="191"/>
      <c r="U645" s="19"/>
      <c r="V645" s="161"/>
      <c r="W645" s="165" t="str">
        <f t="shared" si="110"/>
        <v>Elijah</v>
      </c>
      <c r="X645" s="47" t="str">
        <f t="shared" si="111"/>
        <v>Joyson</v>
      </c>
      <c r="Y645" s="47" t="str">
        <f t="shared" si="112"/>
        <v>Ipswich Jaffa</v>
      </c>
      <c r="Z645" s="47">
        <f t="shared" si="113"/>
        <v>10</v>
      </c>
      <c r="AA645" s="47" t="str">
        <f t="shared" si="114"/>
        <v>U15</v>
      </c>
      <c r="AB645" s="141" t="str">
        <f t="shared" si="115"/>
        <v>M</v>
      </c>
      <c r="AC645" s="32"/>
      <c r="AD645" s="32"/>
    </row>
    <row r="646" spans="1:30" ht="16.5" customHeight="1" x14ac:dyDescent="0.25">
      <c r="A646" s="2" t="str">
        <f>IF(B646="","",IF(E646="F",IF(IFERROR(VLOOKUP(B646&amp;C646&amp;D646,'Girls Season'!AA:AB,2,0),"Add to Season")=1,"","No"),IFERROR(IF(E646="M",IF(VLOOKUP(B646&amp;C646&amp;D646,'Boys Season'!W:X,2,0)=1,"","No")),"No")))</f>
        <v>No</v>
      </c>
      <c r="B646" s="450" t="s">
        <v>218</v>
      </c>
      <c r="C646" s="450" t="s">
        <v>342</v>
      </c>
      <c r="D646" s="140" t="s">
        <v>87</v>
      </c>
      <c r="E646" s="2" t="s">
        <v>1</v>
      </c>
      <c r="F646" s="337">
        <v>10</v>
      </c>
      <c r="G646" s="117" t="s">
        <v>6</v>
      </c>
      <c r="H646" s="443"/>
      <c r="I646" s="2"/>
      <c r="J646" s="2"/>
      <c r="K646" s="122"/>
      <c r="L646" s="19"/>
      <c r="M646" s="19"/>
      <c r="N646" s="19"/>
      <c r="O646" s="19"/>
      <c r="P646" s="121"/>
      <c r="Q646" s="194"/>
      <c r="R646" s="19"/>
      <c r="S646" s="19"/>
      <c r="T646" s="191"/>
      <c r="U646" s="19"/>
      <c r="V646" s="161"/>
      <c r="W646" s="165" t="str">
        <f t="shared" si="110"/>
        <v>Fraser</v>
      </c>
      <c r="X646" s="47" t="str">
        <f t="shared" si="111"/>
        <v>Jarvis</v>
      </c>
      <c r="Y646" s="47" t="str">
        <f t="shared" si="112"/>
        <v>Ipswich Jaffa</v>
      </c>
      <c r="Z646" s="47">
        <f t="shared" si="113"/>
        <v>10</v>
      </c>
      <c r="AA646" s="47" t="str">
        <f t="shared" si="114"/>
        <v>U15</v>
      </c>
      <c r="AB646" s="141" t="str">
        <f t="shared" si="115"/>
        <v>M</v>
      </c>
      <c r="AC646" s="32"/>
      <c r="AD646" s="32"/>
    </row>
    <row r="647" spans="1:30" ht="16.5" customHeight="1" x14ac:dyDescent="0.25">
      <c r="A647" s="2" t="str">
        <f>IF(B647="","",IF(E647="F",IF(IFERROR(VLOOKUP(B647&amp;C647&amp;D647,'Girls Season'!AA:AB,2,0),"Add to Season")=1,"","No"),IFERROR(IF(E647="M",IF(VLOOKUP(B647&amp;C647&amp;D647,'Boys Season'!W:X,2,0)=1,"","No")),"No")))</f>
        <v>No</v>
      </c>
      <c r="B647" s="167" t="s">
        <v>67</v>
      </c>
      <c r="C647" s="167" t="s">
        <v>18</v>
      </c>
      <c r="D647" s="140" t="s">
        <v>87</v>
      </c>
      <c r="E647" s="2" t="s">
        <v>1</v>
      </c>
      <c r="F647" s="337">
        <v>10</v>
      </c>
      <c r="G647" s="117" t="s">
        <v>6</v>
      </c>
      <c r="H647" s="443"/>
      <c r="I647" s="2"/>
      <c r="J647" s="2"/>
      <c r="K647" s="122"/>
      <c r="L647" s="19"/>
      <c r="M647" s="19"/>
      <c r="N647" s="19"/>
      <c r="O647" s="19"/>
      <c r="P647" s="121"/>
      <c r="Q647" s="194"/>
      <c r="R647" s="19"/>
      <c r="S647" s="19"/>
      <c r="T647" s="191"/>
      <c r="U647" s="19"/>
      <c r="V647" s="161"/>
      <c r="W647" s="165" t="str">
        <f t="shared" si="110"/>
        <v>Joshua</v>
      </c>
      <c r="X647" s="47" t="str">
        <f t="shared" si="111"/>
        <v>Roberts</v>
      </c>
      <c r="Y647" s="47" t="str">
        <f t="shared" si="112"/>
        <v>Ipswich Jaffa</v>
      </c>
      <c r="Z647" s="47">
        <f t="shared" si="113"/>
        <v>10</v>
      </c>
      <c r="AA647" s="47" t="str">
        <f t="shared" si="114"/>
        <v>U15</v>
      </c>
      <c r="AB647" s="141" t="str">
        <f t="shared" si="115"/>
        <v>M</v>
      </c>
      <c r="AC647" s="32"/>
      <c r="AD647" s="32"/>
    </row>
    <row r="648" spans="1:30" ht="16.5" customHeight="1" x14ac:dyDescent="0.25">
      <c r="A648" s="2" t="str">
        <f>IF(B648="","",IF(E648="F",IF(IFERROR(VLOOKUP(B648&amp;C648&amp;D648,'Girls Season'!AA:AB,2,0),"Add to Season")=1,"","No"),IFERROR(IF(E648="M",IF(VLOOKUP(B648&amp;C648&amp;D648,'Boys Season'!W:X,2,0)=1,"","No")),"No")))</f>
        <v>No</v>
      </c>
      <c r="B648" s="167" t="s">
        <v>3</v>
      </c>
      <c r="C648" s="167" t="s">
        <v>116</v>
      </c>
      <c r="D648" s="140" t="s">
        <v>87</v>
      </c>
      <c r="E648" s="2" t="s">
        <v>1</v>
      </c>
      <c r="F648" s="337">
        <v>10</v>
      </c>
      <c r="G648" s="117" t="s">
        <v>6</v>
      </c>
      <c r="H648" s="443"/>
      <c r="I648" s="2"/>
      <c r="J648" s="2"/>
      <c r="K648" s="122"/>
      <c r="L648" s="19"/>
      <c r="M648" s="19">
        <v>34</v>
      </c>
      <c r="N648" s="19">
        <v>18</v>
      </c>
      <c r="O648" s="19"/>
      <c r="P648" s="121"/>
      <c r="Q648" s="194"/>
      <c r="R648" s="19"/>
      <c r="S648" s="19"/>
      <c r="T648" s="191"/>
      <c r="U648" s="19"/>
      <c r="V648" s="161"/>
      <c r="W648" s="165" t="str">
        <f t="shared" si="110"/>
        <v>Leo</v>
      </c>
      <c r="X648" s="47" t="str">
        <f t="shared" si="111"/>
        <v>Bloor</v>
      </c>
      <c r="Y648" s="47" t="str">
        <f t="shared" si="112"/>
        <v>Ipswich Jaffa</v>
      </c>
      <c r="Z648" s="47">
        <f t="shared" si="113"/>
        <v>10</v>
      </c>
      <c r="AA648" s="47" t="str">
        <f t="shared" si="114"/>
        <v>U15</v>
      </c>
      <c r="AB648" s="141" t="str">
        <f t="shared" si="115"/>
        <v>M</v>
      </c>
      <c r="AC648" s="32"/>
      <c r="AD648" s="32"/>
    </row>
    <row r="649" spans="1:30" ht="16.5" customHeight="1" x14ac:dyDescent="0.25">
      <c r="A649" s="2" t="str">
        <f>IF(B649="","",IF(E649="F",IF(IFERROR(VLOOKUP(B649&amp;C649&amp;D649,'Girls Season'!AA:AB,2,0),"Add to Season")=1,"","No"),IFERROR(IF(E649="M",IF(VLOOKUP(B649&amp;C649&amp;D649,'Boys Season'!W:X,2,0)=1,"","No")),"No")))</f>
        <v>No</v>
      </c>
      <c r="B649" s="450" t="s">
        <v>49</v>
      </c>
      <c r="C649" s="450" t="s">
        <v>117</v>
      </c>
      <c r="D649" s="140" t="s">
        <v>87</v>
      </c>
      <c r="E649" s="2" t="s">
        <v>1</v>
      </c>
      <c r="F649" s="337">
        <v>10</v>
      </c>
      <c r="G649" s="117" t="s">
        <v>6</v>
      </c>
      <c r="H649" s="443"/>
      <c r="I649" s="2"/>
      <c r="J649" s="2"/>
      <c r="K649" s="122">
        <v>6</v>
      </c>
      <c r="L649" s="19">
        <v>8</v>
      </c>
      <c r="M649" s="19"/>
      <c r="N649" s="19"/>
      <c r="O649" s="19"/>
      <c r="P649" s="121"/>
      <c r="Q649" s="194"/>
      <c r="R649" s="19"/>
      <c r="S649" s="19"/>
      <c r="T649" s="191"/>
      <c r="U649" s="19"/>
      <c r="V649" s="161"/>
      <c r="W649" s="165" t="str">
        <f t="shared" si="110"/>
        <v>Noah</v>
      </c>
      <c r="X649" s="47" t="str">
        <f t="shared" si="111"/>
        <v>Raishbrook</v>
      </c>
      <c r="Y649" s="47" t="str">
        <f t="shared" si="112"/>
        <v>Ipswich Jaffa</v>
      </c>
      <c r="Z649" s="47">
        <f t="shared" si="113"/>
        <v>10</v>
      </c>
      <c r="AA649" s="47" t="str">
        <f t="shared" si="114"/>
        <v>U15</v>
      </c>
      <c r="AB649" s="141" t="str">
        <f t="shared" si="115"/>
        <v>M</v>
      </c>
      <c r="AC649" s="32"/>
      <c r="AD649" s="32"/>
    </row>
    <row r="650" spans="1:30" ht="16.5" customHeight="1" x14ac:dyDescent="0.25">
      <c r="A650" s="2" t="str">
        <f>IF(B650="","",IF(E650="F",IF(IFERROR(VLOOKUP(B650&amp;C650&amp;D650,'Girls Season'!AA:AB,2,0),"Add to Season")=1,"","No"),IFERROR(IF(E650="M",IF(VLOOKUP(B650&amp;C650&amp;D650,'Boys Season'!W:X,2,0)=1,"","No")),"No")))</f>
        <v>No</v>
      </c>
      <c r="B650" s="450" t="s">
        <v>29</v>
      </c>
      <c r="C650" s="450" t="s">
        <v>61</v>
      </c>
      <c r="D650" s="140" t="s">
        <v>87</v>
      </c>
      <c r="E650" s="2" t="s">
        <v>1</v>
      </c>
      <c r="F650" s="117">
        <v>9</v>
      </c>
      <c r="G650" s="117" t="s">
        <v>6</v>
      </c>
      <c r="H650" s="443"/>
      <c r="I650" s="2"/>
      <c r="J650" s="2"/>
      <c r="K650" s="122">
        <v>13</v>
      </c>
      <c r="L650" s="19">
        <v>19</v>
      </c>
      <c r="M650" s="19">
        <v>37</v>
      </c>
      <c r="N650" s="19"/>
      <c r="O650" s="19"/>
      <c r="P650" s="121"/>
      <c r="Q650" s="194"/>
      <c r="R650" s="19"/>
      <c r="S650" s="19"/>
      <c r="T650" s="191"/>
      <c r="U650" s="19"/>
      <c r="V650" s="161"/>
      <c r="W650" s="165" t="str">
        <f t="shared" si="110"/>
        <v>Alex</v>
      </c>
      <c r="X650" s="47" t="str">
        <f t="shared" si="111"/>
        <v>Georgalas</v>
      </c>
      <c r="Y650" s="47" t="str">
        <f t="shared" si="112"/>
        <v>Ipswich Jaffa</v>
      </c>
      <c r="Z650" s="47">
        <f t="shared" si="113"/>
        <v>9</v>
      </c>
      <c r="AA650" s="47" t="str">
        <f t="shared" si="114"/>
        <v>U15</v>
      </c>
      <c r="AB650" s="141" t="str">
        <f t="shared" si="115"/>
        <v>M</v>
      </c>
      <c r="AC650" s="32"/>
      <c r="AD650" s="32"/>
    </row>
    <row r="651" spans="1:30" ht="16.5" customHeight="1" x14ac:dyDescent="0.25">
      <c r="A651" s="2" t="str">
        <f>IF(B651="","",IF(E651="F",IF(IFERROR(VLOOKUP(B651&amp;C651&amp;D651,'Girls Season'!AA:AB,2,0),"Add to Season")=1,"","No"),IFERROR(IF(E651="M",IF(VLOOKUP(B651&amp;C651&amp;D651,'Boys Season'!W:X,2,0)=1,"","No")),"No")))</f>
        <v>No</v>
      </c>
      <c r="B651" s="458" t="s">
        <v>63</v>
      </c>
      <c r="C651" s="458" t="s">
        <v>115</v>
      </c>
      <c r="D651" s="140" t="s">
        <v>87</v>
      </c>
      <c r="E651" s="2" t="s">
        <v>1</v>
      </c>
      <c r="F651" s="337">
        <v>9</v>
      </c>
      <c r="G651" s="117" t="s">
        <v>6</v>
      </c>
      <c r="H651" s="443"/>
      <c r="I651" s="2"/>
      <c r="J651" s="2"/>
      <c r="K651" s="122"/>
      <c r="L651" s="19">
        <v>13</v>
      </c>
      <c r="M651" s="19">
        <v>24</v>
      </c>
      <c r="N651" s="19"/>
      <c r="O651" s="19"/>
      <c r="P651" s="121"/>
      <c r="Q651" s="194"/>
      <c r="R651" s="19"/>
      <c r="S651" s="19"/>
      <c r="T651" s="191"/>
      <c r="U651" s="19"/>
      <c r="V651" s="161"/>
      <c r="W651" s="165" t="str">
        <f t="shared" si="110"/>
        <v>Ethan</v>
      </c>
      <c r="X651" s="47" t="str">
        <f t="shared" si="111"/>
        <v>Wade</v>
      </c>
      <c r="Y651" s="47" t="str">
        <f t="shared" si="112"/>
        <v>Ipswich Jaffa</v>
      </c>
      <c r="Z651" s="47">
        <f t="shared" si="113"/>
        <v>9</v>
      </c>
      <c r="AA651" s="47" t="str">
        <f t="shared" si="114"/>
        <v>U15</v>
      </c>
      <c r="AB651" s="141" t="str">
        <f t="shared" si="115"/>
        <v>M</v>
      </c>
      <c r="AC651" s="43"/>
      <c r="AD651" s="43"/>
    </row>
    <row r="652" spans="1:30" ht="16.5" customHeight="1" x14ac:dyDescent="0.25">
      <c r="A652" s="2" t="str">
        <f>IF(B652="","",IF(E652="F",IF(IFERROR(VLOOKUP(B652&amp;C652&amp;D652,'Girls Season'!AA:AB,2,0),"Add to Season")=1,"","No"),IFERROR(IF(E652="M",IF(VLOOKUP(B652&amp;C652&amp;D652,'Boys Season'!W:X,2,0)=1,"","No")),"No")))</f>
        <v>No</v>
      </c>
      <c r="B652" s="449" t="s">
        <v>12</v>
      </c>
      <c r="C652" s="449" t="s">
        <v>64</v>
      </c>
      <c r="D652" s="140" t="s">
        <v>87</v>
      </c>
      <c r="E652" s="2" t="s">
        <v>1</v>
      </c>
      <c r="F652" s="337">
        <v>9</v>
      </c>
      <c r="G652" s="117" t="s">
        <v>6</v>
      </c>
      <c r="H652" s="443"/>
      <c r="I652" s="2"/>
      <c r="J652" s="2"/>
      <c r="K652" s="122"/>
      <c r="L652" s="19"/>
      <c r="M652" s="19"/>
      <c r="N652" s="19"/>
      <c r="O652" s="19"/>
      <c r="P652" s="121"/>
      <c r="Q652" s="194"/>
      <c r="R652" s="19"/>
      <c r="S652" s="19"/>
      <c r="T652" s="191"/>
      <c r="U652" s="19"/>
      <c r="V652" s="161"/>
      <c r="W652" s="165" t="str">
        <f t="shared" si="110"/>
        <v>Harry</v>
      </c>
      <c r="X652" s="47" t="str">
        <f t="shared" si="111"/>
        <v>Nixon</v>
      </c>
      <c r="Y652" s="47" t="str">
        <f t="shared" si="112"/>
        <v>Ipswich Jaffa</v>
      </c>
      <c r="Z652" s="47">
        <f t="shared" si="113"/>
        <v>9</v>
      </c>
      <c r="AA652" s="47" t="str">
        <f t="shared" si="114"/>
        <v>U15</v>
      </c>
      <c r="AB652" s="141" t="str">
        <f t="shared" si="115"/>
        <v>M</v>
      </c>
      <c r="AC652" s="43"/>
      <c r="AD652" s="43"/>
    </row>
    <row r="653" spans="1:30" ht="16.5" customHeight="1" x14ac:dyDescent="0.25">
      <c r="A653" s="2" t="str">
        <f>IF(B653="","",IF(E653="F",IF(IFERROR(VLOOKUP(B653&amp;C653&amp;D653,'Girls Season'!AA:AB,2,0),"Add to Season")=1,"","No"),IFERROR(IF(E653="M",IF(VLOOKUP(B653&amp;C653&amp;D653,'Boys Season'!W:X,2,0)=1,"","No")),"No")))</f>
        <v>No</v>
      </c>
      <c r="B653" s="449" t="s">
        <v>66</v>
      </c>
      <c r="C653" s="449" t="s">
        <v>61</v>
      </c>
      <c r="D653" s="140" t="s">
        <v>87</v>
      </c>
      <c r="E653" s="2" t="s">
        <v>1</v>
      </c>
      <c r="F653" s="337">
        <v>9</v>
      </c>
      <c r="G653" s="117" t="s">
        <v>6</v>
      </c>
      <c r="H653" s="443"/>
      <c r="I653" s="2"/>
      <c r="J653" s="2"/>
      <c r="K653" s="122">
        <v>4</v>
      </c>
      <c r="L653" s="19">
        <v>12</v>
      </c>
      <c r="M653" s="19">
        <v>19</v>
      </c>
      <c r="N653" s="19"/>
      <c r="O653" s="19"/>
      <c r="P653" s="121"/>
      <c r="Q653" s="194"/>
      <c r="R653" s="19"/>
      <c r="S653" s="19"/>
      <c r="T653" s="191"/>
      <c r="U653" s="19"/>
      <c r="V653" s="161"/>
      <c r="W653" s="165" t="str">
        <f t="shared" si="110"/>
        <v>Jason</v>
      </c>
      <c r="X653" s="47" t="str">
        <f t="shared" si="111"/>
        <v>Georgalas</v>
      </c>
      <c r="Y653" s="47" t="str">
        <f t="shared" si="112"/>
        <v>Ipswich Jaffa</v>
      </c>
      <c r="Z653" s="47">
        <f t="shared" si="113"/>
        <v>9</v>
      </c>
      <c r="AA653" s="47" t="str">
        <f t="shared" si="114"/>
        <v>U15</v>
      </c>
      <c r="AB653" s="141" t="str">
        <f t="shared" si="115"/>
        <v>M</v>
      </c>
      <c r="AC653" s="32"/>
      <c r="AD653" s="32"/>
    </row>
    <row r="654" spans="1:30" ht="16.5" customHeight="1" x14ac:dyDescent="0.25">
      <c r="A654" s="2" t="str">
        <f>IF(B654="","",IF(E654="F",IF(IFERROR(VLOOKUP(B654&amp;C654&amp;D654,'Girls Season'!AA:AB,2,0),"Add to Season")=1,"","No"),IFERROR(IF(E654="M",IF(VLOOKUP(B654&amp;C654&amp;D654,'Boys Season'!W:X,2,0)=1,"","No")),"No")))</f>
        <v>No</v>
      </c>
      <c r="B654" s="336" t="s">
        <v>345</v>
      </c>
      <c r="C654" s="336" t="s">
        <v>372</v>
      </c>
      <c r="D654" s="140" t="s">
        <v>87</v>
      </c>
      <c r="E654" s="2" t="s">
        <v>1</v>
      </c>
      <c r="F654" s="337">
        <v>8</v>
      </c>
      <c r="G654" s="117" t="s">
        <v>4</v>
      </c>
      <c r="H654" s="443"/>
      <c r="I654" s="2"/>
      <c r="J654" s="2"/>
      <c r="K654" s="122">
        <v>5</v>
      </c>
      <c r="L654" s="19">
        <v>7</v>
      </c>
      <c r="M654" s="19">
        <v>10</v>
      </c>
      <c r="N654" s="19">
        <v>5</v>
      </c>
      <c r="O654" s="19"/>
      <c r="P654" s="121"/>
      <c r="Q654" s="194"/>
      <c r="R654" s="19"/>
      <c r="S654" s="19"/>
      <c r="T654" s="191"/>
      <c r="U654" s="19"/>
      <c r="V654" s="161"/>
      <c r="W654" s="165" t="str">
        <f t="shared" si="110"/>
        <v>Alfie</v>
      </c>
      <c r="X654" s="47" t="str">
        <f t="shared" si="111"/>
        <v>Kelly</v>
      </c>
      <c r="Y654" s="47" t="str">
        <f t="shared" si="112"/>
        <v>Ipswich Jaffa</v>
      </c>
      <c r="Z654" s="47">
        <f t="shared" si="113"/>
        <v>8</v>
      </c>
      <c r="AA654" s="47" t="str">
        <f t="shared" si="114"/>
        <v>U13</v>
      </c>
      <c r="AB654" s="141" t="str">
        <f t="shared" si="115"/>
        <v>M</v>
      </c>
      <c r="AC654" s="32"/>
      <c r="AD654" s="32"/>
    </row>
    <row r="655" spans="1:30" ht="16.5" customHeight="1" x14ac:dyDescent="0.25">
      <c r="A655" s="2" t="str">
        <f>IF(B655="","",IF(E655="F",IF(IFERROR(VLOOKUP(B655&amp;C655&amp;D655,'Girls Season'!AA:AB,2,0),"Add to Season")=1,"","No"),IFERROR(IF(E655="M",IF(VLOOKUP(B655&amp;C655&amp;D655,'Boys Season'!W:X,2,0)=1,"","No")),"No")))</f>
        <v>No</v>
      </c>
      <c r="B655" s="450" t="s">
        <v>432</v>
      </c>
      <c r="C655" s="450" t="s">
        <v>433</v>
      </c>
      <c r="D655" s="140" t="s">
        <v>87</v>
      </c>
      <c r="E655" s="2" t="s">
        <v>1</v>
      </c>
      <c r="F655" s="337">
        <v>8</v>
      </c>
      <c r="G655" s="117" t="s">
        <v>4</v>
      </c>
      <c r="H655" s="443"/>
      <c r="I655" s="2"/>
      <c r="J655" s="2"/>
      <c r="K655" s="122"/>
      <c r="L655" s="19">
        <v>30</v>
      </c>
      <c r="M655" s="19">
        <v>33</v>
      </c>
      <c r="N655" s="19">
        <v>22</v>
      </c>
      <c r="O655" s="19"/>
      <c r="P655" s="121"/>
      <c r="Q655" s="194"/>
      <c r="R655" s="19"/>
      <c r="S655" s="19"/>
      <c r="T655" s="191"/>
      <c r="U655" s="19"/>
      <c r="V655" s="161"/>
      <c r="W655" s="165" t="str">
        <f t="shared" si="110"/>
        <v>Elliot</v>
      </c>
      <c r="X655" s="47" t="str">
        <f t="shared" si="111"/>
        <v>Hobson</v>
      </c>
      <c r="Y655" s="47" t="str">
        <f t="shared" si="112"/>
        <v>Ipswich Jaffa</v>
      </c>
      <c r="Z655" s="47">
        <f t="shared" si="113"/>
        <v>8</v>
      </c>
      <c r="AA655" s="47" t="str">
        <f t="shared" si="114"/>
        <v>U13</v>
      </c>
      <c r="AB655" s="141" t="str">
        <f t="shared" si="115"/>
        <v>M</v>
      </c>
      <c r="AC655" s="32"/>
      <c r="AD655" s="32"/>
    </row>
    <row r="656" spans="1:30" ht="16.5" customHeight="1" x14ac:dyDescent="0.25">
      <c r="A656" s="2" t="str">
        <f>IF(B656="","",IF(E656="F",IF(IFERROR(VLOOKUP(B656&amp;C656&amp;D656,'Girls Season'!AA:AB,2,0),"Add to Season")=1,"","No"),IFERROR(IF(E656="M",IF(VLOOKUP(B656&amp;C656&amp;D656,'Boys Season'!W:X,2,0)=1,"","No")),"No")))</f>
        <v>No</v>
      </c>
      <c r="B656" s="450" t="s">
        <v>69</v>
      </c>
      <c r="C656" s="450" t="s">
        <v>434</v>
      </c>
      <c r="D656" s="140" t="s">
        <v>87</v>
      </c>
      <c r="E656" s="2" t="s">
        <v>1</v>
      </c>
      <c r="F656" s="117">
        <v>8</v>
      </c>
      <c r="G656" s="117" t="s">
        <v>4</v>
      </c>
      <c r="H656" s="443"/>
      <c r="I656" s="2"/>
      <c r="J656" s="2"/>
      <c r="K656" s="122"/>
      <c r="L656" s="19"/>
      <c r="M656" s="19"/>
      <c r="N656" s="19"/>
      <c r="O656" s="19"/>
      <c r="P656" s="121"/>
      <c r="Q656" s="194"/>
      <c r="R656" s="19"/>
      <c r="S656" s="19"/>
      <c r="T656" s="191"/>
      <c r="U656" s="19"/>
      <c r="V656" s="161"/>
      <c r="W656" s="165" t="str">
        <f t="shared" si="110"/>
        <v>William</v>
      </c>
      <c r="X656" s="47" t="str">
        <f t="shared" si="111"/>
        <v>Bridger</v>
      </c>
      <c r="Y656" s="47" t="str">
        <f t="shared" si="112"/>
        <v>Ipswich Jaffa</v>
      </c>
      <c r="Z656" s="47">
        <f t="shared" si="113"/>
        <v>8</v>
      </c>
      <c r="AA656" s="47" t="str">
        <f t="shared" si="114"/>
        <v>U13</v>
      </c>
      <c r="AB656" s="141" t="str">
        <f t="shared" si="115"/>
        <v>M</v>
      </c>
      <c r="AC656" s="43"/>
      <c r="AD656" s="43"/>
    </row>
    <row r="657" spans="1:30" ht="16.5" customHeight="1" x14ac:dyDescent="0.25">
      <c r="A657" s="2" t="str">
        <f>IF(B657="","",IF(E657="F",IF(IFERROR(VLOOKUP(B657&amp;C657&amp;D657,'Girls Season'!AA:AB,2,0),"Add to Season")=1,"","No"),IFERROR(IF(E657="M",IF(VLOOKUP(B657&amp;C657&amp;D657,'Boys Season'!W:X,2,0)=1,"","No")),"No")))</f>
        <v>No</v>
      </c>
      <c r="B657" s="336" t="s">
        <v>345</v>
      </c>
      <c r="C657" s="336" t="s">
        <v>678</v>
      </c>
      <c r="D657" s="140" t="s">
        <v>87</v>
      </c>
      <c r="E657" s="2" t="s">
        <v>1</v>
      </c>
      <c r="F657" s="337">
        <v>7</v>
      </c>
      <c r="G657" s="117" t="s">
        <v>4</v>
      </c>
      <c r="H657" s="443"/>
      <c r="I657" s="2"/>
      <c r="J657" s="2"/>
      <c r="K657" s="122">
        <v>30</v>
      </c>
      <c r="L657" s="19">
        <v>36</v>
      </c>
      <c r="M657" s="19">
        <v>44</v>
      </c>
      <c r="N657" s="19"/>
      <c r="O657" s="19"/>
      <c r="P657" s="121"/>
      <c r="Q657" s="194"/>
      <c r="R657" s="19"/>
      <c r="S657" s="19"/>
      <c r="T657" s="191"/>
      <c r="U657" s="19"/>
      <c r="V657" s="161"/>
      <c r="W657" s="165" t="str">
        <f t="shared" si="110"/>
        <v>Alfie</v>
      </c>
      <c r="X657" s="47" t="str">
        <f t="shared" si="111"/>
        <v>Finbra</v>
      </c>
      <c r="Y657" s="47" t="str">
        <f t="shared" si="112"/>
        <v>Ipswich Jaffa</v>
      </c>
      <c r="Z657" s="47">
        <f t="shared" si="113"/>
        <v>7</v>
      </c>
      <c r="AA657" s="47" t="str">
        <f t="shared" si="114"/>
        <v>U13</v>
      </c>
      <c r="AB657" s="141" t="str">
        <f t="shared" si="115"/>
        <v>M</v>
      </c>
      <c r="AC657" s="43"/>
      <c r="AD657" s="43"/>
    </row>
    <row r="658" spans="1:30" ht="16.5" customHeight="1" x14ac:dyDescent="0.25">
      <c r="A658" s="2" t="str">
        <f>IF(B658="","",IF(E658="F",IF(IFERROR(VLOOKUP(B658&amp;C658&amp;D658,'Girls Season'!AA:AB,2,0),"Add to Season")=1,"","No"),IFERROR(IF(E658="M",IF(VLOOKUP(B658&amp;C658&amp;D658,'Boys Season'!W:X,2,0)=1,"","No")),"No")))</f>
        <v>No</v>
      </c>
      <c r="B658" s="450" t="s">
        <v>287</v>
      </c>
      <c r="C658" s="450" t="s">
        <v>343</v>
      </c>
      <c r="D658" s="140" t="s">
        <v>87</v>
      </c>
      <c r="E658" s="2" t="s">
        <v>1</v>
      </c>
      <c r="F658" s="337">
        <v>7</v>
      </c>
      <c r="G658" s="117" t="s">
        <v>4</v>
      </c>
      <c r="H658" s="443"/>
      <c r="I658" s="2"/>
      <c r="J658" s="2"/>
      <c r="K658" s="122"/>
      <c r="L658" s="19"/>
      <c r="M658" s="19"/>
      <c r="N658" s="19"/>
      <c r="O658" s="19"/>
      <c r="P658" s="121"/>
      <c r="Q658" s="194"/>
      <c r="R658" s="19"/>
      <c r="S658" s="19"/>
      <c r="T658" s="191"/>
      <c r="U658" s="19"/>
      <c r="V658" s="161"/>
      <c r="W658" s="165" t="str">
        <f t="shared" si="110"/>
        <v>Christopher</v>
      </c>
      <c r="X658" s="47" t="str">
        <f t="shared" si="111"/>
        <v>Sillik</v>
      </c>
      <c r="Y658" s="47" t="str">
        <f t="shared" si="112"/>
        <v>Ipswich Jaffa</v>
      </c>
      <c r="Z658" s="47">
        <f t="shared" si="113"/>
        <v>7</v>
      </c>
      <c r="AA658" s="47" t="str">
        <f t="shared" si="114"/>
        <v>U13</v>
      </c>
      <c r="AB658" s="141" t="str">
        <f t="shared" si="115"/>
        <v>M</v>
      </c>
      <c r="AC658" s="32"/>
      <c r="AD658" s="32"/>
    </row>
    <row r="659" spans="1:30" ht="16.5" customHeight="1" x14ac:dyDescent="0.25">
      <c r="A659" s="2" t="str">
        <f>IF(B659="","",IF(E659="F",IF(IFERROR(VLOOKUP(B659&amp;C659&amp;D659,'Girls Season'!AA:AB,2,0),"Add to Season")=1,"","No"),IFERROR(IF(E659="M",IF(VLOOKUP(B659&amp;C659&amp;D659,'Boys Season'!W:X,2,0)=1,"","No")),"No")))</f>
        <v>No</v>
      </c>
      <c r="B659" s="450" t="s">
        <v>251</v>
      </c>
      <c r="C659" s="450" t="s">
        <v>652</v>
      </c>
      <c r="D659" s="140" t="s">
        <v>87</v>
      </c>
      <c r="E659" s="2" t="s">
        <v>1</v>
      </c>
      <c r="F659" s="337">
        <v>7</v>
      </c>
      <c r="G659" s="117" t="s">
        <v>4</v>
      </c>
      <c r="H659" s="443"/>
      <c r="I659" s="2"/>
      <c r="J659" s="2"/>
      <c r="K659" s="122"/>
      <c r="L659" s="19"/>
      <c r="M659" s="19"/>
      <c r="N659" s="19"/>
      <c r="O659" s="19"/>
      <c r="P659" s="121"/>
      <c r="Q659" s="194"/>
      <c r="R659" s="19"/>
      <c r="S659" s="19"/>
      <c r="T659" s="191"/>
      <c r="U659" s="19"/>
      <c r="V659" s="161"/>
      <c r="W659" s="165" t="str">
        <f t="shared" si="110"/>
        <v>Daniel</v>
      </c>
      <c r="X659" s="47" t="str">
        <f t="shared" si="111"/>
        <v>Wright</v>
      </c>
      <c r="Y659" s="47" t="str">
        <f t="shared" si="112"/>
        <v>Ipswich Jaffa</v>
      </c>
      <c r="Z659" s="47">
        <f t="shared" si="113"/>
        <v>7</v>
      </c>
      <c r="AA659" s="47" t="str">
        <f t="shared" si="114"/>
        <v>U13</v>
      </c>
      <c r="AB659" s="141" t="str">
        <f t="shared" si="115"/>
        <v>M</v>
      </c>
      <c r="AC659" s="43"/>
      <c r="AD659" s="43"/>
    </row>
    <row r="660" spans="1:30" ht="16.5" customHeight="1" x14ac:dyDescent="0.25">
      <c r="A660" s="2" t="str">
        <f>IF(B660="","",IF(E660="F",IF(IFERROR(VLOOKUP(B660&amp;C660&amp;D660,'Girls Season'!AA:AB,2,0),"Add to Season")=1,"","No"),IFERROR(IF(E660="M",IF(VLOOKUP(B660&amp;C660&amp;D660,'Boys Season'!W:X,2,0)=1,"","No")),"No")))</f>
        <v>No</v>
      </c>
      <c r="B660" s="167" t="s">
        <v>679</v>
      </c>
      <c r="C660" s="167" t="s">
        <v>549</v>
      </c>
      <c r="D660" s="140" t="s">
        <v>87</v>
      </c>
      <c r="E660" s="2" t="s">
        <v>1</v>
      </c>
      <c r="F660" s="337">
        <v>7</v>
      </c>
      <c r="G660" s="117" t="s">
        <v>4</v>
      </c>
      <c r="H660" s="443"/>
      <c r="I660" s="2"/>
      <c r="J660" s="2"/>
      <c r="K660" s="122"/>
      <c r="L660" s="19"/>
      <c r="M660" s="19"/>
      <c r="N660" s="19">
        <v>44</v>
      </c>
      <c r="O660" s="19"/>
      <c r="P660" s="121"/>
      <c r="Q660" s="194"/>
      <c r="R660" s="19"/>
      <c r="S660" s="19"/>
      <c r="T660" s="191"/>
      <c r="U660" s="19"/>
      <c r="V660" s="161"/>
      <c r="W660" s="165" t="str">
        <f t="shared" si="110"/>
        <v xml:space="preserve">Dexter </v>
      </c>
      <c r="X660" s="47" t="str">
        <f t="shared" si="111"/>
        <v>Bullock</v>
      </c>
      <c r="Y660" s="47" t="str">
        <f t="shared" si="112"/>
        <v>Ipswich Jaffa</v>
      </c>
      <c r="Z660" s="47">
        <f t="shared" si="113"/>
        <v>7</v>
      </c>
      <c r="AA660" s="47" t="str">
        <f t="shared" si="114"/>
        <v>U13</v>
      </c>
      <c r="AB660" s="141" t="str">
        <f t="shared" si="115"/>
        <v>M</v>
      </c>
      <c r="AC660" s="43"/>
      <c r="AD660" s="43"/>
    </row>
    <row r="661" spans="1:30" ht="16.5" customHeight="1" x14ac:dyDescent="0.25">
      <c r="A661" s="2" t="str">
        <f>IF(B661="","",IF(E661="F",IF(IFERROR(VLOOKUP(B661&amp;C661&amp;D661,'Girls Season'!AA:AB,2,0),"Add to Season")=1,"","No"),IFERROR(IF(E661="M",IF(VLOOKUP(B661&amp;C661&amp;D661,'Boys Season'!W:X,2,0)=1,"","No")),"No")))</f>
        <v/>
      </c>
      <c r="B661" s="450" t="s">
        <v>680</v>
      </c>
      <c r="C661" s="450" t="s">
        <v>681</v>
      </c>
      <c r="D661" s="140" t="s">
        <v>87</v>
      </c>
      <c r="E661" s="2" t="s">
        <v>1</v>
      </c>
      <c r="F661" s="117">
        <v>7</v>
      </c>
      <c r="G661" s="117" t="s">
        <v>4</v>
      </c>
      <c r="H661" s="443"/>
      <c r="I661" s="2"/>
      <c r="J661" s="2"/>
      <c r="K661" s="122">
        <v>43</v>
      </c>
      <c r="L661" s="19">
        <v>20</v>
      </c>
      <c r="M661" s="19">
        <v>21</v>
      </c>
      <c r="N661" s="19">
        <v>7</v>
      </c>
      <c r="O661" s="19"/>
      <c r="P661" s="121"/>
      <c r="Q661" s="194"/>
      <c r="R661" s="19"/>
      <c r="S661" s="19"/>
      <c r="T661" s="191"/>
      <c r="U661" s="19"/>
      <c r="V661" s="161"/>
      <c r="W661" s="165" t="str">
        <f t="shared" si="110"/>
        <v xml:space="preserve">Eli </v>
      </c>
      <c r="X661" s="47" t="str">
        <f t="shared" si="111"/>
        <v>Bowman</v>
      </c>
      <c r="Y661" s="47" t="str">
        <f t="shared" si="112"/>
        <v>Ipswich Jaffa</v>
      </c>
      <c r="Z661" s="47">
        <f t="shared" si="113"/>
        <v>7</v>
      </c>
      <c r="AA661" s="47" t="str">
        <f t="shared" si="114"/>
        <v>U13</v>
      </c>
      <c r="AB661" s="141" t="str">
        <f t="shared" si="115"/>
        <v>M</v>
      </c>
      <c r="AC661" s="43"/>
      <c r="AD661" s="43"/>
    </row>
    <row r="662" spans="1:30" ht="16.5" customHeight="1" x14ac:dyDescent="0.25">
      <c r="A662" s="2" t="str">
        <f>IF(B662="","",IF(E662="F",IF(IFERROR(VLOOKUP(B662&amp;C662&amp;D662,'Girls Season'!AA:AB,2,0),"Add to Season")=1,"","No"),IFERROR(IF(E662="M",IF(VLOOKUP(B662&amp;C662&amp;D662,'Boys Season'!W:X,2,0)=1,"","No")),"No")))</f>
        <v>No</v>
      </c>
      <c r="B662" s="336" t="s">
        <v>514</v>
      </c>
      <c r="C662" s="336" t="s">
        <v>339</v>
      </c>
      <c r="D662" s="140" t="s">
        <v>87</v>
      </c>
      <c r="E662" s="2" t="s">
        <v>1</v>
      </c>
      <c r="F662" s="337">
        <v>7</v>
      </c>
      <c r="G662" s="117" t="s">
        <v>4</v>
      </c>
      <c r="H662" s="443"/>
      <c r="I662" s="2"/>
      <c r="J662" s="2"/>
      <c r="K662" s="122"/>
      <c r="L662" s="19"/>
      <c r="M662" s="19"/>
      <c r="N662" s="19"/>
      <c r="O662" s="19"/>
      <c r="P662" s="121"/>
      <c r="Q662" s="194"/>
      <c r="R662" s="19"/>
      <c r="S662" s="19"/>
      <c r="T662" s="191"/>
      <c r="U662" s="19"/>
      <c r="V662" s="161"/>
      <c r="W662" s="165" t="str">
        <f t="shared" si="110"/>
        <v>Jasper</v>
      </c>
      <c r="X662" s="47" t="str">
        <f t="shared" si="111"/>
        <v>Davies</v>
      </c>
      <c r="Y662" s="47" t="str">
        <f t="shared" si="112"/>
        <v>Ipswich Jaffa</v>
      </c>
      <c r="Z662" s="47">
        <f t="shared" si="113"/>
        <v>7</v>
      </c>
      <c r="AA662" s="47" t="str">
        <f t="shared" si="114"/>
        <v>U13</v>
      </c>
      <c r="AB662" s="141" t="str">
        <f t="shared" si="115"/>
        <v>M</v>
      </c>
      <c r="AC662" s="32"/>
      <c r="AD662" s="32"/>
    </row>
    <row r="663" spans="1:30" ht="16.5" customHeight="1" x14ac:dyDescent="0.25">
      <c r="A663" s="2" t="str">
        <f>IF(B663="","",IF(E663="F",IF(IFERROR(VLOOKUP(B663&amp;C663&amp;D663,'Girls Season'!AA:AB,2,0),"Add to Season")=1,"","No"),IFERROR(IF(E663="M",IF(VLOOKUP(B663&amp;C663&amp;D663,'Boys Season'!W:X,2,0)=1,"","No")),"No")))</f>
        <v>No</v>
      </c>
      <c r="B663" s="450" t="s">
        <v>67</v>
      </c>
      <c r="C663" s="450" t="s">
        <v>344</v>
      </c>
      <c r="D663" s="140" t="s">
        <v>87</v>
      </c>
      <c r="E663" s="2" t="s">
        <v>1</v>
      </c>
      <c r="F663" s="117">
        <v>7</v>
      </c>
      <c r="G663" s="117" t="s">
        <v>4</v>
      </c>
      <c r="H663" s="443"/>
      <c r="I663" s="2"/>
      <c r="J663" s="2"/>
      <c r="K663" s="122"/>
      <c r="L663" s="19"/>
      <c r="M663" s="19"/>
      <c r="N663" s="19"/>
      <c r="O663" s="19"/>
      <c r="P663" s="121"/>
      <c r="Q663" s="194"/>
      <c r="R663" s="19"/>
      <c r="S663" s="19"/>
      <c r="T663" s="191"/>
      <c r="U663" s="19"/>
      <c r="V663" s="161"/>
      <c r="W663" s="165" t="str">
        <f t="shared" si="110"/>
        <v>Joshua</v>
      </c>
      <c r="X663" s="47" t="str">
        <f t="shared" si="111"/>
        <v>Seaman</v>
      </c>
      <c r="Y663" s="47" t="str">
        <f t="shared" si="112"/>
        <v>Ipswich Jaffa</v>
      </c>
      <c r="Z663" s="47">
        <f t="shared" si="113"/>
        <v>7</v>
      </c>
      <c r="AA663" s="47" t="str">
        <f t="shared" si="114"/>
        <v>U13</v>
      </c>
      <c r="AB663" s="141" t="str">
        <f t="shared" si="115"/>
        <v>M</v>
      </c>
      <c r="AC663" s="32"/>
      <c r="AD663" s="32"/>
    </row>
    <row r="664" spans="1:30" ht="16.5" customHeight="1" x14ac:dyDescent="0.25">
      <c r="A664" s="2" t="str">
        <f>IF(B664="","",IF(E664="F",IF(IFERROR(VLOOKUP(B664&amp;C664&amp;D664,'Girls Season'!AA:AB,2,0),"Add to Season")=1,"","No"),IFERROR(IF(E664="M",IF(VLOOKUP(B664&amp;C664&amp;D664,'Boys Season'!W:X,2,0)=1,"","No")),"No")))</f>
        <v>No</v>
      </c>
      <c r="B664" s="449" t="s">
        <v>435</v>
      </c>
      <c r="C664" s="449" t="s">
        <v>436</v>
      </c>
      <c r="D664" s="140" t="s">
        <v>87</v>
      </c>
      <c r="E664" s="2" t="s">
        <v>1</v>
      </c>
      <c r="F664" s="337">
        <v>7</v>
      </c>
      <c r="G664" s="117" t="s">
        <v>4</v>
      </c>
      <c r="H664" s="443"/>
      <c r="I664" s="2"/>
      <c r="J664" s="2"/>
      <c r="K664" s="122"/>
      <c r="L664" s="19"/>
      <c r="M664" s="19"/>
      <c r="N664" s="19"/>
      <c r="O664" s="19"/>
      <c r="P664" s="121"/>
      <c r="Q664" s="194"/>
      <c r="R664" s="19"/>
      <c r="S664" s="19"/>
      <c r="T664" s="191"/>
      <c r="U664" s="19"/>
      <c r="V664" s="161"/>
      <c r="W664" s="165" t="str">
        <f t="shared" ref="W664:W777" si="122">+B664</f>
        <v>Milan</v>
      </c>
      <c r="X664" s="47" t="str">
        <f t="shared" ref="X664:X777" si="123">+C664</f>
        <v>Burkot</v>
      </c>
      <c r="Y664" s="47" t="str">
        <f t="shared" ref="Y664:Y777" si="124">+D664</f>
        <v>Ipswich Jaffa</v>
      </c>
      <c r="Z664" s="47">
        <f t="shared" ref="Z664:Z777" si="125">+F664</f>
        <v>7</v>
      </c>
      <c r="AA664" s="47" t="str">
        <f t="shared" ref="AA664:AA777" si="126">+G664</f>
        <v>U13</v>
      </c>
      <c r="AB664" s="141" t="str">
        <f t="shared" ref="AB664:AB777" si="127">+E664</f>
        <v>M</v>
      </c>
      <c r="AC664" s="43"/>
      <c r="AD664" s="43"/>
    </row>
    <row r="665" spans="1:30" ht="16.5" customHeight="1" x14ac:dyDescent="0.25">
      <c r="A665" s="2" t="str">
        <f>IF(B665="","",IF(E665="F",IF(IFERROR(VLOOKUP(B665&amp;C665&amp;D665,'Girls Season'!AA:AB,2,0),"Add to Season")=1,"","No"),IFERROR(IF(E665="M",IF(VLOOKUP(B665&amp;C665&amp;D665,'Boys Season'!W:X,2,0)=1,"","No")),"No")))</f>
        <v>No</v>
      </c>
      <c r="B665" s="450" t="s">
        <v>437</v>
      </c>
      <c r="C665" s="450" t="s">
        <v>438</v>
      </c>
      <c r="D665" s="140" t="s">
        <v>87</v>
      </c>
      <c r="E665" s="2" t="s">
        <v>1</v>
      </c>
      <c r="F665" s="337">
        <v>7</v>
      </c>
      <c r="G665" s="117" t="s">
        <v>4</v>
      </c>
      <c r="H665" s="443"/>
      <c r="I665" s="2"/>
      <c r="J665" s="2"/>
      <c r="K665" s="122"/>
      <c r="L665" s="19"/>
      <c r="M665" s="19"/>
      <c r="N665" s="19"/>
      <c r="O665" s="19"/>
      <c r="P665" s="121"/>
      <c r="Q665" s="194"/>
      <c r="R665" s="19"/>
      <c r="S665" s="19"/>
      <c r="T665" s="191"/>
      <c r="U665" s="19"/>
      <c r="V665" s="161"/>
      <c r="W665" s="165" t="str">
        <f t="shared" si="122"/>
        <v>Orwel</v>
      </c>
      <c r="X665" s="47" t="str">
        <f t="shared" si="123"/>
        <v>Fraser-Lim</v>
      </c>
      <c r="Y665" s="47" t="str">
        <f t="shared" si="124"/>
        <v>Ipswich Jaffa</v>
      </c>
      <c r="Z665" s="47">
        <f t="shared" si="125"/>
        <v>7</v>
      </c>
      <c r="AA665" s="47" t="str">
        <f t="shared" si="126"/>
        <v>U13</v>
      </c>
      <c r="AB665" s="141" t="str">
        <f t="shared" si="127"/>
        <v>M</v>
      </c>
      <c r="AC665" s="32"/>
      <c r="AD665" s="32"/>
    </row>
    <row r="666" spans="1:30" ht="16.5" customHeight="1" x14ac:dyDescent="0.25">
      <c r="A666" s="2" t="str">
        <f>IF(B666="","",IF(E666="F",IF(IFERROR(VLOOKUP(B666&amp;C666&amp;D666,'Girls Season'!AA:AB,2,0),"Add to Season")=1,"","No"),IFERROR(IF(E666="M",IF(VLOOKUP(B666&amp;C666&amp;D666,'Boys Season'!W:X,2,0)=1,"","No")),"No")))</f>
        <v>No</v>
      </c>
      <c r="B666" s="336" t="s">
        <v>682</v>
      </c>
      <c r="C666" s="336" t="s">
        <v>683</v>
      </c>
      <c r="D666" s="140" t="s">
        <v>87</v>
      </c>
      <c r="E666" s="2" t="s">
        <v>1</v>
      </c>
      <c r="F666" s="337">
        <v>7</v>
      </c>
      <c r="G666" s="117" t="s">
        <v>4</v>
      </c>
      <c r="H666" s="443"/>
      <c r="I666" s="2"/>
      <c r="J666" s="2"/>
      <c r="K666" s="122"/>
      <c r="L666" s="19"/>
      <c r="M666" s="19"/>
      <c r="N666" s="19"/>
      <c r="O666" s="19"/>
      <c r="P666" s="121"/>
      <c r="Q666" s="194"/>
      <c r="R666" s="19"/>
      <c r="S666" s="19"/>
      <c r="T666" s="191"/>
      <c r="U666" s="19"/>
      <c r="V666" s="161"/>
      <c r="W666" s="165" t="str">
        <f t="shared" si="122"/>
        <v>Rafferty</v>
      </c>
      <c r="X666" s="47" t="str">
        <f t="shared" si="123"/>
        <v>Winborn</v>
      </c>
      <c r="Y666" s="47" t="str">
        <f t="shared" si="124"/>
        <v>Ipswich Jaffa</v>
      </c>
      <c r="Z666" s="47">
        <f t="shared" si="125"/>
        <v>7</v>
      </c>
      <c r="AA666" s="47" t="str">
        <f t="shared" si="126"/>
        <v>U13</v>
      </c>
      <c r="AB666" s="141" t="str">
        <f t="shared" si="127"/>
        <v>M</v>
      </c>
      <c r="AC666" s="32"/>
      <c r="AD666" s="32"/>
    </row>
    <row r="667" spans="1:30" ht="16.5" customHeight="1" x14ac:dyDescent="0.25">
      <c r="A667" s="2" t="str">
        <f>IF(B667="","",IF(E667="F",IF(IFERROR(VLOOKUP(B667&amp;C667&amp;D667,'Girls Season'!AA:AB,2,0),"Add to Season")=1,"","No"),IFERROR(IF(E667="M",IF(VLOOKUP(B667&amp;C667&amp;D667,'Boys Season'!W:X,2,0)=1,"","No")),"No")))</f>
        <v>No</v>
      </c>
      <c r="B667" s="450" t="s">
        <v>373</v>
      </c>
      <c r="C667" s="450" t="s">
        <v>431</v>
      </c>
      <c r="D667" s="140" t="s">
        <v>87</v>
      </c>
      <c r="E667" s="2" t="s">
        <v>1</v>
      </c>
      <c r="F667" s="117">
        <v>7</v>
      </c>
      <c r="G667" s="117" t="s">
        <v>4</v>
      </c>
      <c r="H667" s="443"/>
      <c r="I667" s="2"/>
      <c r="J667" s="2"/>
      <c r="K667" s="122"/>
      <c r="L667" s="19"/>
      <c r="M667" s="19"/>
      <c r="N667" s="19"/>
      <c r="O667" s="19"/>
      <c r="P667" s="121"/>
      <c r="Q667" s="194"/>
      <c r="R667" s="19"/>
      <c r="S667" s="19"/>
      <c r="T667" s="191"/>
      <c r="U667" s="19"/>
      <c r="V667" s="161"/>
      <c r="W667" s="165" t="str">
        <f t="shared" si="122"/>
        <v>Sebastian</v>
      </c>
      <c r="X667" s="47" t="str">
        <f t="shared" si="123"/>
        <v>McLeavy</v>
      </c>
      <c r="Y667" s="47" t="str">
        <f t="shared" si="124"/>
        <v>Ipswich Jaffa</v>
      </c>
      <c r="Z667" s="47">
        <f t="shared" si="125"/>
        <v>7</v>
      </c>
      <c r="AA667" s="47" t="str">
        <f t="shared" si="126"/>
        <v>U13</v>
      </c>
      <c r="AB667" s="141" t="str">
        <f t="shared" si="127"/>
        <v>M</v>
      </c>
      <c r="AC667" s="32"/>
      <c r="AD667" s="32"/>
    </row>
    <row r="668" spans="1:30" ht="16.5" customHeight="1" x14ac:dyDescent="0.25">
      <c r="A668" s="2" t="str">
        <f>IF(B668="","",IF(E668="F",IF(IFERROR(VLOOKUP(B668&amp;C668&amp;D668,'Girls Season'!AA:AB,2,0),"Add to Season")=1,"","No"),IFERROR(IF(E668="M",IF(VLOOKUP(B668&amp;C668&amp;D668,'Boys Season'!W:X,2,0)=1,"","No")),"No")))</f>
        <v>No</v>
      </c>
      <c r="B668" s="336" t="s">
        <v>684</v>
      </c>
      <c r="C668" s="336" t="s">
        <v>681</v>
      </c>
      <c r="D668" s="140" t="s">
        <v>87</v>
      </c>
      <c r="E668" s="2" t="s">
        <v>1</v>
      </c>
      <c r="F668" s="337">
        <v>7</v>
      </c>
      <c r="G668" s="117" t="s">
        <v>4</v>
      </c>
      <c r="H668" s="443"/>
      <c r="I668" s="2"/>
      <c r="J668" s="2"/>
      <c r="K668" s="122">
        <v>10</v>
      </c>
      <c r="L668" s="19"/>
      <c r="M668" s="19"/>
      <c r="N668" s="19">
        <v>17</v>
      </c>
      <c r="O668" s="19"/>
      <c r="P668" s="121"/>
      <c r="Q668" s="194"/>
      <c r="R668" s="19"/>
      <c r="S668" s="19"/>
      <c r="T668" s="191"/>
      <c r="U668" s="19"/>
      <c r="V668" s="161"/>
      <c r="W668" s="165" t="str">
        <f t="shared" si="122"/>
        <v>Seth</v>
      </c>
      <c r="X668" s="47" t="str">
        <f t="shared" si="123"/>
        <v>Bowman</v>
      </c>
      <c r="Y668" s="47" t="str">
        <f t="shared" si="124"/>
        <v>Ipswich Jaffa</v>
      </c>
      <c r="Z668" s="47">
        <f t="shared" si="125"/>
        <v>7</v>
      </c>
      <c r="AA668" s="47" t="str">
        <f t="shared" si="126"/>
        <v>U13</v>
      </c>
      <c r="AB668" s="141" t="str">
        <f t="shared" si="127"/>
        <v>M</v>
      </c>
      <c r="AC668" s="32"/>
      <c r="AD668" s="32"/>
    </row>
    <row r="669" spans="1:30" ht="16.5" customHeight="1" x14ac:dyDescent="0.25">
      <c r="A669" s="2" t="str">
        <f>IF(B669="","",IF(E669="F",IF(IFERROR(VLOOKUP(B669&amp;C669&amp;D669,'Girls Season'!AA:AB,2,0),"Add to Season")=1,"","No"),IFERROR(IF(E669="M",IF(VLOOKUP(B669&amp;C669&amp;D669,'Boys Season'!W:X,2,0)=1,"","No")),"No")))</f>
        <v>No</v>
      </c>
      <c r="B669" s="336" t="s">
        <v>9</v>
      </c>
      <c r="C669" s="336" t="s">
        <v>238</v>
      </c>
      <c r="D669" s="140" t="s">
        <v>87</v>
      </c>
      <c r="E669" s="2" t="s">
        <v>1</v>
      </c>
      <c r="F669" s="337">
        <v>7</v>
      </c>
      <c r="G669" s="117" t="s">
        <v>4</v>
      </c>
      <c r="H669" s="443"/>
      <c r="I669" s="2"/>
      <c r="J669" s="2"/>
      <c r="K669" s="122"/>
      <c r="L669" s="19"/>
      <c r="M669" s="19"/>
      <c r="N669" s="19"/>
      <c r="O669" s="19"/>
      <c r="P669" s="121"/>
      <c r="Q669" s="194"/>
      <c r="R669" s="19"/>
      <c r="S669" s="19"/>
      <c r="T669" s="191"/>
      <c r="U669" s="19"/>
      <c r="V669" s="161"/>
      <c r="W669" s="165" t="str">
        <f t="shared" si="122"/>
        <v>Thomas</v>
      </c>
      <c r="X669" s="47" t="str">
        <f t="shared" si="123"/>
        <v>Bowen</v>
      </c>
      <c r="Y669" s="47" t="str">
        <f t="shared" si="124"/>
        <v>Ipswich Jaffa</v>
      </c>
      <c r="Z669" s="47">
        <f t="shared" si="125"/>
        <v>7</v>
      </c>
      <c r="AA669" s="47" t="str">
        <f t="shared" si="126"/>
        <v>U13</v>
      </c>
      <c r="AB669" s="141" t="str">
        <f t="shared" si="127"/>
        <v>M</v>
      </c>
      <c r="AC669" s="32"/>
      <c r="AD669" s="32"/>
    </row>
    <row r="670" spans="1:30" ht="16.5" customHeight="1" x14ac:dyDescent="0.25">
      <c r="A670" s="2" t="str">
        <f>IF(B670="","",IF(E670="F",IF(IFERROR(VLOOKUP(B670&amp;C670&amp;D670,'Girls Season'!AA:AB,2,0),"Add to Season")=1,"","No"),IFERROR(IF(E670="M",IF(VLOOKUP(B670&amp;C670&amp;D670,'Boys Season'!W:X,2,0)=1,"","No")),"No")))</f>
        <v>No</v>
      </c>
      <c r="B670" s="336" t="s">
        <v>69</v>
      </c>
      <c r="C670" s="336" t="s">
        <v>60</v>
      </c>
      <c r="D670" s="140" t="s">
        <v>87</v>
      </c>
      <c r="E670" s="2" t="s">
        <v>1</v>
      </c>
      <c r="F670" s="337">
        <v>7</v>
      </c>
      <c r="G670" s="117" t="s">
        <v>4</v>
      </c>
      <c r="H670" s="443"/>
      <c r="I670" s="2"/>
      <c r="J670" s="2"/>
      <c r="K670" s="122"/>
      <c r="L670" s="19"/>
      <c r="M670" s="19"/>
      <c r="N670" s="19"/>
      <c r="O670" s="19"/>
      <c r="P670" s="121"/>
      <c r="Q670" s="194"/>
      <c r="R670" s="19"/>
      <c r="S670" s="19"/>
      <c r="T670" s="191"/>
      <c r="U670" s="19"/>
      <c r="V670" s="161"/>
      <c r="W670" s="165" t="str">
        <f t="shared" si="122"/>
        <v>William</v>
      </c>
      <c r="X670" s="47" t="str">
        <f t="shared" si="123"/>
        <v>Goodhand</v>
      </c>
      <c r="Y670" s="47" t="str">
        <f t="shared" si="124"/>
        <v>Ipswich Jaffa</v>
      </c>
      <c r="Z670" s="47">
        <f t="shared" si="125"/>
        <v>7</v>
      </c>
      <c r="AA670" s="47" t="str">
        <f t="shared" si="126"/>
        <v>U13</v>
      </c>
      <c r="AB670" s="141" t="str">
        <f t="shared" si="127"/>
        <v>M</v>
      </c>
      <c r="AC670" s="32"/>
      <c r="AD670" s="32"/>
    </row>
    <row r="671" spans="1:30" ht="16.5" customHeight="1" x14ac:dyDescent="0.25">
      <c r="A671" s="2" t="str">
        <f>IF(B671="","",IF(E671="F",IF(IFERROR(VLOOKUP(B671&amp;C671&amp;D671,'Girls Season'!AA:AB,2,0),"Add to Season")=1,"","No"),IFERROR(IF(E671="M",IF(VLOOKUP(B671&amp;C671&amp;D671,'Boys Season'!W:X,2,0)=1,"","No")),"No")))</f>
        <v>No</v>
      </c>
      <c r="B671" s="450" t="s">
        <v>685</v>
      </c>
      <c r="C671" s="450" t="s">
        <v>339</v>
      </c>
      <c r="D671" s="140" t="s">
        <v>87</v>
      </c>
      <c r="E671" s="2" t="s">
        <v>1</v>
      </c>
      <c r="F671" s="117">
        <v>6</v>
      </c>
      <c r="G671" s="117" t="s">
        <v>2</v>
      </c>
      <c r="H671" s="443"/>
      <c r="I671" s="2"/>
      <c r="J671" s="2"/>
      <c r="K671" s="122"/>
      <c r="L671" s="19"/>
      <c r="M671" s="19"/>
      <c r="N671" s="19">
        <v>20</v>
      </c>
      <c r="O671" s="19"/>
      <c r="P671" s="121"/>
      <c r="Q671" s="194"/>
      <c r="R671" s="19"/>
      <c r="S671" s="19"/>
      <c r="T671" s="191"/>
      <c r="U671" s="19"/>
      <c r="V671" s="161"/>
      <c r="W671" s="165" t="str">
        <f t="shared" si="122"/>
        <v>Kingsley</v>
      </c>
      <c r="X671" s="47" t="str">
        <f t="shared" si="123"/>
        <v>Davies</v>
      </c>
      <c r="Y671" s="47" t="str">
        <f t="shared" si="124"/>
        <v>Ipswich Jaffa</v>
      </c>
      <c r="Z671" s="47">
        <f t="shared" si="125"/>
        <v>6</v>
      </c>
      <c r="AA671" s="47" t="str">
        <f t="shared" si="126"/>
        <v>U11</v>
      </c>
      <c r="AB671" s="141" t="str">
        <f t="shared" si="127"/>
        <v>M</v>
      </c>
      <c r="AC671" s="32"/>
      <c r="AD671" s="32"/>
    </row>
    <row r="672" spans="1:30" ht="16.5" customHeight="1" x14ac:dyDescent="0.25">
      <c r="A672" s="2" t="str">
        <f>IF(B672="","",IF(E672="F",IF(IFERROR(VLOOKUP(B672&amp;C672&amp;D672,'Girls Season'!AA:AB,2,0),"Add to Season")=1,"","No"),IFERROR(IF(E672="M",IF(VLOOKUP(B672&amp;C672&amp;D672,'Boys Season'!W:X,2,0)=1,"","No")),"No")))</f>
        <v>No</v>
      </c>
      <c r="B672" s="450" t="s">
        <v>686</v>
      </c>
      <c r="C672" s="450" t="s">
        <v>687</v>
      </c>
      <c r="D672" s="140" t="s">
        <v>87</v>
      </c>
      <c r="E672" s="2" t="s">
        <v>1</v>
      </c>
      <c r="F672" s="117">
        <v>5</v>
      </c>
      <c r="G672" s="117" t="s">
        <v>2</v>
      </c>
      <c r="H672" s="443"/>
      <c r="I672" s="2"/>
      <c r="J672" s="2"/>
      <c r="K672" s="122"/>
      <c r="L672" s="19"/>
      <c r="M672" s="19"/>
      <c r="N672" s="19"/>
      <c r="O672" s="19"/>
      <c r="P672" s="121"/>
      <c r="Q672" s="194"/>
      <c r="R672" s="19"/>
      <c r="S672" s="19"/>
      <c r="T672" s="191"/>
      <c r="U672" s="19"/>
      <c r="V672" s="161"/>
      <c r="W672" s="165" t="str">
        <f t="shared" si="122"/>
        <v>Augustine</v>
      </c>
      <c r="X672" s="47" t="str">
        <f t="shared" si="123"/>
        <v>Matondo</v>
      </c>
      <c r="Y672" s="47" t="str">
        <f t="shared" si="124"/>
        <v>Ipswich Jaffa</v>
      </c>
      <c r="Z672" s="47">
        <f t="shared" si="125"/>
        <v>5</v>
      </c>
      <c r="AA672" s="47" t="str">
        <f t="shared" si="126"/>
        <v>U11</v>
      </c>
      <c r="AB672" s="141" t="str">
        <f t="shared" si="127"/>
        <v>M</v>
      </c>
      <c r="AC672" s="32"/>
      <c r="AD672" s="32"/>
    </row>
    <row r="673" spans="1:30" ht="16.5" customHeight="1" x14ac:dyDescent="0.25">
      <c r="A673" s="2" t="str">
        <f>IF(B673="","",IF(E673="F",IF(IFERROR(VLOOKUP(B673&amp;C673&amp;D673,'Girls Season'!AA:AB,2,0),"Add to Season")=1,"","No"),IFERROR(IF(E673="M",IF(VLOOKUP(B673&amp;C673&amp;D673,'Boys Season'!W:X,2,0)=1,"","No")),"No")))</f>
        <v>No</v>
      </c>
      <c r="B673" s="449" t="s">
        <v>440</v>
      </c>
      <c r="C673" s="449" t="s">
        <v>353</v>
      </c>
      <c r="D673" s="140" t="s">
        <v>87</v>
      </c>
      <c r="E673" s="2" t="s">
        <v>1</v>
      </c>
      <c r="F673" s="337">
        <v>5</v>
      </c>
      <c r="G673" s="117" t="s">
        <v>2</v>
      </c>
      <c r="H673" s="443"/>
      <c r="I673" s="2"/>
      <c r="J673" s="2"/>
      <c r="K673" s="122">
        <v>34</v>
      </c>
      <c r="L673" s="19">
        <v>39</v>
      </c>
      <c r="M673" s="19">
        <v>46</v>
      </c>
      <c r="N673" s="19">
        <v>41</v>
      </c>
      <c r="O673" s="19"/>
      <c r="P673" s="121"/>
      <c r="Q673" s="194"/>
      <c r="R673" s="19"/>
      <c r="S673" s="19"/>
      <c r="T673" s="191"/>
      <c r="U673" s="19"/>
      <c r="V673" s="161"/>
      <c r="W673" s="165" t="str">
        <f t="shared" si="122"/>
        <v>Benjamin</v>
      </c>
      <c r="X673" s="47" t="str">
        <f t="shared" si="123"/>
        <v>Squirrell</v>
      </c>
      <c r="Y673" s="47" t="str">
        <f t="shared" si="124"/>
        <v>Ipswich Jaffa</v>
      </c>
      <c r="Z673" s="47">
        <f t="shared" si="125"/>
        <v>5</v>
      </c>
      <c r="AA673" s="47" t="str">
        <f t="shared" si="126"/>
        <v>U11</v>
      </c>
      <c r="AB673" s="141" t="str">
        <f t="shared" si="127"/>
        <v>M</v>
      </c>
      <c r="AC673" s="32"/>
      <c r="AD673" s="32"/>
    </row>
    <row r="674" spans="1:30" ht="16.5" customHeight="1" x14ac:dyDescent="0.25">
      <c r="A674" s="2" t="str">
        <f>IF(B674="","",IF(E674="F",IF(IFERROR(VLOOKUP(B674&amp;C674&amp;D674,'Girls Season'!AA:AB,2,0),"Add to Season")=1,"","No"),IFERROR(IF(E674="M",IF(VLOOKUP(B674&amp;C674&amp;D674,'Boys Season'!W:X,2,0)=1,"","No")),"No")))</f>
        <v>No</v>
      </c>
      <c r="B674" s="450" t="s">
        <v>3</v>
      </c>
      <c r="C674" s="450" t="s">
        <v>688</v>
      </c>
      <c r="D674" s="140" t="s">
        <v>87</v>
      </c>
      <c r="E674" s="2" t="s">
        <v>1</v>
      </c>
      <c r="F674" s="117">
        <v>5</v>
      </c>
      <c r="G674" s="117" t="s">
        <v>2</v>
      </c>
      <c r="H674" s="443"/>
      <c r="I674" s="2"/>
      <c r="J674" s="2"/>
      <c r="K674" s="122"/>
      <c r="L674" s="19"/>
      <c r="M674" s="19"/>
      <c r="N674" s="19"/>
      <c r="O674" s="19"/>
      <c r="P674" s="121"/>
      <c r="Q674" s="194"/>
      <c r="R674" s="19"/>
      <c r="S674" s="19"/>
      <c r="T674" s="191"/>
      <c r="U674" s="19"/>
      <c r="V674" s="161"/>
      <c r="W674" s="165" t="str">
        <f t="shared" si="122"/>
        <v>Leo</v>
      </c>
      <c r="X674" s="47" t="str">
        <f t="shared" si="123"/>
        <v>Bolhassani</v>
      </c>
      <c r="Y674" s="47" t="str">
        <f t="shared" si="124"/>
        <v>Ipswich Jaffa</v>
      </c>
      <c r="Z674" s="47">
        <f t="shared" si="125"/>
        <v>5</v>
      </c>
      <c r="AA674" s="47" t="str">
        <f t="shared" si="126"/>
        <v>U11</v>
      </c>
      <c r="AB674" s="141" t="str">
        <f t="shared" si="127"/>
        <v>M</v>
      </c>
      <c r="AC674" s="32"/>
      <c r="AD674" s="32"/>
    </row>
    <row r="675" spans="1:30" ht="16.5" customHeight="1" x14ac:dyDescent="0.25">
      <c r="A675" s="2" t="str">
        <f>IF(B675="","",IF(E675="F",IF(IFERROR(VLOOKUP(B675&amp;C675&amp;D675,'Girls Season'!AA:AB,2,0),"Add to Season")=1,"","No"),IFERROR(IF(E675="M",IF(VLOOKUP(B675&amp;C675&amp;D675,'Boys Season'!W:X,2,0)=1,"","No")),"No")))</f>
        <v>No</v>
      </c>
      <c r="B675" s="450" t="s">
        <v>3</v>
      </c>
      <c r="C675" s="450" t="s">
        <v>356</v>
      </c>
      <c r="D675" s="140" t="s">
        <v>87</v>
      </c>
      <c r="E675" s="2" t="s">
        <v>1</v>
      </c>
      <c r="F675" s="117">
        <v>5</v>
      </c>
      <c r="G675" s="117" t="s">
        <v>2</v>
      </c>
      <c r="H675" s="443"/>
      <c r="I675" s="2"/>
      <c r="J675" s="2"/>
      <c r="K675" s="122"/>
      <c r="L675" s="19"/>
      <c r="M675" s="19"/>
      <c r="N675" s="19"/>
      <c r="O675" s="19"/>
      <c r="P675" s="121"/>
      <c r="Q675" s="194"/>
      <c r="R675" s="19"/>
      <c r="S675" s="19"/>
      <c r="T675" s="191"/>
      <c r="U675" s="19"/>
      <c r="V675" s="161"/>
      <c r="W675" s="165" t="str">
        <f t="shared" si="122"/>
        <v>Leo</v>
      </c>
      <c r="X675" s="47" t="str">
        <f t="shared" si="123"/>
        <v>Smy</v>
      </c>
      <c r="Y675" s="47" t="str">
        <f t="shared" si="124"/>
        <v>Ipswich Jaffa</v>
      </c>
      <c r="Z675" s="47">
        <f t="shared" si="125"/>
        <v>5</v>
      </c>
      <c r="AA675" s="47" t="str">
        <f t="shared" si="126"/>
        <v>U11</v>
      </c>
      <c r="AB675" s="141" t="str">
        <f t="shared" si="127"/>
        <v>M</v>
      </c>
      <c r="AC675" s="32"/>
      <c r="AD675" s="32"/>
    </row>
    <row r="676" spans="1:30" ht="16.5" customHeight="1" x14ac:dyDescent="0.25">
      <c r="A676" s="2" t="str">
        <f>IF(B676="","",IF(E676="F",IF(IFERROR(VLOOKUP(B676&amp;C676&amp;D676,'Girls Season'!AA:AB,2,0),"Add to Season")=1,"","No"),IFERROR(IF(E676="M",IF(VLOOKUP(B676&amp;C676&amp;D676,'Boys Season'!W:X,2,0)=1,"","No")),"No")))</f>
        <v/>
      </c>
      <c r="B676" s="450" t="s">
        <v>441</v>
      </c>
      <c r="C676" s="450" t="s">
        <v>372</v>
      </c>
      <c r="D676" s="140" t="s">
        <v>87</v>
      </c>
      <c r="E676" s="2" t="s">
        <v>1</v>
      </c>
      <c r="F676" s="337">
        <v>5</v>
      </c>
      <c r="G676" s="117" t="s">
        <v>2</v>
      </c>
      <c r="H676" s="443"/>
      <c r="I676" s="2"/>
      <c r="J676" s="2"/>
      <c r="K676" s="122">
        <v>39</v>
      </c>
      <c r="L676" s="19">
        <v>50</v>
      </c>
      <c r="M676" s="19">
        <v>61</v>
      </c>
      <c r="N676" s="19">
        <v>43</v>
      </c>
      <c r="O676" s="19"/>
      <c r="P676" s="121"/>
      <c r="Q676" s="194"/>
      <c r="R676" s="19"/>
      <c r="S676" s="19"/>
      <c r="T676" s="191"/>
      <c r="U676" s="19"/>
      <c r="V676" s="161"/>
      <c r="W676" s="165" t="str">
        <f t="shared" si="122"/>
        <v>Olly</v>
      </c>
      <c r="X676" s="47" t="str">
        <f t="shared" si="123"/>
        <v>Kelly</v>
      </c>
      <c r="Y676" s="47" t="str">
        <f t="shared" si="124"/>
        <v>Ipswich Jaffa</v>
      </c>
      <c r="Z676" s="47">
        <f t="shared" si="125"/>
        <v>5</v>
      </c>
      <c r="AA676" s="47" t="str">
        <f t="shared" si="126"/>
        <v>U11</v>
      </c>
      <c r="AB676" s="141" t="str">
        <f t="shared" si="127"/>
        <v>M</v>
      </c>
      <c r="AC676" s="32"/>
      <c r="AD676" s="32"/>
    </row>
    <row r="677" spans="1:30" ht="16.5" customHeight="1" x14ac:dyDescent="0.25">
      <c r="A677" s="2" t="str">
        <f>IF(B677="","",IF(E677="F",IF(IFERROR(VLOOKUP(B677&amp;C677&amp;D677,'Girls Season'!AA:AB,2,0),"Add to Season")=1,"","No"),IFERROR(IF(E677="M",IF(VLOOKUP(B677&amp;C677&amp;D677,'Boys Season'!W:X,2,0)=1,"","No")),"No")))</f>
        <v>No</v>
      </c>
      <c r="B677" s="449" t="s">
        <v>17</v>
      </c>
      <c r="C677" s="449" t="s">
        <v>343</v>
      </c>
      <c r="D677" s="140" t="s">
        <v>87</v>
      </c>
      <c r="E677" s="2" t="s">
        <v>1</v>
      </c>
      <c r="F677" s="337">
        <v>4</v>
      </c>
      <c r="G677" s="117" t="s">
        <v>2</v>
      </c>
      <c r="H677" s="443"/>
      <c r="I677" s="2"/>
      <c r="J677" s="2"/>
      <c r="K677" s="122"/>
      <c r="L677" s="19"/>
      <c r="M677" s="19"/>
      <c r="N677" s="19"/>
      <c r="O677" s="19"/>
      <c r="P677" s="121"/>
      <c r="Q677" s="194"/>
      <c r="R677" s="19"/>
      <c r="S677" s="19"/>
      <c r="T677" s="191"/>
      <c r="U677" s="19"/>
      <c r="V677" s="161"/>
      <c r="W677" s="165" t="str">
        <f t="shared" si="122"/>
        <v>Alexander</v>
      </c>
      <c r="X677" s="47" t="str">
        <f t="shared" si="123"/>
        <v>Sillik</v>
      </c>
      <c r="Y677" s="47" t="str">
        <f t="shared" si="124"/>
        <v>Ipswich Jaffa</v>
      </c>
      <c r="Z677" s="47">
        <f t="shared" si="125"/>
        <v>4</v>
      </c>
      <c r="AA677" s="47" t="str">
        <f t="shared" si="126"/>
        <v>U11</v>
      </c>
      <c r="AB677" s="141" t="str">
        <f t="shared" si="127"/>
        <v>M</v>
      </c>
      <c r="AC677" s="32"/>
      <c r="AD677" s="32"/>
    </row>
    <row r="678" spans="1:30" ht="16.5" customHeight="1" x14ac:dyDescent="0.25">
      <c r="A678" s="2" t="str">
        <f>IF(B678="","",IF(E678="F",IF(IFERROR(VLOOKUP(B678&amp;C678&amp;D678,'Girls Season'!AA:AB,2,0),"Add to Season")=1,"","No"),IFERROR(IF(E678="M",IF(VLOOKUP(B678&amp;C678&amp;D678,'Boys Season'!W:X,2,0)=1,"","No")),"No")))</f>
        <v>No</v>
      </c>
      <c r="B678" s="450" t="s">
        <v>221</v>
      </c>
      <c r="C678" s="450" t="s">
        <v>678</v>
      </c>
      <c r="D678" s="140" t="s">
        <v>87</v>
      </c>
      <c r="E678" s="2" t="s">
        <v>1</v>
      </c>
      <c r="F678" s="337">
        <v>4</v>
      </c>
      <c r="G678" s="117" t="s">
        <v>2</v>
      </c>
      <c r="H678" s="443"/>
      <c r="I678" s="2"/>
      <c r="J678" s="2"/>
      <c r="K678" s="122"/>
      <c r="L678" s="19"/>
      <c r="M678" s="19"/>
      <c r="N678" s="19"/>
      <c r="O678" s="19"/>
      <c r="P678" s="121"/>
      <c r="Q678" s="194"/>
      <c r="R678" s="19"/>
      <c r="S678" s="19"/>
      <c r="T678" s="191"/>
      <c r="U678" s="19"/>
      <c r="V678" s="161"/>
      <c r="W678" s="165" t="str">
        <f t="shared" si="122"/>
        <v>Freddie</v>
      </c>
      <c r="X678" s="47" t="str">
        <f t="shared" si="123"/>
        <v>Finbra</v>
      </c>
      <c r="Y678" s="47" t="str">
        <f t="shared" si="124"/>
        <v>Ipswich Jaffa</v>
      </c>
      <c r="Z678" s="47">
        <f t="shared" si="125"/>
        <v>4</v>
      </c>
      <c r="AA678" s="47" t="str">
        <f t="shared" si="126"/>
        <v>U11</v>
      </c>
      <c r="AB678" s="141" t="str">
        <f t="shared" si="127"/>
        <v>M</v>
      </c>
      <c r="AC678" s="32"/>
      <c r="AD678" s="32"/>
    </row>
    <row r="679" spans="1:30" ht="16.5" customHeight="1" x14ac:dyDescent="0.25">
      <c r="A679" s="2" t="str">
        <f>IF(B679="","",IF(E679="F",IF(IFERROR(VLOOKUP(B679&amp;C679&amp;D679,'Girls Season'!AA:AB,2,0),"Add to Season")=1,"","No"),IFERROR(IF(E679="M",IF(VLOOKUP(B679&amp;C679&amp;D679,'Boys Season'!W:X,2,0)=1,"","No")),"No")))</f>
        <v>No</v>
      </c>
      <c r="B679" s="167" t="s">
        <v>689</v>
      </c>
      <c r="C679" s="167" t="s">
        <v>690</v>
      </c>
      <c r="D679" s="140" t="s">
        <v>87</v>
      </c>
      <c r="E679" s="2" t="s">
        <v>1</v>
      </c>
      <c r="F679" s="337">
        <v>4</v>
      </c>
      <c r="G679" s="117" t="s">
        <v>2</v>
      </c>
      <c r="H679" s="443"/>
      <c r="I679" s="2"/>
      <c r="J679" s="2"/>
      <c r="K679" s="122"/>
      <c r="L679" s="19"/>
      <c r="M679" s="19"/>
      <c r="N679" s="19"/>
      <c r="O679" s="19"/>
      <c r="P679" s="121"/>
      <c r="Q679" s="194"/>
      <c r="R679" s="19"/>
      <c r="S679" s="19"/>
      <c r="T679" s="191"/>
      <c r="U679" s="19"/>
      <c r="V679" s="161"/>
      <c r="W679" s="165" t="str">
        <f t="shared" si="122"/>
        <v>Gabriel</v>
      </c>
      <c r="X679" s="47" t="str">
        <f t="shared" si="123"/>
        <v>McLaughlin</v>
      </c>
      <c r="Y679" s="47" t="str">
        <f t="shared" si="124"/>
        <v>Ipswich Jaffa</v>
      </c>
      <c r="Z679" s="47">
        <f t="shared" si="125"/>
        <v>4</v>
      </c>
      <c r="AA679" s="47" t="str">
        <f t="shared" si="126"/>
        <v>U11</v>
      </c>
      <c r="AB679" s="141" t="str">
        <f t="shared" si="127"/>
        <v>M</v>
      </c>
      <c r="AC679" s="32"/>
      <c r="AD679" s="32"/>
    </row>
    <row r="680" spans="1:30" ht="16.5" customHeight="1" x14ac:dyDescent="0.25">
      <c r="A680" s="2" t="str">
        <f>IF(B680="","",IF(E680="F",IF(IFERROR(VLOOKUP(B680&amp;C680&amp;D680,'Girls Season'!AA:AB,2,0),"Add to Season")=1,"","No"),IFERROR(IF(E680="M",IF(VLOOKUP(B680&amp;C680&amp;D680,'Boys Season'!W:X,2,0)=1,"","No")),"No")))</f>
        <v>No</v>
      </c>
      <c r="B680" s="336" t="s">
        <v>12</v>
      </c>
      <c r="C680" s="336" t="s">
        <v>652</v>
      </c>
      <c r="D680" s="140" t="s">
        <v>87</v>
      </c>
      <c r="E680" s="2" t="s">
        <v>1</v>
      </c>
      <c r="F680" s="337">
        <v>4</v>
      </c>
      <c r="G680" s="117" t="s">
        <v>2</v>
      </c>
      <c r="H680" s="443"/>
      <c r="I680" s="2"/>
      <c r="J680" s="2"/>
      <c r="K680" s="122"/>
      <c r="L680" s="19"/>
      <c r="M680" s="19"/>
      <c r="N680" s="19"/>
      <c r="O680" s="19"/>
      <c r="P680" s="121"/>
      <c r="Q680" s="194"/>
      <c r="R680" s="19"/>
      <c r="S680" s="19"/>
      <c r="T680" s="191"/>
      <c r="U680" s="19"/>
      <c r="V680" s="161"/>
      <c r="W680" s="165" t="str">
        <f t="shared" si="122"/>
        <v>Harry</v>
      </c>
      <c r="X680" s="47" t="str">
        <f t="shared" si="123"/>
        <v>Wright</v>
      </c>
      <c r="Y680" s="47" t="str">
        <f t="shared" si="124"/>
        <v>Ipswich Jaffa</v>
      </c>
      <c r="Z680" s="47">
        <f t="shared" si="125"/>
        <v>4</v>
      </c>
      <c r="AA680" s="47" t="str">
        <f t="shared" si="126"/>
        <v>U11</v>
      </c>
      <c r="AB680" s="141" t="str">
        <f t="shared" si="127"/>
        <v>M</v>
      </c>
      <c r="AC680" s="32"/>
      <c r="AD680" s="32"/>
    </row>
    <row r="681" spans="1:30" ht="16.5" customHeight="1" x14ac:dyDescent="0.25">
      <c r="A681" s="2" t="str">
        <f>IF(B681="","",IF(E681="F",IF(IFERROR(VLOOKUP(B681&amp;C681&amp;D681,'Girls Season'!AA:AB,2,0),"Add to Season")=1,"","No"),IFERROR(IF(E681="M",IF(VLOOKUP(B681&amp;C681&amp;D681,'Boys Season'!W:X,2,0)=1,"","No")),"No")))</f>
        <v>No</v>
      </c>
      <c r="B681" s="449" t="s">
        <v>691</v>
      </c>
      <c r="C681" s="449" t="s">
        <v>339</v>
      </c>
      <c r="D681" s="140" t="s">
        <v>87</v>
      </c>
      <c r="E681" s="2" t="s">
        <v>1</v>
      </c>
      <c r="F681" s="337">
        <v>4</v>
      </c>
      <c r="G681" s="117" t="s">
        <v>2</v>
      </c>
      <c r="H681" s="443"/>
      <c r="I681" s="2"/>
      <c r="J681" s="2"/>
      <c r="K681" s="122"/>
      <c r="L681" s="19"/>
      <c r="M681" s="19"/>
      <c r="N681" s="19">
        <v>47</v>
      </c>
      <c r="O681" s="19"/>
      <c r="P681" s="121"/>
      <c r="Q681" s="194"/>
      <c r="R681" s="19"/>
      <c r="S681" s="19"/>
      <c r="T681" s="191"/>
      <c r="U681" s="19"/>
      <c r="V681" s="161"/>
      <c r="W681" s="165" t="str">
        <f t="shared" si="122"/>
        <v>Hector</v>
      </c>
      <c r="X681" s="47" t="str">
        <f t="shared" si="123"/>
        <v>Davies</v>
      </c>
      <c r="Y681" s="47" t="str">
        <f t="shared" si="124"/>
        <v>Ipswich Jaffa</v>
      </c>
      <c r="Z681" s="47">
        <f t="shared" si="125"/>
        <v>4</v>
      </c>
      <c r="AA681" s="47" t="str">
        <f t="shared" si="126"/>
        <v>U11</v>
      </c>
      <c r="AB681" s="141" t="str">
        <f t="shared" si="127"/>
        <v>M</v>
      </c>
      <c r="AC681" s="32"/>
      <c r="AD681" s="32"/>
    </row>
    <row r="682" spans="1:30" ht="16.5" customHeight="1" x14ac:dyDescent="0.25">
      <c r="A682" s="2" t="str">
        <f>IF(B682="","",IF(E682="F",IF(IFERROR(VLOOKUP(B682&amp;C682&amp;D682,'Girls Season'!AA:AB,2,0),"Add to Season")=1,"","No"),IFERROR(IF(E682="M",IF(VLOOKUP(B682&amp;C682&amp;D682,'Boys Season'!W:X,2,0)=1,"","No")),"No")))</f>
        <v>No</v>
      </c>
      <c r="B682" s="167" t="s">
        <v>255</v>
      </c>
      <c r="C682" s="167" t="s">
        <v>549</v>
      </c>
      <c r="D682" s="140" t="s">
        <v>87</v>
      </c>
      <c r="E682" s="2" t="s">
        <v>1</v>
      </c>
      <c r="F682" s="337">
        <v>4</v>
      </c>
      <c r="G682" s="337" t="s">
        <v>2</v>
      </c>
      <c r="H682" s="443"/>
      <c r="I682" s="2"/>
      <c r="J682" s="2"/>
      <c r="K682" s="122"/>
      <c r="L682" s="19"/>
      <c r="M682" s="19"/>
      <c r="N682" s="19"/>
      <c r="O682" s="19"/>
      <c r="P682" s="121"/>
      <c r="Q682" s="194"/>
      <c r="R682" s="19"/>
      <c r="S682" s="19"/>
      <c r="T682" s="191"/>
      <c r="U682" s="19"/>
      <c r="V682" s="161"/>
      <c r="W682" s="165" t="str">
        <f t="shared" si="122"/>
        <v>Jacob</v>
      </c>
      <c r="X682" s="47" t="str">
        <f t="shared" si="123"/>
        <v>Bullock</v>
      </c>
      <c r="Y682" s="47" t="str">
        <f t="shared" si="124"/>
        <v>Ipswich Jaffa</v>
      </c>
      <c r="Z682" s="47">
        <f t="shared" si="125"/>
        <v>4</v>
      </c>
      <c r="AA682" s="47" t="str">
        <f t="shared" si="126"/>
        <v>U11</v>
      </c>
      <c r="AB682" s="141" t="str">
        <f t="shared" si="127"/>
        <v>M</v>
      </c>
      <c r="AC682" s="32"/>
      <c r="AD682" s="32"/>
    </row>
    <row r="683" spans="1:30" ht="16.5" customHeight="1" x14ac:dyDescent="0.25">
      <c r="A683" s="2" t="str">
        <f>IF(B683="","",IF(E683="F",IF(IFERROR(VLOOKUP(B683&amp;C683&amp;D683,'Girls Season'!AA:AB,2,0),"Add to Season")=1,"","No"),IFERROR(IF(E683="M",IF(VLOOKUP(B683&amp;C683&amp;D683,'Boys Season'!W:X,2,0)=1,"","No")),"No")))</f>
        <v>No</v>
      </c>
      <c r="B683" s="167" t="s">
        <v>692</v>
      </c>
      <c r="C683" s="167" t="s">
        <v>433</v>
      </c>
      <c r="D683" s="140" t="s">
        <v>87</v>
      </c>
      <c r="E683" s="2" t="s">
        <v>1</v>
      </c>
      <c r="F683" s="337">
        <v>4</v>
      </c>
      <c r="G683" s="337" t="s">
        <v>2</v>
      </c>
      <c r="H683" s="443"/>
      <c r="I683" s="2"/>
      <c r="J683" s="2"/>
      <c r="K683" s="122"/>
      <c r="L683" s="19"/>
      <c r="M683" s="19"/>
      <c r="N683" s="19"/>
      <c r="O683" s="19"/>
      <c r="P683" s="121"/>
      <c r="Q683" s="194"/>
      <c r="R683" s="19"/>
      <c r="S683" s="19"/>
      <c r="T683" s="191"/>
      <c r="U683" s="19"/>
      <c r="V683" s="161"/>
      <c r="W683" s="165" t="str">
        <f t="shared" si="122"/>
        <v>Joseph</v>
      </c>
      <c r="X683" s="47" t="str">
        <f t="shared" si="123"/>
        <v>Hobson</v>
      </c>
      <c r="Y683" s="47" t="str">
        <f t="shared" si="124"/>
        <v>Ipswich Jaffa</v>
      </c>
      <c r="Z683" s="47">
        <f t="shared" si="125"/>
        <v>4</v>
      </c>
      <c r="AA683" s="47" t="str">
        <f t="shared" si="126"/>
        <v>U11</v>
      </c>
      <c r="AB683" s="141" t="str">
        <f t="shared" si="127"/>
        <v>M</v>
      </c>
      <c r="AC683" s="32"/>
      <c r="AD683" s="32"/>
    </row>
    <row r="684" spans="1:30" ht="16.5" customHeight="1" x14ac:dyDescent="0.25">
      <c r="A684" s="2" t="str">
        <f>IF(B684="","",IF(E684="F",IF(IFERROR(VLOOKUP(B684&amp;C684&amp;D684,'Girls Season'!AA:AB,2,0),"Add to Season")=1,"","No"),IFERROR(IF(E684="M",IF(VLOOKUP(B684&amp;C684&amp;D684,'Boys Season'!W:X,2,0)=1,"","No")),"No")))</f>
        <v>No</v>
      </c>
      <c r="B684" s="167" t="s">
        <v>742</v>
      </c>
      <c r="C684" s="167" t="s">
        <v>743</v>
      </c>
      <c r="D684" s="140" t="s">
        <v>87</v>
      </c>
      <c r="E684" s="2" t="s">
        <v>1</v>
      </c>
      <c r="F684" s="337">
        <v>10</v>
      </c>
      <c r="G684" s="337" t="s">
        <v>6</v>
      </c>
      <c r="H684" s="443"/>
      <c r="I684" s="2"/>
      <c r="J684" s="2"/>
      <c r="K684" s="122"/>
      <c r="L684" s="19"/>
      <c r="M684" s="19"/>
      <c r="N684" s="19">
        <v>9</v>
      </c>
      <c r="O684" s="19"/>
      <c r="P684" s="121"/>
      <c r="Q684" s="194"/>
      <c r="R684" s="19"/>
      <c r="S684" s="19"/>
      <c r="T684" s="191"/>
      <c r="U684" s="19"/>
      <c r="V684" s="161"/>
      <c r="W684" s="165" t="str">
        <f t="shared" si="122"/>
        <v>Jed</v>
      </c>
      <c r="X684" s="47" t="str">
        <f t="shared" si="123"/>
        <v>Lawrvnce</v>
      </c>
      <c r="Y684" s="47" t="str">
        <f t="shared" si="124"/>
        <v>Ipswich Jaffa</v>
      </c>
      <c r="Z684" s="47">
        <f t="shared" si="125"/>
        <v>10</v>
      </c>
      <c r="AA684" s="47" t="str">
        <f t="shared" si="126"/>
        <v>U15</v>
      </c>
      <c r="AB684" s="141" t="str">
        <f t="shared" si="127"/>
        <v>M</v>
      </c>
      <c r="AC684" s="32"/>
      <c r="AD684" s="32"/>
    </row>
    <row r="685" spans="1:30" ht="16.5" customHeight="1" x14ac:dyDescent="0.25">
      <c r="A685" s="2" t="str">
        <f>IF(B685="","",IF(E685="F",IF(IFERROR(VLOOKUP(B685&amp;C685&amp;D685,'Girls Season'!AA:AB,2,0),"Add to Season")=1,"","No"),IFERROR(IF(E685="M",IF(VLOOKUP(B685&amp;C685&amp;D685,'Boys Season'!W:X,2,0)=1,"","No")),"No")))</f>
        <v/>
      </c>
      <c r="B685" s="167"/>
      <c r="C685" s="167"/>
      <c r="D685" s="140" t="s">
        <v>87</v>
      </c>
      <c r="E685" s="2" t="s">
        <v>1</v>
      </c>
      <c r="F685" s="337"/>
      <c r="G685" s="337"/>
      <c r="H685" s="443"/>
      <c r="I685" s="2"/>
      <c r="J685" s="2"/>
      <c r="K685" s="122"/>
      <c r="L685" s="19"/>
      <c r="M685" s="19"/>
      <c r="N685" s="19"/>
      <c r="O685" s="19"/>
      <c r="P685" s="121"/>
      <c r="Q685" s="194"/>
      <c r="R685" s="19"/>
      <c r="S685" s="19"/>
      <c r="T685" s="191"/>
      <c r="U685" s="19"/>
      <c r="V685" s="161"/>
      <c r="W685" s="165">
        <f t="shared" si="122"/>
        <v>0</v>
      </c>
      <c r="X685" s="47">
        <f t="shared" si="123"/>
        <v>0</v>
      </c>
      <c r="Y685" s="47" t="str">
        <f t="shared" si="124"/>
        <v>Ipswich Jaffa</v>
      </c>
      <c r="Z685" s="47">
        <f t="shared" si="125"/>
        <v>0</v>
      </c>
      <c r="AA685" s="47">
        <f t="shared" si="126"/>
        <v>0</v>
      </c>
      <c r="AB685" s="141" t="str">
        <f t="shared" si="127"/>
        <v>M</v>
      </c>
      <c r="AC685" s="32"/>
      <c r="AD685" s="32"/>
    </row>
    <row r="686" spans="1:30" ht="16.5" customHeight="1" x14ac:dyDescent="0.25">
      <c r="A686" s="2" t="str">
        <f>IF(B686="","",IF(E686="F",IF(IFERROR(VLOOKUP(B686&amp;C686&amp;D686,'Girls Season'!AA:AB,2,0),"Add to Season")=1,"","No"),IFERROR(IF(E686="M",IF(VLOOKUP(B686&amp;C686&amp;D686,'Boys Season'!W:X,2,0)=1,"","No")),"No")))</f>
        <v/>
      </c>
      <c r="B686" s="167"/>
      <c r="C686" s="167"/>
      <c r="D686" s="140" t="s">
        <v>87</v>
      </c>
      <c r="E686" s="2" t="s">
        <v>1</v>
      </c>
      <c r="F686" s="337"/>
      <c r="G686" s="337"/>
      <c r="H686" s="443"/>
      <c r="I686" s="2"/>
      <c r="J686" s="2"/>
      <c r="K686" s="122"/>
      <c r="L686" s="19"/>
      <c r="M686" s="19"/>
      <c r="N686" s="19"/>
      <c r="O686" s="19"/>
      <c r="P686" s="121"/>
      <c r="Q686" s="194"/>
      <c r="R686" s="19"/>
      <c r="S686" s="19"/>
      <c r="T686" s="191"/>
      <c r="U686" s="19"/>
      <c r="V686" s="161"/>
      <c r="W686" s="165">
        <f t="shared" si="122"/>
        <v>0</v>
      </c>
      <c r="X686" s="47">
        <f t="shared" si="123"/>
        <v>0</v>
      </c>
      <c r="Y686" s="47" t="str">
        <f t="shared" si="124"/>
        <v>Ipswich Jaffa</v>
      </c>
      <c r="Z686" s="47">
        <f t="shared" si="125"/>
        <v>0</v>
      </c>
      <c r="AA686" s="47">
        <f t="shared" si="126"/>
        <v>0</v>
      </c>
      <c r="AB686" s="141" t="str">
        <f t="shared" si="127"/>
        <v>M</v>
      </c>
      <c r="AC686" s="32"/>
      <c r="AD686" s="32"/>
    </row>
    <row r="687" spans="1:30" ht="16.5" customHeight="1" x14ac:dyDescent="0.25">
      <c r="A687" s="2" t="str">
        <f>IF(B687="","",IF(E687="F",IF(IFERROR(VLOOKUP(B687&amp;C687&amp;D687,'Girls Season'!AA:AB,2,0),"Add to Season")=1,"","No"),IFERROR(IF(E687="M",IF(VLOOKUP(B687&amp;C687&amp;D687,'Boys Season'!W:X,2,0)=1,"","No")),"No")))</f>
        <v/>
      </c>
      <c r="B687" s="167"/>
      <c r="C687" s="167"/>
      <c r="D687" s="140" t="s">
        <v>87</v>
      </c>
      <c r="E687" s="2" t="s">
        <v>1</v>
      </c>
      <c r="F687" s="337"/>
      <c r="G687" s="337"/>
      <c r="H687" s="443"/>
      <c r="I687" s="2"/>
      <c r="J687" s="2"/>
      <c r="K687" s="122"/>
      <c r="L687" s="19"/>
      <c r="M687" s="19"/>
      <c r="N687" s="19"/>
      <c r="O687" s="19"/>
      <c r="P687" s="121"/>
      <c r="Q687" s="194"/>
      <c r="R687" s="19"/>
      <c r="S687" s="19"/>
      <c r="T687" s="191"/>
      <c r="U687" s="19"/>
      <c r="V687" s="161"/>
      <c r="W687" s="165">
        <f t="shared" si="122"/>
        <v>0</v>
      </c>
      <c r="X687" s="47">
        <f t="shared" si="123"/>
        <v>0</v>
      </c>
      <c r="Y687" s="47" t="str">
        <f t="shared" si="124"/>
        <v>Ipswich Jaffa</v>
      </c>
      <c r="Z687" s="47">
        <f t="shared" si="125"/>
        <v>0</v>
      </c>
      <c r="AA687" s="47">
        <f t="shared" si="126"/>
        <v>0</v>
      </c>
      <c r="AB687" s="141" t="str">
        <f t="shared" si="127"/>
        <v>M</v>
      </c>
      <c r="AC687" s="32"/>
      <c r="AD687" s="32"/>
    </row>
    <row r="688" spans="1:30" ht="16.5" customHeight="1" x14ac:dyDescent="0.25">
      <c r="A688" s="2" t="str">
        <f>IF(B688="","",IF(E688="F",IF(IFERROR(VLOOKUP(B688&amp;C688&amp;D688,'Girls Season'!AA:AB,2,0),"Add to Season")=1,"","No"),IFERROR(IF(E688="M",IF(VLOOKUP(B688&amp;C688&amp;D688,'Boys Season'!W:X,2,0)=1,"","No")),"No")))</f>
        <v/>
      </c>
      <c r="B688" s="167"/>
      <c r="C688" s="167"/>
      <c r="D688" s="140" t="s">
        <v>87</v>
      </c>
      <c r="E688" s="2" t="s">
        <v>1</v>
      </c>
      <c r="F688" s="337"/>
      <c r="G688" s="337"/>
      <c r="H688" s="443"/>
      <c r="I688" s="2"/>
      <c r="J688" s="2"/>
      <c r="K688" s="122"/>
      <c r="L688" s="19"/>
      <c r="M688" s="19"/>
      <c r="N688" s="19"/>
      <c r="O688" s="19"/>
      <c r="P688" s="121"/>
      <c r="Q688" s="194"/>
      <c r="R688" s="19"/>
      <c r="S688" s="19"/>
      <c r="T688" s="191"/>
      <c r="U688" s="19"/>
      <c r="V688" s="161"/>
      <c r="W688" s="165">
        <f t="shared" si="122"/>
        <v>0</v>
      </c>
      <c r="X688" s="47">
        <f t="shared" si="123"/>
        <v>0</v>
      </c>
      <c r="Y688" s="47" t="str">
        <f t="shared" si="124"/>
        <v>Ipswich Jaffa</v>
      </c>
      <c r="Z688" s="47">
        <f t="shared" si="125"/>
        <v>0</v>
      </c>
      <c r="AA688" s="47">
        <f t="shared" si="126"/>
        <v>0</v>
      </c>
      <c r="AB688" s="141" t="str">
        <f t="shared" si="127"/>
        <v>M</v>
      </c>
      <c r="AC688" s="32"/>
      <c r="AD688" s="32"/>
    </row>
    <row r="689" spans="1:30" ht="16.5" customHeight="1" x14ac:dyDescent="0.25">
      <c r="A689" s="2" t="str">
        <f>IF(B689="","",IF(E689="F",IF(IFERROR(VLOOKUP(B689&amp;C689&amp;D689,'Girls Season'!AA:AB,2,0),"Add to Season")=1,"","No"),IFERROR(IF(E689="M",IF(VLOOKUP(B689&amp;C689&amp;D689,'Boys Season'!W:X,2,0)=1,"","No")),"No")))</f>
        <v/>
      </c>
      <c r="B689" s="167"/>
      <c r="C689" s="167"/>
      <c r="D689" s="140" t="s">
        <v>87</v>
      </c>
      <c r="E689" s="2" t="s">
        <v>1</v>
      </c>
      <c r="F689" s="337"/>
      <c r="G689" s="337"/>
      <c r="H689" s="443"/>
      <c r="I689" s="2"/>
      <c r="J689" s="2"/>
      <c r="K689" s="122"/>
      <c r="L689" s="19"/>
      <c r="M689" s="19"/>
      <c r="N689" s="19"/>
      <c r="O689" s="19"/>
      <c r="P689" s="121"/>
      <c r="Q689" s="194"/>
      <c r="R689" s="19"/>
      <c r="S689" s="19"/>
      <c r="T689" s="191"/>
      <c r="U689" s="19"/>
      <c r="V689" s="161"/>
      <c r="W689" s="165">
        <f t="shared" si="122"/>
        <v>0</v>
      </c>
      <c r="X689" s="47">
        <f t="shared" si="123"/>
        <v>0</v>
      </c>
      <c r="Y689" s="47" t="str">
        <f t="shared" si="124"/>
        <v>Ipswich Jaffa</v>
      </c>
      <c r="Z689" s="47">
        <f t="shared" si="125"/>
        <v>0</v>
      </c>
      <c r="AA689" s="47">
        <f t="shared" si="126"/>
        <v>0</v>
      </c>
      <c r="AB689" s="141" t="str">
        <f t="shared" si="127"/>
        <v>M</v>
      </c>
      <c r="AC689" s="32"/>
      <c r="AD689" s="32"/>
    </row>
    <row r="690" spans="1:30" ht="16.5" customHeight="1" x14ac:dyDescent="0.25">
      <c r="A690" s="2" t="str">
        <f>IF(B690="","",IF(E690="F",IF(IFERROR(VLOOKUP(B690&amp;C690&amp;D690,'Girls Season'!AA:AB,2,0),"Add to Season")=1,"","No"),IFERROR(IF(E690="M",IF(VLOOKUP(B690&amp;C690&amp;D690,'Boys Season'!W:X,2,0)=1,"","No")),"No")))</f>
        <v/>
      </c>
      <c r="B690" s="167"/>
      <c r="C690" s="167"/>
      <c r="D690" s="140" t="s">
        <v>87</v>
      </c>
      <c r="E690" s="2" t="s">
        <v>1</v>
      </c>
      <c r="F690" s="337"/>
      <c r="G690" s="337"/>
      <c r="H690" s="443"/>
      <c r="I690" s="2"/>
      <c r="J690" s="2"/>
      <c r="K690" s="122"/>
      <c r="L690" s="19"/>
      <c r="M690" s="19"/>
      <c r="N690" s="19"/>
      <c r="O690" s="19"/>
      <c r="P690" s="121"/>
      <c r="Q690" s="194"/>
      <c r="R690" s="19"/>
      <c r="S690" s="19"/>
      <c r="T690" s="191"/>
      <c r="U690" s="19"/>
      <c r="V690" s="161"/>
      <c r="W690" s="165">
        <f t="shared" si="122"/>
        <v>0</v>
      </c>
      <c r="X690" s="47">
        <f t="shared" si="123"/>
        <v>0</v>
      </c>
      <c r="Y690" s="47" t="str">
        <f t="shared" si="124"/>
        <v>Ipswich Jaffa</v>
      </c>
      <c r="Z690" s="47">
        <f t="shared" si="125"/>
        <v>0</v>
      </c>
      <c r="AA690" s="47">
        <f t="shared" si="126"/>
        <v>0</v>
      </c>
      <c r="AB690" s="141" t="str">
        <f t="shared" si="127"/>
        <v>M</v>
      </c>
      <c r="AC690" s="32"/>
      <c r="AD690" s="32"/>
    </row>
    <row r="691" spans="1:30" ht="16.5" customHeight="1" x14ac:dyDescent="0.25">
      <c r="A691" s="2" t="str">
        <f>IF(B691="","",IF(E691="F",IF(IFERROR(VLOOKUP(B691&amp;C691&amp;D691,'Girls Season'!AA:AB,2,0),"Add to Season")=1,"","No"),IFERROR(IF(E691="M",IF(VLOOKUP(B691&amp;C691&amp;D691,'Boys Season'!W:X,2,0)=1,"","No")),"No")))</f>
        <v/>
      </c>
      <c r="B691" s="167"/>
      <c r="C691" s="167"/>
      <c r="D691" s="140" t="s">
        <v>87</v>
      </c>
      <c r="E691" s="2" t="s">
        <v>1</v>
      </c>
      <c r="F691" s="337"/>
      <c r="G691" s="337"/>
      <c r="H691" s="443"/>
      <c r="I691" s="2"/>
      <c r="J691" s="2"/>
      <c r="K691" s="122"/>
      <c r="L691" s="19"/>
      <c r="M691" s="19"/>
      <c r="N691" s="19"/>
      <c r="O691" s="19"/>
      <c r="P691" s="121"/>
      <c r="Q691" s="194"/>
      <c r="R691" s="19"/>
      <c r="S691" s="19"/>
      <c r="T691" s="191"/>
      <c r="U691" s="19"/>
      <c r="V691" s="161"/>
      <c r="W691" s="165">
        <f t="shared" si="122"/>
        <v>0</v>
      </c>
      <c r="X691" s="47">
        <f t="shared" si="123"/>
        <v>0</v>
      </c>
      <c r="Y691" s="47" t="str">
        <f t="shared" si="124"/>
        <v>Ipswich Jaffa</v>
      </c>
      <c r="Z691" s="47">
        <f t="shared" si="125"/>
        <v>0</v>
      </c>
      <c r="AA691" s="47">
        <f t="shared" si="126"/>
        <v>0</v>
      </c>
      <c r="AB691" s="141" t="str">
        <f t="shared" si="127"/>
        <v>M</v>
      </c>
    </row>
    <row r="692" spans="1:30" ht="16.5" customHeight="1" x14ac:dyDescent="0.25">
      <c r="A692" s="2" t="str">
        <f>IF(B692="","",IF(E692="F",IF(IFERROR(VLOOKUP(B692&amp;C692&amp;D692,'Girls Season'!AA:AB,2,0),"Add to Season")=1,"","No"),IFERROR(IF(E692="M",IF(VLOOKUP(B692&amp;C692&amp;D692,'Boys Season'!W:X,2,0)=1,"","No")),"No")))</f>
        <v/>
      </c>
      <c r="B692" s="167"/>
      <c r="C692" s="167"/>
      <c r="D692" s="140" t="s">
        <v>87</v>
      </c>
      <c r="E692" s="2" t="s">
        <v>1</v>
      </c>
      <c r="F692" s="337"/>
      <c r="G692" s="337"/>
      <c r="H692" s="443"/>
      <c r="I692" s="2"/>
      <c r="J692" s="2"/>
      <c r="K692" s="122"/>
      <c r="L692" s="19"/>
      <c r="M692" s="19"/>
      <c r="N692" s="19"/>
      <c r="O692" s="19"/>
      <c r="P692" s="121"/>
      <c r="Q692" s="194"/>
      <c r="R692" s="19"/>
      <c r="S692" s="19"/>
      <c r="T692" s="191"/>
      <c r="U692" s="19"/>
      <c r="V692" s="161"/>
      <c r="W692" s="165">
        <f t="shared" si="122"/>
        <v>0</v>
      </c>
      <c r="X692" s="47">
        <f t="shared" si="123"/>
        <v>0</v>
      </c>
      <c r="Y692" s="47" t="str">
        <f t="shared" si="124"/>
        <v>Ipswich Jaffa</v>
      </c>
      <c r="Z692" s="47">
        <f t="shared" si="125"/>
        <v>0</v>
      </c>
      <c r="AA692" s="47">
        <f t="shared" si="126"/>
        <v>0</v>
      </c>
      <c r="AB692" s="141" t="str">
        <f t="shared" si="127"/>
        <v>M</v>
      </c>
    </row>
    <row r="693" spans="1:30" ht="16.5" customHeight="1" x14ac:dyDescent="0.25">
      <c r="A693" s="2" t="str">
        <f>IF(B693="","",IF(E693="F",IF(IFERROR(VLOOKUP(B693&amp;C693&amp;D693,'Girls Season'!AA:AB,2,0),"Add to Season")=1,"","No"),IFERROR(IF(E693="M",IF(VLOOKUP(B693&amp;C693&amp;D693,'Boys Season'!W:X,2,0)=1,"","No")),"No")))</f>
        <v/>
      </c>
      <c r="B693" s="167"/>
      <c r="C693" s="167"/>
      <c r="D693" s="140" t="s">
        <v>87</v>
      </c>
      <c r="E693" s="2" t="s">
        <v>1</v>
      </c>
      <c r="F693" s="337"/>
      <c r="G693" s="337"/>
      <c r="H693" s="443"/>
      <c r="I693" s="2"/>
      <c r="J693" s="2"/>
      <c r="K693" s="122"/>
      <c r="L693" s="19"/>
      <c r="M693" s="19"/>
      <c r="N693" s="19"/>
      <c r="O693" s="19"/>
      <c r="P693" s="121"/>
      <c r="Q693" s="194"/>
      <c r="R693" s="19"/>
      <c r="S693" s="19"/>
      <c r="T693" s="191"/>
      <c r="U693" s="19"/>
      <c r="V693" s="161"/>
      <c r="W693" s="165">
        <f t="shared" si="122"/>
        <v>0</v>
      </c>
      <c r="X693" s="47">
        <f t="shared" si="123"/>
        <v>0</v>
      </c>
      <c r="Y693" s="47" t="str">
        <f t="shared" si="124"/>
        <v>Ipswich Jaffa</v>
      </c>
      <c r="Z693" s="47">
        <f t="shared" si="125"/>
        <v>0</v>
      </c>
      <c r="AA693" s="47">
        <f t="shared" si="126"/>
        <v>0</v>
      </c>
      <c r="AB693" s="141" t="str">
        <f t="shared" si="127"/>
        <v>M</v>
      </c>
    </row>
    <row r="694" spans="1:30" ht="16.5" customHeight="1" x14ac:dyDescent="0.25">
      <c r="A694" s="2" t="str">
        <f>IF(B694="","",IF(E694="F",IF(IFERROR(VLOOKUP(B694&amp;C694&amp;D694,'Girls Season'!AA:AB,2,0),"Add to Season")=1,"","No"),IFERROR(IF(E694="M",IF(VLOOKUP(B694&amp;C694&amp;D694,'Boys Season'!W:X,2,0)=1,"","No")),"No")))</f>
        <v/>
      </c>
      <c r="B694" s="167"/>
      <c r="C694" s="167"/>
      <c r="D694" s="140" t="s">
        <v>87</v>
      </c>
      <c r="E694" s="2" t="s">
        <v>1</v>
      </c>
      <c r="F694" s="337"/>
      <c r="G694" s="337"/>
      <c r="H694" s="443"/>
      <c r="I694" s="2"/>
      <c r="J694" s="2"/>
      <c r="K694" s="122"/>
      <c r="L694" s="19"/>
      <c r="M694" s="19"/>
      <c r="N694" s="19"/>
      <c r="O694" s="19"/>
      <c r="P694" s="121"/>
      <c r="Q694" s="194"/>
      <c r="R694" s="19"/>
      <c r="S694" s="19"/>
      <c r="T694" s="191"/>
      <c r="U694" s="19"/>
      <c r="V694" s="161"/>
      <c r="W694" s="165">
        <f t="shared" si="122"/>
        <v>0</v>
      </c>
      <c r="X694" s="47">
        <f t="shared" si="123"/>
        <v>0</v>
      </c>
      <c r="Y694" s="47" t="str">
        <f t="shared" si="124"/>
        <v>Ipswich Jaffa</v>
      </c>
      <c r="Z694" s="47">
        <f t="shared" si="125"/>
        <v>0</v>
      </c>
      <c r="AA694" s="47">
        <f t="shared" si="126"/>
        <v>0</v>
      </c>
      <c r="AB694" s="141" t="str">
        <f t="shared" si="127"/>
        <v>M</v>
      </c>
    </row>
    <row r="695" spans="1:30" ht="16.5" customHeight="1" x14ac:dyDescent="0.25">
      <c r="A695" s="2" t="str">
        <f>IF(B695="","",IF(E695="F",IF(IFERROR(VLOOKUP(B695&amp;C695&amp;D695,'Girls Season'!AA:AB,2,0),"Add to Season")=1,"","No"),IFERROR(IF(E695="M",IF(VLOOKUP(B695&amp;C695&amp;D695,'Boys Season'!W:X,2,0)=1,"","No")),"No")))</f>
        <v/>
      </c>
      <c r="B695" s="167"/>
      <c r="C695" s="167"/>
      <c r="D695" s="140" t="s">
        <v>87</v>
      </c>
      <c r="E695" s="2" t="s">
        <v>1</v>
      </c>
      <c r="F695" s="337"/>
      <c r="G695" s="337"/>
      <c r="H695" s="443"/>
      <c r="I695" s="2"/>
      <c r="J695" s="2"/>
      <c r="K695" s="122"/>
      <c r="L695" s="19"/>
      <c r="M695" s="19"/>
      <c r="N695" s="19"/>
      <c r="O695" s="19"/>
      <c r="P695" s="121"/>
      <c r="Q695" s="194"/>
      <c r="R695" s="19"/>
      <c r="S695" s="19"/>
      <c r="T695" s="191"/>
      <c r="U695" s="19"/>
      <c r="V695" s="161"/>
      <c r="W695" s="165">
        <f t="shared" si="122"/>
        <v>0</v>
      </c>
      <c r="X695" s="47">
        <f t="shared" si="123"/>
        <v>0</v>
      </c>
      <c r="Y695" s="47" t="str">
        <f t="shared" si="124"/>
        <v>Ipswich Jaffa</v>
      </c>
      <c r="Z695" s="47">
        <f t="shared" si="125"/>
        <v>0</v>
      </c>
      <c r="AA695" s="47">
        <f t="shared" si="126"/>
        <v>0</v>
      </c>
      <c r="AB695" s="141" t="str">
        <f t="shared" si="127"/>
        <v>M</v>
      </c>
    </row>
    <row r="696" spans="1:30" ht="16.5" customHeight="1" x14ac:dyDescent="0.25">
      <c r="A696" s="2" t="str">
        <f>IF(B696="","",IF(E696="F",IF(IFERROR(VLOOKUP(B696&amp;C696&amp;D696,'Girls Season'!AA:AB,2,0),"Add to Season")=1,"","No"),IFERROR(IF(E696="M",IF(VLOOKUP(B696&amp;C696&amp;D696,'Boys Season'!W:X,2,0)=1,"","No")),"No")))</f>
        <v/>
      </c>
      <c r="B696" s="167"/>
      <c r="C696" s="167"/>
      <c r="D696" s="140" t="s">
        <v>87</v>
      </c>
      <c r="E696" s="2" t="s">
        <v>1</v>
      </c>
      <c r="F696" s="337"/>
      <c r="G696" s="337"/>
      <c r="H696" s="443"/>
      <c r="I696" s="2"/>
      <c r="J696" s="2"/>
      <c r="K696" s="122"/>
      <c r="L696" s="19"/>
      <c r="M696" s="19"/>
      <c r="N696" s="19"/>
      <c r="O696" s="19"/>
      <c r="P696" s="121"/>
      <c r="Q696" s="194"/>
      <c r="R696" s="19"/>
      <c r="S696" s="19"/>
      <c r="T696" s="191"/>
      <c r="U696" s="19"/>
      <c r="V696" s="161"/>
      <c r="W696" s="165">
        <f t="shared" si="122"/>
        <v>0</v>
      </c>
      <c r="X696" s="47">
        <f t="shared" si="123"/>
        <v>0</v>
      </c>
      <c r="Y696" s="47" t="str">
        <f t="shared" si="124"/>
        <v>Ipswich Jaffa</v>
      </c>
      <c r="Z696" s="47">
        <f t="shared" si="125"/>
        <v>0</v>
      </c>
      <c r="AA696" s="47">
        <f t="shared" si="126"/>
        <v>0</v>
      </c>
      <c r="AB696" s="141" t="str">
        <f t="shared" si="127"/>
        <v>M</v>
      </c>
    </row>
    <row r="697" spans="1:30" ht="16.5" customHeight="1" x14ac:dyDescent="0.25">
      <c r="A697" s="2" t="str">
        <f>IF(B697="","",IF(E697="F",IF(IFERROR(VLOOKUP(B697&amp;C697&amp;D697,'Girls Season'!AA:AB,2,0),"Add to Season")=1,"","No"),IFERROR(IF(E697="M",IF(VLOOKUP(B697&amp;C697&amp;D697,'Boys Season'!W:X,2,0)=1,"","No")),"No")))</f>
        <v/>
      </c>
      <c r="B697" s="454"/>
      <c r="C697" s="454"/>
      <c r="D697" s="140" t="s">
        <v>87</v>
      </c>
      <c r="E697" s="2" t="s">
        <v>1</v>
      </c>
      <c r="F697" s="117"/>
      <c r="G697" s="117"/>
      <c r="H697" s="443"/>
      <c r="I697" s="2"/>
      <c r="J697" s="2"/>
      <c r="K697" s="122"/>
      <c r="L697" s="19"/>
      <c r="M697" s="19"/>
      <c r="N697" s="19"/>
      <c r="O697" s="19"/>
      <c r="P697" s="121"/>
      <c r="Q697" s="194"/>
      <c r="R697" s="19"/>
      <c r="S697" s="19"/>
      <c r="T697" s="191"/>
      <c r="U697" s="19"/>
      <c r="V697" s="161"/>
      <c r="W697" s="165">
        <f t="shared" si="122"/>
        <v>0</v>
      </c>
      <c r="X697" s="47">
        <f t="shared" si="123"/>
        <v>0</v>
      </c>
      <c r="Y697" s="47" t="str">
        <f t="shared" si="124"/>
        <v>Ipswich Jaffa</v>
      </c>
      <c r="Z697" s="47">
        <f t="shared" si="125"/>
        <v>0</v>
      </c>
      <c r="AA697" s="47">
        <f t="shared" si="126"/>
        <v>0</v>
      </c>
      <c r="AB697" s="141" t="str">
        <f t="shared" si="127"/>
        <v>M</v>
      </c>
    </row>
    <row r="698" spans="1:30" ht="16.5" customHeight="1" x14ac:dyDescent="0.25">
      <c r="A698" s="2" t="str">
        <f>IF(B698="","",IF(E698="F",IF(IFERROR(VLOOKUP(B698&amp;C698&amp;D698,'Girls Season'!AA:AB,2,0),"Add to Season")=1,"","No"),IFERROR(IF(E698="M",IF(VLOOKUP(B698&amp;C698&amp;D698,'Boys Season'!W:X,2,0)=1,"","No")),"No")))</f>
        <v/>
      </c>
      <c r="B698" s="454"/>
      <c r="C698" s="454"/>
      <c r="D698" s="140" t="s">
        <v>87</v>
      </c>
      <c r="E698" s="2" t="s">
        <v>1</v>
      </c>
      <c r="F698" s="117"/>
      <c r="G698" s="117"/>
      <c r="H698" s="443"/>
      <c r="I698" s="2"/>
      <c r="J698" s="2"/>
      <c r="K698" s="122"/>
      <c r="L698" s="19"/>
      <c r="M698" s="19"/>
      <c r="N698" s="19"/>
      <c r="O698" s="19"/>
      <c r="P698" s="121"/>
      <c r="Q698" s="194"/>
      <c r="R698" s="19"/>
      <c r="S698" s="19"/>
      <c r="T698" s="191"/>
      <c r="U698" s="19"/>
      <c r="V698" s="161"/>
      <c r="W698" s="165">
        <f t="shared" si="122"/>
        <v>0</v>
      </c>
      <c r="X698" s="47">
        <f t="shared" si="123"/>
        <v>0</v>
      </c>
      <c r="Y698" s="47" t="str">
        <f t="shared" si="124"/>
        <v>Ipswich Jaffa</v>
      </c>
      <c r="Z698" s="47">
        <f t="shared" si="125"/>
        <v>0</v>
      </c>
      <c r="AA698" s="47">
        <f t="shared" si="126"/>
        <v>0</v>
      </c>
      <c r="AB698" s="141" t="str">
        <f t="shared" si="127"/>
        <v>M</v>
      </c>
    </row>
    <row r="699" spans="1:30" ht="16.5" customHeight="1" x14ac:dyDescent="0.25">
      <c r="A699" s="2" t="str">
        <f>IF(B699="","",IF(E699="F",IF(IFERROR(VLOOKUP(B699&amp;C699&amp;D699,'Girls Season'!AA:AB,2,0),"Add to Season")=1,"","No"),IFERROR(IF(E699="M",IF(VLOOKUP(B699&amp;C699&amp;D699,'Boys Season'!W:X,2,0)=1,"","No")),"No")))</f>
        <v/>
      </c>
      <c r="B699" s="454"/>
      <c r="C699" s="454"/>
      <c r="D699" s="140" t="s">
        <v>87</v>
      </c>
      <c r="E699" s="2" t="s">
        <v>1</v>
      </c>
      <c r="F699" s="117"/>
      <c r="G699" s="117"/>
      <c r="H699" s="443"/>
      <c r="I699" s="2"/>
      <c r="J699" s="2"/>
      <c r="K699" s="122"/>
      <c r="L699" s="19"/>
      <c r="M699" s="19"/>
      <c r="N699" s="19"/>
      <c r="O699" s="19"/>
      <c r="P699" s="121"/>
      <c r="Q699" s="194"/>
      <c r="R699" s="19"/>
      <c r="S699" s="19"/>
      <c r="T699" s="191"/>
      <c r="U699" s="19"/>
      <c r="V699" s="161"/>
      <c r="W699" s="165">
        <f t="shared" si="122"/>
        <v>0</v>
      </c>
      <c r="X699" s="47">
        <f t="shared" si="123"/>
        <v>0</v>
      </c>
      <c r="Y699" s="47" t="str">
        <f t="shared" si="124"/>
        <v>Ipswich Jaffa</v>
      </c>
      <c r="Z699" s="47">
        <f t="shared" si="125"/>
        <v>0</v>
      </c>
      <c r="AA699" s="47">
        <f t="shared" si="126"/>
        <v>0</v>
      </c>
      <c r="AB699" s="141" t="str">
        <f t="shared" si="127"/>
        <v>M</v>
      </c>
    </row>
    <row r="700" spans="1:30" ht="16.5" customHeight="1" x14ac:dyDescent="0.25">
      <c r="A700" s="2" t="str">
        <f>IF(B700="","",IF(E700="F",IF(IFERROR(VLOOKUP(B700&amp;C700&amp;D700,'Girls Season'!AA:AB,2,0),"Add to Season")=1,"","No"),IFERROR(IF(E700="M",IF(VLOOKUP(B700&amp;C700&amp;D700,'Boys Season'!W:X,2,0)=1,"","No")),"No")))</f>
        <v/>
      </c>
      <c r="B700" s="454"/>
      <c r="C700" s="133"/>
      <c r="D700" s="140" t="s">
        <v>87</v>
      </c>
      <c r="E700" s="2" t="s">
        <v>1</v>
      </c>
      <c r="F700" s="117"/>
      <c r="G700" s="117"/>
      <c r="H700" s="443"/>
      <c r="I700" s="2"/>
      <c r="J700" s="2"/>
      <c r="K700" s="122"/>
      <c r="L700" s="19"/>
      <c r="M700" s="19"/>
      <c r="N700" s="19"/>
      <c r="O700" s="19"/>
      <c r="P700" s="121"/>
      <c r="Q700" s="194"/>
      <c r="R700" s="19"/>
      <c r="S700" s="19"/>
      <c r="T700" s="191"/>
      <c r="U700" s="19"/>
      <c r="V700" s="161"/>
      <c r="W700" s="165">
        <f t="shared" si="122"/>
        <v>0</v>
      </c>
      <c r="X700" s="47">
        <f t="shared" si="123"/>
        <v>0</v>
      </c>
      <c r="Y700" s="47" t="str">
        <f t="shared" si="124"/>
        <v>Ipswich Jaffa</v>
      </c>
      <c r="Z700" s="47">
        <f t="shared" si="125"/>
        <v>0</v>
      </c>
      <c r="AA700" s="47">
        <f t="shared" si="126"/>
        <v>0</v>
      </c>
      <c r="AB700" s="141" t="str">
        <f t="shared" si="127"/>
        <v>M</v>
      </c>
    </row>
    <row r="701" spans="1:30" ht="16.5" customHeight="1" x14ac:dyDescent="0.25">
      <c r="A701" s="2" t="str">
        <f>IF(B701="","",IF(E701="F",IF(IFERROR(VLOOKUP(B701&amp;C701&amp;D701,'Girls Season'!AA:AB,2,0),"Add to Season")=1,"","No"),IFERROR(IF(E701="M",IF(VLOOKUP(B701&amp;C701&amp;D701,'Boys Season'!W:X,2,0)=1,"","No")),"No")))</f>
        <v/>
      </c>
      <c r="B701" s="454"/>
      <c r="C701" s="454"/>
      <c r="D701" s="140" t="s">
        <v>87</v>
      </c>
      <c r="E701" s="2" t="s">
        <v>1</v>
      </c>
      <c r="F701" s="117"/>
      <c r="G701" s="117"/>
      <c r="H701" s="443"/>
      <c r="I701" s="2"/>
      <c r="J701" s="2"/>
      <c r="K701" s="122"/>
      <c r="L701" s="19"/>
      <c r="M701" s="19"/>
      <c r="N701" s="19"/>
      <c r="O701" s="19"/>
      <c r="P701" s="121"/>
      <c r="Q701" s="194"/>
      <c r="R701" s="19"/>
      <c r="S701" s="19"/>
      <c r="T701" s="191"/>
      <c r="U701" s="19"/>
      <c r="V701" s="161"/>
      <c r="W701" s="165">
        <f t="shared" si="122"/>
        <v>0</v>
      </c>
      <c r="X701" s="47">
        <f t="shared" si="123"/>
        <v>0</v>
      </c>
      <c r="Y701" s="47" t="str">
        <f t="shared" si="124"/>
        <v>Ipswich Jaffa</v>
      </c>
      <c r="Z701" s="47">
        <f t="shared" si="125"/>
        <v>0</v>
      </c>
      <c r="AA701" s="47">
        <f t="shared" si="126"/>
        <v>0</v>
      </c>
      <c r="AB701" s="141" t="str">
        <f t="shared" si="127"/>
        <v>M</v>
      </c>
    </row>
    <row r="702" spans="1:30" ht="16.5" customHeight="1" x14ac:dyDescent="0.25">
      <c r="A702" s="2" t="str">
        <f>IF(B702="","",IF(E702="F",IF(IFERROR(VLOOKUP(B702&amp;C702&amp;D702,'Girls Season'!AA:AB,2,0),"Add to Season")=1,"","No"),IFERROR(IF(E702="M",IF(VLOOKUP(B702&amp;C702&amp;D702,'Boys Season'!W:X,2,0)=1,"","No")),"No")))</f>
        <v/>
      </c>
      <c r="B702" s="454"/>
      <c r="C702" s="133"/>
      <c r="D702" s="140" t="s">
        <v>87</v>
      </c>
      <c r="E702" s="2" t="s">
        <v>1</v>
      </c>
      <c r="F702" s="117"/>
      <c r="G702" s="117"/>
      <c r="H702" s="443"/>
      <c r="I702" s="2"/>
      <c r="J702" s="2"/>
      <c r="K702" s="122"/>
      <c r="L702" s="19"/>
      <c r="M702" s="19"/>
      <c r="N702" s="19"/>
      <c r="O702" s="19"/>
      <c r="P702" s="121"/>
      <c r="Q702" s="194"/>
      <c r="R702" s="19"/>
      <c r="S702" s="19"/>
      <c r="T702" s="191"/>
      <c r="U702" s="19"/>
      <c r="V702" s="161"/>
      <c r="W702" s="165">
        <f t="shared" si="122"/>
        <v>0</v>
      </c>
      <c r="X702" s="47">
        <f t="shared" si="123"/>
        <v>0</v>
      </c>
      <c r="Y702" s="47" t="str">
        <f t="shared" si="124"/>
        <v>Ipswich Jaffa</v>
      </c>
      <c r="Z702" s="47">
        <f t="shared" si="125"/>
        <v>0</v>
      </c>
      <c r="AA702" s="47">
        <f t="shared" si="126"/>
        <v>0</v>
      </c>
      <c r="AB702" s="141" t="str">
        <f t="shared" si="127"/>
        <v>M</v>
      </c>
    </row>
    <row r="703" spans="1:30" ht="16.5" customHeight="1" x14ac:dyDescent="0.25">
      <c r="A703" s="2" t="str">
        <f>IF(B703="","",IF(E703="F",IF(IFERROR(VLOOKUP(B703&amp;C703&amp;D703,'Girls Season'!AA:AB,2,0),"Add to Season")=1,"","No"),IFERROR(IF(E703="M",IF(VLOOKUP(B703&amp;C703&amp;D703,'Boys Season'!W:X,2,0)=1,"","No")),"No")))</f>
        <v/>
      </c>
      <c r="B703" s="454"/>
      <c r="C703" s="454"/>
      <c r="D703" s="140" t="s">
        <v>87</v>
      </c>
      <c r="E703" s="2" t="s">
        <v>1</v>
      </c>
      <c r="F703" s="117"/>
      <c r="G703" s="117"/>
      <c r="H703" s="443"/>
      <c r="I703" s="2"/>
      <c r="J703" s="2"/>
      <c r="K703" s="122"/>
      <c r="L703" s="19"/>
      <c r="M703" s="19"/>
      <c r="N703" s="19"/>
      <c r="O703" s="19"/>
      <c r="P703" s="121"/>
      <c r="Q703" s="194"/>
      <c r="R703" s="19"/>
      <c r="S703" s="19"/>
      <c r="T703" s="191"/>
      <c r="U703" s="19"/>
      <c r="V703" s="161"/>
      <c r="W703" s="165">
        <f t="shared" si="122"/>
        <v>0</v>
      </c>
      <c r="X703" s="47">
        <f t="shared" si="123"/>
        <v>0</v>
      </c>
      <c r="Y703" s="47" t="str">
        <f t="shared" si="124"/>
        <v>Ipswich Jaffa</v>
      </c>
      <c r="Z703" s="47">
        <f t="shared" si="125"/>
        <v>0</v>
      </c>
      <c r="AA703" s="47">
        <f t="shared" si="126"/>
        <v>0</v>
      </c>
      <c r="AB703" s="141" t="str">
        <f t="shared" si="127"/>
        <v>M</v>
      </c>
    </row>
    <row r="704" spans="1:30" ht="16.5" customHeight="1" x14ac:dyDescent="0.25">
      <c r="A704" s="2" t="str">
        <f>IF(B704="","",IF(E704="F",IF(IFERROR(VLOOKUP(B704&amp;C704&amp;D704,'Girls Season'!AA:AB,2,0),"Add to Season")=1,"","No"),IFERROR(IF(E704="M",IF(VLOOKUP(B704&amp;C704&amp;D704,'Boys Season'!W:X,2,0)=1,"","No")),"No")))</f>
        <v/>
      </c>
      <c r="B704" s="454"/>
      <c r="C704" s="133"/>
      <c r="D704" s="140" t="s">
        <v>87</v>
      </c>
      <c r="E704" s="2" t="s">
        <v>1</v>
      </c>
      <c r="F704" s="117"/>
      <c r="G704" s="117"/>
      <c r="H704" s="443"/>
      <c r="I704" s="2"/>
      <c r="J704" s="2"/>
      <c r="K704" s="122"/>
      <c r="L704" s="19"/>
      <c r="M704" s="19"/>
      <c r="N704" s="19"/>
      <c r="O704" s="19"/>
      <c r="P704" s="121"/>
      <c r="Q704" s="194"/>
      <c r="R704" s="19"/>
      <c r="S704" s="19"/>
      <c r="T704" s="191"/>
      <c r="U704" s="19"/>
      <c r="V704" s="161"/>
      <c r="W704" s="165">
        <f t="shared" si="122"/>
        <v>0</v>
      </c>
      <c r="X704" s="47">
        <f t="shared" si="123"/>
        <v>0</v>
      </c>
      <c r="Y704" s="47" t="str">
        <f t="shared" si="124"/>
        <v>Ipswich Jaffa</v>
      </c>
      <c r="Z704" s="47">
        <f t="shared" si="125"/>
        <v>0</v>
      </c>
      <c r="AA704" s="47">
        <f t="shared" si="126"/>
        <v>0</v>
      </c>
      <c r="AB704" s="141" t="str">
        <f t="shared" si="127"/>
        <v>M</v>
      </c>
    </row>
    <row r="705" spans="1:28" ht="16.5" customHeight="1" x14ac:dyDescent="0.25">
      <c r="A705" s="2" t="str">
        <f>IF(B705="","",IF(E705="F",IF(IFERROR(VLOOKUP(B705&amp;C705&amp;D705,'Girls Season'!AA:AB,2,0),"Add to Season")=1,"","No"),IFERROR(IF(E705="M",IF(VLOOKUP(B705&amp;C705&amp;D705,'Boys Season'!W:X,2,0)=1,"","No")),"No")))</f>
        <v/>
      </c>
      <c r="B705" s="454"/>
      <c r="C705" s="454"/>
      <c r="D705" s="140" t="s">
        <v>87</v>
      </c>
      <c r="E705" s="2" t="s">
        <v>1</v>
      </c>
      <c r="F705" s="117"/>
      <c r="G705" s="117"/>
      <c r="H705" s="443"/>
      <c r="I705" s="2"/>
      <c r="J705" s="2"/>
      <c r="K705" s="122"/>
      <c r="L705" s="19"/>
      <c r="M705" s="19"/>
      <c r="N705" s="19"/>
      <c r="O705" s="19"/>
      <c r="P705" s="121"/>
      <c r="Q705" s="194"/>
      <c r="R705" s="19"/>
      <c r="S705" s="19"/>
      <c r="T705" s="191"/>
      <c r="U705" s="19"/>
      <c r="V705" s="161"/>
      <c r="W705" s="165">
        <f t="shared" si="122"/>
        <v>0</v>
      </c>
      <c r="X705" s="47">
        <f t="shared" si="123"/>
        <v>0</v>
      </c>
      <c r="Y705" s="47" t="str">
        <f t="shared" si="124"/>
        <v>Ipswich Jaffa</v>
      </c>
      <c r="Z705" s="47">
        <f t="shared" si="125"/>
        <v>0</v>
      </c>
      <c r="AA705" s="47">
        <f t="shared" si="126"/>
        <v>0</v>
      </c>
      <c r="AB705" s="141" t="str">
        <f t="shared" si="127"/>
        <v>M</v>
      </c>
    </row>
    <row r="706" spans="1:28" ht="16.5" customHeight="1" x14ac:dyDescent="0.25">
      <c r="A706" s="2" t="str">
        <f>IF(B706="","",IF(E706="F",IF(IFERROR(VLOOKUP(B706&amp;C706&amp;D706,'Girls Season'!AA:AB,2,0),"Add to Season")=1,"","No"),IFERROR(IF(E706="M",IF(VLOOKUP(B706&amp;C706&amp;D706,'Boys Season'!W:X,2,0)=1,"","No")),"No")))</f>
        <v/>
      </c>
      <c r="B706" s="454"/>
      <c r="C706" s="133"/>
      <c r="D706" s="140" t="s">
        <v>87</v>
      </c>
      <c r="E706" s="2" t="s">
        <v>1</v>
      </c>
      <c r="F706" s="117"/>
      <c r="G706" s="117"/>
      <c r="H706" s="443"/>
      <c r="I706" s="2"/>
      <c r="J706" s="2"/>
      <c r="K706" s="122"/>
      <c r="L706" s="19"/>
      <c r="M706" s="19"/>
      <c r="N706" s="19"/>
      <c r="O706" s="19"/>
      <c r="P706" s="121"/>
      <c r="Q706" s="194"/>
      <c r="R706" s="19"/>
      <c r="S706" s="19"/>
      <c r="T706" s="191"/>
      <c r="U706" s="19"/>
      <c r="V706" s="161"/>
      <c r="W706" s="165">
        <f t="shared" si="122"/>
        <v>0</v>
      </c>
      <c r="X706" s="47">
        <f t="shared" si="123"/>
        <v>0</v>
      </c>
      <c r="Y706" s="47" t="str">
        <f t="shared" si="124"/>
        <v>Ipswich Jaffa</v>
      </c>
      <c r="Z706" s="47">
        <f t="shared" si="125"/>
        <v>0</v>
      </c>
      <c r="AA706" s="47">
        <f t="shared" si="126"/>
        <v>0</v>
      </c>
      <c r="AB706" s="141" t="str">
        <f t="shared" si="127"/>
        <v>M</v>
      </c>
    </row>
    <row r="707" spans="1:28" ht="16.5" customHeight="1" x14ac:dyDescent="0.25">
      <c r="A707" s="2" t="str">
        <f>IF(B707="","",IF(E707="F",IF(IFERROR(VLOOKUP(B707&amp;C707&amp;D707,'Girls Season'!AA:AB,2,0),"Add to Season")=1,"","No"),IFERROR(IF(E707="M",IF(VLOOKUP(B707&amp;C707&amp;D707,'Boys Season'!W:X,2,0)=1,"","No")),"No")))</f>
        <v/>
      </c>
      <c r="B707" s="454"/>
      <c r="C707" s="454"/>
      <c r="D707" s="140" t="s">
        <v>87</v>
      </c>
      <c r="E707" s="2" t="s">
        <v>1</v>
      </c>
      <c r="F707" s="117"/>
      <c r="G707" s="117"/>
      <c r="H707" s="443"/>
      <c r="I707" s="2"/>
      <c r="J707" s="2"/>
      <c r="K707" s="122"/>
      <c r="L707" s="19"/>
      <c r="M707" s="19"/>
      <c r="N707" s="19"/>
      <c r="O707" s="19"/>
      <c r="P707" s="121"/>
      <c r="Q707" s="194"/>
      <c r="R707" s="19"/>
      <c r="S707" s="19"/>
      <c r="T707" s="191"/>
      <c r="U707" s="19"/>
      <c r="V707" s="161"/>
      <c r="W707" s="165">
        <f t="shared" si="122"/>
        <v>0</v>
      </c>
      <c r="X707" s="47">
        <f t="shared" si="123"/>
        <v>0</v>
      </c>
      <c r="Y707" s="47" t="str">
        <f t="shared" si="124"/>
        <v>Ipswich Jaffa</v>
      </c>
      <c r="Z707" s="47">
        <f t="shared" si="125"/>
        <v>0</v>
      </c>
      <c r="AA707" s="47">
        <f t="shared" si="126"/>
        <v>0</v>
      </c>
      <c r="AB707" s="141" t="str">
        <f t="shared" si="127"/>
        <v>M</v>
      </c>
    </row>
    <row r="708" spans="1:28" ht="16.5" customHeight="1" x14ac:dyDescent="0.25">
      <c r="A708" s="2" t="str">
        <f>IF(B708="","",IF(E708="F",IF(IFERROR(VLOOKUP(B708&amp;C708&amp;D708,'Girls Season'!AA:AB,2,0),"Add to Season")=1,"","No"),IFERROR(IF(E708="M",IF(VLOOKUP(B708&amp;C708&amp;D708,'Boys Season'!W:X,2,0)=1,"","No")),"No")))</f>
        <v/>
      </c>
      <c r="B708" s="454"/>
      <c r="C708" s="133"/>
      <c r="D708" s="140" t="s">
        <v>87</v>
      </c>
      <c r="E708" s="2" t="s">
        <v>1</v>
      </c>
      <c r="F708" s="117"/>
      <c r="G708" s="117"/>
      <c r="H708" s="443"/>
      <c r="I708" s="2"/>
      <c r="J708" s="2"/>
      <c r="K708" s="122"/>
      <c r="L708" s="19"/>
      <c r="M708" s="19"/>
      <c r="N708" s="19"/>
      <c r="O708" s="19"/>
      <c r="P708" s="121"/>
      <c r="Q708" s="194"/>
      <c r="R708" s="19"/>
      <c r="S708" s="19"/>
      <c r="T708" s="191"/>
      <c r="U708" s="19"/>
      <c r="V708" s="161"/>
      <c r="W708" s="165">
        <f t="shared" si="122"/>
        <v>0</v>
      </c>
      <c r="X708" s="47">
        <f t="shared" si="123"/>
        <v>0</v>
      </c>
      <c r="Y708" s="47" t="str">
        <f t="shared" si="124"/>
        <v>Ipswich Jaffa</v>
      </c>
      <c r="Z708" s="47">
        <f t="shared" si="125"/>
        <v>0</v>
      </c>
      <c r="AA708" s="47">
        <f t="shared" si="126"/>
        <v>0</v>
      </c>
      <c r="AB708" s="141" t="str">
        <f t="shared" si="127"/>
        <v>M</v>
      </c>
    </row>
    <row r="709" spans="1:28" ht="16.5" customHeight="1" x14ac:dyDescent="0.25">
      <c r="A709" s="2" t="str">
        <f>IF(B709="","",IF(E709="F",IF(IFERROR(VLOOKUP(B709&amp;C709&amp;D709,'Girls Season'!AA:AB,2,0),"Add to Season")=1,"","No"),IFERROR(IF(E709="M",IF(VLOOKUP(B709&amp;C709&amp;D709,'Boys Season'!W:X,2,0)=1,"","No")),"No")))</f>
        <v/>
      </c>
      <c r="B709" s="454"/>
      <c r="C709" s="454"/>
      <c r="D709" s="140" t="s">
        <v>87</v>
      </c>
      <c r="E709" s="2" t="s">
        <v>1</v>
      </c>
      <c r="F709" s="117"/>
      <c r="G709" s="117"/>
      <c r="H709" s="443"/>
      <c r="I709" s="2"/>
      <c r="J709" s="2"/>
      <c r="K709" s="122"/>
      <c r="L709" s="19"/>
      <c r="M709" s="19"/>
      <c r="N709" s="19"/>
      <c r="O709" s="19"/>
      <c r="P709" s="121"/>
      <c r="Q709" s="194"/>
      <c r="R709" s="19"/>
      <c r="S709" s="19"/>
      <c r="T709" s="191"/>
      <c r="U709" s="19"/>
      <c r="V709" s="161"/>
      <c r="W709" s="165">
        <f t="shared" si="122"/>
        <v>0</v>
      </c>
      <c r="X709" s="47">
        <f t="shared" si="123"/>
        <v>0</v>
      </c>
      <c r="Y709" s="47" t="str">
        <f t="shared" si="124"/>
        <v>Ipswich Jaffa</v>
      </c>
      <c r="Z709" s="47">
        <f t="shared" si="125"/>
        <v>0</v>
      </c>
      <c r="AA709" s="47">
        <f t="shared" si="126"/>
        <v>0</v>
      </c>
      <c r="AB709" s="141" t="str">
        <f t="shared" si="127"/>
        <v>M</v>
      </c>
    </row>
    <row r="710" spans="1:28" ht="16.5" customHeight="1" x14ac:dyDescent="0.25">
      <c r="A710" s="2" t="str">
        <f>IF(B710="","",IF(E710="F",IF(IFERROR(VLOOKUP(B710&amp;C710&amp;D710,'Girls Season'!AA:AB,2,0),"Add to Season")=1,"","No"),IFERROR(IF(E710="M",IF(VLOOKUP(B710&amp;C710&amp;D710,'Boys Season'!W:X,2,0)=1,"","No")),"No")))</f>
        <v/>
      </c>
      <c r="B710" s="454"/>
      <c r="C710" s="133"/>
      <c r="D710" s="140" t="s">
        <v>87</v>
      </c>
      <c r="E710" s="2" t="s">
        <v>1</v>
      </c>
      <c r="F710" s="117"/>
      <c r="G710" s="117"/>
      <c r="H710" s="443"/>
      <c r="I710" s="2"/>
      <c r="J710" s="2"/>
      <c r="K710" s="122"/>
      <c r="L710" s="19"/>
      <c r="M710" s="19"/>
      <c r="N710" s="19"/>
      <c r="O710" s="19"/>
      <c r="P710" s="121"/>
      <c r="Q710" s="194"/>
      <c r="R710" s="19"/>
      <c r="S710" s="19"/>
      <c r="T710" s="191"/>
      <c r="U710" s="19"/>
      <c r="V710" s="161"/>
      <c r="W710" s="165">
        <f t="shared" si="122"/>
        <v>0</v>
      </c>
      <c r="X710" s="47">
        <f t="shared" si="123"/>
        <v>0</v>
      </c>
      <c r="Y710" s="47" t="str">
        <f t="shared" si="124"/>
        <v>Ipswich Jaffa</v>
      </c>
      <c r="Z710" s="47">
        <f t="shared" si="125"/>
        <v>0</v>
      </c>
      <c r="AA710" s="47">
        <f t="shared" si="126"/>
        <v>0</v>
      </c>
      <c r="AB710" s="141" t="str">
        <f t="shared" si="127"/>
        <v>M</v>
      </c>
    </row>
    <row r="711" spans="1:28" ht="16.5" customHeight="1" x14ac:dyDescent="0.25">
      <c r="A711" s="2" t="str">
        <f>IF(B711="","",IF(E711="F",IF(IFERROR(VLOOKUP(B711&amp;C711&amp;D711,'Girls Season'!AA:AB,2,0),"Add to Season")=1,"","No"),IFERROR(IF(E711="M",IF(VLOOKUP(B711&amp;C711&amp;D711,'Boys Season'!W:X,2,0)=1,"","No")),"No")))</f>
        <v/>
      </c>
      <c r="B711" s="454"/>
      <c r="C711" s="454"/>
      <c r="D711" s="140" t="s">
        <v>87</v>
      </c>
      <c r="E711" s="2" t="s">
        <v>1</v>
      </c>
      <c r="F711" s="117"/>
      <c r="G711" s="117"/>
      <c r="H711" s="443"/>
      <c r="I711" s="2"/>
      <c r="J711" s="2"/>
      <c r="K711" s="122"/>
      <c r="L711" s="19"/>
      <c r="M711" s="19"/>
      <c r="N711" s="19"/>
      <c r="O711" s="19"/>
      <c r="P711" s="121"/>
      <c r="Q711" s="194"/>
      <c r="R711" s="19"/>
      <c r="S711" s="19"/>
      <c r="T711" s="191"/>
      <c r="U711" s="19"/>
      <c r="V711" s="161"/>
      <c r="W711" s="165">
        <f t="shared" si="122"/>
        <v>0</v>
      </c>
      <c r="X711" s="47">
        <f t="shared" si="123"/>
        <v>0</v>
      </c>
      <c r="Y711" s="47" t="str">
        <f t="shared" si="124"/>
        <v>Ipswich Jaffa</v>
      </c>
      <c r="Z711" s="47">
        <f t="shared" si="125"/>
        <v>0</v>
      </c>
      <c r="AA711" s="47">
        <f t="shared" si="126"/>
        <v>0</v>
      </c>
      <c r="AB711" s="141" t="str">
        <f t="shared" si="127"/>
        <v>M</v>
      </c>
    </row>
    <row r="712" spans="1:28" ht="16.5" customHeight="1" x14ac:dyDescent="0.25">
      <c r="A712" s="2" t="str">
        <f>IF(B712="","",IF(E712="F",IF(IFERROR(VLOOKUP(B712&amp;C712&amp;D712,'Girls Season'!AA:AB,2,0),"Add to Season")=1,"","No"),IFERROR(IF(E712="M",IF(VLOOKUP(B712&amp;C712&amp;D712,'Boys Season'!W:X,2,0)=1,"","No")),"No")))</f>
        <v/>
      </c>
      <c r="B712" s="454"/>
      <c r="C712" s="133"/>
      <c r="D712" s="140" t="s">
        <v>87</v>
      </c>
      <c r="E712" s="2" t="s">
        <v>1</v>
      </c>
      <c r="F712" s="117"/>
      <c r="G712" s="117"/>
      <c r="H712" s="443"/>
      <c r="I712" s="2"/>
      <c r="J712" s="2"/>
      <c r="K712" s="122"/>
      <c r="L712" s="19"/>
      <c r="M712" s="19"/>
      <c r="N712" s="19"/>
      <c r="O712" s="19"/>
      <c r="P712" s="121"/>
      <c r="Q712" s="194"/>
      <c r="R712" s="19"/>
      <c r="S712" s="19"/>
      <c r="T712" s="191"/>
      <c r="U712" s="19"/>
      <c r="V712" s="161"/>
      <c r="W712" s="165">
        <f t="shared" si="122"/>
        <v>0</v>
      </c>
      <c r="X712" s="47">
        <f t="shared" si="123"/>
        <v>0</v>
      </c>
      <c r="Y712" s="47" t="str">
        <f t="shared" si="124"/>
        <v>Ipswich Jaffa</v>
      </c>
      <c r="Z712" s="47">
        <f t="shared" si="125"/>
        <v>0</v>
      </c>
      <c r="AA712" s="47">
        <f t="shared" si="126"/>
        <v>0</v>
      </c>
      <c r="AB712" s="141" t="str">
        <f t="shared" si="127"/>
        <v>M</v>
      </c>
    </row>
    <row r="713" spans="1:28" ht="16.5" customHeight="1" x14ac:dyDescent="0.25">
      <c r="A713" s="2" t="str">
        <f>IF(B713="","",IF(E713="F",IF(IFERROR(VLOOKUP(B713&amp;C713&amp;D713,'Girls Season'!AA:AB,2,0),"Add to Season")=1,"","No"),IFERROR(IF(E713="M",IF(VLOOKUP(B713&amp;C713&amp;D713,'Boys Season'!W:X,2,0)=1,"","No")),"No")))</f>
        <v/>
      </c>
      <c r="B713" s="454"/>
      <c r="C713" s="454"/>
      <c r="D713" s="140" t="s">
        <v>87</v>
      </c>
      <c r="E713" s="2" t="s">
        <v>1</v>
      </c>
      <c r="F713" s="117"/>
      <c r="G713" s="117"/>
      <c r="H713" s="443"/>
      <c r="I713" s="2"/>
      <c r="J713" s="2"/>
      <c r="K713" s="122"/>
      <c r="L713" s="19"/>
      <c r="M713" s="19"/>
      <c r="N713" s="19"/>
      <c r="O713" s="19"/>
      <c r="P713" s="121"/>
      <c r="Q713" s="194"/>
      <c r="R713" s="19"/>
      <c r="S713" s="19"/>
      <c r="T713" s="191"/>
      <c r="U713" s="19"/>
      <c r="V713" s="161"/>
      <c r="W713" s="165">
        <f t="shared" si="122"/>
        <v>0</v>
      </c>
      <c r="X713" s="47">
        <f t="shared" si="123"/>
        <v>0</v>
      </c>
      <c r="Y713" s="47" t="str">
        <f t="shared" si="124"/>
        <v>Ipswich Jaffa</v>
      </c>
      <c r="Z713" s="47">
        <f t="shared" si="125"/>
        <v>0</v>
      </c>
      <c r="AA713" s="47">
        <f t="shared" si="126"/>
        <v>0</v>
      </c>
      <c r="AB713" s="141" t="str">
        <f t="shared" si="127"/>
        <v>M</v>
      </c>
    </row>
    <row r="714" spans="1:28" ht="16.5" customHeight="1" x14ac:dyDescent="0.25">
      <c r="A714" s="2" t="str">
        <f>IF(B714="","",IF(E714="F",IF(IFERROR(VLOOKUP(B714&amp;C714&amp;D714,'Girls Season'!AA:AB,2,0),"Add to Season")=1,"","No"),IFERROR(IF(E714="M",IF(VLOOKUP(B714&amp;C714&amp;D714,'Boys Season'!W:X,2,0)=1,"","No")),"No")))</f>
        <v/>
      </c>
      <c r="B714" s="454"/>
      <c r="C714" s="133"/>
      <c r="D714" s="140" t="s">
        <v>87</v>
      </c>
      <c r="E714" s="2" t="s">
        <v>1</v>
      </c>
      <c r="F714" s="117"/>
      <c r="G714" s="117"/>
      <c r="H714" s="443"/>
      <c r="I714" s="2"/>
      <c r="J714" s="2"/>
      <c r="K714" s="122"/>
      <c r="L714" s="19"/>
      <c r="M714" s="19"/>
      <c r="N714" s="19"/>
      <c r="O714" s="19"/>
      <c r="P714" s="121"/>
      <c r="Q714" s="194"/>
      <c r="R714" s="19"/>
      <c r="S714" s="19"/>
      <c r="T714" s="191"/>
      <c r="U714" s="19"/>
      <c r="V714" s="161"/>
      <c r="W714" s="165">
        <f t="shared" si="122"/>
        <v>0</v>
      </c>
      <c r="X714" s="47">
        <f t="shared" si="123"/>
        <v>0</v>
      </c>
      <c r="Y714" s="47" t="str">
        <f t="shared" si="124"/>
        <v>Ipswich Jaffa</v>
      </c>
      <c r="Z714" s="47">
        <f t="shared" si="125"/>
        <v>0</v>
      </c>
      <c r="AA714" s="47">
        <f t="shared" si="126"/>
        <v>0</v>
      </c>
      <c r="AB714" s="141" t="str">
        <f t="shared" si="127"/>
        <v>M</v>
      </c>
    </row>
    <row r="715" spans="1:28" ht="16.5" customHeight="1" x14ac:dyDescent="0.25">
      <c r="A715" s="2" t="str">
        <f>IF(B715="","",IF(E715="F",IF(IFERROR(VLOOKUP(B715&amp;C715&amp;D715,'Girls Season'!AA:AB,2,0),"Add to Season")=1,"","No"),IFERROR(IF(E715="M",IF(VLOOKUP(B715&amp;C715&amp;D715,'Boys Season'!W:X,2,0)=1,"","No")),"No")))</f>
        <v/>
      </c>
      <c r="B715" s="454"/>
      <c r="C715" s="454"/>
      <c r="D715" s="140" t="s">
        <v>87</v>
      </c>
      <c r="E715" s="2" t="s">
        <v>1</v>
      </c>
      <c r="F715" s="117"/>
      <c r="G715" s="117"/>
      <c r="H715" s="443"/>
      <c r="I715" s="2"/>
      <c r="J715" s="2"/>
      <c r="K715" s="122"/>
      <c r="L715" s="19"/>
      <c r="M715" s="19"/>
      <c r="N715" s="19"/>
      <c r="O715" s="19"/>
      <c r="P715" s="121"/>
      <c r="Q715" s="194"/>
      <c r="R715" s="19"/>
      <c r="S715" s="19"/>
      <c r="T715" s="191"/>
      <c r="U715" s="19"/>
      <c r="V715" s="161"/>
      <c r="W715" s="165">
        <f t="shared" si="122"/>
        <v>0</v>
      </c>
      <c r="X715" s="47">
        <f t="shared" si="123"/>
        <v>0</v>
      </c>
      <c r="Y715" s="47" t="str">
        <f t="shared" si="124"/>
        <v>Ipswich Jaffa</v>
      </c>
      <c r="Z715" s="47">
        <f t="shared" si="125"/>
        <v>0</v>
      </c>
      <c r="AA715" s="47">
        <f t="shared" si="126"/>
        <v>0</v>
      </c>
      <c r="AB715" s="141" t="str">
        <f t="shared" si="127"/>
        <v>M</v>
      </c>
    </row>
    <row r="716" spans="1:28" ht="16.5" customHeight="1" x14ac:dyDescent="0.25">
      <c r="A716" s="2" t="str">
        <f>IF(B716="","",IF(E716="F",IF(IFERROR(VLOOKUP(B716&amp;C716&amp;D716,'Girls Season'!AA:AB,2,0),"Add to Season")=1,"","No"),IFERROR(IF(E716="M",IF(VLOOKUP(B716&amp;C716&amp;D716,'Boys Season'!W:X,2,0)=1,"","No")),"No")))</f>
        <v/>
      </c>
      <c r="B716" s="454"/>
      <c r="C716" s="133"/>
      <c r="D716" s="140" t="s">
        <v>87</v>
      </c>
      <c r="E716" s="2" t="s">
        <v>1</v>
      </c>
      <c r="F716" s="117"/>
      <c r="G716" s="117"/>
      <c r="H716" s="443"/>
      <c r="I716" s="2"/>
      <c r="J716" s="2"/>
      <c r="K716" s="122"/>
      <c r="L716" s="19"/>
      <c r="M716" s="19"/>
      <c r="N716" s="19"/>
      <c r="O716" s="19"/>
      <c r="P716" s="121"/>
      <c r="Q716" s="194"/>
      <c r="R716" s="19"/>
      <c r="S716" s="19"/>
      <c r="T716" s="191"/>
      <c r="U716" s="19"/>
      <c r="V716" s="161"/>
      <c r="W716" s="165">
        <f t="shared" si="122"/>
        <v>0</v>
      </c>
      <c r="X716" s="47">
        <f t="shared" si="123"/>
        <v>0</v>
      </c>
      <c r="Y716" s="47" t="str">
        <f t="shared" si="124"/>
        <v>Ipswich Jaffa</v>
      </c>
      <c r="Z716" s="47">
        <f t="shared" si="125"/>
        <v>0</v>
      </c>
      <c r="AA716" s="47">
        <f t="shared" si="126"/>
        <v>0</v>
      </c>
      <c r="AB716" s="141" t="str">
        <f t="shared" si="127"/>
        <v>M</v>
      </c>
    </row>
    <row r="717" spans="1:28" ht="16.5" customHeight="1" x14ac:dyDescent="0.25">
      <c r="A717" s="2" t="str">
        <f>IF(B717="","",IF(E717="F",IF(IFERROR(VLOOKUP(B717&amp;C717&amp;D717,'Girls Season'!AA:AB,2,0),"Add to Season")=1,"","No"),IFERROR(IF(E717="M",IF(VLOOKUP(B717&amp;C717&amp;D717,'Boys Season'!W:X,2,0)=1,"","No")),"No")))</f>
        <v/>
      </c>
      <c r="B717" s="454"/>
      <c r="C717" s="454"/>
      <c r="D717" s="140" t="s">
        <v>87</v>
      </c>
      <c r="E717" s="2" t="s">
        <v>1</v>
      </c>
      <c r="F717" s="117"/>
      <c r="G717" s="117"/>
      <c r="H717" s="443"/>
      <c r="I717" s="2"/>
      <c r="J717" s="2"/>
      <c r="K717" s="122"/>
      <c r="L717" s="19"/>
      <c r="M717" s="19"/>
      <c r="N717" s="19"/>
      <c r="O717" s="19"/>
      <c r="P717" s="121"/>
      <c r="Q717" s="194"/>
      <c r="R717" s="19"/>
      <c r="S717" s="19"/>
      <c r="T717" s="191"/>
      <c r="U717" s="19"/>
      <c r="V717" s="161"/>
      <c r="W717" s="165">
        <f t="shared" si="122"/>
        <v>0</v>
      </c>
      <c r="X717" s="47">
        <f t="shared" si="123"/>
        <v>0</v>
      </c>
      <c r="Y717" s="47" t="str">
        <f t="shared" si="124"/>
        <v>Ipswich Jaffa</v>
      </c>
      <c r="Z717" s="47">
        <f t="shared" si="125"/>
        <v>0</v>
      </c>
      <c r="AA717" s="47">
        <f t="shared" si="126"/>
        <v>0</v>
      </c>
      <c r="AB717" s="141" t="str">
        <f t="shared" si="127"/>
        <v>M</v>
      </c>
    </row>
    <row r="718" spans="1:28" ht="16.5" customHeight="1" x14ac:dyDescent="0.25">
      <c r="A718" s="2" t="str">
        <f>IF(B718="","",IF(E718="F",IF(IFERROR(VLOOKUP(B718&amp;C718&amp;D718,'Girls Season'!AA:AB,2,0),"Add to Season")=1,"","No"),IFERROR(IF(E718="M",IF(VLOOKUP(B718&amp;C718&amp;D718,'Boys Season'!W:X,2,0)=1,"","No")),"No")))</f>
        <v/>
      </c>
      <c r="B718" s="454"/>
      <c r="C718" s="133"/>
      <c r="D718" s="140" t="s">
        <v>87</v>
      </c>
      <c r="E718" s="2" t="s">
        <v>1</v>
      </c>
      <c r="F718" s="117"/>
      <c r="G718" s="117"/>
      <c r="H718" s="443"/>
      <c r="I718" s="2"/>
      <c r="J718" s="2"/>
      <c r="K718" s="122"/>
      <c r="L718" s="19"/>
      <c r="M718" s="19"/>
      <c r="N718" s="19"/>
      <c r="O718" s="19"/>
      <c r="P718" s="121"/>
      <c r="Q718" s="194"/>
      <c r="R718" s="19"/>
      <c r="S718" s="19"/>
      <c r="T718" s="191"/>
      <c r="U718" s="19"/>
      <c r="V718" s="161"/>
      <c r="W718" s="165">
        <f t="shared" si="122"/>
        <v>0</v>
      </c>
      <c r="X718" s="47">
        <f t="shared" si="123"/>
        <v>0</v>
      </c>
      <c r="Y718" s="47" t="str">
        <f t="shared" si="124"/>
        <v>Ipswich Jaffa</v>
      </c>
      <c r="Z718" s="47">
        <f t="shared" si="125"/>
        <v>0</v>
      </c>
      <c r="AA718" s="47">
        <f t="shared" si="126"/>
        <v>0</v>
      </c>
      <c r="AB718" s="141" t="str">
        <f t="shared" si="127"/>
        <v>M</v>
      </c>
    </row>
    <row r="719" spans="1:28" ht="16.5" customHeight="1" x14ac:dyDescent="0.25">
      <c r="A719" s="2" t="str">
        <f>IF(B719="","",IF(E719="F",IF(IFERROR(VLOOKUP(B719&amp;C719&amp;D719,'Girls Season'!AA:AB,2,0),"Add to Season")=1,"","No"),IFERROR(IF(E719="M",IF(VLOOKUP(B719&amp;C719&amp;D719,'Boys Season'!W:X,2,0)=1,"","No")),"No")))</f>
        <v/>
      </c>
      <c r="B719" s="454"/>
      <c r="C719" s="454"/>
      <c r="D719" s="140" t="s">
        <v>87</v>
      </c>
      <c r="E719" s="2" t="s">
        <v>1</v>
      </c>
      <c r="F719" s="117"/>
      <c r="G719" s="117"/>
      <c r="H719" s="443"/>
      <c r="I719" s="2"/>
      <c r="J719" s="2"/>
      <c r="K719" s="122"/>
      <c r="L719" s="19"/>
      <c r="M719" s="19"/>
      <c r="N719" s="19"/>
      <c r="O719" s="19"/>
      <c r="P719" s="121"/>
      <c r="Q719" s="194"/>
      <c r="R719" s="19"/>
      <c r="S719" s="19"/>
      <c r="T719" s="191"/>
      <c r="U719" s="19"/>
      <c r="V719" s="161"/>
      <c r="W719" s="165">
        <f t="shared" si="122"/>
        <v>0</v>
      </c>
      <c r="X719" s="47">
        <f t="shared" si="123"/>
        <v>0</v>
      </c>
      <c r="Y719" s="47" t="str">
        <f t="shared" si="124"/>
        <v>Ipswich Jaffa</v>
      </c>
      <c r="Z719" s="47">
        <f t="shared" si="125"/>
        <v>0</v>
      </c>
      <c r="AA719" s="47">
        <f t="shared" si="126"/>
        <v>0</v>
      </c>
      <c r="AB719" s="141" t="str">
        <f t="shared" si="127"/>
        <v>M</v>
      </c>
    </row>
    <row r="720" spans="1:28" ht="16.5" customHeight="1" x14ac:dyDescent="0.25">
      <c r="A720" s="2" t="str">
        <f>IF(B720="","",IF(E720="F",IF(IFERROR(VLOOKUP(B720&amp;C720&amp;D720,'Girls Season'!AA:AB,2,0),"Add to Season")=1,"","No"),IFERROR(IF(E720="M",IF(VLOOKUP(B720&amp;C720&amp;D720,'Boys Season'!W:X,2,0)=1,"","No")),"No")))</f>
        <v/>
      </c>
      <c r="B720" s="454"/>
      <c r="C720" s="133"/>
      <c r="D720" s="140" t="s">
        <v>87</v>
      </c>
      <c r="E720" s="2" t="s">
        <v>1</v>
      </c>
      <c r="F720" s="117"/>
      <c r="G720" s="117"/>
      <c r="H720" s="443"/>
      <c r="I720" s="2"/>
      <c r="J720" s="2"/>
      <c r="K720" s="122"/>
      <c r="L720" s="19"/>
      <c r="M720" s="19"/>
      <c r="N720" s="19"/>
      <c r="O720" s="19"/>
      <c r="P720" s="121"/>
      <c r="Q720" s="194"/>
      <c r="R720" s="19"/>
      <c r="S720" s="19"/>
      <c r="T720" s="191"/>
      <c r="U720" s="19"/>
      <c r="V720" s="161"/>
      <c r="W720" s="165">
        <f t="shared" si="122"/>
        <v>0</v>
      </c>
      <c r="X720" s="47">
        <f t="shared" si="123"/>
        <v>0</v>
      </c>
      <c r="Y720" s="47" t="str">
        <f t="shared" si="124"/>
        <v>Ipswich Jaffa</v>
      </c>
      <c r="Z720" s="47">
        <f t="shared" si="125"/>
        <v>0</v>
      </c>
      <c r="AA720" s="47">
        <f t="shared" si="126"/>
        <v>0</v>
      </c>
      <c r="AB720" s="141" t="str">
        <f t="shared" si="127"/>
        <v>M</v>
      </c>
    </row>
    <row r="721" spans="1:28" ht="16.5" customHeight="1" x14ac:dyDescent="0.25">
      <c r="A721" s="2" t="str">
        <f>IF(B721="","",IF(E721="F",IF(IFERROR(VLOOKUP(B721&amp;C721&amp;D721,'Girls Season'!AA:AB,2,0),"Add to Season")=1,"","No"),IFERROR(IF(E721="M",IF(VLOOKUP(B721&amp;C721&amp;D721,'Boys Season'!W:X,2,0)=1,"","No")),"No")))</f>
        <v/>
      </c>
      <c r="B721" s="454"/>
      <c r="C721" s="454"/>
      <c r="D721" s="140" t="s">
        <v>87</v>
      </c>
      <c r="E721" s="2" t="s">
        <v>1</v>
      </c>
      <c r="F721" s="117"/>
      <c r="G721" s="117"/>
      <c r="H721" s="443"/>
      <c r="I721" s="2"/>
      <c r="J721" s="2"/>
      <c r="K721" s="122"/>
      <c r="L721" s="19"/>
      <c r="M721" s="19"/>
      <c r="N721" s="19"/>
      <c r="O721" s="19"/>
      <c r="P721" s="121"/>
      <c r="Q721" s="194"/>
      <c r="R721" s="19"/>
      <c r="S721" s="19"/>
      <c r="T721" s="191"/>
      <c r="U721" s="19"/>
      <c r="V721" s="161"/>
      <c r="W721" s="165">
        <f t="shared" si="122"/>
        <v>0</v>
      </c>
      <c r="X721" s="47">
        <f t="shared" si="123"/>
        <v>0</v>
      </c>
      <c r="Y721" s="47" t="str">
        <f t="shared" si="124"/>
        <v>Ipswich Jaffa</v>
      </c>
      <c r="Z721" s="47">
        <f t="shared" si="125"/>
        <v>0</v>
      </c>
      <c r="AA721" s="47">
        <f t="shared" si="126"/>
        <v>0</v>
      </c>
      <c r="AB721" s="141" t="str">
        <f t="shared" si="127"/>
        <v>M</v>
      </c>
    </row>
    <row r="722" spans="1:28" ht="16.5" customHeight="1" x14ac:dyDescent="0.25">
      <c r="A722" s="2" t="str">
        <f>IF(B722="","",IF(E722="F",IF(IFERROR(VLOOKUP(B722&amp;C722&amp;D722,'Girls Season'!AA:AB,2,0),"Add to Season")=1,"","No"),IFERROR(IF(E722="M",IF(VLOOKUP(B722&amp;C722&amp;D722,'Boys Season'!W:X,2,0)=1,"","No")),"No")))</f>
        <v/>
      </c>
      <c r="B722" s="454"/>
      <c r="C722" s="133"/>
      <c r="D722" s="140" t="s">
        <v>87</v>
      </c>
      <c r="E722" s="2" t="s">
        <v>1</v>
      </c>
      <c r="F722" s="117"/>
      <c r="G722" s="117"/>
      <c r="H722" s="443"/>
      <c r="I722" s="2"/>
      <c r="J722" s="2"/>
      <c r="K722" s="122"/>
      <c r="L722" s="19"/>
      <c r="M722" s="19"/>
      <c r="N722" s="19"/>
      <c r="O722" s="19"/>
      <c r="P722" s="121"/>
      <c r="Q722" s="194"/>
      <c r="R722" s="19"/>
      <c r="S722" s="19"/>
      <c r="T722" s="191"/>
      <c r="U722" s="19"/>
      <c r="V722" s="161"/>
      <c r="W722" s="165">
        <f t="shared" si="122"/>
        <v>0</v>
      </c>
      <c r="X722" s="47">
        <f t="shared" si="123"/>
        <v>0</v>
      </c>
      <c r="Y722" s="47" t="str">
        <f t="shared" si="124"/>
        <v>Ipswich Jaffa</v>
      </c>
      <c r="Z722" s="47">
        <f t="shared" si="125"/>
        <v>0</v>
      </c>
      <c r="AA722" s="47">
        <f t="shared" si="126"/>
        <v>0</v>
      </c>
      <c r="AB722" s="141" t="str">
        <f t="shared" si="127"/>
        <v>M</v>
      </c>
    </row>
    <row r="723" spans="1:28" ht="16.5" customHeight="1" x14ac:dyDescent="0.25">
      <c r="A723" s="2" t="str">
        <f>IF(B723="","",IF(E723="F",IF(IFERROR(VLOOKUP(B723&amp;C723&amp;D723,'Girls Season'!AA:AB,2,0),"Add to Season")=1,"","No"),IFERROR(IF(E723="M",IF(VLOOKUP(B723&amp;C723&amp;D723,'Boys Season'!W:X,2,0)=1,"","No")),"No")))</f>
        <v/>
      </c>
      <c r="B723" s="454"/>
      <c r="C723" s="454"/>
      <c r="D723" s="140" t="s">
        <v>87</v>
      </c>
      <c r="E723" s="2" t="s">
        <v>1</v>
      </c>
      <c r="F723" s="117"/>
      <c r="G723" s="117"/>
      <c r="H723" s="443"/>
      <c r="I723" s="2"/>
      <c r="J723" s="2"/>
      <c r="K723" s="122"/>
      <c r="L723" s="19"/>
      <c r="M723" s="19"/>
      <c r="N723" s="19"/>
      <c r="O723" s="19"/>
      <c r="P723" s="121"/>
      <c r="Q723" s="194"/>
      <c r="R723" s="19"/>
      <c r="S723" s="19"/>
      <c r="T723" s="191"/>
      <c r="U723" s="19"/>
      <c r="V723" s="161"/>
      <c r="W723" s="165">
        <f t="shared" si="122"/>
        <v>0</v>
      </c>
      <c r="X723" s="47">
        <f t="shared" si="123"/>
        <v>0</v>
      </c>
      <c r="Y723" s="47" t="str">
        <f t="shared" si="124"/>
        <v>Ipswich Jaffa</v>
      </c>
      <c r="Z723" s="47">
        <f t="shared" si="125"/>
        <v>0</v>
      </c>
      <c r="AA723" s="47">
        <f t="shared" si="126"/>
        <v>0</v>
      </c>
      <c r="AB723" s="141" t="str">
        <f t="shared" si="127"/>
        <v>M</v>
      </c>
    </row>
    <row r="724" spans="1:28" ht="16.5" customHeight="1" x14ac:dyDescent="0.25">
      <c r="A724" s="2" t="str">
        <f>IF(B724="","",IF(E724="F",IF(IFERROR(VLOOKUP(B724&amp;C724&amp;D724,'Girls Season'!AA:AB,2,0),"Add to Season")=1,"","No"),IFERROR(IF(E724="M",IF(VLOOKUP(B724&amp;C724&amp;D724,'Boys Season'!W:X,2,0)=1,"","No")),"No")))</f>
        <v/>
      </c>
      <c r="B724" s="454"/>
      <c r="C724" s="133"/>
      <c r="D724" s="140" t="s">
        <v>87</v>
      </c>
      <c r="E724" s="2" t="s">
        <v>1</v>
      </c>
      <c r="F724" s="117"/>
      <c r="G724" s="117"/>
      <c r="H724" s="443"/>
      <c r="I724" s="2"/>
      <c r="J724" s="2"/>
      <c r="K724" s="122"/>
      <c r="L724" s="19"/>
      <c r="M724" s="19"/>
      <c r="N724" s="19"/>
      <c r="O724" s="19"/>
      <c r="P724" s="121"/>
      <c r="Q724" s="194"/>
      <c r="R724" s="19"/>
      <c r="S724" s="19"/>
      <c r="T724" s="191"/>
      <c r="U724" s="19"/>
      <c r="V724" s="161"/>
      <c r="W724" s="165">
        <f t="shared" si="122"/>
        <v>0</v>
      </c>
      <c r="X724" s="47">
        <f t="shared" si="123"/>
        <v>0</v>
      </c>
      <c r="Y724" s="47" t="str">
        <f t="shared" si="124"/>
        <v>Ipswich Jaffa</v>
      </c>
      <c r="Z724" s="47">
        <f t="shared" si="125"/>
        <v>0</v>
      </c>
      <c r="AA724" s="47">
        <f t="shared" si="126"/>
        <v>0</v>
      </c>
      <c r="AB724" s="141" t="str">
        <f t="shared" si="127"/>
        <v>M</v>
      </c>
    </row>
    <row r="725" spans="1:28" ht="16.5" customHeight="1" x14ac:dyDescent="0.25">
      <c r="A725" s="2" t="str">
        <f>IF(B725="","",IF(E725="F",IF(IFERROR(VLOOKUP(B725&amp;C725&amp;D725,'Girls Season'!AA:AB,2,0),"Add to Season")=1,"","No"),IFERROR(IF(E725="M",IF(VLOOKUP(B725&amp;C725&amp;D725,'Boys Season'!W:X,2,0)=1,"","No")),"No")))</f>
        <v/>
      </c>
      <c r="B725" s="454"/>
      <c r="C725" s="454"/>
      <c r="D725" s="140" t="s">
        <v>87</v>
      </c>
      <c r="E725" s="2" t="s">
        <v>1</v>
      </c>
      <c r="F725" s="117"/>
      <c r="G725" s="117"/>
      <c r="H725" s="443"/>
      <c r="I725" s="2"/>
      <c r="J725" s="2"/>
      <c r="K725" s="122"/>
      <c r="L725" s="19"/>
      <c r="M725" s="19"/>
      <c r="N725" s="19"/>
      <c r="O725" s="19"/>
      <c r="P725" s="121"/>
      <c r="Q725" s="194"/>
      <c r="R725" s="19"/>
      <c r="S725" s="19"/>
      <c r="T725" s="191"/>
      <c r="U725" s="19"/>
      <c r="V725" s="161"/>
      <c r="W725" s="165">
        <f t="shared" si="122"/>
        <v>0</v>
      </c>
      <c r="X725" s="47">
        <f t="shared" si="123"/>
        <v>0</v>
      </c>
      <c r="Y725" s="47" t="str">
        <f t="shared" si="124"/>
        <v>Ipswich Jaffa</v>
      </c>
      <c r="Z725" s="47">
        <f t="shared" si="125"/>
        <v>0</v>
      </c>
      <c r="AA725" s="47">
        <f t="shared" si="126"/>
        <v>0</v>
      </c>
      <c r="AB725" s="141" t="str">
        <f t="shared" si="127"/>
        <v>M</v>
      </c>
    </row>
    <row r="726" spans="1:28" ht="16.5" customHeight="1" x14ac:dyDescent="0.25">
      <c r="A726" s="2" t="str">
        <f>IF(B726="","",IF(E726="F",IF(IFERROR(VLOOKUP(B726&amp;C726&amp;D726,'Girls Season'!AA:AB,2,0),"Add to Season")=1,"","No"),IFERROR(IF(E726="M",IF(VLOOKUP(B726&amp;C726&amp;D726,'Boys Season'!W:X,2,0)=1,"","No")),"No")))</f>
        <v/>
      </c>
      <c r="B726" s="454"/>
      <c r="C726" s="133"/>
      <c r="D726" s="140" t="s">
        <v>87</v>
      </c>
      <c r="E726" s="2" t="s">
        <v>1</v>
      </c>
      <c r="F726" s="117"/>
      <c r="G726" s="117"/>
      <c r="H726" s="443"/>
      <c r="I726" s="2"/>
      <c r="J726" s="2"/>
      <c r="K726" s="122"/>
      <c r="L726" s="19"/>
      <c r="M726" s="19"/>
      <c r="N726" s="19"/>
      <c r="O726" s="19"/>
      <c r="P726" s="121"/>
      <c r="Q726" s="194"/>
      <c r="R726" s="19"/>
      <c r="S726" s="19"/>
      <c r="T726" s="191"/>
      <c r="U726" s="19"/>
      <c r="V726" s="161"/>
      <c r="W726" s="165">
        <f t="shared" si="122"/>
        <v>0</v>
      </c>
      <c r="X726" s="47">
        <f t="shared" si="123"/>
        <v>0</v>
      </c>
      <c r="Y726" s="47" t="str">
        <f t="shared" si="124"/>
        <v>Ipswich Jaffa</v>
      </c>
      <c r="Z726" s="47">
        <f t="shared" si="125"/>
        <v>0</v>
      </c>
      <c r="AA726" s="47">
        <f t="shared" si="126"/>
        <v>0</v>
      </c>
      <c r="AB726" s="141" t="str">
        <f t="shared" si="127"/>
        <v>M</v>
      </c>
    </row>
    <row r="727" spans="1:28" ht="16.5" customHeight="1" x14ac:dyDescent="0.25">
      <c r="A727" s="2" t="str">
        <f>IF(B727="","",IF(E727="F",IF(IFERROR(VLOOKUP(B727&amp;C727&amp;D727,'Girls Season'!AA:AB,2,0),"Add to Season")=1,"","No"),IFERROR(IF(E727="M",IF(VLOOKUP(B727&amp;C727&amp;D727,'Boys Season'!W:X,2,0)=1,"","No")),"No")))</f>
        <v/>
      </c>
      <c r="B727" s="454"/>
      <c r="C727" s="133"/>
      <c r="D727" s="140" t="s">
        <v>87</v>
      </c>
      <c r="E727" s="2" t="s">
        <v>1</v>
      </c>
      <c r="F727" s="117"/>
      <c r="G727" s="117"/>
      <c r="H727" s="443"/>
      <c r="I727" s="2"/>
      <c r="J727" s="2"/>
      <c r="K727" s="122"/>
      <c r="L727" s="19"/>
      <c r="M727" s="19"/>
      <c r="N727" s="19"/>
      <c r="O727" s="19"/>
      <c r="P727" s="121"/>
      <c r="Q727" s="194"/>
      <c r="R727" s="19"/>
      <c r="S727" s="19"/>
      <c r="T727" s="191"/>
      <c r="U727" s="19"/>
      <c r="V727" s="161"/>
      <c r="W727" s="165">
        <f t="shared" ref="W727:W776" si="128">+B727</f>
        <v>0</v>
      </c>
      <c r="X727" s="47">
        <f t="shared" ref="X727:X776" si="129">+C727</f>
        <v>0</v>
      </c>
      <c r="Y727" s="47" t="str">
        <f t="shared" ref="Y727:Y776" si="130">+D727</f>
        <v>Ipswich Jaffa</v>
      </c>
      <c r="Z727" s="47">
        <f t="shared" ref="Z727:Z776" si="131">+F727</f>
        <v>0</v>
      </c>
      <c r="AA727" s="47">
        <f t="shared" ref="AA727:AA776" si="132">+G727</f>
        <v>0</v>
      </c>
      <c r="AB727" s="141" t="str">
        <f t="shared" ref="AB727:AB776" si="133">+E727</f>
        <v>M</v>
      </c>
    </row>
    <row r="728" spans="1:28" ht="16.5" customHeight="1" x14ac:dyDescent="0.25">
      <c r="A728" s="2" t="str">
        <f>IF(B728="","",IF(E728="F",IF(IFERROR(VLOOKUP(B728&amp;C728&amp;D728,'Girls Season'!AA:AB,2,0),"Add to Season")=1,"","No"),IFERROR(IF(E728="M",IF(VLOOKUP(B728&amp;C728&amp;D728,'Boys Season'!W:X,2,0)=1,"","No")),"No")))</f>
        <v/>
      </c>
      <c r="B728" s="454"/>
      <c r="C728" s="133"/>
      <c r="D728" s="140" t="s">
        <v>87</v>
      </c>
      <c r="E728" s="2" t="s">
        <v>1</v>
      </c>
      <c r="F728" s="117"/>
      <c r="G728" s="117"/>
      <c r="H728" s="443"/>
      <c r="I728" s="2"/>
      <c r="J728" s="2"/>
      <c r="K728" s="122"/>
      <c r="L728" s="19"/>
      <c r="M728" s="19"/>
      <c r="N728" s="19"/>
      <c r="O728" s="19"/>
      <c r="P728" s="121"/>
      <c r="Q728" s="194"/>
      <c r="R728" s="19"/>
      <c r="S728" s="19"/>
      <c r="T728" s="191"/>
      <c r="U728" s="19"/>
      <c r="V728" s="161"/>
      <c r="W728" s="165">
        <f t="shared" si="128"/>
        <v>0</v>
      </c>
      <c r="X728" s="47">
        <f t="shared" si="129"/>
        <v>0</v>
      </c>
      <c r="Y728" s="47" t="str">
        <f t="shared" si="130"/>
        <v>Ipswich Jaffa</v>
      </c>
      <c r="Z728" s="47">
        <f t="shared" si="131"/>
        <v>0</v>
      </c>
      <c r="AA728" s="47">
        <f t="shared" si="132"/>
        <v>0</v>
      </c>
      <c r="AB728" s="141" t="str">
        <f t="shared" si="133"/>
        <v>M</v>
      </c>
    </row>
    <row r="729" spans="1:28" ht="16.5" customHeight="1" x14ac:dyDescent="0.25">
      <c r="A729" s="2" t="str">
        <f>IF(B729="","",IF(E729="F",IF(IFERROR(VLOOKUP(B729&amp;C729&amp;D729,'Girls Season'!AA:AB,2,0),"Add to Season")=1,"","No"),IFERROR(IF(E729="M",IF(VLOOKUP(B729&amp;C729&amp;D729,'Boys Season'!W:X,2,0)=1,"","No")),"No")))</f>
        <v/>
      </c>
      <c r="B729" s="454"/>
      <c r="C729" s="133"/>
      <c r="D729" s="140" t="s">
        <v>87</v>
      </c>
      <c r="E729" s="2" t="s">
        <v>1</v>
      </c>
      <c r="F729" s="117"/>
      <c r="G729" s="117"/>
      <c r="H729" s="443"/>
      <c r="I729" s="2"/>
      <c r="J729" s="2"/>
      <c r="K729" s="122"/>
      <c r="L729" s="19"/>
      <c r="M729" s="19"/>
      <c r="N729" s="19"/>
      <c r="O729" s="19"/>
      <c r="P729" s="121"/>
      <c r="Q729" s="194"/>
      <c r="R729" s="19"/>
      <c r="S729" s="19"/>
      <c r="T729" s="191"/>
      <c r="U729" s="19"/>
      <c r="V729" s="161"/>
      <c r="W729" s="165">
        <f t="shared" si="128"/>
        <v>0</v>
      </c>
      <c r="X729" s="47">
        <f t="shared" si="129"/>
        <v>0</v>
      </c>
      <c r="Y729" s="47" t="str">
        <f t="shared" si="130"/>
        <v>Ipswich Jaffa</v>
      </c>
      <c r="Z729" s="47">
        <f t="shared" si="131"/>
        <v>0</v>
      </c>
      <c r="AA729" s="47">
        <f t="shared" si="132"/>
        <v>0</v>
      </c>
      <c r="AB729" s="141" t="str">
        <f t="shared" si="133"/>
        <v>M</v>
      </c>
    </row>
    <row r="730" spans="1:28" ht="16.5" customHeight="1" x14ac:dyDescent="0.25">
      <c r="A730" s="2" t="str">
        <f>IF(B730="","",IF(E730="F",IF(IFERROR(VLOOKUP(B730&amp;C730&amp;D730,'Girls Season'!AA:AB,2,0),"Add to Season")=1,"","No"),IFERROR(IF(E730="M",IF(VLOOKUP(B730&amp;C730&amp;D730,'Boys Season'!W:X,2,0)=1,"","No")),"No")))</f>
        <v/>
      </c>
      <c r="B730" s="454"/>
      <c r="C730" s="133"/>
      <c r="D730" s="140" t="s">
        <v>87</v>
      </c>
      <c r="E730" s="2" t="s">
        <v>1</v>
      </c>
      <c r="F730" s="117"/>
      <c r="G730" s="117"/>
      <c r="H730" s="443"/>
      <c r="I730" s="2"/>
      <c r="J730" s="2"/>
      <c r="K730" s="122"/>
      <c r="L730" s="19"/>
      <c r="M730" s="19"/>
      <c r="N730" s="19"/>
      <c r="O730" s="19"/>
      <c r="P730" s="121"/>
      <c r="Q730" s="194"/>
      <c r="R730" s="19"/>
      <c r="S730" s="19"/>
      <c r="T730" s="191"/>
      <c r="U730" s="19"/>
      <c r="V730" s="161"/>
      <c r="W730" s="165">
        <f t="shared" si="128"/>
        <v>0</v>
      </c>
      <c r="X730" s="47">
        <f t="shared" si="129"/>
        <v>0</v>
      </c>
      <c r="Y730" s="47" t="str">
        <f t="shared" si="130"/>
        <v>Ipswich Jaffa</v>
      </c>
      <c r="Z730" s="47">
        <f t="shared" si="131"/>
        <v>0</v>
      </c>
      <c r="AA730" s="47">
        <f t="shared" si="132"/>
        <v>0</v>
      </c>
      <c r="AB730" s="141" t="str">
        <f t="shared" si="133"/>
        <v>M</v>
      </c>
    </row>
    <row r="731" spans="1:28" ht="16.5" customHeight="1" x14ac:dyDescent="0.25">
      <c r="A731" s="2" t="str">
        <f>IF(B731="","",IF(E731="F",IF(IFERROR(VLOOKUP(B731&amp;C731&amp;D731,'Girls Season'!AA:AB,2,0),"Add to Season")=1,"","No"),IFERROR(IF(E731="M",IF(VLOOKUP(B731&amp;C731&amp;D731,'Boys Season'!W:X,2,0)=1,"","No")),"No")))</f>
        <v/>
      </c>
      <c r="B731" s="454"/>
      <c r="C731" s="133"/>
      <c r="D731" s="140" t="s">
        <v>87</v>
      </c>
      <c r="E731" s="2" t="s">
        <v>1</v>
      </c>
      <c r="F731" s="117"/>
      <c r="G731" s="117"/>
      <c r="H731" s="443"/>
      <c r="I731" s="2"/>
      <c r="J731" s="2"/>
      <c r="K731" s="122"/>
      <c r="L731" s="19"/>
      <c r="M731" s="19"/>
      <c r="N731" s="19"/>
      <c r="O731" s="19"/>
      <c r="P731" s="121"/>
      <c r="Q731" s="194"/>
      <c r="R731" s="19"/>
      <c r="S731" s="19"/>
      <c r="T731" s="191"/>
      <c r="U731" s="19"/>
      <c r="V731" s="161"/>
      <c r="W731" s="165">
        <f t="shared" si="128"/>
        <v>0</v>
      </c>
      <c r="X731" s="47">
        <f t="shared" si="129"/>
        <v>0</v>
      </c>
      <c r="Y731" s="47" t="str">
        <f t="shared" si="130"/>
        <v>Ipswich Jaffa</v>
      </c>
      <c r="Z731" s="47">
        <f t="shared" si="131"/>
        <v>0</v>
      </c>
      <c r="AA731" s="47">
        <f t="shared" si="132"/>
        <v>0</v>
      </c>
      <c r="AB731" s="141" t="str">
        <f t="shared" si="133"/>
        <v>M</v>
      </c>
    </row>
    <row r="732" spans="1:28" ht="16.5" customHeight="1" x14ac:dyDescent="0.25">
      <c r="A732" s="2" t="str">
        <f>IF(B732="","",IF(E732="F",IF(IFERROR(VLOOKUP(B732&amp;C732&amp;D732,'Girls Season'!AA:AB,2,0),"Add to Season")=1,"","No"),IFERROR(IF(E732="M",IF(VLOOKUP(B732&amp;C732&amp;D732,'Boys Season'!W:X,2,0)=1,"","No")),"No")))</f>
        <v/>
      </c>
      <c r="B732" s="454"/>
      <c r="C732" s="133"/>
      <c r="D732" s="140" t="s">
        <v>87</v>
      </c>
      <c r="E732" s="2" t="s">
        <v>1</v>
      </c>
      <c r="F732" s="117"/>
      <c r="G732" s="117"/>
      <c r="H732" s="443"/>
      <c r="I732" s="2"/>
      <c r="J732" s="2"/>
      <c r="K732" s="122"/>
      <c r="L732" s="19"/>
      <c r="M732" s="19"/>
      <c r="N732" s="19"/>
      <c r="O732" s="19"/>
      <c r="P732" s="121"/>
      <c r="Q732" s="194"/>
      <c r="R732" s="19"/>
      <c r="S732" s="19"/>
      <c r="T732" s="191"/>
      <c r="U732" s="19"/>
      <c r="V732" s="161"/>
      <c r="W732" s="165">
        <f t="shared" si="128"/>
        <v>0</v>
      </c>
      <c r="X732" s="47">
        <f t="shared" si="129"/>
        <v>0</v>
      </c>
      <c r="Y732" s="47" t="str">
        <f t="shared" si="130"/>
        <v>Ipswich Jaffa</v>
      </c>
      <c r="Z732" s="47">
        <f t="shared" si="131"/>
        <v>0</v>
      </c>
      <c r="AA732" s="47">
        <f t="shared" si="132"/>
        <v>0</v>
      </c>
      <c r="AB732" s="141" t="str">
        <f t="shared" si="133"/>
        <v>M</v>
      </c>
    </row>
    <row r="733" spans="1:28" ht="16.5" customHeight="1" x14ac:dyDescent="0.25">
      <c r="A733" s="2" t="str">
        <f>IF(B733="","",IF(E733="F",IF(IFERROR(VLOOKUP(B733&amp;C733&amp;D733,'Girls Season'!AA:AB,2,0),"Add to Season")=1,"","No"),IFERROR(IF(E733="M",IF(VLOOKUP(B733&amp;C733&amp;D733,'Boys Season'!W:X,2,0)=1,"","No")),"No")))</f>
        <v/>
      </c>
      <c r="B733" s="454"/>
      <c r="C733" s="133"/>
      <c r="D733" s="140" t="s">
        <v>87</v>
      </c>
      <c r="E733" s="2" t="s">
        <v>1</v>
      </c>
      <c r="F733" s="117"/>
      <c r="G733" s="117"/>
      <c r="H733" s="443"/>
      <c r="I733" s="2"/>
      <c r="J733" s="2"/>
      <c r="K733" s="122"/>
      <c r="L733" s="19"/>
      <c r="M733" s="19"/>
      <c r="N733" s="19"/>
      <c r="O733" s="19"/>
      <c r="P733" s="121"/>
      <c r="Q733" s="194"/>
      <c r="R733" s="19"/>
      <c r="S733" s="19"/>
      <c r="T733" s="191"/>
      <c r="U733" s="19"/>
      <c r="V733" s="161"/>
      <c r="W733" s="165">
        <f t="shared" si="128"/>
        <v>0</v>
      </c>
      <c r="X733" s="47">
        <f t="shared" si="129"/>
        <v>0</v>
      </c>
      <c r="Y733" s="47" t="str">
        <f t="shared" si="130"/>
        <v>Ipswich Jaffa</v>
      </c>
      <c r="Z733" s="47">
        <f t="shared" si="131"/>
        <v>0</v>
      </c>
      <c r="AA733" s="47">
        <f t="shared" si="132"/>
        <v>0</v>
      </c>
      <c r="AB733" s="141" t="str">
        <f t="shared" si="133"/>
        <v>M</v>
      </c>
    </row>
    <row r="734" spans="1:28" ht="16.5" customHeight="1" x14ac:dyDescent="0.25">
      <c r="A734" s="2" t="str">
        <f>IF(B734="","",IF(E734="F",IF(IFERROR(VLOOKUP(B734&amp;C734&amp;D734,'Girls Season'!AA:AB,2,0),"Add to Season")=1,"","No"),IFERROR(IF(E734="M",IF(VLOOKUP(B734&amp;C734&amp;D734,'Boys Season'!W:X,2,0)=1,"","No")),"No")))</f>
        <v/>
      </c>
      <c r="B734" s="454"/>
      <c r="C734" s="133"/>
      <c r="D734" s="140" t="s">
        <v>87</v>
      </c>
      <c r="E734" s="2" t="s">
        <v>1</v>
      </c>
      <c r="F734" s="117"/>
      <c r="G734" s="117"/>
      <c r="H734" s="443"/>
      <c r="I734" s="2"/>
      <c r="J734" s="2"/>
      <c r="K734" s="122"/>
      <c r="L734" s="19"/>
      <c r="M734" s="19"/>
      <c r="N734" s="19"/>
      <c r="O734" s="19"/>
      <c r="P734" s="121"/>
      <c r="Q734" s="194"/>
      <c r="R734" s="19"/>
      <c r="S734" s="19"/>
      <c r="T734" s="191"/>
      <c r="U734" s="19"/>
      <c r="V734" s="161"/>
      <c r="W734" s="165">
        <f t="shared" si="128"/>
        <v>0</v>
      </c>
      <c r="X734" s="47">
        <f t="shared" si="129"/>
        <v>0</v>
      </c>
      <c r="Y734" s="47" t="str">
        <f t="shared" si="130"/>
        <v>Ipswich Jaffa</v>
      </c>
      <c r="Z734" s="47">
        <f t="shared" si="131"/>
        <v>0</v>
      </c>
      <c r="AA734" s="47">
        <f t="shared" si="132"/>
        <v>0</v>
      </c>
      <c r="AB734" s="141" t="str">
        <f t="shared" si="133"/>
        <v>M</v>
      </c>
    </row>
    <row r="735" spans="1:28" ht="16.5" customHeight="1" x14ac:dyDescent="0.25">
      <c r="A735" s="2" t="str">
        <f>IF(B735="","",IF(E735="F",IF(IFERROR(VLOOKUP(B735&amp;C735&amp;D735,'Girls Season'!AA:AB,2,0),"Add to Season")=1,"","No"),IFERROR(IF(E735="M",IF(VLOOKUP(B735&amp;C735&amp;D735,'Boys Season'!W:X,2,0)=1,"","No")),"No")))</f>
        <v/>
      </c>
      <c r="B735" s="454"/>
      <c r="C735" s="133"/>
      <c r="D735" s="140" t="s">
        <v>87</v>
      </c>
      <c r="E735" s="2" t="s">
        <v>1</v>
      </c>
      <c r="F735" s="117"/>
      <c r="G735" s="117"/>
      <c r="H735" s="443"/>
      <c r="I735" s="2"/>
      <c r="J735" s="2"/>
      <c r="K735" s="122"/>
      <c r="L735" s="19"/>
      <c r="M735" s="19"/>
      <c r="N735" s="19"/>
      <c r="O735" s="19"/>
      <c r="P735" s="121"/>
      <c r="Q735" s="194"/>
      <c r="R735" s="19"/>
      <c r="S735" s="19"/>
      <c r="T735" s="191"/>
      <c r="U735" s="19"/>
      <c r="V735" s="161"/>
      <c r="W735" s="165">
        <f t="shared" si="128"/>
        <v>0</v>
      </c>
      <c r="X735" s="47">
        <f t="shared" si="129"/>
        <v>0</v>
      </c>
      <c r="Y735" s="47" t="str">
        <f t="shared" si="130"/>
        <v>Ipswich Jaffa</v>
      </c>
      <c r="Z735" s="47">
        <f t="shared" si="131"/>
        <v>0</v>
      </c>
      <c r="AA735" s="47">
        <f t="shared" si="132"/>
        <v>0</v>
      </c>
      <c r="AB735" s="141" t="str">
        <f t="shared" si="133"/>
        <v>M</v>
      </c>
    </row>
    <row r="736" spans="1:28" ht="16.5" customHeight="1" x14ac:dyDescent="0.25">
      <c r="A736" s="2" t="str">
        <f>IF(B736="","",IF(E736="F",IF(IFERROR(VLOOKUP(B736&amp;C736&amp;D736,'Girls Season'!AA:AB,2,0),"Add to Season")=1,"","No"),IFERROR(IF(E736="M",IF(VLOOKUP(B736&amp;C736&amp;D736,'Boys Season'!W:X,2,0)=1,"","No")),"No")))</f>
        <v/>
      </c>
      <c r="B736" s="454"/>
      <c r="C736" s="133"/>
      <c r="D736" s="140" t="s">
        <v>87</v>
      </c>
      <c r="E736" s="2" t="s">
        <v>1</v>
      </c>
      <c r="F736" s="117"/>
      <c r="G736" s="117"/>
      <c r="H736" s="443"/>
      <c r="I736" s="2"/>
      <c r="J736" s="2"/>
      <c r="K736" s="122"/>
      <c r="L736" s="19"/>
      <c r="M736" s="19"/>
      <c r="N736" s="19"/>
      <c r="O736" s="19"/>
      <c r="P736" s="121"/>
      <c r="Q736" s="194"/>
      <c r="R736" s="19"/>
      <c r="S736" s="19"/>
      <c r="T736" s="191"/>
      <c r="U736" s="19"/>
      <c r="V736" s="161"/>
      <c r="W736" s="165">
        <f t="shared" si="128"/>
        <v>0</v>
      </c>
      <c r="X736" s="47">
        <f t="shared" si="129"/>
        <v>0</v>
      </c>
      <c r="Y736" s="47" t="str">
        <f t="shared" si="130"/>
        <v>Ipswich Jaffa</v>
      </c>
      <c r="Z736" s="47">
        <f t="shared" si="131"/>
        <v>0</v>
      </c>
      <c r="AA736" s="47">
        <f t="shared" si="132"/>
        <v>0</v>
      </c>
      <c r="AB736" s="141" t="str">
        <f t="shared" si="133"/>
        <v>M</v>
      </c>
    </row>
    <row r="737" spans="1:28" ht="16.5" customHeight="1" x14ac:dyDescent="0.25">
      <c r="A737" s="2" t="str">
        <f>IF(B737="","",IF(E737="F",IF(IFERROR(VLOOKUP(B737&amp;C737&amp;D737,'Girls Season'!AA:AB,2,0),"Add to Season")=1,"","No"),IFERROR(IF(E737="M",IF(VLOOKUP(B737&amp;C737&amp;D737,'Boys Season'!W:X,2,0)=1,"","No")),"No")))</f>
        <v/>
      </c>
      <c r="B737" s="454"/>
      <c r="C737" s="133"/>
      <c r="D737" s="140" t="s">
        <v>87</v>
      </c>
      <c r="E737" s="2" t="s">
        <v>1</v>
      </c>
      <c r="F737" s="117"/>
      <c r="G737" s="117"/>
      <c r="H737" s="443"/>
      <c r="I737" s="2"/>
      <c r="J737" s="2"/>
      <c r="K737" s="122"/>
      <c r="L737" s="19"/>
      <c r="M737" s="19"/>
      <c r="N737" s="19"/>
      <c r="O737" s="19"/>
      <c r="P737" s="121"/>
      <c r="Q737" s="194"/>
      <c r="R737" s="19"/>
      <c r="S737" s="19"/>
      <c r="T737" s="191"/>
      <c r="U737" s="19"/>
      <c r="V737" s="161"/>
      <c r="W737" s="165">
        <f t="shared" si="128"/>
        <v>0</v>
      </c>
      <c r="X737" s="47">
        <f t="shared" si="129"/>
        <v>0</v>
      </c>
      <c r="Y737" s="47" t="str">
        <f t="shared" si="130"/>
        <v>Ipswich Jaffa</v>
      </c>
      <c r="Z737" s="47">
        <f t="shared" si="131"/>
        <v>0</v>
      </c>
      <c r="AA737" s="47">
        <f t="shared" si="132"/>
        <v>0</v>
      </c>
      <c r="AB737" s="141" t="str">
        <f t="shared" si="133"/>
        <v>M</v>
      </c>
    </row>
    <row r="738" spans="1:28" ht="16.5" customHeight="1" x14ac:dyDescent="0.25">
      <c r="A738" s="2" t="str">
        <f>IF(B738="","",IF(E738="F",IF(IFERROR(VLOOKUP(B738&amp;C738&amp;D738,'Girls Season'!AA:AB,2,0),"Add to Season")=1,"","No"),IFERROR(IF(E738="M",IF(VLOOKUP(B738&amp;C738&amp;D738,'Boys Season'!W:X,2,0)=1,"","No")),"No")))</f>
        <v/>
      </c>
      <c r="B738" s="454"/>
      <c r="C738" s="133"/>
      <c r="D738" s="140" t="s">
        <v>87</v>
      </c>
      <c r="E738" s="2" t="s">
        <v>1</v>
      </c>
      <c r="F738" s="117"/>
      <c r="G738" s="117"/>
      <c r="H738" s="443"/>
      <c r="I738" s="2"/>
      <c r="J738" s="2"/>
      <c r="K738" s="122"/>
      <c r="L738" s="19"/>
      <c r="M738" s="19"/>
      <c r="N738" s="19"/>
      <c r="O738" s="19"/>
      <c r="P738" s="121"/>
      <c r="Q738" s="194"/>
      <c r="R738" s="19"/>
      <c r="S738" s="19"/>
      <c r="T738" s="191"/>
      <c r="U738" s="19"/>
      <c r="V738" s="161"/>
      <c r="W738" s="165">
        <f t="shared" si="128"/>
        <v>0</v>
      </c>
      <c r="X738" s="47">
        <f t="shared" si="129"/>
        <v>0</v>
      </c>
      <c r="Y738" s="47" t="str">
        <f t="shared" si="130"/>
        <v>Ipswich Jaffa</v>
      </c>
      <c r="Z738" s="47">
        <f t="shared" si="131"/>
        <v>0</v>
      </c>
      <c r="AA738" s="47">
        <f t="shared" si="132"/>
        <v>0</v>
      </c>
      <c r="AB738" s="141" t="str">
        <f t="shared" si="133"/>
        <v>M</v>
      </c>
    </row>
    <row r="739" spans="1:28" ht="16.5" customHeight="1" x14ac:dyDescent="0.25">
      <c r="A739" s="2" t="str">
        <f>IF(B739="","",IF(E739="F",IF(IFERROR(VLOOKUP(B739&amp;C739&amp;D739,'Girls Season'!AA:AB,2,0),"Add to Season")=1,"","No"),IFERROR(IF(E739="M",IF(VLOOKUP(B739&amp;C739&amp;D739,'Boys Season'!W:X,2,0)=1,"","No")),"No")))</f>
        <v/>
      </c>
      <c r="B739" s="454"/>
      <c r="C739" s="133"/>
      <c r="D739" s="140" t="s">
        <v>87</v>
      </c>
      <c r="E739" s="2" t="s">
        <v>1</v>
      </c>
      <c r="F739" s="117"/>
      <c r="G739" s="117"/>
      <c r="H739" s="443"/>
      <c r="I739" s="2"/>
      <c r="J739" s="2"/>
      <c r="K739" s="122"/>
      <c r="L739" s="19"/>
      <c r="M739" s="19"/>
      <c r="N739" s="19"/>
      <c r="O739" s="19"/>
      <c r="P739" s="121"/>
      <c r="Q739" s="194"/>
      <c r="R739" s="19"/>
      <c r="S739" s="19"/>
      <c r="T739" s="191"/>
      <c r="U739" s="19"/>
      <c r="V739" s="161"/>
      <c r="W739" s="165">
        <f t="shared" si="128"/>
        <v>0</v>
      </c>
      <c r="X739" s="47">
        <f t="shared" si="129"/>
        <v>0</v>
      </c>
      <c r="Y739" s="47" t="str">
        <f t="shared" si="130"/>
        <v>Ipswich Jaffa</v>
      </c>
      <c r="Z739" s="47">
        <f t="shared" si="131"/>
        <v>0</v>
      </c>
      <c r="AA739" s="47">
        <f t="shared" si="132"/>
        <v>0</v>
      </c>
      <c r="AB739" s="141" t="str">
        <f t="shared" si="133"/>
        <v>M</v>
      </c>
    </row>
    <row r="740" spans="1:28" ht="16.5" customHeight="1" x14ac:dyDescent="0.25">
      <c r="A740" s="2" t="str">
        <f>IF(B740="","",IF(E740="F",IF(IFERROR(VLOOKUP(B740&amp;C740&amp;D740,'Girls Season'!AA:AB,2,0),"Add to Season")=1,"","No"),IFERROR(IF(E740="M",IF(VLOOKUP(B740&amp;C740&amp;D740,'Boys Season'!W:X,2,0)=1,"","No")),"No")))</f>
        <v/>
      </c>
      <c r="B740" s="454"/>
      <c r="C740" s="133"/>
      <c r="D740" s="140" t="s">
        <v>87</v>
      </c>
      <c r="E740" s="2" t="s">
        <v>1</v>
      </c>
      <c r="F740" s="117"/>
      <c r="G740" s="117"/>
      <c r="H740" s="443"/>
      <c r="I740" s="2"/>
      <c r="J740" s="2"/>
      <c r="K740" s="122"/>
      <c r="L740" s="19"/>
      <c r="M740" s="19"/>
      <c r="N740" s="19"/>
      <c r="O740" s="19"/>
      <c r="P740" s="121"/>
      <c r="Q740" s="194"/>
      <c r="R740" s="19"/>
      <c r="S740" s="19"/>
      <c r="T740" s="191"/>
      <c r="U740" s="19"/>
      <c r="V740" s="161"/>
      <c r="W740" s="165">
        <f t="shared" si="128"/>
        <v>0</v>
      </c>
      <c r="X740" s="47">
        <f t="shared" si="129"/>
        <v>0</v>
      </c>
      <c r="Y740" s="47" t="str">
        <f t="shared" si="130"/>
        <v>Ipswich Jaffa</v>
      </c>
      <c r="Z740" s="47">
        <f t="shared" si="131"/>
        <v>0</v>
      </c>
      <c r="AA740" s="47">
        <f t="shared" si="132"/>
        <v>0</v>
      </c>
      <c r="AB740" s="141" t="str">
        <f t="shared" si="133"/>
        <v>M</v>
      </c>
    </row>
    <row r="741" spans="1:28" ht="16.5" customHeight="1" x14ac:dyDescent="0.25">
      <c r="A741" s="2" t="str">
        <f>IF(B741="","",IF(E741="F",IF(IFERROR(VLOOKUP(B741&amp;C741&amp;D741,'Girls Season'!AA:AB,2,0),"Add to Season")=1,"","No"),IFERROR(IF(E741="M",IF(VLOOKUP(B741&amp;C741&amp;D741,'Boys Season'!W:X,2,0)=1,"","No")),"No")))</f>
        <v/>
      </c>
      <c r="B741" s="454"/>
      <c r="C741" s="133"/>
      <c r="D741" s="140" t="s">
        <v>87</v>
      </c>
      <c r="E741" s="2" t="s">
        <v>1</v>
      </c>
      <c r="F741" s="117"/>
      <c r="G741" s="117"/>
      <c r="H741" s="443"/>
      <c r="I741" s="2"/>
      <c r="J741" s="2"/>
      <c r="K741" s="122"/>
      <c r="L741" s="19"/>
      <c r="M741" s="19"/>
      <c r="N741" s="19"/>
      <c r="O741" s="19"/>
      <c r="P741" s="121"/>
      <c r="Q741" s="194"/>
      <c r="R741" s="19"/>
      <c r="S741" s="19"/>
      <c r="T741" s="191"/>
      <c r="U741" s="19"/>
      <c r="V741" s="161"/>
      <c r="W741" s="165">
        <f t="shared" si="128"/>
        <v>0</v>
      </c>
      <c r="X741" s="47">
        <f t="shared" si="129"/>
        <v>0</v>
      </c>
      <c r="Y741" s="47" t="str">
        <f t="shared" si="130"/>
        <v>Ipswich Jaffa</v>
      </c>
      <c r="Z741" s="47">
        <f t="shared" si="131"/>
        <v>0</v>
      </c>
      <c r="AA741" s="47">
        <f t="shared" si="132"/>
        <v>0</v>
      </c>
      <c r="AB741" s="141" t="str">
        <f t="shared" si="133"/>
        <v>M</v>
      </c>
    </row>
    <row r="742" spans="1:28" ht="16.5" customHeight="1" x14ac:dyDescent="0.25">
      <c r="A742" s="2" t="str">
        <f>IF(B742="","",IF(E742="F",IF(IFERROR(VLOOKUP(B742&amp;C742&amp;D742,'Girls Season'!AA:AB,2,0),"Add to Season")=1,"","No"),IFERROR(IF(E742="M",IF(VLOOKUP(B742&amp;C742&amp;D742,'Boys Season'!W:X,2,0)=1,"","No")),"No")))</f>
        <v/>
      </c>
      <c r="B742" s="454"/>
      <c r="C742" s="133"/>
      <c r="D742" s="140" t="s">
        <v>87</v>
      </c>
      <c r="E742" s="2" t="s">
        <v>1</v>
      </c>
      <c r="F742" s="117"/>
      <c r="G742" s="117"/>
      <c r="H742" s="443"/>
      <c r="I742" s="2"/>
      <c r="J742" s="2"/>
      <c r="K742" s="122"/>
      <c r="L742" s="19"/>
      <c r="M742" s="19"/>
      <c r="N742" s="19"/>
      <c r="O742" s="19"/>
      <c r="P742" s="121"/>
      <c r="Q742" s="194"/>
      <c r="R742" s="19"/>
      <c r="S742" s="19"/>
      <c r="T742" s="191"/>
      <c r="U742" s="19"/>
      <c r="V742" s="161"/>
      <c r="W742" s="165">
        <f t="shared" si="128"/>
        <v>0</v>
      </c>
      <c r="X742" s="47">
        <f t="shared" si="129"/>
        <v>0</v>
      </c>
      <c r="Y742" s="47" t="str">
        <f t="shared" si="130"/>
        <v>Ipswich Jaffa</v>
      </c>
      <c r="Z742" s="47">
        <f t="shared" si="131"/>
        <v>0</v>
      </c>
      <c r="AA742" s="47">
        <f t="shared" si="132"/>
        <v>0</v>
      </c>
      <c r="AB742" s="141" t="str">
        <f t="shared" si="133"/>
        <v>M</v>
      </c>
    </row>
    <row r="743" spans="1:28" ht="16.5" customHeight="1" x14ac:dyDescent="0.25">
      <c r="A743" s="2" t="str">
        <f>IF(B743="","",IF(E743="F",IF(IFERROR(VLOOKUP(B743&amp;C743&amp;D743,'Girls Season'!AA:AB,2,0),"Add to Season")=1,"","No"),IFERROR(IF(E743="M",IF(VLOOKUP(B743&amp;C743&amp;D743,'Boys Season'!W:X,2,0)=1,"","No")),"No")))</f>
        <v/>
      </c>
      <c r="B743" s="454"/>
      <c r="C743" s="133"/>
      <c r="D743" s="140" t="s">
        <v>87</v>
      </c>
      <c r="E743" s="2" t="s">
        <v>1</v>
      </c>
      <c r="F743" s="117"/>
      <c r="G743" s="117"/>
      <c r="H743" s="443"/>
      <c r="I743" s="2"/>
      <c r="J743" s="2"/>
      <c r="K743" s="122"/>
      <c r="L743" s="19"/>
      <c r="M743" s="19"/>
      <c r="N743" s="19"/>
      <c r="O743" s="19"/>
      <c r="P743" s="121"/>
      <c r="Q743" s="194"/>
      <c r="R743" s="19"/>
      <c r="S743" s="19"/>
      <c r="T743" s="191"/>
      <c r="U743" s="19"/>
      <c r="V743" s="161"/>
      <c r="W743" s="165">
        <f t="shared" si="128"/>
        <v>0</v>
      </c>
      <c r="X743" s="47">
        <f t="shared" si="129"/>
        <v>0</v>
      </c>
      <c r="Y743" s="47" t="str">
        <f t="shared" si="130"/>
        <v>Ipswich Jaffa</v>
      </c>
      <c r="Z743" s="47">
        <f t="shared" si="131"/>
        <v>0</v>
      </c>
      <c r="AA743" s="47">
        <f t="shared" si="132"/>
        <v>0</v>
      </c>
      <c r="AB743" s="141" t="str">
        <f t="shared" si="133"/>
        <v>M</v>
      </c>
    </row>
    <row r="744" spans="1:28" ht="16.5" customHeight="1" x14ac:dyDescent="0.25">
      <c r="A744" s="2" t="str">
        <f>IF(B744="","",IF(E744="F",IF(IFERROR(VLOOKUP(B744&amp;C744&amp;D744,'Girls Season'!AA:AB,2,0),"Add to Season")=1,"","No"),IFERROR(IF(E744="M",IF(VLOOKUP(B744&amp;C744&amp;D744,'Boys Season'!W:X,2,0)=1,"","No")),"No")))</f>
        <v/>
      </c>
      <c r="B744" s="454"/>
      <c r="C744" s="133"/>
      <c r="D744" s="140" t="s">
        <v>87</v>
      </c>
      <c r="E744" s="2" t="s">
        <v>1</v>
      </c>
      <c r="F744" s="117"/>
      <c r="G744" s="117"/>
      <c r="H744" s="443"/>
      <c r="I744" s="2"/>
      <c r="J744" s="2"/>
      <c r="K744" s="122"/>
      <c r="L744" s="19"/>
      <c r="M744" s="19"/>
      <c r="N744" s="19"/>
      <c r="O744" s="19"/>
      <c r="P744" s="121"/>
      <c r="Q744" s="194"/>
      <c r="R744" s="19"/>
      <c r="S744" s="19"/>
      <c r="T744" s="191"/>
      <c r="U744" s="19"/>
      <c r="V744" s="161"/>
      <c r="W744" s="165">
        <f t="shared" si="128"/>
        <v>0</v>
      </c>
      <c r="X744" s="47">
        <f t="shared" si="129"/>
        <v>0</v>
      </c>
      <c r="Y744" s="47" t="str">
        <f t="shared" si="130"/>
        <v>Ipswich Jaffa</v>
      </c>
      <c r="Z744" s="47">
        <f t="shared" si="131"/>
        <v>0</v>
      </c>
      <c r="AA744" s="47">
        <f t="shared" si="132"/>
        <v>0</v>
      </c>
      <c r="AB744" s="141" t="str">
        <f t="shared" si="133"/>
        <v>M</v>
      </c>
    </row>
    <row r="745" spans="1:28" ht="16.5" customHeight="1" x14ac:dyDescent="0.25">
      <c r="A745" s="2" t="str">
        <f>IF(B745="","",IF(E745="F",IF(IFERROR(VLOOKUP(B745&amp;C745&amp;D745,'Girls Season'!AA:AB,2,0),"Add to Season")=1,"","No"),IFERROR(IF(E745="M",IF(VLOOKUP(B745&amp;C745&amp;D745,'Boys Season'!W:X,2,0)=1,"","No")),"No")))</f>
        <v/>
      </c>
      <c r="B745" s="454"/>
      <c r="C745" s="133"/>
      <c r="D745" s="140" t="s">
        <v>87</v>
      </c>
      <c r="E745" s="2" t="s">
        <v>1</v>
      </c>
      <c r="F745" s="117"/>
      <c r="G745" s="117"/>
      <c r="H745" s="443"/>
      <c r="I745" s="2"/>
      <c r="J745" s="2"/>
      <c r="K745" s="122"/>
      <c r="L745" s="19"/>
      <c r="M745" s="19"/>
      <c r="N745" s="19"/>
      <c r="O745" s="19"/>
      <c r="P745" s="121"/>
      <c r="Q745" s="194"/>
      <c r="R745" s="19"/>
      <c r="S745" s="19"/>
      <c r="T745" s="191"/>
      <c r="U745" s="19"/>
      <c r="V745" s="161"/>
      <c r="W745" s="165">
        <f t="shared" si="128"/>
        <v>0</v>
      </c>
      <c r="X745" s="47">
        <f t="shared" si="129"/>
        <v>0</v>
      </c>
      <c r="Y745" s="47" t="str">
        <f t="shared" si="130"/>
        <v>Ipswich Jaffa</v>
      </c>
      <c r="Z745" s="47">
        <f t="shared" si="131"/>
        <v>0</v>
      </c>
      <c r="AA745" s="47">
        <f t="shared" si="132"/>
        <v>0</v>
      </c>
      <c r="AB745" s="141" t="str">
        <f t="shared" si="133"/>
        <v>M</v>
      </c>
    </row>
    <row r="746" spans="1:28" ht="16.5" customHeight="1" x14ac:dyDescent="0.25">
      <c r="A746" s="2" t="str">
        <f>IF(B746="","",IF(E746="F",IF(IFERROR(VLOOKUP(B746&amp;C746&amp;D746,'Girls Season'!AA:AB,2,0),"Add to Season")=1,"","No"),IFERROR(IF(E746="M",IF(VLOOKUP(B746&amp;C746&amp;D746,'Boys Season'!W:X,2,0)=1,"","No")),"No")))</f>
        <v/>
      </c>
      <c r="B746" s="454"/>
      <c r="C746" s="133"/>
      <c r="D746" s="140" t="s">
        <v>87</v>
      </c>
      <c r="E746" s="2" t="s">
        <v>1</v>
      </c>
      <c r="F746" s="117"/>
      <c r="G746" s="117"/>
      <c r="H746" s="443"/>
      <c r="I746" s="2"/>
      <c r="J746" s="2"/>
      <c r="K746" s="122"/>
      <c r="L746" s="19"/>
      <c r="M746" s="19"/>
      <c r="N746" s="19"/>
      <c r="O746" s="19"/>
      <c r="P746" s="121"/>
      <c r="Q746" s="194"/>
      <c r="R746" s="19"/>
      <c r="S746" s="19"/>
      <c r="T746" s="191"/>
      <c r="U746" s="19"/>
      <c r="V746" s="161"/>
      <c r="W746" s="165">
        <f t="shared" si="128"/>
        <v>0</v>
      </c>
      <c r="X746" s="47">
        <f t="shared" si="129"/>
        <v>0</v>
      </c>
      <c r="Y746" s="47" t="str">
        <f t="shared" si="130"/>
        <v>Ipswich Jaffa</v>
      </c>
      <c r="Z746" s="47">
        <f t="shared" si="131"/>
        <v>0</v>
      </c>
      <c r="AA746" s="47">
        <f t="shared" si="132"/>
        <v>0</v>
      </c>
      <c r="AB746" s="141" t="str">
        <f t="shared" si="133"/>
        <v>M</v>
      </c>
    </row>
    <row r="747" spans="1:28" ht="16.5" customHeight="1" x14ac:dyDescent="0.25">
      <c r="A747" s="2" t="str">
        <f>IF(B747="","",IF(E747="F",IF(IFERROR(VLOOKUP(B747&amp;C747&amp;D747,'Girls Season'!AA:AB,2,0),"Add to Season")=1,"","No"),IFERROR(IF(E747="M",IF(VLOOKUP(B747&amp;C747&amp;D747,'Boys Season'!W:X,2,0)=1,"","No")),"No")))</f>
        <v/>
      </c>
      <c r="B747" s="454"/>
      <c r="C747" s="133"/>
      <c r="D747" s="140" t="s">
        <v>87</v>
      </c>
      <c r="E747" s="2" t="s">
        <v>1</v>
      </c>
      <c r="F747" s="117"/>
      <c r="G747" s="117"/>
      <c r="H747" s="443"/>
      <c r="I747" s="2"/>
      <c r="J747" s="2"/>
      <c r="K747" s="122"/>
      <c r="L747" s="19"/>
      <c r="M747" s="19"/>
      <c r="N747" s="19"/>
      <c r="O747" s="19"/>
      <c r="P747" s="121"/>
      <c r="Q747" s="194"/>
      <c r="R747" s="19"/>
      <c r="S747" s="19"/>
      <c r="T747" s="191"/>
      <c r="U747" s="19"/>
      <c r="V747" s="161"/>
      <c r="W747" s="165">
        <f t="shared" si="128"/>
        <v>0</v>
      </c>
      <c r="X747" s="47">
        <f t="shared" si="129"/>
        <v>0</v>
      </c>
      <c r="Y747" s="47" t="str">
        <f t="shared" si="130"/>
        <v>Ipswich Jaffa</v>
      </c>
      <c r="Z747" s="47">
        <f t="shared" si="131"/>
        <v>0</v>
      </c>
      <c r="AA747" s="47">
        <f t="shared" si="132"/>
        <v>0</v>
      </c>
      <c r="AB747" s="141" t="str">
        <f t="shared" si="133"/>
        <v>M</v>
      </c>
    </row>
    <row r="748" spans="1:28" ht="16.5" customHeight="1" x14ac:dyDescent="0.25">
      <c r="A748" s="2" t="str">
        <f>IF(B748="","",IF(E748="F",IF(IFERROR(VLOOKUP(B748&amp;C748&amp;D748,'Girls Season'!AA:AB,2,0),"Add to Season")=1,"","No"),IFERROR(IF(E748="M",IF(VLOOKUP(B748&amp;C748&amp;D748,'Boys Season'!W:X,2,0)=1,"","No")),"No")))</f>
        <v/>
      </c>
      <c r="B748" s="454"/>
      <c r="C748" s="133"/>
      <c r="D748" s="140" t="s">
        <v>87</v>
      </c>
      <c r="E748" s="2" t="s">
        <v>1</v>
      </c>
      <c r="F748" s="117"/>
      <c r="G748" s="117"/>
      <c r="H748" s="443"/>
      <c r="I748" s="2"/>
      <c r="J748" s="2"/>
      <c r="K748" s="122"/>
      <c r="L748" s="19"/>
      <c r="M748" s="19"/>
      <c r="N748" s="19"/>
      <c r="O748" s="19"/>
      <c r="P748" s="121"/>
      <c r="Q748" s="194"/>
      <c r="R748" s="19"/>
      <c r="S748" s="19"/>
      <c r="T748" s="191"/>
      <c r="U748" s="19"/>
      <c r="V748" s="161"/>
      <c r="W748" s="165">
        <f t="shared" si="128"/>
        <v>0</v>
      </c>
      <c r="X748" s="47">
        <f t="shared" si="129"/>
        <v>0</v>
      </c>
      <c r="Y748" s="47" t="str">
        <f t="shared" si="130"/>
        <v>Ipswich Jaffa</v>
      </c>
      <c r="Z748" s="47">
        <f t="shared" si="131"/>
        <v>0</v>
      </c>
      <c r="AA748" s="47">
        <f t="shared" si="132"/>
        <v>0</v>
      </c>
      <c r="AB748" s="141" t="str">
        <f t="shared" si="133"/>
        <v>M</v>
      </c>
    </row>
    <row r="749" spans="1:28" ht="16.5" customHeight="1" x14ac:dyDescent="0.25">
      <c r="A749" s="2" t="str">
        <f>IF(B749="","",IF(E749="F",IF(IFERROR(VLOOKUP(B749&amp;C749&amp;D749,'Girls Season'!AA:AB,2,0),"Add to Season")=1,"","No"),IFERROR(IF(E749="M",IF(VLOOKUP(B749&amp;C749&amp;D749,'Boys Season'!W:X,2,0)=1,"","No")),"No")))</f>
        <v/>
      </c>
      <c r="B749" s="454"/>
      <c r="C749" s="133"/>
      <c r="D749" s="140" t="s">
        <v>87</v>
      </c>
      <c r="E749" s="2" t="s">
        <v>1</v>
      </c>
      <c r="F749" s="117"/>
      <c r="G749" s="117"/>
      <c r="H749" s="443"/>
      <c r="I749" s="2"/>
      <c r="J749" s="2"/>
      <c r="K749" s="122"/>
      <c r="L749" s="19"/>
      <c r="M749" s="19"/>
      <c r="N749" s="19"/>
      <c r="O749" s="19"/>
      <c r="P749" s="121"/>
      <c r="Q749" s="194"/>
      <c r="R749" s="19"/>
      <c r="S749" s="19"/>
      <c r="T749" s="191"/>
      <c r="U749" s="19"/>
      <c r="V749" s="161"/>
      <c r="W749" s="165">
        <f t="shared" si="128"/>
        <v>0</v>
      </c>
      <c r="X749" s="47">
        <f t="shared" si="129"/>
        <v>0</v>
      </c>
      <c r="Y749" s="47" t="str">
        <f t="shared" si="130"/>
        <v>Ipswich Jaffa</v>
      </c>
      <c r="Z749" s="47">
        <f t="shared" si="131"/>
        <v>0</v>
      </c>
      <c r="AA749" s="47">
        <f t="shared" si="132"/>
        <v>0</v>
      </c>
      <c r="AB749" s="141" t="str">
        <f t="shared" si="133"/>
        <v>M</v>
      </c>
    </row>
    <row r="750" spans="1:28" ht="16.5" customHeight="1" x14ac:dyDescent="0.25">
      <c r="A750" s="2" t="str">
        <f>IF(B750="","",IF(E750="F",IF(IFERROR(VLOOKUP(B750&amp;C750&amp;D750,'Girls Season'!AA:AB,2,0),"Add to Season")=1,"","No"),IFERROR(IF(E750="M",IF(VLOOKUP(B750&amp;C750&amp;D750,'Boys Season'!W:X,2,0)=1,"","No")),"No")))</f>
        <v/>
      </c>
      <c r="B750" s="454"/>
      <c r="C750" s="133"/>
      <c r="D750" s="140" t="s">
        <v>87</v>
      </c>
      <c r="E750" s="2" t="s">
        <v>1</v>
      </c>
      <c r="F750" s="117"/>
      <c r="G750" s="117"/>
      <c r="H750" s="443"/>
      <c r="I750" s="2"/>
      <c r="J750" s="2"/>
      <c r="K750" s="122"/>
      <c r="L750" s="19"/>
      <c r="M750" s="19"/>
      <c r="N750" s="19"/>
      <c r="O750" s="19"/>
      <c r="P750" s="121"/>
      <c r="Q750" s="194"/>
      <c r="R750" s="19"/>
      <c r="S750" s="19"/>
      <c r="T750" s="191"/>
      <c r="U750" s="19"/>
      <c r="V750" s="161"/>
      <c r="W750" s="165">
        <f t="shared" si="128"/>
        <v>0</v>
      </c>
      <c r="X750" s="47">
        <f t="shared" si="129"/>
        <v>0</v>
      </c>
      <c r="Y750" s="47" t="str">
        <f t="shared" si="130"/>
        <v>Ipswich Jaffa</v>
      </c>
      <c r="Z750" s="47">
        <f t="shared" si="131"/>
        <v>0</v>
      </c>
      <c r="AA750" s="47">
        <f t="shared" si="132"/>
        <v>0</v>
      </c>
      <c r="AB750" s="141" t="str">
        <f t="shared" si="133"/>
        <v>M</v>
      </c>
    </row>
    <row r="751" spans="1:28" ht="16.5" customHeight="1" x14ac:dyDescent="0.25">
      <c r="A751" s="2" t="str">
        <f>IF(B751="","",IF(E751="F",IF(IFERROR(VLOOKUP(B751&amp;C751&amp;D751,'Girls Season'!AA:AB,2,0),"Add to Season")=1,"","No"),IFERROR(IF(E751="M",IF(VLOOKUP(B751&amp;C751&amp;D751,'Boys Season'!W:X,2,0)=1,"","No")),"No")))</f>
        <v/>
      </c>
      <c r="B751" s="454"/>
      <c r="C751" s="133"/>
      <c r="D751" s="140" t="s">
        <v>87</v>
      </c>
      <c r="E751" s="2" t="s">
        <v>1</v>
      </c>
      <c r="F751" s="117"/>
      <c r="G751" s="117"/>
      <c r="H751" s="443"/>
      <c r="I751" s="2"/>
      <c r="J751" s="2"/>
      <c r="K751" s="122"/>
      <c r="L751" s="19"/>
      <c r="M751" s="19"/>
      <c r="N751" s="19"/>
      <c r="O751" s="19"/>
      <c r="P751" s="121"/>
      <c r="Q751" s="194"/>
      <c r="R751" s="19"/>
      <c r="S751" s="19"/>
      <c r="T751" s="191"/>
      <c r="U751" s="19"/>
      <c r="V751" s="161"/>
      <c r="W751" s="165">
        <f t="shared" si="128"/>
        <v>0</v>
      </c>
      <c r="X751" s="47">
        <f t="shared" si="129"/>
        <v>0</v>
      </c>
      <c r="Y751" s="47" t="str">
        <f t="shared" si="130"/>
        <v>Ipswich Jaffa</v>
      </c>
      <c r="Z751" s="47">
        <f t="shared" si="131"/>
        <v>0</v>
      </c>
      <c r="AA751" s="47">
        <f t="shared" si="132"/>
        <v>0</v>
      </c>
      <c r="AB751" s="141" t="str">
        <f t="shared" si="133"/>
        <v>M</v>
      </c>
    </row>
    <row r="752" spans="1:28" ht="16.5" customHeight="1" x14ac:dyDescent="0.25">
      <c r="A752" s="2" t="str">
        <f>IF(B752="","",IF(E752="F",IF(IFERROR(VLOOKUP(B752&amp;C752&amp;D752,'Girls Season'!AA:AB,2,0),"Add to Season")=1,"","No"),IFERROR(IF(E752="M",IF(VLOOKUP(B752&amp;C752&amp;D752,'Boys Season'!W:X,2,0)=1,"","No")),"No")))</f>
        <v/>
      </c>
      <c r="B752" s="454"/>
      <c r="C752" s="133"/>
      <c r="D752" s="140" t="s">
        <v>87</v>
      </c>
      <c r="E752" s="2" t="s">
        <v>1</v>
      </c>
      <c r="F752" s="117"/>
      <c r="G752" s="117"/>
      <c r="H752" s="443"/>
      <c r="I752" s="2"/>
      <c r="J752" s="2"/>
      <c r="K752" s="122"/>
      <c r="L752" s="19"/>
      <c r="M752" s="19"/>
      <c r="N752" s="19"/>
      <c r="O752" s="19"/>
      <c r="P752" s="121"/>
      <c r="Q752" s="194"/>
      <c r="R752" s="19"/>
      <c r="S752" s="19"/>
      <c r="T752" s="191"/>
      <c r="U752" s="19"/>
      <c r="V752" s="161"/>
      <c r="W752" s="165">
        <f t="shared" si="128"/>
        <v>0</v>
      </c>
      <c r="X752" s="47">
        <f t="shared" si="129"/>
        <v>0</v>
      </c>
      <c r="Y752" s="47" t="str">
        <f t="shared" si="130"/>
        <v>Ipswich Jaffa</v>
      </c>
      <c r="Z752" s="47">
        <f t="shared" si="131"/>
        <v>0</v>
      </c>
      <c r="AA752" s="47">
        <f t="shared" si="132"/>
        <v>0</v>
      </c>
      <c r="AB752" s="141" t="str">
        <f t="shared" si="133"/>
        <v>M</v>
      </c>
    </row>
    <row r="753" spans="1:28" ht="16.5" customHeight="1" x14ac:dyDescent="0.25">
      <c r="A753" s="2" t="str">
        <f>IF(B753="","",IF(E753="F",IF(IFERROR(VLOOKUP(B753&amp;C753&amp;D753,'Girls Season'!AA:AB,2,0),"Add to Season")=1,"","No"),IFERROR(IF(E753="M",IF(VLOOKUP(B753&amp;C753&amp;D753,'Boys Season'!W:X,2,0)=1,"","No")),"No")))</f>
        <v/>
      </c>
      <c r="B753" s="454"/>
      <c r="C753" s="133"/>
      <c r="D753" s="140" t="s">
        <v>87</v>
      </c>
      <c r="E753" s="2" t="s">
        <v>1</v>
      </c>
      <c r="F753" s="117"/>
      <c r="G753" s="117"/>
      <c r="H753" s="443"/>
      <c r="I753" s="2"/>
      <c r="J753" s="2"/>
      <c r="K753" s="122"/>
      <c r="L753" s="19"/>
      <c r="M753" s="19"/>
      <c r="N753" s="19"/>
      <c r="O753" s="19"/>
      <c r="P753" s="121"/>
      <c r="Q753" s="194"/>
      <c r="R753" s="19"/>
      <c r="S753" s="19"/>
      <c r="T753" s="191"/>
      <c r="U753" s="19"/>
      <c r="V753" s="161"/>
      <c r="W753" s="165">
        <f t="shared" si="128"/>
        <v>0</v>
      </c>
      <c r="X753" s="47">
        <f t="shared" si="129"/>
        <v>0</v>
      </c>
      <c r="Y753" s="47" t="str">
        <f t="shared" si="130"/>
        <v>Ipswich Jaffa</v>
      </c>
      <c r="Z753" s="47">
        <f t="shared" si="131"/>
        <v>0</v>
      </c>
      <c r="AA753" s="47">
        <f t="shared" si="132"/>
        <v>0</v>
      </c>
      <c r="AB753" s="141" t="str">
        <f t="shared" si="133"/>
        <v>M</v>
      </c>
    </row>
    <row r="754" spans="1:28" ht="16.5" customHeight="1" x14ac:dyDescent="0.25">
      <c r="A754" s="2" t="str">
        <f>IF(B754="","",IF(E754="F",IF(IFERROR(VLOOKUP(B754&amp;C754&amp;D754,'Girls Season'!AA:AB,2,0),"Add to Season")=1,"","No"),IFERROR(IF(E754="M",IF(VLOOKUP(B754&amp;C754&amp;D754,'Boys Season'!W:X,2,0)=1,"","No")),"No")))</f>
        <v/>
      </c>
      <c r="B754" s="454"/>
      <c r="C754" s="133"/>
      <c r="D754" s="140" t="s">
        <v>87</v>
      </c>
      <c r="E754" s="2" t="s">
        <v>1</v>
      </c>
      <c r="F754" s="117"/>
      <c r="G754" s="117"/>
      <c r="H754" s="443"/>
      <c r="I754" s="2"/>
      <c r="J754" s="2"/>
      <c r="K754" s="122"/>
      <c r="L754" s="19"/>
      <c r="M754" s="19"/>
      <c r="N754" s="19"/>
      <c r="O754" s="19"/>
      <c r="P754" s="121"/>
      <c r="Q754" s="194"/>
      <c r="R754" s="19"/>
      <c r="S754" s="19"/>
      <c r="T754" s="191"/>
      <c r="U754" s="19"/>
      <c r="V754" s="161"/>
      <c r="W754" s="165">
        <f t="shared" si="128"/>
        <v>0</v>
      </c>
      <c r="X754" s="47">
        <f t="shared" si="129"/>
        <v>0</v>
      </c>
      <c r="Y754" s="47" t="str">
        <f t="shared" si="130"/>
        <v>Ipswich Jaffa</v>
      </c>
      <c r="Z754" s="47">
        <f t="shared" si="131"/>
        <v>0</v>
      </c>
      <c r="AA754" s="47">
        <f t="shared" si="132"/>
        <v>0</v>
      </c>
      <c r="AB754" s="141" t="str">
        <f t="shared" si="133"/>
        <v>M</v>
      </c>
    </row>
    <row r="755" spans="1:28" ht="16.5" customHeight="1" x14ac:dyDescent="0.25">
      <c r="A755" s="2" t="str">
        <f>IF(B755="","",IF(E755="F",IF(IFERROR(VLOOKUP(B755&amp;C755&amp;D755,'Girls Season'!AA:AB,2,0),"Add to Season")=1,"","No"),IFERROR(IF(E755="M",IF(VLOOKUP(B755&amp;C755&amp;D755,'Boys Season'!W:X,2,0)=1,"","No")),"No")))</f>
        <v/>
      </c>
      <c r="B755" s="454"/>
      <c r="C755" s="133"/>
      <c r="D755" s="140" t="s">
        <v>87</v>
      </c>
      <c r="E755" s="2" t="s">
        <v>1</v>
      </c>
      <c r="F755" s="117"/>
      <c r="G755" s="117"/>
      <c r="H755" s="443"/>
      <c r="I755" s="2"/>
      <c r="J755" s="2"/>
      <c r="K755" s="122"/>
      <c r="L755" s="19"/>
      <c r="M755" s="19"/>
      <c r="N755" s="19"/>
      <c r="O755" s="19"/>
      <c r="P755" s="121"/>
      <c r="Q755" s="194"/>
      <c r="R755" s="19"/>
      <c r="S755" s="19"/>
      <c r="T755" s="191"/>
      <c r="U755" s="19"/>
      <c r="V755" s="161"/>
      <c r="W755" s="165">
        <f t="shared" si="128"/>
        <v>0</v>
      </c>
      <c r="X755" s="47">
        <f t="shared" si="129"/>
        <v>0</v>
      </c>
      <c r="Y755" s="47" t="str">
        <f t="shared" si="130"/>
        <v>Ipswich Jaffa</v>
      </c>
      <c r="Z755" s="47">
        <f t="shared" si="131"/>
        <v>0</v>
      </c>
      <c r="AA755" s="47">
        <f t="shared" si="132"/>
        <v>0</v>
      </c>
      <c r="AB755" s="141" t="str">
        <f t="shared" si="133"/>
        <v>M</v>
      </c>
    </row>
    <row r="756" spans="1:28" ht="16.5" customHeight="1" x14ac:dyDescent="0.25">
      <c r="A756" s="2" t="str">
        <f>IF(B756="","",IF(E756="F",IF(IFERROR(VLOOKUP(B756&amp;C756&amp;D756,'Girls Season'!AA:AB,2,0),"Add to Season")=1,"","No"),IFERROR(IF(E756="M",IF(VLOOKUP(B756&amp;C756&amp;D756,'Boys Season'!W:X,2,0)=1,"","No")),"No")))</f>
        <v/>
      </c>
      <c r="B756" s="454"/>
      <c r="C756" s="133"/>
      <c r="D756" s="140" t="s">
        <v>87</v>
      </c>
      <c r="E756" s="2" t="s">
        <v>1</v>
      </c>
      <c r="F756" s="117"/>
      <c r="G756" s="117"/>
      <c r="H756" s="443"/>
      <c r="I756" s="2"/>
      <c r="J756" s="2"/>
      <c r="K756" s="122"/>
      <c r="L756" s="19"/>
      <c r="M756" s="19"/>
      <c r="N756" s="19"/>
      <c r="O756" s="19"/>
      <c r="P756" s="121"/>
      <c r="Q756" s="194"/>
      <c r="R756" s="19"/>
      <c r="S756" s="19"/>
      <c r="T756" s="191"/>
      <c r="U756" s="19"/>
      <c r="V756" s="161"/>
      <c r="W756" s="165">
        <f t="shared" si="128"/>
        <v>0</v>
      </c>
      <c r="X756" s="47">
        <f t="shared" si="129"/>
        <v>0</v>
      </c>
      <c r="Y756" s="47" t="str">
        <f t="shared" si="130"/>
        <v>Ipswich Jaffa</v>
      </c>
      <c r="Z756" s="47">
        <f t="shared" si="131"/>
        <v>0</v>
      </c>
      <c r="AA756" s="47">
        <f t="shared" si="132"/>
        <v>0</v>
      </c>
      <c r="AB756" s="141" t="str">
        <f t="shared" si="133"/>
        <v>M</v>
      </c>
    </row>
    <row r="757" spans="1:28" ht="16.5" customHeight="1" x14ac:dyDescent="0.25">
      <c r="A757" s="2" t="str">
        <f>IF(B757="","",IF(E757="F",IF(IFERROR(VLOOKUP(B757&amp;C757&amp;D757,'Girls Season'!AA:AB,2,0),"Add to Season")=1,"","No"),IFERROR(IF(E757="M",IF(VLOOKUP(B757&amp;C757&amp;D757,'Boys Season'!W:X,2,0)=1,"","No")),"No")))</f>
        <v/>
      </c>
      <c r="B757" s="454"/>
      <c r="C757" s="133"/>
      <c r="D757" s="140" t="s">
        <v>87</v>
      </c>
      <c r="E757" s="2" t="s">
        <v>1</v>
      </c>
      <c r="F757" s="117"/>
      <c r="G757" s="117"/>
      <c r="H757" s="443"/>
      <c r="I757" s="2"/>
      <c r="J757" s="2"/>
      <c r="K757" s="122"/>
      <c r="L757" s="19"/>
      <c r="M757" s="19"/>
      <c r="N757" s="19"/>
      <c r="O757" s="19"/>
      <c r="P757" s="121"/>
      <c r="Q757" s="194"/>
      <c r="R757" s="19"/>
      <c r="S757" s="19"/>
      <c r="T757" s="191"/>
      <c r="U757" s="19"/>
      <c r="V757" s="161"/>
      <c r="W757" s="165">
        <f t="shared" si="128"/>
        <v>0</v>
      </c>
      <c r="X757" s="47">
        <f t="shared" si="129"/>
        <v>0</v>
      </c>
      <c r="Y757" s="47" t="str">
        <f t="shared" si="130"/>
        <v>Ipswich Jaffa</v>
      </c>
      <c r="Z757" s="47">
        <f t="shared" si="131"/>
        <v>0</v>
      </c>
      <c r="AA757" s="47">
        <f t="shared" si="132"/>
        <v>0</v>
      </c>
      <c r="AB757" s="141" t="str">
        <f t="shared" si="133"/>
        <v>M</v>
      </c>
    </row>
    <row r="758" spans="1:28" ht="16.5" customHeight="1" x14ac:dyDescent="0.25">
      <c r="A758" s="2" t="str">
        <f>IF(B758="","",IF(E758="F",IF(IFERROR(VLOOKUP(B758&amp;C758&amp;D758,'Girls Season'!AA:AB,2,0),"Add to Season")=1,"","No"),IFERROR(IF(E758="M",IF(VLOOKUP(B758&amp;C758&amp;D758,'Boys Season'!W:X,2,0)=1,"","No")),"No")))</f>
        <v/>
      </c>
      <c r="B758" s="454"/>
      <c r="C758" s="133"/>
      <c r="D758" s="140" t="s">
        <v>87</v>
      </c>
      <c r="E758" s="2" t="s">
        <v>1</v>
      </c>
      <c r="F758" s="117"/>
      <c r="G758" s="117"/>
      <c r="H758" s="443"/>
      <c r="I758" s="2"/>
      <c r="J758" s="2"/>
      <c r="K758" s="122"/>
      <c r="L758" s="19"/>
      <c r="M758" s="19"/>
      <c r="N758" s="19"/>
      <c r="O758" s="19"/>
      <c r="P758" s="121"/>
      <c r="Q758" s="194"/>
      <c r="R758" s="19"/>
      <c r="S758" s="19"/>
      <c r="T758" s="191"/>
      <c r="U758" s="19"/>
      <c r="V758" s="161"/>
      <c r="W758" s="165">
        <f t="shared" si="128"/>
        <v>0</v>
      </c>
      <c r="X758" s="47">
        <f t="shared" si="129"/>
        <v>0</v>
      </c>
      <c r="Y758" s="47" t="str">
        <f t="shared" si="130"/>
        <v>Ipswich Jaffa</v>
      </c>
      <c r="Z758" s="47">
        <f t="shared" si="131"/>
        <v>0</v>
      </c>
      <c r="AA758" s="47">
        <f t="shared" si="132"/>
        <v>0</v>
      </c>
      <c r="AB758" s="141" t="str">
        <f t="shared" si="133"/>
        <v>M</v>
      </c>
    </row>
    <row r="759" spans="1:28" ht="16.5" customHeight="1" x14ac:dyDescent="0.25">
      <c r="A759" s="2" t="str">
        <f>IF(B759="","",IF(E759="F",IF(IFERROR(VLOOKUP(B759&amp;C759&amp;D759,'Girls Season'!AA:AB,2,0),"Add to Season")=1,"","No"),IFERROR(IF(E759="M",IF(VLOOKUP(B759&amp;C759&amp;D759,'Boys Season'!W:X,2,0)=1,"","No")),"No")))</f>
        <v/>
      </c>
      <c r="B759" s="454"/>
      <c r="C759" s="133"/>
      <c r="D759" s="140" t="s">
        <v>87</v>
      </c>
      <c r="E759" s="2" t="s">
        <v>1</v>
      </c>
      <c r="F759" s="117"/>
      <c r="G759" s="117"/>
      <c r="H759" s="443"/>
      <c r="I759" s="2"/>
      <c r="J759" s="2"/>
      <c r="K759" s="122"/>
      <c r="L759" s="19"/>
      <c r="M759" s="19"/>
      <c r="N759" s="19"/>
      <c r="O759" s="19"/>
      <c r="P759" s="121"/>
      <c r="Q759" s="194"/>
      <c r="R759" s="19"/>
      <c r="S759" s="19"/>
      <c r="T759" s="191"/>
      <c r="U759" s="19"/>
      <c r="V759" s="161"/>
      <c r="W759" s="165">
        <f t="shared" si="128"/>
        <v>0</v>
      </c>
      <c r="X759" s="47">
        <f t="shared" si="129"/>
        <v>0</v>
      </c>
      <c r="Y759" s="47" t="str">
        <f t="shared" si="130"/>
        <v>Ipswich Jaffa</v>
      </c>
      <c r="Z759" s="47">
        <f t="shared" si="131"/>
        <v>0</v>
      </c>
      <c r="AA759" s="47">
        <f t="shared" si="132"/>
        <v>0</v>
      </c>
      <c r="AB759" s="141" t="str">
        <f t="shared" si="133"/>
        <v>M</v>
      </c>
    </row>
    <row r="760" spans="1:28" ht="16.5" customHeight="1" x14ac:dyDescent="0.25">
      <c r="A760" s="2" t="str">
        <f>IF(B760="","",IF(E760="F",IF(IFERROR(VLOOKUP(B760&amp;C760&amp;D760,'Girls Season'!AA:AB,2,0),"Add to Season")=1,"","No"),IFERROR(IF(E760="M",IF(VLOOKUP(B760&amp;C760&amp;D760,'Boys Season'!W:X,2,0)=1,"","No")),"No")))</f>
        <v/>
      </c>
      <c r="B760" s="454"/>
      <c r="C760" s="133"/>
      <c r="D760" s="140" t="s">
        <v>87</v>
      </c>
      <c r="E760" s="2" t="s">
        <v>1</v>
      </c>
      <c r="F760" s="117"/>
      <c r="G760" s="117"/>
      <c r="H760" s="443"/>
      <c r="I760" s="2"/>
      <c r="J760" s="2"/>
      <c r="K760" s="122"/>
      <c r="L760" s="19"/>
      <c r="M760" s="19"/>
      <c r="N760" s="19"/>
      <c r="O760" s="19"/>
      <c r="P760" s="121"/>
      <c r="Q760" s="194"/>
      <c r="R760" s="19"/>
      <c r="S760" s="19"/>
      <c r="T760" s="191"/>
      <c r="U760" s="19"/>
      <c r="V760" s="161"/>
      <c r="W760" s="165">
        <f t="shared" si="128"/>
        <v>0</v>
      </c>
      <c r="X760" s="47">
        <f t="shared" si="129"/>
        <v>0</v>
      </c>
      <c r="Y760" s="47" t="str">
        <f t="shared" si="130"/>
        <v>Ipswich Jaffa</v>
      </c>
      <c r="Z760" s="47">
        <f t="shared" si="131"/>
        <v>0</v>
      </c>
      <c r="AA760" s="47">
        <f t="shared" si="132"/>
        <v>0</v>
      </c>
      <c r="AB760" s="141" t="str">
        <f t="shared" si="133"/>
        <v>M</v>
      </c>
    </row>
    <row r="761" spans="1:28" ht="16.5" customHeight="1" x14ac:dyDescent="0.25">
      <c r="A761" s="2" t="str">
        <f>IF(B761="","",IF(E761="F",IF(IFERROR(VLOOKUP(B761&amp;C761&amp;D761,'Girls Season'!AA:AB,2,0),"Add to Season")=1,"","No"),IFERROR(IF(E761="M",IF(VLOOKUP(B761&amp;C761&amp;D761,'Boys Season'!W:X,2,0)=1,"","No")),"No")))</f>
        <v/>
      </c>
      <c r="B761" s="454"/>
      <c r="C761" s="133"/>
      <c r="D761" s="140" t="s">
        <v>87</v>
      </c>
      <c r="E761" s="2" t="s">
        <v>1</v>
      </c>
      <c r="F761" s="117"/>
      <c r="G761" s="117"/>
      <c r="H761" s="443"/>
      <c r="I761" s="2"/>
      <c r="J761" s="2"/>
      <c r="K761" s="122"/>
      <c r="L761" s="19"/>
      <c r="M761" s="19"/>
      <c r="N761" s="19"/>
      <c r="O761" s="19"/>
      <c r="P761" s="121"/>
      <c r="Q761" s="194"/>
      <c r="R761" s="19"/>
      <c r="S761" s="19"/>
      <c r="T761" s="191"/>
      <c r="U761" s="19"/>
      <c r="V761" s="161"/>
      <c r="W761" s="165">
        <f t="shared" si="128"/>
        <v>0</v>
      </c>
      <c r="X761" s="47">
        <f t="shared" si="129"/>
        <v>0</v>
      </c>
      <c r="Y761" s="47" t="str">
        <f t="shared" si="130"/>
        <v>Ipswich Jaffa</v>
      </c>
      <c r="Z761" s="47">
        <f t="shared" si="131"/>
        <v>0</v>
      </c>
      <c r="AA761" s="47">
        <f t="shared" si="132"/>
        <v>0</v>
      </c>
      <c r="AB761" s="141" t="str">
        <f t="shared" si="133"/>
        <v>M</v>
      </c>
    </row>
    <row r="762" spans="1:28" ht="16.5" customHeight="1" x14ac:dyDescent="0.25">
      <c r="A762" s="2" t="str">
        <f>IF(B762="","",IF(E762="F",IF(IFERROR(VLOOKUP(B762&amp;C762&amp;D762,'Girls Season'!AA:AB,2,0),"Add to Season")=1,"","No"),IFERROR(IF(E762="M",IF(VLOOKUP(B762&amp;C762&amp;D762,'Boys Season'!W:X,2,0)=1,"","No")),"No")))</f>
        <v/>
      </c>
      <c r="B762" s="454"/>
      <c r="C762" s="133"/>
      <c r="D762" s="140" t="s">
        <v>87</v>
      </c>
      <c r="E762" s="2" t="s">
        <v>1</v>
      </c>
      <c r="F762" s="117"/>
      <c r="G762" s="117"/>
      <c r="H762" s="443"/>
      <c r="I762" s="2"/>
      <c r="J762" s="2"/>
      <c r="K762" s="122"/>
      <c r="L762" s="19"/>
      <c r="M762" s="19"/>
      <c r="N762" s="19"/>
      <c r="O762" s="19"/>
      <c r="P762" s="121"/>
      <c r="Q762" s="194"/>
      <c r="R762" s="19"/>
      <c r="S762" s="19"/>
      <c r="T762" s="191"/>
      <c r="U762" s="19"/>
      <c r="V762" s="161"/>
      <c r="W762" s="165">
        <f t="shared" si="128"/>
        <v>0</v>
      </c>
      <c r="X762" s="47">
        <f t="shared" si="129"/>
        <v>0</v>
      </c>
      <c r="Y762" s="47" t="str">
        <f t="shared" si="130"/>
        <v>Ipswich Jaffa</v>
      </c>
      <c r="Z762" s="47">
        <f t="shared" si="131"/>
        <v>0</v>
      </c>
      <c r="AA762" s="47">
        <f t="shared" si="132"/>
        <v>0</v>
      </c>
      <c r="AB762" s="141" t="str">
        <f t="shared" si="133"/>
        <v>M</v>
      </c>
    </row>
    <row r="763" spans="1:28" ht="16.5" customHeight="1" x14ac:dyDescent="0.25">
      <c r="A763" s="2" t="str">
        <f>IF(B763="","",IF(E763="F",IF(IFERROR(VLOOKUP(B763&amp;C763&amp;D763,'Girls Season'!AA:AB,2,0),"Add to Season")=1,"","No"),IFERROR(IF(E763="M",IF(VLOOKUP(B763&amp;C763&amp;D763,'Boys Season'!W:X,2,0)=1,"","No")),"No")))</f>
        <v/>
      </c>
      <c r="B763" s="454"/>
      <c r="C763" s="133"/>
      <c r="D763" s="140" t="s">
        <v>87</v>
      </c>
      <c r="E763" s="2" t="s">
        <v>1</v>
      </c>
      <c r="F763" s="117"/>
      <c r="G763" s="117"/>
      <c r="H763" s="443"/>
      <c r="I763" s="2"/>
      <c r="J763" s="2"/>
      <c r="K763" s="122"/>
      <c r="L763" s="19"/>
      <c r="M763" s="19"/>
      <c r="N763" s="19"/>
      <c r="O763" s="19"/>
      <c r="P763" s="121"/>
      <c r="Q763" s="194"/>
      <c r="R763" s="19"/>
      <c r="S763" s="19"/>
      <c r="T763" s="191"/>
      <c r="U763" s="19"/>
      <c r="V763" s="161"/>
      <c r="W763" s="165">
        <f t="shared" si="128"/>
        <v>0</v>
      </c>
      <c r="X763" s="47">
        <f t="shared" si="129"/>
        <v>0</v>
      </c>
      <c r="Y763" s="47" t="str">
        <f t="shared" si="130"/>
        <v>Ipswich Jaffa</v>
      </c>
      <c r="Z763" s="47">
        <f t="shared" si="131"/>
        <v>0</v>
      </c>
      <c r="AA763" s="47">
        <f t="shared" si="132"/>
        <v>0</v>
      </c>
      <c r="AB763" s="141" t="str">
        <f t="shared" si="133"/>
        <v>M</v>
      </c>
    </row>
    <row r="764" spans="1:28" ht="16.5" customHeight="1" x14ac:dyDescent="0.25">
      <c r="A764" s="2" t="str">
        <f>IF(B764="","",IF(E764="F",IF(IFERROR(VLOOKUP(B764&amp;C764&amp;D764,'Girls Season'!AA:AB,2,0),"Add to Season")=1,"","No"),IFERROR(IF(E764="M",IF(VLOOKUP(B764&amp;C764&amp;D764,'Boys Season'!W:X,2,0)=1,"","No")),"No")))</f>
        <v/>
      </c>
      <c r="B764" s="454"/>
      <c r="C764" s="133"/>
      <c r="D764" s="140" t="s">
        <v>87</v>
      </c>
      <c r="E764" s="2" t="s">
        <v>1</v>
      </c>
      <c r="F764" s="117"/>
      <c r="G764" s="117"/>
      <c r="H764" s="443"/>
      <c r="I764" s="2"/>
      <c r="J764" s="2"/>
      <c r="K764" s="122"/>
      <c r="L764" s="19"/>
      <c r="M764" s="19"/>
      <c r="N764" s="19"/>
      <c r="O764" s="19"/>
      <c r="P764" s="121"/>
      <c r="Q764" s="194"/>
      <c r="R764" s="19"/>
      <c r="S764" s="19"/>
      <c r="T764" s="191"/>
      <c r="U764" s="19"/>
      <c r="V764" s="161"/>
      <c r="W764" s="165">
        <f t="shared" si="128"/>
        <v>0</v>
      </c>
      <c r="X764" s="47">
        <f t="shared" si="129"/>
        <v>0</v>
      </c>
      <c r="Y764" s="47" t="str">
        <f t="shared" si="130"/>
        <v>Ipswich Jaffa</v>
      </c>
      <c r="Z764" s="47">
        <f t="shared" si="131"/>
        <v>0</v>
      </c>
      <c r="AA764" s="47">
        <f t="shared" si="132"/>
        <v>0</v>
      </c>
      <c r="AB764" s="141" t="str">
        <f t="shared" si="133"/>
        <v>M</v>
      </c>
    </row>
    <row r="765" spans="1:28" ht="16.5" customHeight="1" x14ac:dyDescent="0.25">
      <c r="A765" s="2" t="str">
        <f>IF(B765="","",IF(E765="F",IF(IFERROR(VLOOKUP(B765&amp;C765&amp;D765,'Girls Season'!AA:AB,2,0),"Add to Season")=1,"","No"),IFERROR(IF(E765="M",IF(VLOOKUP(B765&amp;C765&amp;D765,'Boys Season'!W:X,2,0)=1,"","No")),"No")))</f>
        <v/>
      </c>
      <c r="B765" s="454"/>
      <c r="C765" s="133"/>
      <c r="D765" s="140" t="s">
        <v>87</v>
      </c>
      <c r="E765" s="2" t="s">
        <v>1</v>
      </c>
      <c r="F765" s="117"/>
      <c r="G765" s="117"/>
      <c r="H765" s="443"/>
      <c r="I765" s="2"/>
      <c r="J765" s="2"/>
      <c r="K765" s="122"/>
      <c r="L765" s="19"/>
      <c r="M765" s="19"/>
      <c r="N765" s="19"/>
      <c r="O765" s="19"/>
      <c r="P765" s="121"/>
      <c r="Q765" s="194"/>
      <c r="R765" s="19"/>
      <c r="S765" s="19"/>
      <c r="T765" s="191"/>
      <c r="U765" s="19"/>
      <c r="V765" s="161"/>
      <c r="W765" s="165">
        <f t="shared" si="128"/>
        <v>0</v>
      </c>
      <c r="X765" s="47">
        <f t="shared" si="129"/>
        <v>0</v>
      </c>
      <c r="Y765" s="47" t="str">
        <f t="shared" si="130"/>
        <v>Ipswich Jaffa</v>
      </c>
      <c r="Z765" s="47">
        <f t="shared" si="131"/>
        <v>0</v>
      </c>
      <c r="AA765" s="47">
        <f t="shared" si="132"/>
        <v>0</v>
      </c>
      <c r="AB765" s="141" t="str">
        <f t="shared" si="133"/>
        <v>M</v>
      </c>
    </row>
    <row r="766" spans="1:28" ht="16.5" customHeight="1" x14ac:dyDescent="0.25">
      <c r="A766" s="2" t="str">
        <f>IF(B766="","",IF(E766="F",IF(IFERROR(VLOOKUP(B766&amp;C766&amp;D766,'Girls Season'!AA:AB,2,0),"Add to Season")=1,"","No"),IFERROR(IF(E766="M",IF(VLOOKUP(B766&amp;C766&amp;D766,'Boys Season'!W:X,2,0)=1,"","No")),"No")))</f>
        <v/>
      </c>
      <c r="B766" s="454"/>
      <c r="C766" s="133"/>
      <c r="D766" s="140" t="s">
        <v>87</v>
      </c>
      <c r="E766" s="2" t="s">
        <v>1</v>
      </c>
      <c r="F766" s="117"/>
      <c r="G766" s="117"/>
      <c r="H766" s="443"/>
      <c r="I766" s="2"/>
      <c r="J766" s="2"/>
      <c r="K766" s="122"/>
      <c r="L766" s="19"/>
      <c r="M766" s="19"/>
      <c r="N766" s="19"/>
      <c r="O766" s="19"/>
      <c r="P766" s="121"/>
      <c r="Q766" s="194"/>
      <c r="R766" s="19"/>
      <c r="S766" s="19"/>
      <c r="T766" s="191"/>
      <c r="U766" s="19"/>
      <c r="V766" s="161"/>
      <c r="W766" s="165">
        <f t="shared" si="128"/>
        <v>0</v>
      </c>
      <c r="X766" s="47">
        <f t="shared" si="129"/>
        <v>0</v>
      </c>
      <c r="Y766" s="47" t="str">
        <f t="shared" si="130"/>
        <v>Ipswich Jaffa</v>
      </c>
      <c r="Z766" s="47">
        <f t="shared" si="131"/>
        <v>0</v>
      </c>
      <c r="AA766" s="47">
        <f t="shared" si="132"/>
        <v>0</v>
      </c>
      <c r="AB766" s="141" t="str">
        <f t="shared" si="133"/>
        <v>M</v>
      </c>
    </row>
    <row r="767" spans="1:28" ht="16.5" customHeight="1" x14ac:dyDescent="0.25">
      <c r="A767" s="2" t="str">
        <f>IF(B767="","",IF(E767="F",IF(IFERROR(VLOOKUP(B767&amp;C767&amp;D767,'Girls Season'!AA:AB,2,0),"Add to Season")=1,"","No"),IFERROR(IF(E767="M",IF(VLOOKUP(B767&amp;C767&amp;D767,'Boys Season'!W:X,2,0)=1,"","No")),"No")))</f>
        <v/>
      </c>
      <c r="B767" s="454"/>
      <c r="C767" s="133"/>
      <c r="D767" s="140" t="s">
        <v>87</v>
      </c>
      <c r="E767" s="2" t="s">
        <v>1</v>
      </c>
      <c r="F767" s="117"/>
      <c r="G767" s="117"/>
      <c r="H767" s="443"/>
      <c r="I767" s="2"/>
      <c r="J767" s="2"/>
      <c r="K767" s="122"/>
      <c r="L767" s="19"/>
      <c r="M767" s="19"/>
      <c r="N767" s="19"/>
      <c r="O767" s="19"/>
      <c r="P767" s="121"/>
      <c r="Q767" s="194"/>
      <c r="R767" s="19"/>
      <c r="S767" s="19"/>
      <c r="T767" s="191"/>
      <c r="U767" s="19"/>
      <c r="V767" s="161"/>
      <c r="W767" s="165">
        <f t="shared" si="128"/>
        <v>0</v>
      </c>
      <c r="X767" s="47">
        <f t="shared" si="129"/>
        <v>0</v>
      </c>
      <c r="Y767" s="47" t="str">
        <f t="shared" si="130"/>
        <v>Ipswich Jaffa</v>
      </c>
      <c r="Z767" s="47">
        <f t="shared" si="131"/>
        <v>0</v>
      </c>
      <c r="AA767" s="47">
        <f t="shared" si="132"/>
        <v>0</v>
      </c>
      <c r="AB767" s="141" t="str">
        <f t="shared" si="133"/>
        <v>M</v>
      </c>
    </row>
    <row r="768" spans="1:28" ht="16.5" customHeight="1" x14ac:dyDescent="0.25">
      <c r="A768" s="2" t="str">
        <f>IF(B768="","",IF(E768="F",IF(IFERROR(VLOOKUP(B768&amp;C768&amp;D768,'Girls Season'!AA:AB,2,0),"Add to Season")=1,"","No"),IFERROR(IF(E768="M",IF(VLOOKUP(B768&amp;C768&amp;D768,'Boys Season'!W:X,2,0)=1,"","No")),"No")))</f>
        <v/>
      </c>
      <c r="B768" s="454"/>
      <c r="C768" s="133"/>
      <c r="D768" s="140" t="s">
        <v>87</v>
      </c>
      <c r="E768" s="2" t="s">
        <v>1</v>
      </c>
      <c r="F768" s="117"/>
      <c r="G768" s="117"/>
      <c r="H768" s="443"/>
      <c r="I768" s="2"/>
      <c r="J768" s="2"/>
      <c r="K768" s="122"/>
      <c r="L768" s="19"/>
      <c r="M768" s="19"/>
      <c r="N768" s="19"/>
      <c r="O768" s="19"/>
      <c r="P768" s="121"/>
      <c r="Q768" s="194"/>
      <c r="R768" s="19"/>
      <c r="S768" s="19"/>
      <c r="T768" s="191"/>
      <c r="U768" s="19"/>
      <c r="V768" s="161"/>
      <c r="W768" s="165">
        <f t="shared" si="128"/>
        <v>0</v>
      </c>
      <c r="X768" s="47">
        <f t="shared" si="129"/>
        <v>0</v>
      </c>
      <c r="Y768" s="47" t="str">
        <f t="shared" si="130"/>
        <v>Ipswich Jaffa</v>
      </c>
      <c r="Z768" s="47">
        <f t="shared" si="131"/>
        <v>0</v>
      </c>
      <c r="AA768" s="47">
        <f t="shared" si="132"/>
        <v>0</v>
      </c>
      <c r="AB768" s="141" t="str">
        <f t="shared" si="133"/>
        <v>M</v>
      </c>
    </row>
    <row r="769" spans="1:30" ht="16.5" customHeight="1" x14ac:dyDescent="0.25">
      <c r="A769" s="2" t="str">
        <f>IF(B769="","",IF(E769="F",IF(IFERROR(VLOOKUP(B769&amp;C769&amp;D769,'Girls Season'!AA:AB,2,0),"Add to Season")=1,"","No"),IFERROR(IF(E769="M",IF(VLOOKUP(B769&amp;C769&amp;D769,'Boys Season'!W:X,2,0)=1,"","No")),"No")))</f>
        <v/>
      </c>
      <c r="B769" s="454"/>
      <c r="C769" s="133"/>
      <c r="D769" s="140" t="s">
        <v>87</v>
      </c>
      <c r="E769" s="2" t="s">
        <v>1</v>
      </c>
      <c r="F769" s="117"/>
      <c r="G769" s="117"/>
      <c r="H769" s="443"/>
      <c r="I769" s="2"/>
      <c r="J769" s="2"/>
      <c r="K769" s="122"/>
      <c r="L769" s="19"/>
      <c r="M769" s="19"/>
      <c r="N769" s="19"/>
      <c r="O769" s="19"/>
      <c r="P769" s="121"/>
      <c r="Q769" s="194"/>
      <c r="R769" s="19"/>
      <c r="S769" s="19"/>
      <c r="T769" s="191"/>
      <c r="U769" s="19"/>
      <c r="V769" s="161"/>
      <c r="W769" s="165">
        <f t="shared" si="128"/>
        <v>0</v>
      </c>
      <c r="X769" s="47">
        <f t="shared" si="129"/>
        <v>0</v>
      </c>
      <c r="Y769" s="47" t="str">
        <f t="shared" si="130"/>
        <v>Ipswich Jaffa</v>
      </c>
      <c r="Z769" s="47">
        <f t="shared" si="131"/>
        <v>0</v>
      </c>
      <c r="AA769" s="47">
        <f t="shared" si="132"/>
        <v>0</v>
      </c>
      <c r="AB769" s="141" t="str">
        <f t="shared" si="133"/>
        <v>M</v>
      </c>
    </row>
    <row r="770" spans="1:30" ht="16.5" customHeight="1" x14ac:dyDescent="0.25">
      <c r="A770" s="2" t="str">
        <f>IF(B770="","",IF(E770="F",IF(IFERROR(VLOOKUP(B770&amp;C770&amp;D770,'Girls Season'!AA:AB,2,0),"Add to Season")=1,"","No"),IFERROR(IF(E770="M",IF(VLOOKUP(B770&amp;C770&amp;D770,'Boys Season'!W:X,2,0)=1,"","No")),"No")))</f>
        <v/>
      </c>
      <c r="B770" s="454"/>
      <c r="C770" s="133"/>
      <c r="D770" s="140" t="s">
        <v>87</v>
      </c>
      <c r="E770" s="2" t="s">
        <v>1</v>
      </c>
      <c r="F770" s="117"/>
      <c r="G770" s="117"/>
      <c r="H770" s="443"/>
      <c r="I770" s="2"/>
      <c r="J770" s="2"/>
      <c r="K770" s="122"/>
      <c r="L770" s="19"/>
      <c r="M770" s="19"/>
      <c r="N770" s="19"/>
      <c r="O770" s="19"/>
      <c r="P770" s="121"/>
      <c r="Q770" s="194"/>
      <c r="R770" s="19"/>
      <c r="S770" s="19"/>
      <c r="T770" s="191"/>
      <c r="U770" s="19"/>
      <c r="V770" s="161"/>
      <c r="W770" s="165">
        <f t="shared" si="128"/>
        <v>0</v>
      </c>
      <c r="X770" s="47">
        <f t="shared" si="129"/>
        <v>0</v>
      </c>
      <c r="Y770" s="47" t="str">
        <f t="shared" si="130"/>
        <v>Ipswich Jaffa</v>
      </c>
      <c r="Z770" s="47">
        <f t="shared" si="131"/>
        <v>0</v>
      </c>
      <c r="AA770" s="47">
        <f t="shared" si="132"/>
        <v>0</v>
      </c>
      <c r="AB770" s="141" t="str">
        <f t="shared" si="133"/>
        <v>M</v>
      </c>
    </row>
    <row r="771" spans="1:30" ht="16.5" customHeight="1" x14ac:dyDescent="0.25">
      <c r="A771" s="2" t="str">
        <f>IF(B771="","",IF(E771="F",IF(IFERROR(VLOOKUP(B771&amp;C771&amp;D771,'Girls Season'!AA:AB,2,0),"Add to Season")=1,"","No"),IFERROR(IF(E771="M",IF(VLOOKUP(B771&amp;C771&amp;D771,'Boys Season'!W:X,2,0)=1,"","No")),"No")))</f>
        <v/>
      </c>
      <c r="B771" s="454"/>
      <c r="C771" s="133"/>
      <c r="D771" s="140" t="s">
        <v>87</v>
      </c>
      <c r="E771" s="2" t="s">
        <v>1</v>
      </c>
      <c r="F771" s="117"/>
      <c r="G771" s="117"/>
      <c r="H771" s="443"/>
      <c r="I771" s="2"/>
      <c r="J771" s="2"/>
      <c r="K771" s="122"/>
      <c r="L771" s="19"/>
      <c r="M771" s="19"/>
      <c r="N771" s="19"/>
      <c r="O771" s="19"/>
      <c r="P771" s="121"/>
      <c r="Q771" s="194"/>
      <c r="R771" s="19"/>
      <c r="S771" s="19"/>
      <c r="T771" s="191"/>
      <c r="U771" s="19"/>
      <c r="V771" s="161"/>
      <c r="W771" s="165">
        <f t="shared" si="128"/>
        <v>0</v>
      </c>
      <c r="X771" s="47">
        <f t="shared" si="129"/>
        <v>0</v>
      </c>
      <c r="Y771" s="47" t="str">
        <f t="shared" si="130"/>
        <v>Ipswich Jaffa</v>
      </c>
      <c r="Z771" s="47">
        <f t="shared" si="131"/>
        <v>0</v>
      </c>
      <c r="AA771" s="47">
        <f t="shared" si="132"/>
        <v>0</v>
      </c>
      <c r="AB771" s="141" t="str">
        <f t="shared" si="133"/>
        <v>M</v>
      </c>
    </row>
    <row r="772" spans="1:30" ht="16.5" customHeight="1" x14ac:dyDescent="0.25">
      <c r="A772" s="2" t="str">
        <f>IF(B772="","",IF(E772="F",IF(IFERROR(VLOOKUP(B772&amp;C772&amp;D772,'Girls Season'!AA:AB,2,0),"Add to Season")=1,"","No"),IFERROR(IF(E772="M",IF(VLOOKUP(B772&amp;C772&amp;D772,'Boys Season'!W:X,2,0)=1,"","No")),"No")))</f>
        <v/>
      </c>
      <c r="B772" s="454"/>
      <c r="C772" s="133"/>
      <c r="D772" s="140" t="s">
        <v>87</v>
      </c>
      <c r="E772" s="2" t="s">
        <v>1</v>
      </c>
      <c r="F772" s="117"/>
      <c r="G772" s="117"/>
      <c r="H772" s="443"/>
      <c r="I772" s="2"/>
      <c r="J772" s="2"/>
      <c r="K772" s="122"/>
      <c r="L772" s="19"/>
      <c r="M772" s="19"/>
      <c r="N772" s="19"/>
      <c r="O772" s="19"/>
      <c r="P772" s="121"/>
      <c r="Q772" s="194"/>
      <c r="R772" s="19"/>
      <c r="S772" s="19"/>
      <c r="T772" s="191"/>
      <c r="U772" s="19"/>
      <c r="V772" s="161"/>
      <c r="W772" s="165">
        <f t="shared" si="128"/>
        <v>0</v>
      </c>
      <c r="X772" s="47">
        <f t="shared" si="129"/>
        <v>0</v>
      </c>
      <c r="Y772" s="47" t="str">
        <f t="shared" si="130"/>
        <v>Ipswich Jaffa</v>
      </c>
      <c r="Z772" s="47">
        <f t="shared" si="131"/>
        <v>0</v>
      </c>
      <c r="AA772" s="47">
        <f t="shared" si="132"/>
        <v>0</v>
      </c>
      <c r="AB772" s="141" t="str">
        <f t="shared" si="133"/>
        <v>M</v>
      </c>
    </row>
    <row r="773" spans="1:30" ht="16.5" customHeight="1" x14ac:dyDescent="0.25">
      <c r="A773" s="2" t="str">
        <f>IF(B773="","",IF(E773="F",IF(IFERROR(VLOOKUP(B773&amp;C773&amp;D773,'Girls Season'!AA:AB,2,0),"Add to Season")=1,"","No"),IFERROR(IF(E773="M",IF(VLOOKUP(B773&amp;C773&amp;D773,'Boys Season'!W:X,2,0)=1,"","No")),"No")))</f>
        <v/>
      </c>
      <c r="B773" s="454"/>
      <c r="C773" s="133"/>
      <c r="D773" s="140" t="s">
        <v>87</v>
      </c>
      <c r="E773" s="2" t="s">
        <v>1</v>
      </c>
      <c r="F773" s="117"/>
      <c r="G773" s="117"/>
      <c r="H773" s="443"/>
      <c r="I773" s="2"/>
      <c r="J773" s="2"/>
      <c r="K773" s="122"/>
      <c r="L773" s="19"/>
      <c r="M773" s="19"/>
      <c r="N773" s="19"/>
      <c r="O773" s="19"/>
      <c r="P773" s="121"/>
      <c r="Q773" s="194"/>
      <c r="R773" s="19"/>
      <c r="S773" s="19"/>
      <c r="T773" s="191"/>
      <c r="U773" s="19"/>
      <c r="V773" s="161"/>
      <c r="W773" s="165">
        <f t="shared" si="128"/>
        <v>0</v>
      </c>
      <c r="X773" s="47">
        <f t="shared" si="129"/>
        <v>0</v>
      </c>
      <c r="Y773" s="47" t="str">
        <f t="shared" si="130"/>
        <v>Ipswich Jaffa</v>
      </c>
      <c r="Z773" s="47">
        <f t="shared" si="131"/>
        <v>0</v>
      </c>
      <c r="AA773" s="47">
        <f t="shared" si="132"/>
        <v>0</v>
      </c>
      <c r="AB773" s="141" t="str">
        <f t="shared" si="133"/>
        <v>M</v>
      </c>
    </row>
    <row r="774" spans="1:30" ht="16.5" customHeight="1" x14ac:dyDescent="0.25">
      <c r="A774" s="2" t="str">
        <f>IF(B774="","",IF(E774="F",IF(IFERROR(VLOOKUP(B774&amp;C774&amp;D774,'Girls Season'!AA:AB,2,0),"Add to Season")=1,"","No"),IFERROR(IF(E774="M",IF(VLOOKUP(B774&amp;C774&amp;D774,'Boys Season'!W:X,2,0)=1,"","No")),"No")))</f>
        <v/>
      </c>
      <c r="B774" s="454"/>
      <c r="C774" s="133"/>
      <c r="D774" s="140" t="s">
        <v>87</v>
      </c>
      <c r="E774" s="2" t="s">
        <v>1</v>
      </c>
      <c r="F774" s="117"/>
      <c r="G774" s="117"/>
      <c r="H774" s="443"/>
      <c r="I774" s="2"/>
      <c r="J774" s="2"/>
      <c r="K774" s="122"/>
      <c r="L774" s="19"/>
      <c r="M774" s="19"/>
      <c r="N774" s="19"/>
      <c r="O774" s="19"/>
      <c r="P774" s="121"/>
      <c r="Q774" s="194"/>
      <c r="R774" s="19"/>
      <c r="S774" s="19"/>
      <c r="T774" s="191"/>
      <c r="U774" s="19"/>
      <c r="V774" s="161"/>
      <c r="W774" s="165">
        <f t="shared" si="128"/>
        <v>0</v>
      </c>
      <c r="X774" s="47">
        <f t="shared" si="129"/>
        <v>0</v>
      </c>
      <c r="Y774" s="47" t="str">
        <f t="shared" si="130"/>
        <v>Ipswich Jaffa</v>
      </c>
      <c r="Z774" s="47">
        <f t="shared" si="131"/>
        <v>0</v>
      </c>
      <c r="AA774" s="47">
        <f t="shared" si="132"/>
        <v>0</v>
      </c>
      <c r="AB774" s="141" t="str">
        <f t="shared" si="133"/>
        <v>M</v>
      </c>
    </row>
    <row r="775" spans="1:30" ht="16.5" customHeight="1" x14ac:dyDescent="0.25">
      <c r="A775" s="2" t="str">
        <f>IF(B775="","",IF(E775="F",IF(IFERROR(VLOOKUP(B775&amp;C775&amp;D775,'Girls Season'!AA:AB,2,0),"Add to Season")=1,"","No"),IFERROR(IF(E775="M",IF(VLOOKUP(B775&amp;C775&amp;D775,'Boys Season'!W:X,2,0)=1,"","No")),"No")))</f>
        <v/>
      </c>
      <c r="B775" s="454"/>
      <c r="C775" s="133"/>
      <c r="D775" s="140" t="s">
        <v>87</v>
      </c>
      <c r="E775" s="2" t="s">
        <v>1</v>
      </c>
      <c r="F775" s="117"/>
      <c r="G775" s="117"/>
      <c r="H775" s="443"/>
      <c r="I775" s="2"/>
      <c r="J775" s="2"/>
      <c r="K775" s="122"/>
      <c r="L775" s="19"/>
      <c r="M775" s="19"/>
      <c r="N775" s="19"/>
      <c r="O775" s="19"/>
      <c r="P775" s="121"/>
      <c r="Q775" s="194"/>
      <c r="R775" s="19"/>
      <c r="S775" s="19"/>
      <c r="T775" s="191"/>
      <c r="U775" s="19"/>
      <c r="V775" s="161"/>
      <c r="W775" s="165">
        <f t="shared" si="128"/>
        <v>0</v>
      </c>
      <c r="X775" s="47">
        <f t="shared" si="129"/>
        <v>0</v>
      </c>
      <c r="Y775" s="47" t="str">
        <f t="shared" si="130"/>
        <v>Ipswich Jaffa</v>
      </c>
      <c r="Z775" s="47">
        <f t="shared" si="131"/>
        <v>0</v>
      </c>
      <c r="AA775" s="47">
        <f t="shared" si="132"/>
        <v>0</v>
      </c>
      <c r="AB775" s="141" t="str">
        <f t="shared" si="133"/>
        <v>M</v>
      </c>
    </row>
    <row r="776" spans="1:30" ht="16.5" customHeight="1" x14ac:dyDescent="0.25">
      <c r="A776" s="2" t="str">
        <f>IF(B776="","",IF(E776="F",IF(IFERROR(VLOOKUP(B776&amp;C776&amp;D776,'Girls Season'!AA:AB,2,0),"Add to Season")=1,"","No"),IFERROR(IF(E776="M",IF(VLOOKUP(B776&amp;C776&amp;D776,'Boys Season'!W:X,2,0)=1,"","No")),"No")))</f>
        <v/>
      </c>
      <c r="B776" s="454"/>
      <c r="C776" s="133"/>
      <c r="D776" s="140" t="s">
        <v>87</v>
      </c>
      <c r="E776" s="2" t="s">
        <v>1</v>
      </c>
      <c r="F776" s="117"/>
      <c r="G776" s="117"/>
      <c r="H776" s="443"/>
      <c r="I776" s="2"/>
      <c r="J776" s="2"/>
      <c r="K776" s="122"/>
      <c r="L776" s="19"/>
      <c r="M776" s="19"/>
      <c r="N776" s="19"/>
      <c r="O776" s="19"/>
      <c r="P776" s="121"/>
      <c r="Q776" s="194"/>
      <c r="R776" s="19"/>
      <c r="S776" s="19"/>
      <c r="T776" s="191"/>
      <c r="U776" s="19"/>
      <c r="V776" s="161"/>
      <c r="W776" s="165">
        <f t="shared" si="128"/>
        <v>0</v>
      </c>
      <c r="X776" s="47">
        <f t="shared" si="129"/>
        <v>0</v>
      </c>
      <c r="Y776" s="47" t="str">
        <f t="shared" si="130"/>
        <v>Ipswich Jaffa</v>
      </c>
      <c r="Z776" s="47">
        <f t="shared" si="131"/>
        <v>0</v>
      </c>
      <c r="AA776" s="47">
        <f t="shared" si="132"/>
        <v>0</v>
      </c>
      <c r="AB776" s="141" t="str">
        <f t="shared" si="133"/>
        <v>M</v>
      </c>
    </row>
    <row r="777" spans="1:30" ht="16.5" customHeight="1" x14ac:dyDescent="0.25">
      <c r="A777" s="2" t="str">
        <f>IF(B777="","",IF(E777="F",IF(IFERROR(VLOOKUP(B777&amp;C777&amp;D777,'Girls Season'!AA:AB,2,0),"Add to Season")=1,"","No"),IFERROR(IF(E777="M",IF(VLOOKUP(B777&amp;C777&amp;D777,'Boys Season'!W:X,2,0)=1,"","No")),"No")))</f>
        <v>No</v>
      </c>
      <c r="B777" s="448" t="s">
        <v>471</v>
      </c>
      <c r="C777" s="448" t="s">
        <v>73</v>
      </c>
      <c r="D777" s="140" t="s">
        <v>72</v>
      </c>
      <c r="E777" s="2" t="s">
        <v>21</v>
      </c>
      <c r="F777" s="117">
        <v>10</v>
      </c>
      <c r="G777" s="117" t="s">
        <v>6</v>
      </c>
      <c r="H777" s="443"/>
      <c r="I777" s="2"/>
      <c r="J777" s="2"/>
      <c r="K777" s="122"/>
      <c r="L777" s="19"/>
      <c r="M777" s="19"/>
      <c r="N777" s="19"/>
      <c r="O777" s="19"/>
      <c r="P777" s="121"/>
      <c r="Q777" s="202">
        <v>55</v>
      </c>
      <c r="R777" s="19"/>
      <c r="S777" s="19"/>
      <c r="T777" s="19"/>
      <c r="U777" s="19"/>
      <c r="V777" s="161"/>
      <c r="W777" s="165" t="str">
        <f t="shared" si="122"/>
        <v>Leyla</v>
      </c>
      <c r="X777" s="47" t="str">
        <f t="shared" si="123"/>
        <v>Williams</v>
      </c>
      <c r="Y777" s="47" t="str">
        <f t="shared" si="124"/>
        <v>Mid Essex Casuals</v>
      </c>
      <c r="Z777" s="47">
        <f t="shared" si="125"/>
        <v>10</v>
      </c>
      <c r="AA777" s="47" t="str">
        <f t="shared" si="126"/>
        <v>U15</v>
      </c>
      <c r="AB777" s="141" t="str">
        <f t="shared" si="127"/>
        <v>F</v>
      </c>
      <c r="AC777" s="32"/>
      <c r="AD777" s="32"/>
    </row>
    <row r="778" spans="1:30" ht="16.5" customHeight="1" x14ac:dyDescent="0.25">
      <c r="A778" s="2" t="str">
        <f>IF(B778="","",IF(E778="F",IF(IFERROR(VLOOKUP(B778&amp;C778&amp;D778,'Girls Season'!AA:AB,2,0),"Add to Season")=1,"","No"),IFERROR(IF(E778="M",IF(VLOOKUP(B778&amp;C778&amp;D778,'Boys Season'!W:X,2,0)=1,"","No")),"No")))</f>
        <v>No</v>
      </c>
      <c r="B778" s="133" t="s">
        <v>454</v>
      </c>
      <c r="C778" s="133" t="s">
        <v>455</v>
      </c>
      <c r="D778" s="140" t="s">
        <v>72</v>
      </c>
      <c r="E778" s="2" t="s">
        <v>21</v>
      </c>
      <c r="F778" s="117">
        <v>7</v>
      </c>
      <c r="G778" s="117" t="s">
        <v>4</v>
      </c>
      <c r="H778" s="443"/>
      <c r="I778" s="2"/>
      <c r="J778" s="2"/>
      <c r="K778" s="122"/>
      <c r="L778" s="19"/>
      <c r="M778" s="19"/>
      <c r="N778" s="19"/>
      <c r="O778" s="19"/>
      <c r="P778" s="121"/>
      <c r="Q778" s="202"/>
      <c r="R778" s="19"/>
      <c r="S778" s="19"/>
      <c r="T778" s="19"/>
      <c r="U778" s="19"/>
      <c r="V778" s="161"/>
      <c r="W778" s="165" t="str">
        <f t="shared" ref="W778:W841" si="134">+B778</f>
        <v>Amalie</v>
      </c>
      <c r="X778" s="47" t="str">
        <f t="shared" ref="X778:X841" si="135">+C778</f>
        <v>Twydell</v>
      </c>
      <c r="Y778" s="47" t="str">
        <f t="shared" ref="Y778:Y841" si="136">+D778</f>
        <v>Mid Essex Casuals</v>
      </c>
      <c r="Z778" s="47">
        <f t="shared" ref="Z778:Z841" si="137">+F778</f>
        <v>7</v>
      </c>
      <c r="AA778" s="47" t="str">
        <f t="shared" ref="AA778:AA841" si="138">+G778</f>
        <v>U13</v>
      </c>
      <c r="AB778" s="141" t="str">
        <f t="shared" ref="AB778:AB841" si="139">+E778</f>
        <v>F</v>
      </c>
    </row>
    <row r="779" spans="1:30" ht="16.5" customHeight="1" x14ac:dyDescent="0.25">
      <c r="A779" s="2" t="str">
        <f>IF(B779="","",IF(E779="F",IF(IFERROR(VLOOKUP(B779&amp;C779&amp;D779,'Girls Season'!AA:AB,2,0),"Add to Season")=1,"","No"),IFERROR(IF(E779="M",IF(VLOOKUP(B779&amp;C779&amp;D779,'Boys Season'!W:X,2,0)=1,"","No")),"No")))</f>
        <v/>
      </c>
      <c r="B779" s="133"/>
      <c r="C779" s="133"/>
      <c r="D779" s="140" t="s">
        <v>72</v>
      </c>
      <c r="E779" s="2" t="s">
        <v>21</v>
      </c>
      <c r="F779" s="117"/>
      <c r="G779" s="117"/>
      <c r="H779" s="443"/>
      <c r="I779" s="2"/>
      <c r="J779" s="2"/>
      <c r="K779" s="122"/>
      <c r="L779" s="19"/>
      <c r="M779" s="19"/>
      <c r="N779" s="19"/>
      <c r="O779" s="19"/>
      <c r="P779" s="121"/>
      <c r="Q779" s="202"/>
      <c r="R779" s="19"/>
      <c r="S779" s="19"/>
      <c r="T779" s="19"/>
      <c r="U779" s="19"/>
      <c r="V779" s="161"/>
      <c r="W779" s="165">
        <f t="shared" si="134"/>
        <v>0</v>
      </c>
      <c r="X779" s="47">
        <f t="shared" si="135"/>
        <v>0</v>
      </c>
      <c r="Y779" s="47" t="str">
        <f t="shared" si="136"/>
        <v>Mid Essex Casuals</v>
      </c>
      <c r="Z779" s="47">
        <f t="shared" si="137"/>
        <v>0</v>
      </c>
      <c r="AA779" s="47">
        <f t="shared" si="138"/>
        <v>0</v>
      </c>
      <c r="AB779" s="141" t="str">
        <f t="shared" si="139"/>
        <v>F</v>
      </c>
    </row>
    <row r="780" spans="1:30" ht="16.5" customHeight="1" x14ac:dyDescent="0.25">
      <c r="A780" s="2" t="str">
        <f>IF(B780="","",IF(E780="F",IF(IFERROR(VLOOKUP(B780&amp;C780&amp;D780,'Girls Season'!AA:AB,2,0),"Add to Season")=1,"","No"),IFERROR(IF(E780="M",IF(VLOOKUP(B780&amp;C780&amp;D780,'Boys Season'!W:X,2,0)=1,"","No")),"No")))</f>
        <v/>
      </c>
      <c r="B780" s="133"/>
      <c r="C780" s="133"/>
      <c r="D780" s="140" t="s">
        <v>72</v>
      </c>
      <c r="E780" s="2" t="s">
        <v>21</v>
      </c>
      <c r="F780" s="117"/>
      <c r="G780" s="117"/>
      <c r="H780" s="443"/>
      <c r="I780" s="2"/>
      <c r="J780" s="2"/>
      <c r="K780" s="122"/>
      <c r="L780" s="19"/>
      <c r="M780" s="19"/>
      <c r="N780" s="19"/>
      <c r="O780" s="19"/>
      <c r="P780" s="121"/>
      <c r="Q780" s="202"/>
      <c r="R780" s="19"/>
      <c r="S780" s="19"/>
      <c r="T780" s="19"/>
      <c r="U780" s="19"/>
      <c r="V780" s="161"/>
      <c r="W780" s="165">
        <f t="shared" si="134"/>
        <v>0</v>
      </c>
      <c r="X780" s="47">
        <f t="shared" si="135"/>
        <v>0</v>
      </c>
      <c r="Y780" s="47" t="str">
        <f t="shared" si="136"/>
        <v>Mid Essex Casuals</v>
      </c>
      <c r="Z780" s="47">
        <f t="shared" si="137"/>
        <v>0</v>
      </c>
      <c r="AA780" s="47">
        <f t="shared" si="138"/>
        <v>0</v>
      </c>
      <c r="AB780" s="141" t="str">
        <f t="shared" si="139"/>
        <v>F</v>
      </c>
    </row>
    <row r="781" spans="1:30" ht="16.5" customHeight="1" x14ac:dyDescent="0.25">
      <c r="A781" s="2" t="str">
        <f>IF(B781="","",IF(E781="F",IF(IFERROR(VLOOKUP(B781&amp;C781&amp;D781,'Girls Season'!AA:AB,2,0),"Add to Season")=1,"","No"),IFERROR(IF(E781="M",IF(VLOOKUP(B781&amp;C781&amp;D781,'Boys Season'!W:X,2,0)=1,"","No")),"No")))</f>
        <v/>
      </c>
      <c r="B781" s="133"/>
      <c r="C781" s="133"/>
      <c r="D781" s="140" t="s">
        <v>72</v>
      </c>
      <c r="E781" s="2" t="s">
        <v>21</v>
      </c>
      <c r="F781" s="117"/>
      <c r="G781" s="117"/>
      <c r="H781" s="443"/>
      <c r="I781" s="2"/>
      <c r="J781" s="2"/>
      <c r="K781" s="122"/>
      <c r="L781" s="19"/>
      <c r="M781" s="19"/>
      <c r="N781" s="19"/>
      <c r="O781" s="19"/>
      <c r="P781" s="121"/>
      <c r="Q781" s="202"/>
      <c r="R781" s="19"/>
      <c r="S781" s="19"/>
      <c r="T781" s="19"/>
      <c r="U781" s="19"/>
      <c r="V781" s="161"/>
      <c r="W781" s="165">
        <f t="shared" si="134"/>
        <v>0</v>
      </c>
      <c r="X781" s="47">
        <f t="shared" si="135"/>
        <v>0</v>
      </c>
      <c r="Y781" s="47" t="str">
        <f t="shared" si="136"/>
        <v>Mid Essex Casuals</v>
      </c>
      <c r="Z781" s="47">
        <f t="shared" si="137"/>
        <v>0</v>
      </c>
      <c r="AA781" s="47">
        <f t="shared" si="138"/>
        <v>0</v>
      </c>
      <c r="AB781" s="141" t="str">
        <f t="shared" si="139"/>
        <v>F</v>
      </c>
    </row>
    <row r="782" spans="1:30" ht="16.5" customHeight="1" x14ac:dyDescent="0.25">
      <c r="A782" s="2" t="str">
        <f>IF(B782="","",IF(E782="F",IF(IFERROR(VLOOKUP(B782&amp;C782&amp;D782,'Girls Season'!AA:AB,2,0),"Add to Season")=1,"","No"),IFERROR(IF(E782="M",IF(VLOOKUP(B782&amp;C782&amp;D782,'Boys Season'!W:X,2,0)=1,"","No")),"No")))</f>
        <v/>
      </c>
      <c r="B782" s="133"/>
      <c r="C782" s="133"/>
      <c r="D782" s="140" t="s">
        <v>72</v>
      </c>
      <c r="E782" s="2" t="s">
        <v>21</v>
      </c>
      <c r="F782" s="117"/>
      <c r="G782" s="117"/>
      <c r="H782" s="443"/>
      <c r="I782" s="2"/>
      <c r="J782" s="2"/>
      <c r="K782" s="122"/>
      <c r="L782" s="19"/>
      <c r="M782" s="19"/>
      <c r="N782" s="19"/>
      <c r="O782" s="19"/>
      <c r="P782" s="121"/>
      <c r="Q782" s="202"/>
      <c r="R782" s="19"/>
      <c r="S782" s="19"/>
      <c r="T782" s="19"/>
      <c r="U782" s="19"/>
      <c r="V782" s="161"/>
      <c r="W782" s="165">
        <f t="shared" si="134"/>
        <v>0</v>
      </c>
      <c r="X782" s="47">
        <f t="shared" si="135"/>
        <v>0</v>
      </c>
      <c r="Y782" s="47" t="str">
        <f t="shared" si="136"/>
        <v>Mid Essex Casuals</v>
      </c>
      <c r="Z782" s="47">
        <f t="shared" si="137"/>
        <v>0</v>
      </c>
      <c r="AA782" s="47">
        <f t="shared" si="138"/>
        <v>0</v>
      </c>
      <c r="AB782" s="141" t="str">
        <f t="shared" si="139"/>
        <v>F</v>
      </c>
    </row>
    <row r="783" spans="1:30" ht="16.5" customHeight="1" x14ac:dyDescent="0.25">
      <c r="A783" s="2" t="str">
        <f>IF(B783="","",IF(E783="F",IF(IFERROR(VLOOKUP(B783&amp;C783&amp;D783,'Girls Season'!AA:AB,2,0),"Add to Season")=1,"","No"),IFERROR(IF(E783="M",IF(VLOOKUP(B783&amp;C783&amp;D783,'Boys Season'!W:X,2,0)=1,"","No")),"No")))</f>
        <v/>
      </c>
      <c r="B783" s="133"/>
      <c r="C783" s="133"/>
      <c r="D783" s="140" t="s">
        <v>72</v>
      </c>
      <c r="E783" s="2" t="s">
        <v>21</v>
      </c>
      <c r="F783" s="117"/>
      <c r="G783" s="117"/>
      <c r="H783" s="443"/>
      <c r="I783" s="2"/>
      <c r="J783" s="2"/>
      <c r="K783" s="122"/>
      <c r="L783" s="19"/>
      <c r="M783" s="19"/>
      <c r="N783" s="19"/>
      <c r="O783" s="19"/>
      <c r="P783" s="121"/>
      <c r="Q783" s="202"/>
      <c r="R783" s="19"/>
      <c r="S783" s="19"/>
      <c r="T783" s="19"/>
      <c r="U783" s="19"/>
      <c r="V783" s="161"/>
      <c r="W783" s="165">
        <f t="shared" si="134"/>
        <v>0</v>
      </c>
      <c r="X783" s="47">
        <f t="shared" si="135"/>
        <v>0</v>
      </c>
      <c r="Y783" s="47" t="str">
        <f t="shared" si="136"/>
        <v>Mid Essex Casuals</v>
      </c>
      <c r="Z783" s="47">
        <f t="shared" si="137"/>
        <v>0</v>
      </c>
      <c r="AA783" s="47">
        <f t="shared" si="138"/>
        <v>0</v>
      </c>
      <c r="AB783" s="141" t="str">
        <f t="shared" si="139"/>
        <v>F</v>
      </c>
    </row>
    <row r="784" spans="1:30" ht="16.5" customHeight="1" x14ac:dyDescent="0.25">
      <c r="A784" s="2" t="str">
        <f>IF(B784="","",IF(E784="F",IF(IFERROR(VLOOKUP(B784&amp;C784&amp;D784,'Girls Season'!AA:AB,2,0),"Add to Season")=1,"","No"),IFERROR(IF(E784="M",IF(VLOOKUP(B784&amp;C784&amp;D784,'Boys Season'!W:X,2,0)=1,"","No")),"No")))</f>
        <v/>
      </c>
      <c r="B784" s="133"/>
      <c r="C784" s="133"/>
      <c r="D784" s="140" t="s">
        <v>72</v>
      </c>
      <c r="E784" s="2" t="s">
        <v>21</v>
      </c>
      <c r="F784" s="117"/>
      <c r="G784" s="117"/>
      <c r="H784" s="443"/>
      <c r="I784" s="2"/>
      <c r="J784" s="2"/>
      <c r="K784" s="122"/>
      <c r="L784" s="19"/>
      <c r="M784" s="19"/>
      <c r="N784" s="19"/>
      <c r="O784" s="19"/>
      <c r="P784" s="121"/>
      <c r="Q784" s="202"/>
      <c r="R784" s="19"/>
      <c r="S784" s="19"/>
      <c r="T784" s="19"/>
      <c r="U784" s="19"/>
      <c r="V784" s="161"/>
      <c r="W784" s="165">
        <f t="shared" si="134"/>
        <v>0</v>
      </c>
      <c r="X784" s="47">
        <f t="shared" si="135"/>
        <v>0</v>
      </c>
      <c r="Y784" s="47" t="str">
        <f t="shared" si="136"/>
        <v>Mid Essex Casuals</v>
      </c>
      <c r="Z784" s="47">
        <f t="shared" si="137"/>
        <v>0</v>
      </c>
      <c r="AA784" s="47">
        <f t="shared" si="138"/>
        <v>0</v>
      </c>
      <c r="AB784" s="141" t="str">
        <f t="shared" si="139"/>
        <v>F</v>
      </c>
    </row>
    <row r="785" spans="1:30" ht="16.5" customHeight="1" x14ac:dyDescent="0.25">
      <c r="A785" s="2" t="str">
        <f>IF(B785="","",IF(E785="F",IF(IFERROR(VLOOKUP(B785&amp;C785&amp;D785,'Girls Season'!AA:AB,2,0),"Add to Season")=1,"","No"),IFERROR(IF(E785="M",IF(VLOOKUP(B785&amp;C785&amp;D785,'Boys Season'!W:X,2,0)=1,"","No")),"No")))</f>
        <v/>
      </c>
      <c r="B785" s="133"/>
      <c r="C785" s="133"/>
      <c r="D785" s="140" t="s">
        <v>72</v>
      </c>
      <c r="E785" s="2" t="s">
        <v>21</v>
      </c>
      <c r="F785" s="117"/>
      <c r="G785" s="117"/>
      <c r="H785" s="443"/>
      <c r="I785" s="2"/>
      <c r="J785" s="2"/>
      <c r="K785" s="122"/>
      <c r="L785" s="19"/>
      <c r="M785" s="19"/>
      <c r="N785" s="19"/>
      <c r="O785" s="19"/>
      <c r="P785" s="121"/>
      <c r="Q785" s="202"/>
      <c r="R785" s="19"/>
      <c r="S785" s="19"/>
      <c r="T785" s="19"/>
      <c r="U785" s="19"/>
      <c r="V785" s="161"/>
      <c r="W785" s="165">
        <f t="shared" si="134"/>
        <v>0</v>
      </c>
      <c r="X785" s="47">
        <f t="shared" si="135"/>
        <v>0</v>
      </c>
      <c r="Y785" s="47" t="str">
        <f t="shared" si="136"/>
        <v>Mid Essex Casuals</v>
      </c>
      <c r="Z785" s="47">
        <f t="shared" si="137"/>
        <v>0</v>
      </c>
      <c r="AA785" s="47">
        <f t="shared" si="138"/>
        <v>0</v>
      </c>
      <c r="AB785" s="141" t="str">
        <f t="shared" si="139"/>
        <v>F</v>
      </c>
    </row>
    <row r="786" spans="1:30" ht="16.5" customHeight="1" x14ac:dyDescent="0.25">
      <c r="A786" s="2" t="str">
        <f>IF(B786="","",IF(E786="F",IF(IFERROR(VLOOKUP(B786&amp;C786&amp;D786,'Girls Season'!AA:AB,2,0),"Add to Season")=1,"","No"),IFERROR(IF(E786="M",IF(VLOOKUP(B786&amp;C786&amp;D786,'Boys Season'!W:X,2,0)=1,"","No")),"No")))</f>
        <v/>
      </c>
      <c r="B786" s="133"/>
      <c r="C786" s="133"/>
      <c r="D786" s="140" t="s">
        <v>72</v>
      </c>
      <c r="E786" s="2" t="s">
        <v>21</v>
      </c>
      <c r="F786" s="117"/>
      <c r="G786" s="117"/>
      <c r="H786" s="443"/>
      <c r="I786" s="2"/>
      <c r="J786" s="2"/>
      <c r="K786" s="122"/>
      <c r="L786" s="19"/>
      <c r="M786" s="19"/>
      <c r="N786" s="19"/>
      <c r="O786" s="19"/>
      <c r="P786" s="121"/>
      <c r="Q786" s="202"/>
      <c r="R786" s="19"/>
      <c r="S786" s="19"/>
      <c r="T786" s="19"/>
      <c r="U786" s="19"/>
      <c r="V786" s="161"/>
      <c r="W786" s="165">
        <f t="shared" si="134"/>
        <v>0</v>
      </c>
      <c r="X786" s="47">
        <f t="shared" si="135"/>
        <v>0</v>
      </c>
      <c r="Y786" s="47" t="str">
        <f t="shared" si="136"/>
        <v>Mid Essex Casuals</v>
      </c>
      <c r="Z786" s="47">
        <f t="shared" si="137"/>
        <v>0</v>
      </c>
      <c r="AA786" s="47">
        <f t="shared" si="138"/>
        <v>0</v>
      </c>
      <c r="AB786" s="141" t="str">
        <f t="shared" si="139"/>
        <v>F</v>
      </c>
    </row>
    <row r="787" spans="1:30" ht="16.5" customHeight="1" x14ac:dyDescent="0.25">
      <c r="A787" s="2" t="str">
        <f>IF(B787="","",IF(E787="F",IF(IFERROR(VLOOKUP(B787&amp;C787&amp;D787,'Girls Season'!AA:AB,2,0),"Add to Season")=1,"","No"),IFERROR(IF(E787="M",IF(VLOOKUP(B787&amp;C787&amp;D787,'Boys Season'!W:X,2,0)=1,"","No")),"No")))</f>
        <v/>
      </c>
      <c r="B787" s="133"/>
      <c r="C787" s="133"/>
      <c r="D787" s="140" t="s">
        <v>72</v>
      </c>
      <c r="E787" s="2" t="s">
        <v>21</v>
      </c>
      <c r="F787" s="117"/>
      <c r="G787" s="117"/>
      <c r="H787" s="443"/>
      <c r="I787" s="2"/>
      <c r="J787" s="2"/>
      <c r="K787" s="122"/>
      <c r="L787" s="19"/>
      <c r="M787" s="19"/>
      <c r="N787" s="19"/>
      <c r="O787" s="19"/>
      <c r="P787" s="121"/>
      <c r="Q787" s="202"/>
      <c r="R787" s="19"/>
      <c r="S787" s="19"/>
      <c r="T787" s="19"/>
      <c r="U787" s="19"/>
      <c r="V787" s="161"/>
      <c r="W787" s="165">
        <f t="shared" si="134"/>
        <v>0</v>
      </c>
      <c r="X787" s="47">
        <f t="shared" si="135"/>
        <v>0</v>
      </c>
      <c r="Y787" s="47" t="str">
        <f t="shared" si="136"/>
        <v>Mid Essex Casuals</v>
      </c>
      <c r="Z787" s="47">
        <f t="shared" si="137"/>
        <v>0</v>
      </c>
      <c r="AA787" s="47">
        <f t="shared" si="138"/>
        <v>0</v>
      </c>
      <c r="AB787" s="141" t="str">
        <f t="shared" si="139"/>
        <v>F</v>
      </c>
    </row>
    <row r="788" spans="1:30" ht="16.5" customHeight="1" x14ac:dyDescent="0.25">
      <c r="A788" s="2" t="str">
        <f>IF(B788="","",IF(E788="F",IF(IFERROR(VLOOKUP(B788&amp;C788&amp;D788,'Girls Season'!AA:AB,2,0),"Add to Season")=1,"","No"),IFERROR(IF(E788="M",IF(VLOOKUP(B788&amp;C788&amp;D788,'Boys Season'!W:X,2,0)=1,"","No")),"No")))</f>
        <v/>
      </c>
      <c r="B788" s="133"/>
      <c r="C788" s="133"/>
      <c r="D788" s="140" t="s">
        <v>72</v>
      </c>
      <c r="E788" s="2" t="s">
        <v>1</v>
      </c>
      <c r="F788" s="117"/>
      <c r="G788" s="117"/>
      <c r="H788" s="443"/>
      <c r="I788" s="2"/>
      <c r="J788" s="2"/>
      <c r="K788" s="122"/>
      <c r="L788" s="19"/>
      <c r="M788" s="19"/>
      <c r="N788" s="19"/>
      <c r="O788" s="19"/>
      <c r="P788" s="121"/>
      <c r="Q788" s="194"/>
      <c r="R788" s="19"/>
      <c r="S788" s="19"/>
      <c r="T788" s="191"/>
      <c r="U788" s="19"/>
      <c r="V788" s="161"/>
      <c r="W788" s="165">
        <f t="shared" si="134"/>
        <v>0</v>
      </c>
      <c r="X788" s="47">
        <f t="shared" si="135"/>
        <v>0</v>
      </c>
      <c r="Y788" s="47" t="str">
        <f t="shared" si="136"/>
        <v>Mid Essex Casuals</v>
      </c>
      <c r="Z788" s="47">
        <f t="shared" si="137"/>
        <v>0</v>
      </c>
      <c r="AA788" s="47">
        <f t="shared" si="138"/>
        <v>0</v>
      </c>
      <c r="AB788" s="141" t="str">
        <f t="shared" si="139"/>
        <v>M</v>
      </c>
      <c r="AC788" s="32"/>
      <c r="AD788" s="32"/>
    </row>
    <row r="789" spans="1:30" ht="16.5" customHeight="1" x14ac:dyDescent="0.25">
      <c r="A789" s="2" t="str">
        <f>IF(B789="","",IF(E789="F",IF(IFERROR(VLOOKUP(B789&amp;C789&amp;D789,'Girls Season'!AA:AB,2,0),"Add to Season")=1,"","No"),IFERROR(IF(E789="M",IF(VLOOKUP(B789&amp;C789&amp;D789,'Boys Season'!W:X,2,0)=1,"","No")),"No")))</f>
        <v/>
      </c>
      <c r="B789" s="133"/>
      <c r="C789" s="133"/>
      <c r="D789" s="140" t="s">
        <v>72</v>
      </c>
      <c r="E789" s="2" t="s">
        <v>1</v>
      </c>
      <c r="F789" s="117"/>
      <c r="G789" s="117"/>
      <c r="H789" s="443"/>
      <c r="I789" s="2"/>
      <c r="J789" s="2"/>
      <c r="K789" s="122"/>
      <c r="L789" s="19"/>
      <c r="M789" s="19"/>
      <c r="N789" s="19"/>
      <c r="O789" s="19"/>
      <c r="P789" s="121"/>
      <c r="Q789" s="194"/>
      <c r="R789" s="19"/>
      <c r="S789" s="19"/>
      <c r="T789" s="191"/>
      <c r="U789" s="19"/>
      <c r="V789" s="161"/>
      <c r="W789" s="165">
        <f t="shared" si="134"/>
        <v>0</v>
      </c>
      <c r="X789" s="47">
        <f t="shared" si="135"/>
        <v>0</v>
      </c>
      <c r="Y789" s="47" t="str">
        <f t="shared" si="136"/>
        <v>Mid Essex Casuals</v>
      </c>
      <c r="Z789" s="47">
        <f t="shared" si="137"/>
        <v>0</v>
      </c>
      <c r="AA789" s="47">
        <f t="shared" si="138"/>
        <v>0</v>
      </c>
      <c r="AB789" s="141" t="str">
        <f t="shared" si="139"/>
        <v>M</v>
      </c>
      <c r="AC789" s="32"/>
      <c r="AD789" s="32"/>
    </row>
    <row r="790" spans="1:30" ht="16.5" customHeight="1" x14ac:dyDescent="0.25">
      <c r="A790" s="2" t="str">
        <f>IF(B790="","",IF(E790="F",IF(IFERROR(VLOOKUP(B790&amp;C790&amp;D790,'Girls Season'!AA:AB,2,0),"Add to Season")=1,"","No"),IFERROR(IF(E790="M",IF(VLOOKUP(B790&amp;C790&amp;D790,'Boys Season'!W:X,2,0)=1,"","No")),"No")))</f>
        <v/>
      </c>
      <c r="B790" s="133"/>
      <c r="C790" s="464"/>
      <c r="D790" s="140" t="s">
        <v>72</v>
      </c>
      <c r="E790" s="2" t="s">
        <v>1</v>
      </c>
      <c r="F790" s="117"/>
      <c r="G790" s="117"/>
      <c r="H790" s="443"/>
      <c r="I790" s="2"/>
      <c r="J790" s="2"/>
      <c r="K790" s="122"/>
      <c r="L790" s="19"/>
      <c r="M790" s="19"/>
      <c r="N790" s="19"/>
      <c r="O790" s="19"/>
      <c r="P790" s="121"/>
      <c r="Q790" s="194"/>
      <c r="R790" s="19"/>
      <c r="S790" s="19"/>
      <c r="T790" s="191"/>
      <c r="U790" s="19"/>
      <c r="V790" s="161"/>
      <c r="W790" s="165">
        <f t="shared" si="134"/>
        <v>0</v>
      </c>
      <c r="X790" s="47">
        <f t="shared" si="135"/>
        <v>0</v>
      </c>
      <c r="Y790" s="47" t="str">
        <f t="shared" si="136"/>
        <v>Mid Essex Casuals</v>
      </c>
      <c r="Z790" s="47">
        <f t="shared" si="137"/>
        <v>0</v>
      </c>
      <c r="AA790" s="47">
        <f>+G790</f>
        <v>0</v>
      </c>
      <c r="AB790" s="141" t="str">
        <f t="shared" si="139"/>
        <v>M</v>
      </c>
      <c r="AC790" s="32"/>
      <c r="AD790" s="32"/>
    </row>
    <row r="791" spans="1:30" ht="16.5" customHeight="1" x14ac:dyDescent="0.25">
      <c r="A791" s="2" t="str">
        <f>IF(B791="","",IF(E791="F",IF(IFERROR(VLOOKUP(B791&amp;C791&amp;D791,'Girls Season'!AA:AB,2,0),"Add to Season")=1,"","No"),IFERROR(IF(E791="M",IF(VLOOKUP(B791&amp;C791&amp;D791,'Boys Season'!W:X,2,0)=1,"","No")),"No")))</f>
        <v/>
      </c>
      <c r="B791" s="133"/>
      <c r="C791" s="133"/>
      <c r="D791" s="140" t="s">
        <v>72</v>
      </c>
      <c r="E791" s="2" t="s">
        <v>1</v>
      </c>
      <c r="F791" s="117"/>
      <c r="G791" s="117"/>
      <c r="H791" s="443"/>
      <c r="I791" s="2"/>
      <c r="J791" s="2"/>
      <c r="K791" s="122"/>
      <c r="L791" s="19"/>
      <c r="M791" s="19"/>
      <c r="N791" s="19"/>
      <c r="O791" s="19"/>
      <c r="P791" s="121"/>
      <c r="Q791" s="194"/>
      <c r="R791" s="19"/>
      <c r="S791" s="19"/>
      <c r="T791" s="191"/>
      <c r="U791" s="19"/>
      <c r="V791" s="161"/>
      <c r="W791" s="165">
        <f t="shared" si="134"/>
        <v>0</v>
      </c>
      <c r="X791" s="47">
        <f t="shared" si="135"/>
        <v>0</v>
      </c>
      <c r="Y791" s="47" t="str">
        <f t="shared" si="136"/>
        <v>Mid Essex Casuals</v>
      </c>
      <c r="Z791" s="47">
        <f t="shared" si="137"/>
        <v>0</v>
      </c>
      <c r="AA791" s="47">
        <f t="shared" si="138"/>
        <v>0</v>
      </c>
      <c r="AB791" s="141" t="str">
        <f t="shared" si="139"/>
        <v>M</v>
      </c>
    </row>
    <row r="792" spans="1:30" ht="16.5" customHeight="1" x14ac:dyDescent="0.25">
      <c r="A792" s="2" t="str">
        <f>IF(B792="","",IF(E792="F",IF(IFERROR(VLOOKUP(B792&amp;C792&amp;D792,'Girls Season'!AA:AB,2,0),"Add to Season")=1,"","No"),IFERROR(IF(E792="M",IF(VLOOKUP(B792&amp;C792&amp;D792,'Boys Season'!W:X,2,0)=1,"","No")),"No")))</f>
        <v/>
      </c>
      <c r="B792" s="133"/>
      <c r="C792" s="133"/>
      <c r="D792" s="140" t="s">
        <v>72</v>
      </c>
      <c r="E792" s="2" t="s">
        <v>1</v>
      </c>
      <c r="F792" s="117"/>
      <c r="G792" s="117"/>
      <c r="H792" s="443"/>
      <c r="I792" s="2"/>
      <c r="J792" s="2"/>
      <c r="K792" s="122"/>
      <c r="L792" s="19"/>
      <c r="M792" s="19"/>
      <c r="N792" s="19"/>
      <c r="O792" s="19"/>
      <c r="P792" s="121"/>
      <c r="Q792" s="194"/>
      <c r="R792" s="19"/>
      <c r="S792" s="19"/>
      <c r="T792" s="191"/>
      <c r="U792" s="19"/>
      <c r="V792" s="161"/>
      <c r="W792" s="165">
        <f t="shared" si="134"/>
        <v>0</v>
      </c>
      <c r="X792" s="47">
        <f t="shared" si="135"/>
        <v>0</v>
      </c>
      <c r="Y792" s="47" t="str">
        <f t="shared" si="136"/>
        <v>Mid Essex Casuals</v>
      </c>
      <c r="Z792" s="47">
        <f t="shared" si="137"/>
        <v>0</v>
      </c>
      <c r="AA792" s="47">
        <f t="shared" si="138"/>
        <v>0</v>
      </c>
      <c r="AB792" s="141" t="str">
        <f t="shared" si="139"/>
        <v>M</v>
      </c>
    </row>
    <row r="793" spans="1:30" ht="16.5" customHeight="1" x14ac:dyDescent="0.25">
      <c r="A793" s="2" t="str">
        <f>IF(B793="","",IF(E793="F",IF(IFERROR(VLOOKUP(B793&amp;C793&amp;D793,'Girls Season'!AA:AB,2,0),"Add to Season")=1,"","No"),IFERROR(IF(E793="M",IF(VLOOKUP(B793&amp;C793&amp;D793,'Boys Season'!W:X,2,0)=1,"","No")),"No")))</f>
        <v/>
      </c>
      <c r="B793" s="133"/>
      <c r="C793" s="133"/>
      <c r="D793" s="140" t="s">
        <v>72</v>
      </c>
      <c r="E793" s="2" t="s">
        <v>1</v>
      </c>
      <c r="F793" s="117"/>
      <c r="G793" s="117"/>
      <c r="H793" s="443"/>
      <c r="I793" s="2"/>
      <c r="J793" s="2"/>
      <c r="K793" s="122"/>
      <c r="L793" s="19"/>
      <c r="M793" s="19"/>
      <c r="N793" s="19"/>
      <c r="O793" s="19"/>
      <c r="P793" s="121"/>
      <c r="Q793" s="194"/>
      <c r="R793" s="19"/>
      <c r="S793" s="19"/>
      <c r="T793" s="191"/>
      <c r="U793" s="19"/>
      <c r="V793" s="161"/>
      <c r="W793" s="165">
        <f t="shared" si="134"/>
        <v>0</v>
      </c>
      <c r="X793" s="47">
        <f t="shared" si="135"/>
        <v>0</v>
      </c>
      <c r="Y793" s="47" t="str">
        <f t="shared" si="136"/>
        <v>Mid Essex Casuals</v>
      </c>
      <c r="Z793" s="47">
        <f t="shared" si="137"/>
        <v>0</v>
      </c>
      <c r="AA793" s="47">
        <f t="shared" si="138"/>
        <v>0</v>
      </c>
      <c r="AB793" s="141" t="str">
        <f t="shared" si="139"/>
        <v>M</v>
      </c>
    </row>
    <row r="794" spans="1:30" ht="16.5" customHeight="1" x14ac:dyDescent="0.25">
      <c r="A794" s="2" t="str">
        <f>IF(B794="","",IF(E794="F",IF(IFERROR(VLOOKUP(B794&amp;C794&amp;D794,'Girls Season'!AA:AB,2,0),"Add to Season")=1,"","No"),IFERROR(IF(E794="M",IF(VLOOKUP(B794&amp;C794&amp;D794,'Boys Season'!W:X,2,0)=1,"","No")),"No")))</f>
        <v/>
      </c>
      <c r="B794" s="133"/>
      <c r="C794" s="133"/>
      <c r="D794" s="140" t="s">
        <v>72</v>
      </c>
      <c r="E794" s="2" t="s">
        <v>1</v>
      </c>
      <c r="F794" s="117"/>
      <c r="G794" s="117"/>
      <c r="H794" s="443"/>
      <c r="I794" s="2"/>
      <c r="J794" s="2"/>
      <c r="K794" s="122"/>
      <c r="L794" s="19"/>
      <c r="M794" s="19"/>
      <c r="N794" s="19"/>
      <c r="O794" s="19"/>
      <c r="P794" s="121"/>
      <c r="Q794" s="194"/>
      <c r="R794" s="19"/>
      <c r="S794" s="19"/>
      <c r="T794" s="191"/>
      <c r="U794" s="19"/>
      <c r="V794" s="161"/>
      <c r="W794" s="165">
        <f t="shared" si="134"/>
        <v>0</v>
      </c>
      <c r="X794" s="47">
        <f t="shared" si="135"/>
        <v>0</v>
      </c>
      <c r="Y794" s="47" t="str">
        <f t="shared" si="136"/>
        <v>Mid Essex Casuals</v>
      </c>
      <c r="Z794" s="47">
        <f t="shared" si="137"/>
        <v>0</v>
      </c>
      <c r="AA794" s="47">
        <f t="shared" si="138"/>
        <v>0</v>
      </c>
      <c r="AB794" s="141" t="str">
        <f t="shared" si="139"/>
        <v>M</v>
      </c>
    </row>
    <row r="795" spans="1:30" ht="16.5" customHeight="1" x14ac:dyDescent="0.25">
      <c r="A795" s="2" t="str">
        <f>IF(B795="","",IF(E795="F",IF(IFERROR(VLOOKUP(B795&amp;C795&amp;D795,'Girls Season'!AA:AB,2,0),"Add to Season")=1,"","No"),IFERROR(IF(E795="M",IF(VLOOKUP(B795&amp;C795&amp;D795,'Boys Season'!W:X,2,0)=1,"","No")),"No")))</f>
        <v/>
      </c>
      <c r="B795" s="133"/>
      <c r="C795" s="133"/>
      <c r="D795" s="140" t="s">
        <v>72</v>
      </c>
      <c r="E795" s="2" t="s">
        <v>1</v>
      </c>
      <c r="F795" s="117"/>
      <c r="G795" s="117"/>
      <c r="H795" s="443"/>
      <c r="I795" s="2"/>
      <c r="J795" s="2"/>
      <c r="K795" s="122"/>
      <c r="L795" s="19"/>
      <c r="M795" s="19"/>
      <c r="N795" s="19"/>
      <c r="O795" s="19"/>
      <c r="P795" s="121"/>
      <c r="Q795" s="194"/>
      <c r="R795" s="19"/>
      <c r="S795" s="19"/>
      <c r="T795" s="191"/>
      <c r="U795" s="19"/>
      <c r="V795" s="161"/>
      <c r="W795" s="165">
        <f t="shared" si="134"/>
        <v>0</v>
      </c>
      <c r="X795" s="47">
        <f t="shared" si="135"/>
        <v>0</v>
      </c>
      <c r="Y795" s="47" t="str">
        <f t="shared" si="136"/>
        <v>Mid Essex Casuals</v>
      </c>
      <c r="Z795" s="47">
        <f t="shared" si="137"/>
        <v>0</v>
      </c>
      <c r="AA795" s="47">
        <f t="shared" si="138"/>
        <v>0</v>
      </c>
      <c r="AB795" s="141" t="str">
        <f t="shared" si="139"/>
        <v>M</v>
      </c>
    </row>
    <row r="796" spans="1:30" ht="16.5" customHeight="1" x14ac:dyDescent="0.25">
      <c r="A796" s="2" t="str">
        <f>IF(B796="","",IF(E796="F",IF(IFERROR(VLOOKUP(B796&amp;C796&amp;D796,'Girls Season'!AA:AB,2,0),"Add to Season")=1,"","No"),IFERROR(IF(E796="M",IF(VLOOKUP(B796&amp;C796&amp;D796,'Boys Season'!W:X,2,0)=1,"","No")),"No")))</f>
        <v/>
      </c>
      <c r="B796" s="133"/>
      <c r="C796" s="133"/>
      <c r="D796" s="140" t="s">
        <v>72</v>
      </c>
      <c r="E796" s="2" t="s">
        <v>1</v>
      </c>
      <c r="F796" s="117"/>
      <c r="G796" s="117"/>
      <c r="H796" s="443"/>
      <c r="I796" s="2"/>
      <c r="J796" s="2"/>
      <c r="K796" s="122"/>
      <c r="L796" s="19"/>
      <c r="M796" s="19"/>
      <c r="N796" s="19"/>
      <c r="O796" s="19"/>
      <c r="P796" s="121"/>
      <c r="Q796" s="194"/>
      <c r="R796" s="19"/>
      <c r="S796" s="19"/>
      <c r="T796" s="191"/>
      <c r="U796" s="19"/>
      <c r="V796" s="161"/>
      <c r="W796" s="165">
        <f t="shared" si="134"/>
        <v>0</v>
      </c>
      <c r="X796" s="47">
        <f t="shared" si="135"/>
        <v>0</v>
      </c>
      <c r="Y796" s="47" t="str">
        <f t="shared" si="136"/>
        <v>Mid Essex Casuals</v>
      </c>
      <c r="Z796" s="47">
        <f t="shared" si="137"/>
        <v>0</v>
      </c>
      <c r="AA796" s="47">
        <f t="shared" si="138"/>
        <v>0</v>
      </c>
      <c r="AB796" s="141" t="str">
        <f t="shared" si="139"/>
        <v>M</v>
      </c>
    </row>
    <row r="797" spans="1:30" ht="16.5" customHeight="1" x14ac:dyDescent="0.25">
      <c r="A797" s="2" t="str">
        <f>IF(B797="","",IF(E797="F",IF(IFERROR(VLOOKUP(B797&amp;C797&amp;D797,'Girls Season'!AA:AB,2,0),"Add to Season")=1,"","No"),IFERROR(IF(E797="M",IF(VLOOKUP(B797&amp;C797&amp;D797,'Boys Season'!W:X,2,0)=1,"","No")),"No")))</f>
        <v/>
      </c>
      <c r="B797" s="133"/>
      <c r="C797" s="133"/>
      <c r="D797" s="140" t="s">
        <v>72</v>
      </c>
      <c r="E797" s="2" t="s">
        <v>1</v>
      </c>
      <c r="F797" s="117"/>
      <c r="G797" s="117"/>
      <c r="H797" s="443"/>
      <c r="I797" s="2"/>
      <c r="J797" s="2"/>
      <c r="K797" s="122"/>
      <c r="L797" s="19"/>
      <c r="M797" s="19"/>
      <c r="N797" s="19"/>
      <c r="O797" s="19"/>
      <c r="P797" s="121"/>
      <c r="Q797" s="194"/>
      <c r="R797" s="19"/>
      <c r="S797" s="19"/>
      <c r="T797" s="191"/>
      <c r="U797" s="19"/>
      <c r="V797" s="161"/>
      <c r="W797" s="165">
        <f t="shared" si="134"/>
        <v>0</v>
      </c>
      <c r="X797" s="47">
        <f t="shared" si="135"/>
        <v>0</v>
      </c>
      <c r="Y797" s="47" t="str">
        <f t="shared" si="136"/>
        <v>Mid Essex Casuals</v>
      </c>
      <c r="Z797" s="47">
        <f t="shared" si="137"/>
        <v>0</v>
      </c>
      <c r="AA797" s="47">
        <f t="shared" si="138"/>
        <v>0</v>
      </c>
      <c r="AB797" s="141" t="str">
        <f t="shared" si="139"/>
        <v>M</v>
      </c>
    </row>
    <row r="798" spans="1:30" ht="16.5" customHeight="1" x14ac:dyDescent="0.25">
      <c r="A798" s="2" t="str">
        <f>IF(B798="","",IF(E798="F",IF(IFERROR(VLOOKUP(B798&amp;C798&amp;D798,'Girls Season'!AA:AB,2,0),"Add to Season")=1,"","No"),IFERROR(IF(E798="M",IF(VLOOKUP(B798&amp;C798&amp;D798,'Boys Season'!W:X,2,0)=1,"","No")),"No")))</f>
        <v/>
      </c>
      <c r="B798" s="133"/>
      <c r="C798" s="133"/>
      <c r="D798" s="140" t="s">
        <v>72</v>
      </c>
      <c r="E798" s="2" t="s">
        <v>1</v>
      </c>
      <c r="F798" s="117"/>
      <c r="G798" s="117"/>
      <c r="H798" s="443"/>
      <c r="I798" s="2"/>
      <c r="J798" s="2"/>
      <c r="K798" s="122"/>
      <c r="L798" s="19"/>
      <c r="M798" s="19"/>
      <c r="N798" s="19"/>
      <c r="O798" s="19"/>
      <c r="P798" s="121"/>
      <c r="Q798" s="194"/>
      <c r="R798" s="19"/>
      <c r="S798" s="19"/>
      <c r="T798" s="191"/>
      <c r="U798" s="19"/>
      <c r="V798" s="161"/>
      <c r="W798" s="165">
        <f t="shared" si="134"/>
        <v>0</v>
      </c>
      <c r="X798" s="47">
        <f t="shared" si="135"/>
        <v>0</v>
      </c>
      <c r="Y798" s="47" t="str">
        <f t="shared" si="136"/>
        <v>Mid Essex Casuals</v>
      </c>
      <c r="Z798" s="47">
        <f t="shared" si="137"/>
        <v>0</v>
      </c>
      <c r="AA798" s="47">
        <f t="shared" si="138"/>
        <v>0</v>
      </c>
      <c r="AB798" s="141" t="str">
        <f t="shared" si="139"/>
        <v>M</v>
      </c>
    </row>
    <row r="799" spans="1:30" ht="16.5" customHeight="1" x14ac:dyDescent="0.25">
      <c r="A799" s="2" t="str">
        <f>IF(B799="","",IF(E799="F",IF(IFERROR(VLOOKUP(B799&amp;C799&amp;D799,'Girls Season'!AA:AB,2,0),"Add to Season")=1,"","No"),IFERROR(IF(E799="M",IF(VLOOKUP(B799&amp;C799&amp;D799,'Boys Season'!W:X,2,0)=1,"","No")),"No")))</f>
        <v/>
      </c>
      <c r="B799" s="133"/>
      <c r="C799" s="133"/>
      <c r="D799" s="140" t="s">
        <v>72</v>
      </c>
      <c r="E799" s="2" t="s">
        <v>1</v>
      </c>
      <c r="F799" s="117"/>
      <c r="G799" s="117"/>
      <c r="H799" s="443"/>
      <c r="I799" s="2"/>
      <c r="J799" s="2"/>
      <c r="K799" s="122"/>
      <c r="L799" s="19"/>
      <c r="M799" s="19"/>
      <c r="N799" s="19"/>
      <c r="O799" s="19"/>
      <c r="P799" s="121"/>
      <c r="Q799" s="194"/>
      <c r="R799" s="19"/>
      <c r="S799" s="19"/>
      <c r="T799" s="191"/>
      <c r="U799" s="19"/>
      <c r="V799" s="161"/>
      <c r="W799" s="165">
        <f t="shared" si="134"/>
        <v>0</v>
      </c>
      <c r="X799" s="47">
        <f t="shared" si="135"/>
        <v>0</v>
      </c>
      <c r="Y799" s="47" t="str">
        <f t="shared" si="136"/>
        <v>Mid Essex Casuals</v>
      </c>
      <c r="Z799" s="47">
        <f t="shared" si="137"/>
        <v>0</v>
      </c>
      <c r="AA799" s="47">
        <f t="shared" si="138"/>
        <v>0</v>
      </c>
      <c r="AB799" s="141" t="str">
        <f t="shared" si="139"/>
        <v>M</v>
      </c>
    </row>
    <row r="800" spans="1:30" ht="16.5" customHeight="1" x14ac:dyDescent="0.25">
      <c r="A800" s="2" t="str">
        <f>IF(B800="","",IF(E800="F",IF(IFERROR(VLOOKUP(B800&amp;C800&amp;D800,'Girls Season'!AA:AB,2,0),"Add to Season")=1,"","No"),IFERROR(IF(E800="M",IF(VLOOKUP(B800&amp;C800&amp;D800,'Boys Season'!W:X,2,0)=1,"","No")),"No")))</f>
        <v>No</v>
      </c>
      <c r="B800" s="167" t="s">
        <v>28</v>
      </c>
      <c r="C800" s="167" t="s">
        <v>127</v>
      </c>
      <c r="D800" s="2" t="s">
        <v>92</v>
      </c>
      <c r="E800" s="2" t="s">
        <v>21</v>
      </c>
      <c r="F800" s="337">
        <v>9</v>
      </c>
      <c r="G800" s="117" t="s">
        <v>6</v>
      </c>
      <c r="H800" s="443"/>
      <c r="I800" s="2"/>
      <c r="J800" s="2"/>
      <c r="K800" s="122"/>
      <c r="L800" s="19"/>
      <c r="M800" s="19"/>
      <c r="N800" s="19"/>
      <c r="O800" s="19"/>
      <c r="P800" s="121"/>
      <c r="Q800" s="202">
        <v>12</v>
      </c>
      <c r="R800" s="19">
        <v>14</v>
      </c>
      <c r="S800" s="19">
        <v>15</v>
      </c>
      <c r="T800" s="19">
        <v>14</v>
      </c>
      <c r="U800" s="19"/>
      <c r="V800" s="161"/>
      <c r="W800" s="165" t="str">
        <f>+B800</f>
        <v>Amelia</v>
      </c>
      <c r="X800" s="47" t="str">
        <f t="shared" si="135"/>
        <v>Goodall</v>
      </c>
      <c r="Y800" s="47" t="str">
        <f t="shared" si="136"/>
        <v>Springfield Striders</v>
      </c>
      <c r="Z800" s="47">
        <f t="shared" si="137"/>
        <v>9</v>
      </c>
      <c r="AA800" s="47" t="str">
        <f>+G800</f>
        <v>U15</v>
      </c>
      <c r="AB800" s="141" t="str">
        <f t="shared" si="139"/>
        <v>F</v>
      </c>
      <c r="AC800" s="32"/>
      <c r="AD800" s="32"/>
    </row>
    <row r="801" spans="1:30" ht="16.5" customHeight="1" x14ac:dyDescent="0.25">
      <c r="A801" s="2" t="str">
        <f>IF(B801="","",IF(E801="F",IF(IFERROR(VLOOKUP(B801&amp;C801&amp;D801,'Girls Season'!AA:AB,2,0),"Add to Season")=1,"","No"),IFERROR(IF(E801="M",IF(VLOOKUP(B801&amp;C801&amp;D801,'Boys Season'!W:X,2,0)=1,"","No")),"No")))</f>
        <v>No</v>
      </c>
      <c r="B801" s="167" t="s">
        <v>369</v>
      </c>
      <c r="C801" s="167" t="s">
        <v>127</v>
      </c>
      <c r="D801" s="2" t="s">
        <v>92</v>
      </c>
      <c r="E801" s="2" t="s">
        <v>21</v>
      </c>
      <c r="F801" s="337">
        <v>7</v>
      </c>
      <c r="G801" s="117" t="s">
        <v>4</v>
      </c>
      <c r="H801" s="443"/>
      <c r="I801" s="2"/>
      <c r="J801" s="2"/>
      <c r="K801" s="122"/>
      <c r="L801" s="19"/>
      <c r="M801" s="19"/>
      <c r="N801" s="19"/>
      <c r="O801" s="19"/>
      <c r="P801" s="121"/>
      <c r="Q801" s="202">
        <v>41</v>
      </c>
      <c r="R801" s="19">
        <v>36</v>
      </c>
      <c r="S801" s="19">
        <v>41</v>
      </c>
      <c r="T801" s="19"/>
      <c r="U801" s="19"/>
      <c r="V801" s="161"/>
      <c r="W801" s="165" t="str">
        <f t="shared" si="134"/>
        <v>Alannah</v>
      </c>
      <c r="X801" s="47" t="str">
        <f t="shared" si="135"/>
        <v>Goodall</v>
      </c>
      <c r="Y801" s="47" t="str">
        <f t="shared" si="136"/>
        <v>Springfield Striders</v>
      </c>
      <c r="Z801" s="47">
        <f t="shared" si="137"/>
        <v>7</v>
      </c>
      <c r="AA801" s="47" t="str">
        <f t="shared" si="138"/>
        <v>U13</v>
      </c>
      <c r="AB801" s="141" t="str">
        <f t="shared" si="139"/>
        <v>F</v>
      </c>
      <c r="AC801" s="32"/>
      <c r="AD801" s="32"/>
    </row>
    <row r="802" spans="1:30" ht="16.5" customHeight="1" x14ac:dyDescent="0.25">
      <c r="A802" s="2" t="str">
        <f>IF(B802="","",IF(E802="F",IF(IFERROR(VLOOKUP(B802&amp;C802&amp;D802,'Girls Season'!AA:AB,2,0),"Add to Season")=1,"","No"),IFERROR(IF(E802="M",IF(VLOOKUP(B802&amp;C802&amp;D802,'Boys Season'!W:X,2,0)=1,"","No")),"No")))</f>
        <v>No</v>
      </c>
      <c r="B802" s="450" t="s">
        <v>23</v>
      </c>
      <c r="C802" s="450" t="s">
        <v>137</v>
      </c>
      <c r="D802" s="2" t="s">
        <v>92</v>
      </c>
      <c r="E802" s="2" t="s">
        <v>21</v>
      </c>
      <c r="F802" s="337"/>
      <c r="G802" s="117"/>
      <c r="H802" s="443"/>
      <c r="I802" s="2"/>
      <c r="J802" s="2"/>
      <c r="K802" s="122"/>
      <c r="L802" s="19"/>
      <c r="M802" s="19"/>
      <c r="N802" s="19"/>
      <c r="O802" s="19"/>
      <c r="P802" s="121"/>
      <c r="Q802" s="202"/>
      <c r="R802" s="19"/>
      <c r="S802" s="19"/>
      <c r="T802" s="19"/>
      <c r="U802" s="19"/>
      <c r="V802" s="161"/>
      <c r="W802" s="165" t="str">
        <f t="shared" si="134"/>
        <v>Erin</v>
      </c>
      <c r="X802" s="47" t="str">
        <f t="shared" si="135"/>
        <v>Surtees</v>
      </c>
      <c r="Y802" s="47" t="str">
        <f t="shared" si="136"/>
        <v>Springfield Striders</v>
      </c>
      <c r="Z802" s="47">
        <f t="shared" si="137"/>
        <v>0</v>
      </c>
      <c r="AA802" s="47">
        <f t="shared" si="138"/>
        <v>0</v>
      </c>
      <c r="AB802" s="141" t="str">
        <f t="shared" si="139"/>
        <v>F</v>
      </c>
      <c r="AC802" s="32"/>
      <c r="AD802" s="32"/>
    </row>
    <row r="803" spans="1:30" ht="16.5" customHeight="1" x14ac:dyDescent="0.25">
      <c r="A803" s="2" t="str">
        <f>IF(B803="","",IF(E803="F",IF(IFERROR(VLOOKUP(B803&amp;C803&amp;D803,'Girls Season'!AA:AB,2,0),"Add to Season")=1,"","No"),IFERROR(IF(E803="M",IF(VLOOKUP(B803&amp;C803&amp;D803,'Boys Season'!W:X,2,0)=1,"","No")),"No")))</f>
        <v>No</v>
      </c>
      <c r="B803" s="167" t="s">
        <v>30</v>
      </c>
      <c r="C803" s="167" t="s">
        <v>136</v>
      </c>
      <c r="D803" s="2" t="s">
        <v>92</v>
      </c>
      <c r="E803" s="2" t="s">
        <v>21</v>
      </c>
      <c r="F803" s="337"/>
      <c r="G803" s="117"/>
      <c r="H803" s="443"/>
      <c r="I803" s="2"/>
      <c r="J803" s="2"/>
      <c r="K803" s="122"/>
      <c r="L803" s="19"/>
      <c r="M803" s="19"/>
      <c r="N803" s="19"/>
      <c r="O803" s="19"/>
      <c r="P803" s="121"/>
      <c r="Q803" s="202"/>
      <c r="R803" s="19"/>
      <c r="S803" s="19"/>
      <c r="T803" s="19"/>
      <c r="U803" s="19"/>
      <c r="V803" s="161"/>
      <c r="W803" s="165" t="str">
        <f t="shared" si="134"/>
        <v>Grace</v>
      </c>
      <c r="X803" s="47" t="str">
        <f t="shared" si="135"/>
        <v>Freeman</v>
      </c>
      <c r="Y803" s="47" t="str">
        <f t="shared" si="136"/>
        <v>Springfield Striders</v>
      </c>
      <c r="Z803" s="47">
        <f t="shared" si="137"/>
        <v>0</v>
      </c>
      <c r="AA803" s="47">
        <f t="shared" si="138"/>
        <v>0</v>
      </c>
      <c r="AB803" s="141" t="str">
        <f t="shared" si="139"/>
        <v>F</v>
      </c>
      <c r="AC803" s="32"/>
      <c r="AD803" s="32"/>
    </row>
    <row r="804" spans="1:30" ht="16.5" customHeight="1" x14ac:dyDescent="0.25">
      <c r="A804" s="2" t="str">
        <f>IF(B804="","",IF(E804="F",IF(IFERROR(VLOOKUP(B804&amp;C804&amp;D804,'Girls Season'!AA:AB,2,0),"Add to Season")=1,"","No"),IFERROR(IF(E804="M",IF(VLOOKUP(B804&amp;C804&amp;D804,'Boys Season'!W:X,2,0)=1,"","No")),"No")))</f>
        <v>No</v>
      </c>
      <c r="B804" s="167" t="s">
        <v>370</v>
      </c>
      <c r="C804" s="167" t="s">
        <v>371</v>
      </c>
      <c r="D804" s="2" t="s">
        <v>92</v>
      </c>
      <c r="E804" s="2" t="s">
        <v>21</v>
      </c>
      <c r="F804" s="337"/>
      <c r="G804" s="117"/>
      <c r="H804" s="443"/>
      <c r="I804" s="2"/>
      <c r="J804" s="2"/>
      <c r="K804" s="122"/>
      <c r="L804" s="19"/>
      <c r="M804" s="19"/>
      <c r="N804" s="19"/>
      <c r="O804" s="19"/>
      <c r="P804" s="121"/>
      <c r="Q804" s="202"/>
      <c r="R804" s="19"/>
      <c r="S804" s="19"/>
      <c r="T804" s="19"/>
      <c r="U804" s="19"/>
      <c r="V804" s="161"/>
      <c r="W804" s="165" t="str">
        <f t="shared" si="134"/>
        <v>Maddie</v>
      </c>
      <c r="X804" s="47" t="str">
        <f t="shared" si="135"/>
        <v>Goodwin</v>
      </c>
      <c r="Y804" s="47" t="str">
        <f t="shared" si="136"/>
        <v>Springfield Striders</v>
      </c>
      <c r="Z804" s="47">
        <f t="shared" si="137"/>
        <v>0</v>
      </c>
      <c r="AA804" s="47">
        <f t="shared" si="138"/>
        <v>0</v>
      </c>
      <c r="AB804" s="141" t="str">
        <f t="shared" si="139"/>
        <v>F</v>
      </c>
      <c r="AC804" s="32"/>
      <c r="AD804" s="32"/>
    </row>
    <row r="805" spans="1:30" ht="16.5" customHeight="1" x14ac:dyDescent="0.25">
      <c r="A805" s="2" t="str">
        <f>IF(B805="","",IF(E805="F",IF(IFERROR(VLOOKUP(B805&amp;C805&amp;D805,'Girls Season'!AA:AB,2,0),"Add to Season")=1,"","No"),IFERROR(IF(E805="M",IF(VLOOKUP(B805&amp;C805&amp;D805,'Boys Season'!W:X,2,0)=1,"","No")),"No")))</f>
        <v>No</v>
      </c>
      <c r="B805" s="167" t="s">
        <v>130</v>
      </c>
      <c r="C805" s="167" t="s">
        <v>131</v>
      </c>
      <c r="D805" s="2" t="s">
        <v>92</v>
      </c>
      <c r="E805" s="2" t="s">
        <v>21</v>
      </c>
      <c r="F805" s="337"/>
      <c r="G805" s="117"/>
      <c r="H805" s="443"/>
      <c r="I805" s="2"/>
      <c r="J805" s="2"/>
      <c r="K805" s="122"/>
      <c r="L805" s="19"/>
      <c r="M805" s="19"/>
      <c r="N805" s="19"/>
      <c r="O805" s="19"/>
      <c r="P805" s="121"/>
      <c r="Q805" s="202"/>
      <c r="R805" s="19"/>
      <c r="S805" s="19"/>
      <c r="T805" s="19"/>
      <c r="U805" s="19"/>
      <c r="V805" s="161"/>
      <c r="W805" s="165" t="str">
        <f t="shared" si="134"/>
        <v>Annabelle</v>
      </c>
      <c r="X805" s="47" t="str">
        <f t="shared" si="135"/>
        <v>Crystall</v>
      </c>
      <c r="Y805" s="47" t="str">
        <f t="shared" si="136"/>
        <v>Springfield Striders</v>
      </c>
      <c r="Z805" s="47">
        <f t="shared" si="137"/>
        <v>0</v>
      </c>
      <c r="AA805" s="47">
        <f t="shared" si="138"/>
        <v>0</v>
      </c>
      <c r="AB805" s="141" t="str">
        <f t="shared" si="139"/>
        <v>F</v>
      </c>
      <c r="AC805" s="32"/>
      <c r="AD805" s="32"/>
    </row>
    <row r="806" spans="1:30" ht="16.5" customHeight="1" x14ac:dyDescent="0.25">
      <c r="A806" s="2" t="str">
        <f>IF(B806="","",IF(E806="F",IF(IFERROR(VLOOKUP(B806&amp;C806&amp;D806,'Girls Season'!AA:AB,2,0),"Add to Season")=1,"","No"),IFERROR(IF(E806="M",IF(VLOOKUP(B806&amp;C806&amp;D806,'Boys Season'!W:X,2,0)=1,"","No")),"No")))</f>
        <v>No</v>
      </c>
      <c r="B806" s="167" t="s">
        <v>79</v>
      </c>
      <c r="C806" s="167" t="s">
        <v>120</v>
      </c>
      <c r="D806" s="2" t="s">
        <v>92</v>
      </c>
      <c r="E806" s="2" t="s">
        <v>21</v>
      </c>
      <c r="F806" s="337"/>
      <c r="G806" s="117"/>
      <c r="H806" s="443"/>
      <c r="I806" s="2"/>
      <c r="J806" s="2"/>
      <c r="K806" s="122"/>
      <c r="L806" s="19"/>
      <c r="M806" s="19"/>
      <c r="N806" s="19"/>
      <c r="O806" s="19"/>
      <c r="P806" s="121"/>
      <c r="Q806" s="202"/>
      <c r="R806" s="19"/>
      <c r="S806" s="19"/>
      <c r="T806" s="19"/>
      <c r="U806" s="19"/>
      <c r="V806" s="161"/>
      <c r="W806" s="165" t="str">
        <f t="shared" si="134"/>
        <v>Gaby</v>
      </c>
      <c r="X806" s="47" t="str">
        <f t="shared" si="135"/>
        <v>Bilbie</v>
      </c>
      <c r="Y806" s="47" t="str">
        <f t="shared" si="136"/>
        <v>Springfield Striders</v>
      </c>
      <c r="Z806" s="47">
        <f t="shared" si="137"/>
        <v>0</v>
      </c>
      <c r="AA806" s="47">
        <f t="shared" si="138"/>
        <v>0</v>
      </c>
      <c r="AB806" s="141" t="str">
        <f t="shared" si="139"/>
        <v>F</v>
      </c>
      <c r="AC806" s="32"/>
      <c r="AD806" s="32"/>
    </row>
    <row r="807" spans="1:30" ht="16.5" customHeight="1" x14ac:dyDescent="0.25">
      <c r="A807" s="2" t="str">
        <f>IF(B807="","",IF(E807="F",IF(IFERROR(VLOOKUP(B807&amp;C807&amp;D807,'Girls Season'!AA:AB,2,0),"Add to Season")=1,"","No"),IFERROR(IF(E807="M",IF(VLOOKUP(B807&amp;C807&amp;D807,'Boys Season'!W:X,2,0)=1,"","No")),"No")))</f>
        <v>No</v>
      </c>
      <c r="B807" s="167" t="s">
        <v>124</v>
      </c>
      <c r="C807" s="167" t="s">
        <v>125</v>
      </c>
      <c r="D807" s="2" t="s">
        <v>92</v>
      </c>
      <c r="E807" s="2" t="s">
        <v>21</v>
      </c>
      <c r="F807" s="337"/>
      <c r="G807" s="117"/>
      <c r="H807" s="443"/>
      <c r="I807" s="2"/>
      <c r="J807" s="2"/>
      <c r="K807" s="122"/>
      <c r="L807" s="19"/>
      <c r="M807" s="19"/>
      <c r="N807" s="19"/>
      <c r="O807" s="19"/>
      <c r="P807" s="121"/>
      <c r="Q807" s="202"/>
      <c r="R807" s="19"/>
      <c r="S807" s="19"/>
      <c r="T807" s="19"/>
      <c r="U807" s="19"/>
      <c r="V807" s="161"/>
      <c r="W807" s="165" t="str">
        <f t="shared" si="134"/>
        <v>Mia</v>
      </c>
      <c r="X807" s="47" t="str">
        <f t="shared" si="135"/>
        <v>Bowring</v>
      </c>
      <c r="Y807" s="47" t="str">
        <f t="shared" si="136"/>
        <v>Springfield Striders</v>
      </c>
      <c r="Z807" s="47">
        <f t="shared" si="137"/>
        <v>0</v>
      </c>
      <c r="AA807" s="47">
        <f t="shared" si="138"/>
        <v>0</v>
      </c>
      <c r="AB807" s="141" t="str">
        <f t="shared" si="139"/>
        <v>F</v>
      </c>
      <c r="AC807" s="32"/>
      <c r="AD807" s="32"/>
    </row>
    <row r="808" spans="1:30" ht="16.5" customHeight="1" x14ac:dyDescent="0.25">
      <c r="A808" s="2" t="str">
        <f>IF(B808="","",IF(E808="F",IF(IFERROR(VLOOKUP(B808&amp;C808&amp;D808,'Girls Season'!AA:AB,2,0),"Add to Season")=1,"","No"),IFERROR(IF(E808="M",IF(VLOOKUP(B808&amp;C808&amp;D808,'Boys Season'!W:X,2,0)=1,"","No")),"No")))</f>
        <v>No</v>
      </c>
      <c r="B808" s="167" t="s">
        <v>46</v>
      </c>
      <c r="C808" s="167" t="s">
        <v>78</v>
      </c>
      <c r="D808" s="2" t="s">
        <v>92</v>
      </c>
      <c r="E808" s="2" t="s">
        <v>21</v>
      </c>
      <c r="F808" s="337"/>
      <c r="G808" s="117"/>
      <c r="H808" s="443"/>
      <c r="I808" s="2"/>
      <c r="J808" s="2"/>
      <c r="K808" s="122"/>
      <c r="L808" s="19"/>
      <c r="M808" s="19"/>
      <c r="N808" s="19"/>
      <c r="O808" s="19"/>
      <c r="P808" s="121"/>
      <c r="Q808" s="202"/>
      <c r="R808" s="19"/>
      <c r="S808" s="19"/>
      <c r="T808" s="19"/>
      <c r="U808" s="19"/>
      <c r="V808" s="161"/>
      <c r="W808" s="165" t="str">
        <f t="shared" si="134"/>
        <v>Taylor</v>
      </c>
      <c r="X808" s="47" t="str">
        <f t="shared" si="135"/>
        <v>Gooding</v>
      </c>
      <c r="Y808" s="47" t="str">
        <f t="shared" si="136"/>
        <v>Springfield Striders</v>
      </c>
      <c r="Z808" s="47">
        <f t="shared" si="137"/>
        <v>0</v>
      </c>
      <c r="AA808" s="47">
        <f t="shared" si="138"/>
        <v>0</v>
      </c>
      <c r="AB808" s="141" t="str">
        <f t="shared" si="139"/>
        <v>F</v>
      </c>
      <c r="AC808" s="32"/>
      <c r="AD808" s="32"/>
    </row>
    <row r="809" spans="1:30" ht="16.5" customHeight="1" x14ac:dyDescent="0.25">
      <c r="A809" s="2" t="str">
        <f>IF(B809="","",IF(E809="F",IF(IFERROR(VLOOKUP(B809&amp;C809&amp;D809,'Girls Season'!AA:AB,2,0),"Add to Season")=1,"","No"),IFERROR(IF(E809="M",IF(VLOOKUP(B809&amp;C809&amp;D809,'Boys Season'!W:X,2,0)=1,"","No")),"No")))</f>
        <v>No</v>
      </c>
      <c r="B809" s="167" t="s">
        <v>39</v>
      </c>
      <c r="C809" s="167" t="s">
        <v>132</v>
      </c>
      <c r="D809" s="2" t="s">
        <v>92</v>
      </c>
      <c r="E809" s="2" t="s">
        <v>21</v>
      </c>
      <c r="F809" s="337"/>
      <c r="G809" s="117"/>
      <c r="H809" s="443"/>
      <c r="I809" s="2"/>
      <c r="J809" s="2"/>
      <c r="K809" s="122"/>
      <c r="L809" s="19"/>
      <c r="M809" s="19"/>
      <c r="N809" s="19"/>
      <c r="O809" s="19"/>
      <c r="P809" s="121"/>
      <c r="Q809" s="202"/>
      <c r="R809" s="19"/>
      <c r="S809" s="19"/>
      <c r="T809" s="19"/>
      <c r="U809" s="19"/>
      <c r="V809" s="161"/>
      <c r="W809" s="165" t="str">
        <f t="shared" si="134"/>
        <v>Hannah</v>
      </c>
      <c r="X809" s="47" t="str">
        <f t="shared" si="135"/>
        <v>Connew</v>
      </c>
      <c r="Y809" s="47" t="str">
        <f t="shared" si="136"/>
        <v>Springfield Striders</v>
      </c>
      <c r="Z809" s="47">
        <f t="shared" si="137"/>
        <v>0</v>
      </c>
      <c r="AA809" s="47">
        <f t="shared" si="138"/>
        <v>0</v>
      </c>
      <c r="AB809" s="141" t="str">
        <f t="shared" si="139"/>
        <v>F</v>
      </c>
      <c r="AC809" s="32"/>
      <c r="AD809" s="32"/>
    </row>
    <row r="810" spans="1:30" ht="16.5" customHeight="1" x14ac:dyDescent="0.25">
      <c r="A810" s="2" t="str">
        <f>IF(B810="","",IF(E810="F",IF(IFERROR(VLOOKUP(B810&amp;C810&amp;D810,'Girls Season'!AA:AB,2,0),"Add to Season")=1,"","No"),IFERROR(IF(E810="M",IF(VLOOKUP(B810&amp;C810&amp;D810,'Boys Season'!W:X,2,0)=1,"","No")),"No")))</f>
        <v>No</v>
      </c>
      <c r="B810" s="167" t="s">
        <v>272</v>
      </c>
      <c r="C810" s="167" t="s">
        <v>273</v>
      </c>
      <c r="D810" s="2" t="s">
        <v>92</v>
      </c>
      <c r="E810" s="2" t="s">
        <v>21</v>
      </c>
      <c r="F810" s="117"/>
      <c r="G810" s="117"/>
      <c r="H810" s="443"/>
      <c r="I810" s="2"/>
      <c r="J810" s="2"/>
      <c r="K810" s="122"/>
      <c r="L810" s="19"/>
      <c r="M810" s="19"/>
      <c r="N810" s="19"/>
      <c r="O810" s="19"/>
      <c r="P810" s="121"/>
      <c r="Q810" s="202"/>
      <c r="R810" s="19"/>
      <c r="S810" s="19"/>
      <c r="T810" s="19"/>
      <c r="U810" s="19"/>
      <c r="V810" s="161"/>
      <c r="W810" s="165" t="str">
        <f t="shared" si="134"/>
        <v>Lottie</v>
      </c>
      <c r="X810" s="47" t="str">
        <f t="shared" si="135"/>
        <v>Wilkin</v>
      </c>
      <c r="Y810" s="47" t="str">
        <f t="shared" si="136"/>
        <v>Springfield Striders</v>
      </c>
      <c r="Z810" s="47">
        <f t="shared" si="137"/>
        <v>0</v>
      </c>
      <c r="AA810" s="47">
        <f t="shared" si="138"/>
        <v>0</v>
      </c>
      <c r="AB810" s="141" t="str">
        <f t="shared" si="139"/>
        <v>F</v>
      </c>
    </row>
    <row r="811" spans="1:30" ht="16.5" customHeight="1" x14ac:dyDescent="0.25">
      <c r="A811" s="2" t="str">
        <f>IF(B811="","",IF(E811="F",IF(IFERROR(VLOOKUP(B811&amp;C811&amp;D811,'Girls Season'!AA:AB,2,0),"Add to Season")=1,"","No"),IFERROR(IF(E811="M",IF(VLOOKUP(B811&amp;C811&amp;D811,'Boys Season'!W:X,2,0)=1,"","No")),"No")))</f>
        <v>No</v>
      </c>
      <c r="B811" s="336" t="s">
        <v>261</v>
      </c>
      <c r="C811" s="336" t="s">
        <v>31</v>
      </c>
      <c r="D811" s="2" t="s">
        <v>92</v>
      </c>
      <c r="E811" s="2" t="s">
        <v>21</v>
      </c>
      <c r="F811" s="117"/>
      <c r="G811" s="117"/>
      <c r="H811" s="443"/>
      <c r="I811" s="2"/>
      <c r="J811" s="2"/>
      <c r="K811" s="122"/>
      <c r="L811" s="19"/>
      <c r="M811" s="19"/>
      <c r="N811" s="19"/>
      <c r="O811" s="19"/>
      <c r="P811" s="121"/>
      <c r="Q811" s="202"/>
      <c r="R811" s="19"/>
      <c r="S811" s="19"/>
      <c r="T811" s="19"/>
      <c r="U811" s="19"/>
      <c r="V811" s="161"/>
      <c r="W811" s="165" t="str">
        <f t="shared" si="134"/>
        <v>Hetty</v>
      </c>
      <c r="X811" s="47" t="str">
        <f t="shared" si="135"/>
        <v>Harrison</v>
      </c>
      <c r="Y811" s="47" t="str">
        <f t="shared" si="136"/>
        <v>Springfield Striders</v>
      </c>
      <c r="Z811" s="47">
        <f t="shared" si="137"/>
        <v>0</v>
      </c>
      <c r="AA811" s="47">
        <f t="shared" si="138"/>
        <v>0</v>
      </c>
      <c r="AB811" s="141" t="str">
        <f t="shared" si="139"/>
        <v>F</v>
      </c>
    </row>
    <row r="812" spans="1:30" ht="16.5" customHeight="1" x14ac:dyDescent="0.25">
      <c r="A812" s="2" t="str">
        <f>IF(B812="","",IF(E812="F",IF(IFERROR(VLOOKUP(B812&amp;C812&amp;D812,'Girls Season'!AA:AB,2,0),"Add to Season")=1,"","No"),IFERROR(IF(E812="M",IF(VLOOKUP(B812&amp;C812&amp;D812,'Boys Season'!W:X,2,0)=1,"","No")),"No")))</f>
        <v>No</v>
      </c>
      <c r="B812" s="133" t="s">
        <v>23</v>
      </c>
      <c r="C812" s="133" t="s">
        <v>372</v>
      </c>
      <c r="D812" s="2" t="s">
        <v>92</v>
      </c>
      <c r="E812" s="2" t="s">
        <v>21</v>
      </c>
      <c r="F812" s="337"/>
      <c r="G812" s="117"/>
      <c r="H812" s="443"/>
      <c r="I812" s="2"/>
      <c r="J812" s="2"/>
      <c r="K812" s="122"/>
      <c r="L812" s="19"/>
      <c r="M812" s="19"/>
      <c r="N812" s="19"/>
      <c r="O812" s="19"/>
      <c r="P812" s="121"/>
      <c r="Q812" s="202"/>
      <c r="R812" s="19"/>
      <c r="S812" s="19"/>
      <c r="T812" s="19"/>
      <c r="U812" s="19"/>
      <c r="V812" s="161"/>
      <c r="W812" s="165" t="str">
        <f t="shared" si="134"/>
        <v>Erin</v>
      </c>
      <c r="X812" s="47" t="str">
        <f t="shared" si="135"/>
        <v>Kelly</v>
      </c>
      <c r="Y812" s="47" t="str">
        <f t="shared" si="136"/>
        <v>Springfield Striders</v>
      </c>
      <c r="Z812" s="47">
        <f t="shared" si="137"/>
        <v>0</v>
      </c>
      <c r="AA812" s="47">
        <f t="shared" si="138"/>
        <v>0</v>
      </c>
      <c r="AB812" s="141" t="str">
        <f t="shared" si="139"/>
        <v>F</v>
      </c>
    </row>
    <row r="813" spans="1:30" ht="16.5" customHeight="1" x14ac:dyDescent="0.25">
      <c r="A813" s="2" t="str">
        <f>IF(B813="","",IF(E813="F",IF(IFERROR(VLOOKUP(B813&amp;C813&amp;D813,'Girls Season'!AA:AB,2,0),"Add to Season")=1,"","No"),IFERROR(IF(E813="M",IF(VLOOKUP(B813&amp;C813&amp;D813,'Boys Season'!W:X,2,0)=1,"","No")),"No")))</f>
        <v>No</v>
      </c>
      <c r="B813" s="133" t="s">
        <v>214</v>
      </c>
      <c r="C813" s="133" t="s">
        <v>125</v>
      </c>
      <c r="D813" s="2" t="s">
        <v>92</v>
      </c>
      <c r="E813" s="2" t="s">
        <v>21</v>
      </c>
      <c r="F813" s="337"/>
      <c r="G813" s="117"/>
      <c r="H813" s="443"/>
      <c r="I813" s="2"/>
      <c r="J813" s="2"/>
      <c r="K813" s="122"/>
      <c r="L813" s="19"/>
      <c r="M813" s="19"/>
      <c r="N813" s="19"/>
      <c r="O813" s="19"/>
      <c r="P813" s="121"/>
      <c r="Q813" s="202"/>
      <c r="R813" s="19"/>
      <c r="S813" s="19"/>
      <c r="T813" s="19"/>
      <c r="U813" s="19"/>
      <c r="V813" s="161"/>
      <c r="W813" s="165" t="str">
        <f t="shared" si="134"/>
        <v>Holly</v>
      </c>
      <c r="X813" s="47" t="str">
        <f t="shared" si="135"/>
        <v>Bowring</v>
      </c>
      <c r="Y813" s="47" t="str">
        <f t="shared" si="136"/>
        <v>Springfield Striders</v>
      </c>
      <c r="Z813" s="47">
        <f t="shared" si="137"/>
        <v>0</v>
      </c>
      <c r="AA813" s="47">
        <f t="shared" si="138"/>
        <v>0</v>
      </c>
      <c r="AB813" s="141" t="str">
        <f t="shared" si="139"/>
        <v>F</v>
      </c>
    </row>
    <row r="814" spans="1:30" ht="16.5" customHeight="1" x14ac:dyDescent="0.25">
      <c r="A814" s="2" t="str">
        <f>IF(B814="","",IF(E814="F",IF(IFERROR(VLOOKUP(B814&amp;C814&amp;D814,'Girls Season'!AA:AB,2,0),"Add to Season")=1,"","No"),IFERROR(IF(E814="M",IF(VLOOKUP(B814&amp;C814&amp;D814,'Boys Season'!W:X,2,0)=1,"","No")),"No")))</f>
        <v>No</v>
      </c>
      <c r="B814" s="336" t="s">
        <v>224</v>
      </c>
      <c r="C814" s="336" t="s">
        <v>78</v>
      </c>
      <c r="D814" s="2" t="s">
        <v>92</v>
      </c>
      <c r="E814" s="2" t="s">
        <v>21</v>
      </c>
      <c r="F814" s="337"/>
      <c r="G814" s="117"/>
      <c r="H814" s="443"/>
      <c r="I814" s="2"/>
      <c r="J814" s="2"/>
      <c r="K814" s="122"/>
      <c r="L814" s="19"/>
      <c r="M814" s="19"/>
      <c r="N814" s="19"/>
      <c r="O814" s="19"/>
      <c r="P814" s="121"/>
      <c r="Q814" s="202"/>
      <c r="R814" s="19"/>
      <c r="S814" s="19"/>
      <c r="T814" s="19"/>
      <c r="U814" s="19"/>
      <c r="V814" s="161"/>
      <c r="W814" s="165" t="str">
        <f t="shared" si="134"/>
        <v>Mimi</v>
      </c>
      <c r="X814" s="47" t="str">
        <f t="shared" si="135"/>
        <v>Gooding</v>
      </c>
      <c r="Y814" s="47" t="str">
        <f t="shared" si="136"/>
        <v>Springfield Striders</v>
      </c>
      <c r="Z814" s="47">
        <f t="shared" si="137"/>
        <v>0</v>
      </c>
      <c r="AA814" s="47">
        <f t="shared" si="138"/>
        <v>0</v>
      </c>
      <c r="AB814" s="141" t="str">
        <f t="shared" si="139"/>
        <v>F</v>
      </c>
    </row>
    <row r="815" spans="1:30" ht="16.5" customHeight="1" x14ac:dyDescent="0.25">
      <c r="A815" s="2" t="str">
        <f>IF(B815="","",IF(E815="F",IF(IFERROR(VLOOKUP(B815&amp;C815&amp;D815,'Girls Season'!AA:AB,2,0),"Add to Season")=1,"","No"),IFERROR(IF(E815="M",IF(VLOOKUP(B815&amp;C815&amp;D815,'Boys Season'!W:X,2,0)=1,"","No")),"No")))</f>
        <v/>
      </c>
      <c r="B815" s="465"/>
      <c r="C815" s="465"/>
      <c r="D815" s="2" t="s">
        <v>92</v>
      </c>
      <c r="E815" s="2" t="s">
        <v>21</v>
      </c>
      <c r="F815" s="337"/>
      <c r="G815" s="117"/>
      <c r="H815" s="443"/>
      <c r="I815" s="2"/>
      <c r="J815" s="2"/>
      <c r="K815" s="122"/>
      <c r="L815" s="19"/>
      <c r="M815" s="19"/>
      <c r="N815" s="19"/>
      <c r="O815" s="19"/>
      <c r="P815" s="121"/>
      <c r="Q815" s="202"/>
      <c r="R815" s="19"/>
      <c r="S815" s="19"/>
      <c r="T815" s="19"/>
      <c r="U815" s="19"/>
      <c r="V815" s="161"/>
      <c r="W815" s="165">
        <f t="shared" si="134"/>
        <v>0</v>
      </c>
      <c r="X815" s="47">
        <f t="shared" si="135"/>
        <v>0</v>
      </c>
      <c r="Y815" s="47" t="str">
        <f t="shared" si="136"/>
        <v>Springfield Striders</v>
      </c>
      <c r="Z815" s="47">
        <f t="shared" si="137"/>
        <v>0</v>
      </c>
      <c r="AA815" s="47">
        <f t="shared" si="138"/>
        <v>0</v>
      </c>
      <c r="AB815" s="141" t="str">
        <f t="shared" si="139"/>
        <v>F</v>
      </c>
    </row>
    <row r="816" spans="1:30" ht="16.5" customHeight="1" x14ac:dyDescent="0.25">
      <c r="A816" s="2" t="str">
        <f>IF(B816="","",IF(E816="F",IF(IFERROR(VLOOKUP(B816&amp;C816&amp;D816,'Girls Season'!AA:AB,2,0),"Add to Season")=1,"","No"),IFERROR(IF(E816="M",IF(VLOOKUP(B816&amp;C816&amp;D816,'Boys Season'!W:X,2,0)=1,"","No")),"No")))</f>
        <v/>
      </c>
      <c r="B816" s="465"/>
      <c r="C816" s="465"/>
      <c r="D816" s="2" t="s">
        <v>92</v>
      </c>
      <c r="E816" s="2" t="s">
        <v>21</v>
      </c>
      <c r="F816" s="337"/>
      <c r="G816" s="117"/>
      <c r="H816" s="443"/>
      <c r="I816" s="2"/>
      <c r="J816" s="2"/>
      <c r="K816" s="122"/>
      <c r="L816" s="19"/>
      <c r="M816" s="19"/>
      <c r="N816" s="19"/>
      <c r="O816" s="19"/>
      <c r="P816" s="121"/>
      <c r="Q816" s="202"/>
      <c r="R816" s="19"/>
      <c r="S816" s="19"/>
      <c r="T816" s="19"/>
      <c r="U816" s="19"/>
      <c r="V816" s="161"/>
      <c r="W816" s="165">
        <f t="shared" si="134"/>
        <v>0</v>
      </c>
      <c r="X816" s="47">
        <f t="shared" si="135"/>
        <v>0</v>
      </c>
      <c r="Y816" s="47" t="str">
        <f t="shared" si="136"/>
        <v>Springfield Striders</v>
      </c>
      <c r="Z816" s="47">
        <f t="shared" si="137"/>
        <v>0</v>
      </c>
      <c r="AA816" s="47">
        <f t="shared" si="138"/>
        <v>0</v>
      </c>
      <c r="AB816" s="141" t="str">
        <f t="shared" si="139"/>
        <v>F</v>
      </c>
    </row>
    <row r="817" spans="1:30" ht="16.5" customHeight="1" x14ac:dyDescent="0.25">
      <c r="A817" s="2" t="str">
        <f>IF(B817="","",IF(E817="F",IF(IFERROR(VLOOKUP(B817&amp;C817&amp;D817,'Girls Season'!AA:AB,2,0),"Add to Season")=1,"","No"),IFERROR(IF(E817="M",IF(VLOOKUP(B817&amp;C817&amp;D817,'Boys Season'!W:X,2,0)=1,"","No")),"No")))</f>
        <v/>
      </c>
      <c r="B817" s="465"/>
      <c r="C817" s="465"/>
      <c r="D817" s="2" t="s">
        <v>92</v>
      </c>
      <c r="E817" s="2" t="s">
        <v>21</v>
      </c>
      <c r="F817" s="337"/>
      <c r="G817" s="117"/>
      <c r="H817" s="443"/>
      <c r="I817" s="2"/>
      <c r="J817" s="2"/>
      <c r="K817" s="122"/>
      <c r="L817" s="19"/>
      <c r="M817" s="19"/>
      <c r="N817" s="19"/>
      <c r="O817" s="19"/>
      <c r="P817" s="121"/>
      <c r="Q817" s="202"/>
      <c r="R817" s="19"/>
      <c r="S817" s="19"/>
      <c r="T817" s="19"/>
      <c r="U817" s="19"/>
      <c r="V817" s="161"/>
      <c r="W817" s="165">
        <f t="shared" si="134"/>
        <v>0</v>
      </c>
      <c r="X817" s="47">
        <f t="shared" si="135"/>
        <v>0</v>
      </c>
      <c r="Y817" s="47" t="str">
        <f t="shared" si="136"/>
        <v>Springfield Striders</v>
      </c>
      <c r="Z817" s="47">
        <f t="shared" si="137"/>
        <v>0</v>
      </c>
      <c r="AA817" s="47">
        <f t="shared" si="138"/>
        <v>0</v>
      </c>
      <c r="AB817" s="141" t="str">
        <f t="shared" si="139"/>
        <v>F</v>
      </c>
    </row>
    <row r="818" spans="1:30" ht="16.5" customHeight="1" x14ac:dyDescent="0.25">
      <c r="A818" s="2" t="str">
        <f>IF(B818="","",IF(E818="F",IF(IFERROR(VLOOKUP(B818&amp;C818&amp;D818,'Girls Season'!AA:AB,2,0),"Add to Season")=1,"","No"),IFERROR(IF(E818="M",IF(VLOOKUP(B818&amp;C818&amp;D818,'Boys Season'!W:X,2,0)=1,"","No")),"No")))</f>
        <v/>
      </c>
      <c r="B818" s="465"/>
      <c r="C818" s="465"/>
      <c r="D818" s="2" t="s">
        <v>92</v>
      </c>
      <c r="E818" s="2" t="s">
        <v>21</v>
      </c>
      <c r="F818" s="337"/>
      <c r="G818" s="117"/>
      <c r="H818" s="443"/>
      <c r="I818" s="2"/>
      <c r="J818" s="2"/>
      <c r="K818" s="122"/>
      <c r="L818" s="19"/>
      <c r="M818" s="19"/>
      <c r="N818" s="19"/>
      <c r="O818" s="19"/>
      <c r="P818" s="121"/>
      <c r="Q818" s="202"/>
      <c r="R818" s="19"/>
      <c r="S818" s="19"/>
      <c r="T818" s="19"/>
      <c r="U818" s="19"/>
      <c r="V818" s="161"/>
      <c r="W818" s="165">
        <f t="shared" si="134"/>
        <v>0</v>
      </c>
      <c r="X818" s="47">
        <f t="shared" si="135"/>
        <v>0</v>
      </c>
      <c r="Y818" s="47" t="str">
        <f t="shared" si="136"/>
        <v>Springfield Striders</v>
      </c>
      <c r="Z818" s="47">
        <f t="shared" si="137"/>
        <v>0</v>
      </c>
      <c r="AA818" s="47">
        <f t="shared" si="138"/>
        <v>0</v>
      </c>
      <c r="AB818" s="141" t="str">
        <f t="shared" si="139"/>
        <v>F</v>
      </c>
    </row>
    <row r="819" spans="1:30" ht="16.5" customHeight="1" x14ac:dyDescent="0.25">
      <c r="A819" s="2" t="str">
        <f>IF(B819="","",IF(E819="F",IF(IFERROR(VLOOKUP(B819&amp;C819&amp;D819,'Girls Season'!AA:AB,2,0),"Add to Season")=1,"","No"),IFERROR(IF(E819="M",IF(VLOOKUP(B819&amp;C819&amp;D819,'Boys Season'!W:X,2,0)=1,"","No")),"No")))</f>
        <v/>
      </c>
      <c r="B819" s="465"/>
      <c r="C819" s="465"/>
      <c r="D819" s="2" t="s">
        <v>92</v>
      </c>
      <c r="E819" s="2" t="s">
        <v>21</v>
      </c>
      <c r="F819" s="337"/>
      <c r="G819" s="117"/>
      <c r="H819" s="443"/>
      <c r="I819" s="2"/>
      <c r="J819" s="2"/>
      <c r="K819" s="122"/>
      <c r="L819" s="19"/>
      <c r="M819" s="19"/>
      <c r="N819" s="19"/>
      <c r="O819" s="19"/>
      <c r="P819" s="121"/>
      <c r="Q819" s="202"/>
      <c r="R819" s="19"/>
      <c r="S819" s="19"/>
      <c r="T819" s="19"/>
      <c r="U819" s="19"/>
      <c r="V819" s="161"/>
      <c r="W819" s="165">
        <f t="shared" si="134"/>
        <v>0</v>
      </c>
      <c r="X819" s="47">
        <f t="shared" si="135"/>
        <v>0</v>
      </c>
      <c r="Y819" s="47" t="str">
        <f t="shared" si="136"/>
        <v>Springfield Striders</v>
      </c>
      <c r="Z819" s="47">
        <f t="shared" si="137"/>
        <v>0</v>
      </c>
      <c r="AA819" s="47">
        <f t="shared" si="138"/>
        <v>0</v>
      </c>
      <c r="AB819" s="141" t="str">
        <f t="shared" si="139"/>
        <v>F</v>
      </c>
    </row>
    <row r="820" spans="1:30" ht="16.5" customHeight="1" x14ac:dyDescent="0.25">
      <c r="A820" s="2" t="str">
        <f>IF(B820="","",IF(E820="F",IF(IFERROR(VLOOKUP(B820&amp;C820&amp;D820,'Girls Season'!AA:AB,2,0),"Add to Season")=1,"","No"),IFERROR(IF(E820="M",IF(VLOOKUP(B820&amp;C820&amp;D820,'Boys Season'!W:X,2,0)=1,"","No")),"No")))</f>
        <v/>
      </c>
      <c r="B820" s="465"/>
      <c r="C820" s="465"/>
      <c r="D820" s="2" t="s">
        <v>92</v>
      </c>
      <c r="E820" s="2" t="s">
        <v>21</v>
      </c>
      <c r="F820" s="337"/>
      <c r="G820" s="117"/>
      <c r="H820" s="443"/>
      <c r="I820" s="2"/>
      <c r="J820" s="2"/>
      <c r="K820" s="122"/>
      <c r="L820" s="19"/>
      <c r="M820" s="19"/>
      <c r="N820" s="19"/>
      <c r="O820" s="19"/>
      <c r="P820" s="121"/>
      <c r="Q820" s="202"/>
      <c r="R820" s="19"/>
      <c r="S820" s="19"/>
      <c r="T820" s="19"/>
      <c r="U820" s="19"/>
      <c r="V820" s="161"/>
      <c r="W820" s="165">
        <f t="shared" si="134"/>
        <v>0</v>
      </c>
      <c r="X820" s="47">
        <f t="shared" si="135"/>
        <v>0</v>
      </c>
      <c r="Y820" s="47" t="str">
        <f t="shared" si="136"/>
        <v>Springfield Striders</v>
      </c>
      <c r="Z820" s="47">
        <f t="shared" si="137"/>
        <v>0</v>
      </c>
      <c r="AA820" s="47">
        <f t="shared" si="138"/>
        <v>0</v>
      </c>
      <c r="AB820" s="141" t="str">
        <f t="shared" si="139"/>
        <v>F</v>
      </c>
    </row>
    <row r="821" spans="1:30" ht="16.5" customHeight="1" x14ac:dyDescent="0.25">
      <c r="A821" s="2" t="str">
        <f>IF(B821="","",IF(E821="F",IF(IFERROR(VLOOKUP(B821&amp;C821&amp;D821,'Girls Season'!AA:AB,2,0),"Add to Season")=1,"","No"),IFERROR(IF(E821="M",IF(VLOOKUP(B821&amp;C821&amp;D821,'Boys Season'!W:X,2,0)=1,"","No")),"No")))</f>
        <v/>
      </c>
      <c r="B821" s="465"/>
      <c r="C821" s="465"/>
      <c r="D821" s="2" t="s">
        <v>92</v>
      </c>
      <c r="E821" s="2" t="s">
        <v>21</v>
      </c>
      <c r="F821" s="337"/>
      <c r="G821" s="117"/>
      <c r="H821" s="443"/>
      <c r="I821" s="2"/>
      <c r="J821" s="2"/>
      <c r="K821" s="122"/>
      <c r="L821" s="19"/>
      <c r="M821" s="19"/>
      <c r="N821" s="19"/>
      <c r="O821" s="19"/>
      <c r="P821" s="121"/>
      <c r="Q821" s="202"/>
      <c r="R821" s="19"/>
      <c r="S821" s="19"/>
      <c r="T821" s="19"/>
      <c r="U821" s="19"/>
      <c r="V821" s="161"/>
      <c r="W821" s="165">
        <f t="shared" si="134"/>
        <v>0</v>
      </c>
      <c r="X821" s="47">
        <f t="shared" si="135"/>
        <v>0</v>
      </c>
      <c r="Y821" s="47" t="str">
        <f t="shared" si="136"/>
        <v>Springfield Striders</v>
      </c>
      <c r="Z821" s="47">
        <f t="shared" si="137"/>
        <v>0</v>
      </c>
      <c r="AA821" s="47">
        <f t="shared" si="138"/>
        <v>0</v>
      </c>
      <c r="AB821" s="141" t="str">
        <f t="shared" si="139"/>
        <v>F</v>
      </c>
    </row>
    <row r="822" spans="1:30" ht="16.5" customHeight="1" x14ac:dyDescent="0.25">
      <c r="A822" s="2" t="str">
        <f>IF(B822="","",IF(E822="F",IF(IFERROR(VLOOKUP(B822&amp;C822&amp;D822,'Girls Season'!AA:AB,2,0),"Add to Season")=1,"","No"),IFERROR(IF(E822="M",IF(VLOOKUP(B822&amp;C822&amp;D822,'Boys Season'!W:X,2,0)=1,"","No")),"No")))</f>
        <v/>
      </c>
      <c r="B822" s="465"/>
      <c r="C822" s="465"/>
      <c r="D822" s="2" t="s">
        <v>92</v>
      </c>
      <c r="E822" s="2" t="s">
        <v>21</v>
      </c>
      <c r="F822" s="337"/>
      <c r="G822" s="117"/>
      <c r="H822" s="443"/>
      <c r="I822" s="2"/>
      <c r="J822" s="2"/>
      <c r="K822" s="122"/>
      <c r="L822" s="19"/>
      <c r="M822" s="19"/>
      <c r="N822" s="19"/>
      <c r="O822" s="19"/>
      <c r="P822" s="121"/>
      <c r="Q822" s="202"/>
      <c r="R822" s="19"/>
      <c r="S822" s="19"/>
      <c r="T822" s="19"/>
      <c r="U822" s="19"/>
      <c r="V822" s="161"/>
      <c r="W822" s="165">
        <f t="shared" si="134"/>
        <v>0</v>
      </c>
      <c r="X822" s="47">
        <f t="shared" si="135"/>
        <v>0</v>
      </c>
      <c r="Y822" s="47" t="str">
        <f t="shared" si="136"/>
        <v>Springfield Striders</v>
      </c>
      <c r="Z822" s="47">
        <f t="shared" si="137"/>
        <v>0</v>
      </c>
      <c r="AA822" s="47">
        <f t="shared" si="138"/>
        <v>0</v>
      </c>
      <c r="AB822" s="141" t="str">
        <f t="shared" si="139"/>
        <v>F</v>
      </c>
    </row>
    <row r="823" spans="1:30" ht="16.5" customHeight="1" x14ac:dyDescent="0.25">
      <c r="A823" s="2" t="str">
        <f>IF(B823="","",IF(E823="F",IF(IFERROR(VLOOKUP(B823&amp;C823&amp;D823,'Girls Season'!AA:AB,2,0),"Add to Season")=1,"","No"),IFERROR(IF(E823="M",IF(VLOOKUP(B823&amp;C823&amp;D823,'Boys Season'!W:X,2,0)=1,"","No")),"No")))</f>
        <v/>
      </c>
      <c r="B823" s="465"/>
      <c r="C823" s="465"/>
      <c r="D823" s="2" t="s">
        <v>92</v>
      </c>
      <c r="E823" s="2" t="s">
        <v>21</v>
      </c>
      <c r="F823" s="337"/>
      <c r="G823" s="117"/>
      <c r="H823" s="443"/>
      <c r="I823" s="2"/>
      <c r="J823" s="2"/>
      <c r="K823" s="122"/>
      <c r="L823" s="19"/>
      <c r="M823" s="19"/>
      <c r="N823" s="19"/>
      <c r="O823" s="19"/>
      <c r="P823" s="121"/>
      <c r="Q823" s="202"/>
      <c r="R823" s="19"/>
      <c r="S823" s="19"/>
      <c r="T823" s="19"/>
      <c r="U823" s="19"/>
      <c r="V823" s="161"/>
      <c r="W823" s="165">
        <f t="shared" si="134"/>
        <v>0</v>
      </c>
      <c r="X823" s="47">
        <f t="shared" si="135"/>
        <v>0</v>
      </c>
      <c r="Y823" s="47" t="str">
        <f t="shared" si="136"/>
        <v>Springfield Striders</v>
      </c>
      <c r="Z823" s="47">
        <f t="shared" si="137"/>
        <v>0</v>
      </c>
      <c r="AA823" s="47">
        <f t="shared" si="138"/>
        <v>0</v>
      </c>
      <c r="AB823" s="141" t="str">
        <f t="shared" si="139"/>
        <v>F</v>
      </c>
    </row>
    <row r="824" spans="1:30" ht="16.5" customHeight="1" x14ac:dyDescent="0.25">
      <c r="A824" s="2" t="str">
        <f>IF(B824="","",IF(E824="F",IF(IFERROR(VLOOKUP(B824&amp;C824&amp;D824,'Girls Season'!AA:AB,2,0),"Add to Season")=1,"","No"),IFERROR(IF(E824="M",IF(VLOOKUP(B824&amp;C824&amp;D824,'Boys Season'!W:X,2,0)=1,"","No")),"No")))</f>
        <v/>
      </c>
      <c r="B824" s="465"/>
      <c r="C824" s="465"/>
      <c r="D824" s="2" t="s">
        <v>92</v>
      </c>
      <c r="E824" s="2" t="s">
        <v>21</v>
      </c>
      <c r="F824" s="337"/>
      <c r="G824" s="117"/>
      <c r="H824" s="443"/>
      <c r="I824" s="2"/>
      <c r="J824" s="2"/>
      <c r="K824" s="122"/>
      <c r="L824" s="19"/>
      <c r="M824" s="19"/>
      <c r="N824" s="19"/>
      <c r="O824" s="19"/>
      <c r="P824" s="121"/>
      <c r="Q824" s="202"/>
      <c r="R824" s="19"/>
      <c r="S824" s="19"/>
      <c r="T824" s="19"/>
      <c r="U824" s="19"/>
      <c r="V824" s="161"/>
      <c r="W824" s="165">
        <f t="shared" si="134"/>
        <v>0</v>
      </c>
      <c r="X824" s="47">
        <f t="shared" si="135"/>
        <v>0</v>
      </c>
      <c r="Y824" s="47" t="str">
        <f t="shared" si="136"/>
        <v>Springfield Striders</v>
      </c>
      <c r="Z824" s="47">
        <f t="shared" si="137"/>
        <v>0</v>
      </c>
      <c r="AA824" s="47">
        <f t="shared" si="138"/>
        <v>0</v>
      </c>
      <c r="AB824" s="141" t="str">
        <f t="shared" si="139"/>
        <v>F</v>
      </c>
    </row>
    <row r="825" spans="1:30" ht="16.5" customHeight="1" x14ac:dyDescent="0.25">
      <c r="A825" s="2" t="str">
        <f>IF(B825="","",IF(E825="F",IF(IFERROR(VLOOKUP(B825&amp;C825&amp;D825,'Girls Season'!AA:AB,2,0),"Add to Season")=1,"","No"),IFERROR(IF(E825="M",IF(VLOOKUP(B825&amp;C825&amp;D825,'Boys Season'!W:X,2,0)=1,"","No")),"No")))</f>
        <v/>
      </c>
      <c r="B825" s="465"/>
      <c r="C825" s="465"/>
      <c r="D825" s="2" t="s">
        <v>92</v>
      </c>
      <c r="E825" s="2" t="s">
        <v>21</v>
      </c>
      <c r="F825" s="337"/>
      <c r="G825" s="117"/>
      <c r="H825" s="443"/>
      <c r="I825" s="2"/>
      <c r="J825" s="2"/>
      <c r="K825" s="122"/>
      <c r="L825" s="19"/>
      <c r="M825" s="19"/>
      <c r="N825" s="19"/>
      <c r="O825" s="19"/>
      <c r="P825" s="121"/>
      <c r="Q825" s="202"/>
      <c r="R825" s="19"/>
      <c r="S825" s="19"/>
      <c r="T825" s="19"/>
      <c r="U825" s="19"/>
      <c r="V825" s="161"/>
      <c r="W825" s="165">
        <f t="shared" si="134"/>
        <v>0</v>
      </c>
      <c r="X825" s="47">
        <f t="shared" si="135"/>
        <v>0</v>
      </c>
      <c r="Y825" s="47" t="str">
        <f t="shared" si="136"/>
        <v>Springfield Striders</v>
      </c>
      <c r="Z825" s="47">
        <f t="shared" si="137"/>
        <v>0</v>
      </c>
      <c r="AA825" s="47">
        <f t="shared" si="138"/>
        <v>0</v>
      </c>
      <c r="AB825" s="141" t="str">
        <f t="shared" si="139"/>
        <v>F</v>
      </c>
    </row>
    <row r="826" spans="1:30" ht="16.5" customHeight="1" x14ac:dyDescent="0.25">
      <c r="A826" s="2" t="str">
        <f>IF(B826="","",IF(E826="F",IF(IFERROR(VLOOKUP(B826&amp;C826&amp;D826,'Girls Season'!AA:AB,2,0),"Add to Season")=1,"","No"),IFERROR(IF(E826="M",IF(VLOOKUP(B826&amp;C826&amp;D826,'Boys Season'!W:X,2,0)=1,"","No")),"No")))</f>
        <v/>
      </c>
      <c r="B826" s="465"/>
      <c r="C826" s="465"/>
      <c r="D826" s="2" t="s">
        <v>92</v>
      </c>
      <c r="E826" s="2" t="s">
        <v>21</v>
      </c>
      <c r="F826" s="337"/>
      <c r="G826" s="117"/>
      <c r="H826" s="443"/>
      <c r="I826" s="2"/>
      <c r="J826" s="2"/>
      <c r="K826" s="122"/>
      <c r="L826" s="19"/>
      <c r="M826" s="19"/>
      <c r="N826" s="19"/>
      <c r="O826" s="19"/>
      <c r="P826" s="121"/>
      <c r="Q826" s="202"/>
      <c r="R826" s="19"/>
      <c r="S826" s="19"/>
      <c r="T826" s="19"/>
      <c r="U826" s="19"/>
      <c r="V826" s="161"/>
      <c r="W826" s="165">
        <f t="shared" si="134"/>
        <v>0</v>
      </c>
      <c r="X826" s="47">
        <f t="shared" si="135"/>
        <v>0</v>
      </c>
      <c r="Y826" s="47" t="str">
        <f t="shared" si="136"/>
        <v>Springfield Striders</v>
      </c>
      <c r="Z826" s="47">
        <f t="shared" si="137"/>
        <v>0</v>
      </c>
      <c r="AA826" s="47">
        <f t="shared" si="138"/>
        <v>0</v>
      </c>
      <c r="AB826" s="141" t="str">
        <f t="shared" si="139"/>
        <v>F</v>
      </c>
    </row>
    <row r="827" spans="1:30" ht="16.5" customHeight="1" x14ac:dyDescent="0.25">
      <c r="A827" s="2" t="str">
        <f>IF(B827="","",IF(E827="F",IF(IFERROR(VLOOKUP(B827&amp;C827&amp;D827,'Girls Season'!AA:AB,2,0),"Add to Season")=1,"","No"),IFERROR(IF(E827="M",IF(VLOOKUP(B827&amp;C827&amp;D827,'Boys Season'!W:X,2,0)=1,"","No")),"No")))</f>
        <v>No</v>
      </c>
      <c r="B827" s="167" t="s">
        <v>373</v>
      </c>
      <c r="C827" s="167" t="s">
        <v>374</v>
      </c>
      <c r="D827" s="2" t="s">
        <v>92</v>
      </c>
      <c r="E827" s="2" t="s">
        <v>1</v>
      </c>
      <c r="F827" s="337">
        <v>8</v>
      </c>
      <c r="G827" s="117" t="s">
        <v>4</v>
      </c>
      <c r="H827" s="443"/>
      <c r="I827" s="2"/>
      <c r="J827" s="2"/>
      <c r="K827" s="122"/>
      <c r="L827" s="19"/>
      <c r="M827" s="19"/>
      <c r="N827" s="19"/>
      <c r="O827" s="19"/>
      <c r="P827" s="121"/>
      <c r="Q827" s="194"/>
      <c r="R827" s="19"/>
      <c r="S827" s="19"/>
      <c r="T827" s="191"/>
      <c r="U827" s="19"/>
      <c r="V827" s="161"/>
      <c r="W827" s="165" t="str">
        <f t="shared" si="134"/>
        <v>Sebastian</v>
      </c>
      <c r="X827" s="47" t="str">
        <f t="shared" si="135"/>
        <v>Lindsay</v>
      </c>
      <c r="Y827" s="47" t="str">
        <f t="shared" si="136"/>
        <v>Springfield Striders</v>
      </c>
      <c r="Z827" s="47">
        <f t="shared" si="137"/>
        <v>8</v>
      </c>
      <c r="AA827" s="47" t="str">
        <f t="shared" si="138"/>
        <v>U13</v>
      </c>
      <c r="AB827" s="141" t="str">
        <f t="shared" si="139"/>
        <v>M</v>
      </c>
      <c r="AC827" s="32"/>
      <c r="AD827" s="32"/>
    </row>
    <row r="828" spans="1:30" ht="16.5" customHeight="1" x14ac:dyDescent="0.25">
      <c r="A828" s="2" t="str">
        <f>IF(B828="","",IF(E828="F",IF(IFERROR(VLOOKUP(B828&amp;C828&amp;D828,'Girls Season'!AA:AB,2,0),"Add to Season")=1,"","No"),IFERROR(IF(E828="M",IF(VLOOKUP(B828&amp;C828&amp;D828,'Boys Season'!W:X,2,0)=1,"","No")),"No")))</f>
        <v>No</v>
      </c>
      <c r="B828" s="133" t="s">
        <v>75</v>
      </c>
      <c r="C828" s="133" t="s">
        <v>76</v>
      </c>
      <c r="D828" s="2" t="s">
        <v>92</v>
      </c>
      <c r="E828" s="2" t="s">
        <v>1</v>
      </c>
      <c r="F828" s="117"/>
      <c r="G828" s="117"/>
      <c r="H828" s="443"/>
      <c r="I828" s="2"/>
      <c r="J828" s="2"/>
      <c r="K828" s="122"/>
      <c r="L828" s="19"/>
      <c r="M828" s="19"/>
      <c r="N828" s="19"/>
      <c r="O828" s="19"/>
      <c r="P828" s="121"/>
      <c r="Q828" s="194"/>
      <c r="R828" s="19"/>
      <c r="S828" s="19"/>
      <c r="T828" s="191"/>
      <c r="U828" s="19"/>
      <c r="V828" s="161"/>
      <c r="W828" s="165" t="str">
        <f t="shared" si="134"/>
        <v>Bryce</v>
      </c>
      <c r="X828" s="47" t="str">
        <f t="shared" si="135"/>
        <v>Bannister</v>
      </c>
      <c r="Y828" s="47" t="str">
        <f t="shared" si="136"/>
        <v>Springfield Striders</v>
      </c>
      <c r="Z828" s="47">
        <f t="shared" si="137"/>
        <v>0</v>
      </c>
      <c r="AA828" s="47">
        <f t="shared" si="138"/>
        <v>0</v>
      </c>
      <c r="AB828" s="141" t="str">
        <f t="shared" si="139"/>
        <v>M</v>
      </c>
      <c r="AC828" s="32"/>
      <c r="AD828" s="32"/>
    </row>
    <row r="829" spans="1:30" ht="16.5" customHeight="1" x14ac:dyDescent="0.25">
      <c r="A829" s="2" t="str">
        <f>IF(B829="","",IF(E829="F",IF(IFERROR(VLOOKUP(B829&amp;C829&amp;D829,'Girls Season'!AA:AB,2,0),"Add to Season")=1,"","No"),IFERROR(IF(E829="M",IF(VLOOKUP(B829&amp;C829&amp;D829,'Boys Season'!W:X,2,0)=1,"","No")),"No")))</f>
        <v>No</v>
      </c>
      <c r="B829" s="167" t="s">
        <v>218</v>
      </c>
      <c r="C829" s="167" t="s">
        <v>219</v>
      </c>
      <c r="D829" s="2" t="s">
        <v>92</v>
      </c>
      <c r="E829" s="2" t="s">
        <v>1</v>
      </c>
      <c r="F829" s="337"/>
      <c r="G829" s="117"/>
      <c r="H829" s="443"/>
      <c r="I829" s="2"/>
      <c r="J829" s="2"/>
      <c r="K829" s="122"/>
      <c r="L829" s="19"/>
      <c r="M829" s="19"/>
      <c r="N829" s="19"/>
      <c r="O829" s="19"/>
      <c r="P829" s="121"/>
      <c r="Q829" s="194"/>
      <c r="R829" s="19"/>
      <c r="S829" s="19"/>
      <c r="T829" s="191"/>
      <c r="U829" s="19"/>
      <c r="V829" s="161"/>
      <c r="W829" s="165" t="str">
        <f t="shared" si="134"/>
        <v>Fraser</v>
      </c>
      <c r="X829" s="47" t="str">
        <f t="shared" si="135"/>
        <v>Hughes</v>
      </c>
      <c r="Y829" s="47" t="str">
        <f t="shared" si="136"/>
        <v>Springfield Striders</v>
      </c>
      <c r="Z829" s="47">
        <f t="shared" si="137"/>
        <v>0</v>
      </c>
      <c r="AA829" s="47">
        <f t="shared" si="138"/>
        <v>0</v>
      </c>
      <c r="AB829" s="141" t="str">
        <f t="shared" si="139"/>
        <v>M</v>
      </c>
      <c r="AC829" s="32"/>
      <c r="AD829" s="32"/>
    </row>
    <row r="830" spans="1:30" ht="16.5" customHeight="1" x14ac:dyDescent="0.25">
      <c r="A830" s="2" t="str">
        <f>IF(B830="","",IF(E830="F",IF(IFERROR(VLOOKUP(B830&amp;C830&amp;D830,'Girls Season'!AA:AB,2,0),"Add to Season")=1,"","No"),IFERROR(IF(E830="M",IF(VLOOKUP(B830&amp;C830&amp;D830,'Boys Season'!W:X,2,0)=1,"","No")),"No")))</f>
        <v>No</v>
      </c>
      <c r="B830" s="167" t="s">
        <v>48</v>
      </c>
      <c r="C830" s="167" t="s">
        <v>77</v>
      </c>
      <c r="D830" s="2" t="s">
        <v>92</v>
      </c>
      <c r="E830" s="2" t="s">
        <v>1</v>
      </c>
      <c r="F830" s="337"/>
      <c r="G830" s="117"/>
      <c r="H830" s="443"/>
      <c r="I830" s="2"/>
      <c r="J830" s="2"/>
      <c r="K830" s="122"/>
      <c r="L830" s="19"/>
      <c r="M830" s="19"/>
      <c r="N830" s="19"/>
      <c r="O830" s="19"/>
      <c r="P830" s="121"/>
      <c r="Q830" s="194"/>
      <c r="R830" s="19"/>
      <c r="S830" s="19"/>
      <c r="T830" s="191"/>
      <c r="U830" s="19"/>
      <c r="V830" s="161"/>
      <c r="W830" s="165" t="str">
        <f t="shared" si="134"/>
        <v>Oliver</v>
      </c>
      <c r="X830" s="47" t="str">
        <f t="shared" si="135"/>
        <v>Hitching</v>
      </c>
      <c r="Y830" s="47" t="str">
        <f t="shared" si="136"/>
        <v>Springfield Striders</v>
      </c>
      <c r="Z830" s="47">
        <f t="shared" si="137"/>
        <v>0</v>
      </c>
      <c r="AA830" s="47">
        <f t="shared" si="138"/>
        <v>0</v>
      </c>
      <c r="AB830" s="141" t="str">
        <f t="shared" si="139"/>
        <v>M</v>
      </c>
      <c r="AC830" s="32"/>
      <c r="AD830" s="32"/>
    </row>
    <row r="831" spans="1:30" ht="16.5" customHeight="1" x14ac:dyDescent="0.25">
      <c r="A831" s="2" t="str">
        <f>IF(B831="","",IF(E831="F",IF(IFERROR(VLOOKUP(B831&amp;C831&amp;D831,'Girls Season'!AA:AB,2,0),"Add to Season")=1,"","No"),IFERROR(IF(E831="M",IF(VLOOKUP(B831&amp;C831&amp;D831,'Boys Season'!W:X,2,0)=1,"","No")),"No")))</f>
        <v>No</v>
      </c>
      <c r="B831" s="167" t="s">
        <v>62</v>
      </c>
      <c r="C831" s="167" t="s">
        <v>74</v>
      </c>
      <c r="D831" s="2" t="s">
        <v>92</v>
      </c>
      <c r="E831" s="2" t="s">
        <v>1</v>
      </c>
      <c r="F831" s="337"/>
      <c r="G831" s="117"/>
      <c r="H831" s="443"/>
      <c r="I831" s="2"/>
      <c r="J831" s="2"/>
      <c r="K831" s="122"/>
      <c r="L831" s="19"/>
      <c r="M831" s="19"/>
      <c r="N831" s="19"/>
      <c r="O831" s="19"/>
      <c r="P831" s="121"/>
      <c r="Q831" s="194"/>
      <c r="R831" s="19"/>
      <c r="S831" s="19"/>
      <c r="T831" s="191"/>
      <c r="U831" s="19"/>
      <c r="V831" s="161"/>
      <c r="W831" s="165" t="str">
        <f t="shared" si="134"/>
        <v>Dylan</v>
      </c>
      <c r="X831" s="47" t="str">
        <f t="shared" si="135"/>
        <v>Robins</v>
      </c>
      <c r="Y831" s="47" t="str">
        <f t="shared" si="136"/>
        <v>Springfield Striders</v>
      </c>
      <c r="Z831" s="47">
        <f t="shared" si="137"/>
        <v>0</v>
      </c>
      <c r="AA831" s="47">
        <f t="shared" si="138"/>
        <v>0</v>
      </c>
      <c r="AB831" s="141" t="str">
        <f t="shared" si="139"/>
        <v>M</v>
      </c>
      <c r="AC831" s="32"/>
      <c r="AD831" s="32"/>
    </row>
    <row r="832" spans="1:30" ht="16.5" customHeight="1" x14ac:dyDescent="0.25">
      <c r="A832" s="2" t="str">
        <f>IF(B832="","",IF(E832="F",IF(IFERROR(VLOOKUP(B832&amp;C832&amp;D832,'Girls Season'!AA:AB,2,0),"Add to Season")=1,"","No"),IFERROR(IF(E832="M",IF(VLOOKUP(B832&amp;C832&amp;D832,'Boys Season'!W:X,2,0)=1,"","No")),"No")))</f>
        <v>No</v>
      </c>
      <c r="B832" s="167" t="s">
        <v>12</v>
      </c>
      <c r="C832" s="167" t="s">
        <v>135</v>
      </c>
      <c r="D832" s="2" t="s">
        <v>92</v>
      </c>
      <c r="E832" s="2" t="s">
        <v>1</v>
      </c>
      <c r="F832" s="337"/>
      <c r="G832" s="117"/>
      <c r="H832" s="443"/>
      <c r="I832" s="2"/>
      <c r="J832" s="2"/>
      <c r="K832" s="122"/>
      <c r="L832" s="19"/>
      <c r="M832" s="19"/>
      <c r="N832" s="19"/>
      <c r="O832" s="19"/>
      <c r="P832" s="121"/>
      <c r="Q832" s="194"/>
      <c r="R832" s="19"/>
      <c r="S832" s="19"/>
      <c r="T832" s="191"/>
      <c r="U832" s="19"/>
      <c r="V832" s="161"/>
      <c r="W832" s="165" t="str">
        <f t="shared" si="134"/>
        <v>Harry</v>
      </c>
      <c r="X832" s="47" t="str">
        <f t="shared" si="135"/>
        <v>Edwards</v>
      </c>
      <c r="Y832" s="47" t="str">
        <f t="shared" si="136"/>
        <v>Springfield Striders</v>
      </c>
      <c r="Z832" s="47">
        <f t="shared" si="137"/>
        <v>0</v>
      </c>
      <c r="AA832" s="47">
        <f t="shared" si="138"/>
        <v>0</v>
      </c>
      <c r="AB832" s="141" t="str">
        <f t="shared" si="139"/>
        <v>M</v>
      </c>
      <c r="AC832" s="32"/>
      <c r="AD832" s="32"/>
    </row>
    <row r="833" spans="1:31" ht="16.5" customHeight="1" x14ac:dyDescent="0.25">
      <c r="A833" s="2" t="str">
        <f>IF(B833="","",IF(E833="F",IF(IFERROR(VLOOKUP(B833&amp;C833&amp;D833,'Girls Season'!AA:AB,2,0),"Add to Season")=1,"","No"),IFERROR(IF(E833="M",IF(VLOOKUP(B833&amp;C833&amp;D833,'Boys Season'!W:X,2,0)=1,"","No")),"No")))</f>
        <v>No</v>
      </c>
      <c r="B833" s="167" t="s">
        <v>133</v>
      </c>
      <c r="C833" s="167" t="s">
        <v>134</v>
      </c>
      <c r="D833" s="2" t="s">
        <v>92</v>
      </c>
      <c r="E833" s="2" t="s">
        <v>1</v>
      </c>
      <c r="F833" s="337"/>
      <c r="G833" s="117"/>
      <c r="H833" s="443"/>
      <c r="I833" s="2"/>
      <c r="J833" s="2"/>
      <c r="K833" s="122"/>
      <c r="L833" s="19"/>
      <c r="M833" s="19"/>
      <c r="N833" s="19"/>
      <c r="O833" s="19"/>
      <c r="P833" s="121"/>
      <c r="Q833" s="194"/>
      <c r="R833" s="19"/>
      <c r="S833" s="19"/>
      <c r="T833" s="191"/>
      <c r="U833" s="19"/>
      <c r="V833" s="161"/>
      <c r="W833" s="165" t="str">
        <f t="shared" si="134"/>
        <v>Willis</v>
      </c>
      <c r="X833" s="47" t="str">
        <f t="shared" si="135"/>
        <v>Christie</v>
      </c>
      <c r="Y833" s="47" t="str">
        <f t="shared" si="136"/>
        <v>Springfield Striders</v>
      </c>
      <c r="Z833" s="47">
        <f t="shared" si="137"/>
        <v>0</v>
      </c>
      <c r="AA833" s="47">
        <f t="shared" si="138"/>
        <v>0</v>
      </c>
      <c r="AB833" s="141" t="str">
        <f t="shared" si="139"/>
        <v>M</v>
      </c>
      <c r="AC833" s="32"/>
      <c r="AD833" s="32"/>
      <c r="AE833">
        <v>36220</v>
      </c>
    </row>
    <row r="834" spans="1:31" ht="16.5" customHeight="1" x14ac:dyDescent="0.25">
      <c r="A834" s="2" t="str">
        <f>IF(B834="","",IF(E834="F",IF(IFERROR(VLOOKUP(B834&amp;C834&amp;D834,'Girls Season'!AA:AB,2,0),"Add to Season")=1,"","No"),IFERROR(IF(E834="M",IF(VLOOKUP(B834&amp;C834&amp;D834,'Boys Season'!W:X,2,0)=1,"","No")),"No")))</f>
        <v>No</v>
      </c>
      <c r="B834" s="167" t="s">
        <v>15</v>
      </c>
      <c r="C834" s="167" t="s">
        <v>126</v>
      </c>
      <c r="D834" s="2" t="s">
        <v>92</v>
      </c>
      <c r="E834" s="2" t="s">
        <v>1</v>
      </c>
      <c r="F834" s="337"/>
      <c r="G834" s="117"/>
      <c r="H834" s="443"/>
      <c r="I834" s="2"/>
      <c r="J834" s="2"/>
      <c r="K834" s="122"/>
      <c r="L834" s="19"/>
      <c r="M834" s="19"/>
      <c r="N834" s="19"/>
      <c r="O834" s="19"/>
      <c r="P834" s="121"/>
      <c r="Q834" s="194"/>
      <c r="R834" s="19"/>
      <c r="S834" s="19"/>
      <c r="T834" s="191"/>
      <c r="U834" s="19"/>
      <c r="V834" s="161"/>
      <c r="W834" s="165" t="str">
        <f t="shared" si="134"/>
        <v>George</v>
      </c>
      <c r="X834" s="47" t="str">
        <f t="shared" si="135"/>
        <v>Hull</v>
      </c>
      <c r="Y834" s="47" t="str">
        <f t="shared" si="136"/>
        <v>Springfield Striders</v>
      </c>
      <c r="Z834" s="47">
        <f t="shared" si="137"/>
        <v>0</v>
      </c>
      <c r="AA834" s="47">
        <f t="shared" si="138"/>
        <v>0</v>
      </c>
      <c r="AB834" s="141" t="str">
        <f t="shared" si="139"/>
        <v>M</v>
      </c>
      <c r="AC834" s="32"/>
      <c r="AD834" s="32"/>
      <c r="AE834">
        <v>35020</v>
      </c>
    </row>
    <row r="835" spans="1:31" ht="16.5" customHeight="1" x14ac:dyDescent="0.25">
      <c r="A835" s="2" t="str">
        <f>IF(B835="","",IF(E835="F",IF(IFERROR(VLOOKUP(B835&amp;C835&amp;D835,'Girls Season'!AA:AB,2,0),"Add to Season")=1,"","No"),IFERROR(IF(E835="M",IF(VLOOKUP(B835&amp;C835&amp;D835,'Boys Season'!W:X,2,0)=1,"","No")),"No")))</f>
        <v>No</v>
      </c>
      <c r="B835" s="167" t="s">
        <v>5</v>
      </c>
      <c r="C835" s="167" t="s">
        <v>121</v>
      </c>
      <c r="D835" s="2" t="s">
        <v>92</v>
      </c>
      <c r="E835" s="2" t="s">
        <v>1</v>
      </c>
      <c r="F835" s="337"/>
      <c r="G835" s="117"/>
      <c r="H835" s="443"/>
      <c r="I835" s="2"/>
      <c r="J835" s="2"/>
      <c r="K835" s="122"/>
      <c r="L835" s="19"/>
      <c r="M835" s="19"/>
      <c r="N835" s="19"/>
      <c r="O835" s="19"/>
      <c r="P835" s="121"/>
      <c r="Q835" s="194"/>
      <c r="R835" s="19"/>
      <c r="S835" s="19"/>
      <c r="T835" s="191"/>
      <c r="U835" s="19"/>
      <c r="V835" s="161"/>
      <c r="W835" s="165" t="str">
        <f t="shared" si="134"/>
        <v>Finley</v>
      </c>
      <c r="X835" s="47" t="str">
        <f t="shared" si="135"/>
        <v>Gunning</v>
      </c>
      <c r="Y835" s="47" t="str">
        <f t="shared" si="136"/>
        <v>Springfield Striders</v>
      </c>
      <c r="Z835" s="47">
        <f t="shared" si="137"/>
        <v>0</v>
      </c>
      <c r="AA835" s="47">
        <f t="shared" si="138"/>
        <v>0</v>
      </c>
      <c r="AB835" s="141" t="str">
        <f t="shared" si="139"/>
        <v>M</v>
      </c>
      <c r="AC835" s="32"/>
      <c r="AD835" s="32"/>
      <c r="AE835">
        <f>+AE833-AE834</f>
        <v>1200</v>
      </c>
    </row>
    <row r="836" spans="1:31" ht="16.5" customHeight="1" x14ac:dyDescent="0.25">
      <c r="A836" s="2" t="str">
        <f>IF(B836="","",IF(E836="F",IF(IFERROR(VLOOKUP(B836&amp;C836&amp;D836,'Girls Season'!AA:AB,2,0),"Add to Season")=1,"","No"),IFERROR(IF(E836="M",IF(VLOOKUP(B836&amp;C836&amp;D836,'Boys Season'!W:X,2,0)=1,"","No")),"No")))</f>
        <v>No</v>
      </c>
      <c r="B836" s="167" t="s">
        <v>128</v>
      </c>
      <c r="C836" s="167" t="s">
        <v>129</v>
      </c>
      <c r="D836" s="2" t="s">
        <v>92</v>
      </c>
      <c r="E836" s="2" t="s">
        <v>1</v>
      </c>
      <c r="F836" s="337"/>
      <c r="G836" s="117"/>
      <c r="H836" s="443"/>
      <c r="I836" s="2"/>
      <c r="J836" s="2"/>
      <c r="K836" s="122"/>
      <c r="L836" s="19"/>
      <c r="M836" s="19"/>
      <c r="N836" s="19"/>
      <c r="O836" s="19"/>
      <c r="P836" s="121"/>
      <c r="Q836" s="194"/>
      <c r="R836" s="19"/>
      <c r="S836" s="19"/>
      <c r="T836" s="191"/>
      <c r="U836" s="19"/>
      <c r="V836" s="161"/>
      <c r="W836" s="165" t="str">
        <f t="shared" si="134"/>
        <v>Hennessey</v>
      </c>
      <c r="X836" s="47" t="str">
        <f t="shared" si="135"/>
        <v>Darney</v>
      </c>
      <c r="Y836" s="47" t="str">
        <f t="shared" si="136"/>
        <v>Springfield Striders</v>
      </c>
      <c r="Z836" s="47">
        <f t="shared" si="137"/>
        <v>0</v>
      </c>
      <c r="AA836" s="47">
        <f t="shared" si="138"/>
        <v>0</v>
      </c>
      <c r="AB836" s="141" t="str">
        <f t="shared" si="139"/>
        <v>M</v>
      </c>
      <c r="AC836" s="32"/>
      <c r="AD836" s="32"/>
      <c r="AE836">
        <f>+AE835/AE834</f>
        <v>3.4266133637921185E-2</v>
      </c>
    </row>
    <row r="837" spans="1:31" ht="16.5" customHeight="1" x14ac:dyDescent="0.25">
      <c r="A837" s="2" t="str">
        <f>IF(B837="","",IF(E837="F",IF(IFERROR(VLOOKUP(B837&amp;C837&amp;D837,'Girls Season'!AA:AB,2,0),"Add to Season")=1,"","No"),IFERROR(IF(E837="M",IF(VLOOKUP(B837&amp;C837&amp;D837,'Boys Season'!W:X,2,0)=1,"","No")),"No")))</f>
        <v>No</v>
      </c>
      <c r="B837" s="450" t="s">
        <v>122</v>
      </c>
      <c r="C837" s="450" t="s">
        <v>123</v>
      </c>
      <c r="D837" s="2" t="s">
        <v>92</v>
      </c>
      <c r="E837" s="2" t="s">
        <v>1</v>
      </c>
      <c r="F837" s="117"/>
      <c r="G837" s="117"/>
      <c r="H837" s="443"/>
      <c r="I837" s="2"/>
      <c r="J837" s="2"/>
      <c r="K837" s="122"/>
      <c r="L837" s="19"/>
      <c r="M837" s="19"/>
      <c r="N837" s="19"/>
      <c r="O837" s="19"/>
      <c r="P837" s="121"/>
      <c r="Q837" s="194"/>
      <c r="R837" s="19"/>
      <c r="S837" s="19"/>
      <c r="T837" s="191"/>
      <c r="U837" s="19"/>
      <c r="V837" s="161"/>
      <c r="W837" s="165" t="str">
        <f t="shared" si="134"/>
        <v>Hugo</v>
      </c>
      <c r="X837" s="47" t="str">
        <f t="shared" si="135"/>
        <v>Demetriou</v>
      </c>
      <c r="Y837" s="47" t="str">
        <f t="shared" si="136"/>
        <v>Springfield Striders</v>
      </c>
      <c r="Z837" s="47">
        <f t="shared" si="137"/>
        <v>0</v>
      </c>
      <c r="AA837" s="47">
        <f t="shared" si="138"/>
        <v>0</v>
      </c>
      <c r="AB837" s="141" t="str">
        <f t="shared" si="139"/>
        <v>M</v>
      </c>
    </row>
    <row r="838" spans="1:31" ht="16.5" customHeight="1" x14ac:dyDescent="0.25">
      <c r="A838" s="2" t="str">
        <f>IF(B838="","",IF(E838="F",IF(IFERROR(VLOOKUP(B838&amp;C838&amp;D838,'Girls Season'!AA:AB,2,0),"Add to Season")=1,"","No"),IFERROR(IF(E838="M",IF(VLOOKUP(B838&amp;C838&amp;D838,'Boys Season'!W:X,2,0)=1,"","No")),"No")))</f>
        <v>No</v>
      </c>
      <c r="B838" s="133" t="s">
        <v>49</v>
      </c>
      <c r="C838" s="133" t="s">
        <v>219</v>
      </c>
      <c r="D838" s="2" t="s">
        <v>92</v>
      </c>
      <c r="E838" s="2" t="s">
        <v>1</v>
      </c>
      <c r="F838" s="117"/>
      <c r="G838" s="117"/>
      <c r="H838" s="443"/>
      <c r="I838" s="2"/>
      <c r="J838" s="2"/>
      <c r="K838" s="122"/>
      <c r="L838" s="19"/>
      <c r="M838" s="19"/>
      <c r="N838" s="19"/>
      <c r="O838" s="19"/>
      <c r="P838" s="121"/>
      <c r="Q838" s="194"/>
      <c r="R838" s="19"/>
      <c r="S838" s="19"/>
      <c r="T838" s="191"/>
      <c r="U838" s="19"/>
      <c r="V838" s="161"/>
      <c r="W838" s="165" t="str">
        <f t="shared" si="134"/>
        <v>Noah</v>
      </c>
      <c r="X838" s="47" t="str">
        <f t="shared" si="135"/>
        <v>Hughes</v>
      </c>
      <c r="Y838" s="47" t="str">
        <f t="shared" si="136"/>
        <v>Springfield Striders</v>
      </c>
      <c r="Z838" s="47">
        <f t="shared" si="137"/>
        <v>0</v>
      </c>
      <c r="AA838" s="47">
        <f t="shared" si="138"/>
        <v>0</v>
      </c>
      <c r="AB838" s="141" t="str">
        <f t="shared" si="139"/>
        <v>M</v>
      </c>
    </row>
    <row r="839" spans="1:31" ht="16.5" customHeight="1" x14ac:dyDescent="0.25">
      <c r="A839" s="2" t="str">
        <f>IF(B839="","",IF(E839="F",IF(IFERROR(VLOOKUP(B839&amp;C839&amp;D839,'Girls Season'!AA:AB,2,0),"Add to Season")=1,"","No"),IFERROR(IF(E839="M",IF(VLOOKUP(B839&amp;C839&amp;D839,'Boys Season'!W:X,2,0)=1,"","No")),"No")))</f>
        <v>No</v>
      </c>
      <c r="B839" s="450" t="s">
        <v>16</v>
      </c>
      <c r="C839" s="450" t="s">
        <v>693</v>
      </c>
      <c r="D839" s="2" t="s">
        <v>92</v>
      </c>
      <c r="E839" s="2" t="s">
        <v>1</v>
      </c>
      <c r="F839" s="117">
        <v>3</v>
      </c>
      <c r="G839" s="117" t="s">
        <v>2</v>
      </c>
      <c r="H839" s="443"/>
      <c r="I839" s="2"/>
      <c r="J839" s="2"/>
      <c r="K839" s="122">
        <v>40</v>
      </c>
      <c r="L839" s="19">
        <v>53</v>
      </c>
      <c r="M839" s="19"/>
      <c r="N839" s="19"/>
      <c r="O839" s="19"/>
      <c r="P839" s="121"/>
      <c r="Q839" s="194"/>
      <c r="R839" s="19"/>
      <c r="S839" s="19"/>
      <c r="T839" s="191"/>
      <c r="U839" s="19"/>
      <c r="V839" s="161"/>
      <c r="W839" s="165" t="str">
        <f t="shared" si="134"/>
        <v>Jack</v>
      </c>
      <c r="X839" s="47" t="str">
        <f t="shared" si="135"/>
        <v>Benson</v>
      </c>
      <c r="Y839" s="47" t="str">
        <f t="shared" si="136"/>
        <v>Springfield Striders</v>
      </c>
      <c r="Z839" s="47">
        <f t="shared" si="137"/>
        <v>3</v>
      </c>
      <c r="AA839" s="47" t="str">
        <f t="shared" si="138"/>
        <v>U11</v>
      </c>
      <c r="AB839" s="141" t="str">
        <f t="shared" si="139"/>
        <v>M</v>
      </c>
    </row>
    <row r="840" spans="1:31" ht="16.5" customHeight="1" x14ac:dyDescent="0.25">
      <c r="A840" s="2" t="str">
        <f>IF(B840="","",IF(E840="F",IF(IFERROR(VLOOKUP(B840&amp;C840&amp;D840,'Girls Season'!AA:AB,2,0),"Add to Season")=1,"","No"),IFERROR(IF(E840="M",IF(VLOOKUP(B840&amp;C840&amp;D840,'Boys Season'!W:X,2,0)=1,"","No")),"No")))</f>
        <v/>
      </c>
      <c r="B840" s="133"/>
      <c r="C840" s="133"/>
      <c r="D840" s="2" t="s">
        <v>92</v>
      </c>
      <c r="E840" s="2" t="s">
        <v>1</v>
      </c>
      <c r="F840" s="117"/>
      <c r="G840" s="117"/>
      <c r="H840" s="443"/>
      <c r="I840" s="2"/>
      <c r="J840" s="2"/>
      <c r="K840" s="122"/>
      <c r="L840" s="19"/>
      <c r="M840" s="19"/>
      <c r="N840" s="19"/>
      <c r="O840" s="19"/>
      <c r="P840" s="121"/>
      <c r="Q840" s="194"/>
      <c r="R840" s="19"/>
      <c r="S840" s="19"/>
      <c r="T840" s="191"/>
      <c r="U840" s="19"/>
      <c r="V840" s="161"/>
      <c r="W840" s="165">
        <f t="shared" si="134"/>
        <v>0</v>
      </c>
      <c r="X840" s="47">
        <f t="shared" si="135"/>
        <v>0</v>
      </c>
      <c r="Y840" s="47" t="str">
        <f t="shared" si="136"/>
        <v>Springfield Striders</v>
      </c>
      <c r="Z840" s="47">
        <f t="shared" si="137"/>
        <v>0</v>
      </c>
      <c r="AA840" s="47">
        <f t="shared" si="138"/>
        <v>0</v>
      </c>
      <c r="AB840" s="141" t="str">
        <f t="shared" si="139"/>
        <v>M</v>
      </c>
    </row>
    <row r="841" spans="1:31" ht="16.5" customHeight="1" x14ac:dyDescent="0.25">
      <c r="A841" s="2" t="str">
        <f>IF(B841="","",IF(E841="F",IF(IFERROR(VLOOKUP(B841&amp;C841&amp;D841,'Girls Season'!AA:AB,2,0),"Add to Season")=1,"","No"),IFERROR(IF(E841="M",IF(VLOOKUP(B841&amp;C841&amp;D841,'Boys Season'!W:X,2,0)=1,"","No")),"No")))</f>
        <v/>
      </c>
      <c r="B841" s="133"/>
      <c r="C841" s="133"/>
      <c r="D841" s="2" t="s">
        <v>92</v>
      </c>
      <c r="E841" s="2" t="s">
        <v>1</v>
      </c>
      <c r="F841" s="117"/>
      <c r="G841" s="117"/>
      <c r="H841" s="443"/>
      <c r="I841" s="2"/>
      <c r="J841" s="2"/>
      <c r="K841" s="122"/>
      <c r="L841" s="19"/>
      <c r="M841" s="19"/>
      <c r="N841" s="19"/>
      <c r="O841" s="19"/>
      <c r="P841" s="121"/>
      <c r="Q841" s="194"/>
      <c r="R841" s="19"/>
      <c r="S841" s="19"/>
      <c r="T841" s="191"/>
      <c r="U841" s="19"/>
      <c r="V841" s="161"/>
      <c r="W841" s="165">
        <f t="shared" si="134"/>
        <v>0</v>
      </c>
      <c r="X841" s="47">
        <f t="shared" si="135"/>
        <v>0</v>
      </c>
      <c r="Y841" s="47" t="str">
        <f t="shared" si="136"/>
        <v>Springfield Striders</v>
      </c>
      <c r="Z841" s="47">
        <f t="shared" si="137"/>
        <v>0</v>
      </c>
      <c r="AA841" s="47">
        <f t="shared" si="138"/>
        <v>0</v>
      </c>
      <c r="AB841" s="141" t="str">
        <f t="shared" si="139"/>
        <v>M</v>
      </c>
    </row>
    <row r="842" spans="1:31" ht="16.5" customHeight="1" x14ac:dyDescent="0.25">
      <c r="A842" s="2" t="str">
        <f>IF(B842="","",IF(E842="F",IF(IFERROR(VLOOKUP(B842&amp;C842&amp;D842,'Girls Season'!AA:AB,2,0),"Add to Season")=1,"","No"),IFERROR(IF(E842="M",IF(VLOOKUP(B842&amp;C842&amp;D842,'Boys Season'!W:X,2,0)=1,"","No")),"No")))</f>
        <v/>
      </c>
      <c r="B842" s="133"/>
      <c r="C842" s="133"/>
      <c r="D842" s="2" t="s">
        <v>92</v>
      </c>
      <c r="E842" s="2" t="s">
        <v>1</v>
      </c>
      <c r="F842" s="117"/>
      <c r="G842" s="117"/>
      <c r="H842" s="443"/>
      <c r="I842" s="2"/>
      <c r="J842" s="2"/>
      <c r="K842" s="122"/>
      <c r="L842" s="19"/>
      <c r="M842" s="19"/>
      <c r="N842" s="19"/>
      <c r="O842" s="19"/>
      <c r="P842" s="121"/>
      <c r="Q842" s="194"/>
      <c r="R842" s="19"/>
      <c r="S842" s="19"/>
      <c r="T842" s="191"/>
      <c r="U842" s="19"/>
      <c r="V842" s="161"/>
      <c r="W842" s="165">
        <f t="shared" ref="W842:W905" si="140">+B842</f>
        <v>0</v>
      </c>
      <c r="X842" s="47">
        <f t="shared" ref="X842:X905" si="141">+C842</f>
        <v>0</v>
      </c>
      <c r="Y842" s="47" t="str">
        <f t="shared" ref="Y842:Y905" si="142">+D842</f>
        <v>Springfield Striders</v>
      </c>
      <c r="Z842" s="47">
        <f t="shared" ref="Z842:Z905" si="143">+F842</f>
        <v>0</v>
      </c>
      <c r="AA842" s="47">
        <f t="shared" ref="AA842:AA905" si="144">+G842</f>
        <v>0</v>
      </c>
      <c r="AB842" s="141" t="str">
        <f t="shared" ref="AB842:AB905" si="145">+E842</f>
        <v>M</v>
      </c>
    </row>
    <row r="843" spans="1:31" ht="16.5" customHeight="1" x14ac:dyDescent="0.25">
      <c r="A843" s="2" t="str">
        <f>IF(B843="","",IF(E843="F",IF(IFERROR(VLOOKUP(B843&amp;C843&amp;D843,'Girls Season'!AA:AB,2,0),"Add to Season")=1,"","No"),IFERROR(IF(E843="M",IF(VLOOKUP(B843&amp;C843&amp;D843,'Boys Season'!W:X,2,0)=1,"","No")),"No")))</f>
        <v/>
      </c>
      <c r="B843" s="133"/>
      <c r="C843" s="133"/>
      <c r="D843" s="2" t="s">
        <v>92</v>
      </c>
      <c r="E843" s="2" t="s">
        <v>1</v>
      </c>
      <c r="F843" s="117"/>
      <c r="G843" s="117"/>
      <c r="H843" s="443"/>
      <c r="I843" s="2"/>
      <c r="J843" s="2"/>
      <c r="K843" s="122"/>
      <c r="L843" s="19"/>
      <c r="M843" s="19"/>
      <c r="N843" s="19"/>
      <c r="O843" s="19"/>
      <c r="P843" s="121"/>
      <c r="Q843" s="194"/>
      <c r="R843" s="19"/>
      <c r="S843" s="19"/>
      <c r="T843" s="191"/>
      <c r="U843" s="19"/>
      <c r="V843" s="161"/>
      <c r="W843" s="165">
        <f t="shared" si="140"/>
        <v>0</v>
      </c>
      <c r="X843" s="47">
        <f t="shared" si="141"/>
        <v>0</v>
      </c>
      <c r="Y843" s="47" t="str">
        <f t="shared" si="142"/>
        <v>Springfield Striders</v>
      </c>
      <c r="Z843" s="47">
        <f t="shared" si="143"/>
        <v>0</v>
      </c>
      <c r="AA843" s="47">
        <f t="shared" si="144"/>
        <v>0</v>
      </c>
      <c r="AB843" s="141" t="str">
        <f t="shared" si="145"/>
        <v>M</v>
      </c>
    </row>
    <row r="844" spans="1:31" ht="16.5" customHeight="1" x14ac:dyDescent="0.25">
      <c r="A844" s="2" t="str">
        <f>IF(B844="","",IF(E844="F",IF(IFERROR(VLOOKUP(B844&amp;C844&amp;D844,'Girls Season'!AA:AB,2,0),"Add to Season")=1,"","No"),IFERROR(IF(E844="M",IF(VLOOKUP(B844&amp;C844&amp;D844,'Boys Season'!W:X,2,0)=1,"","No")),"No")))</f>
        <v/>
      </c>
      <c r="B844" s="133"/>
      <c r="C844" s="133"/>
      <c r="D844" s="2" t="s">
        <v>92</v>
      </c>
      <c r="E844" s="2" t="s">
        <v>1</v>
      </c>
      <c r="F844" s="117"/>
      <c r="G844" s="117"/>
      <c r="H844" s="443"/>
      <c r="I844" s="2"/>
      <c r="J844" s="2"/>
      <c r="K844" s="122"/>
      <c r="L844" s="19"/>
      <c r="M844" s="19"/>
      <c r="N844" s="19"/>
      <c r="O844" s="19"/>
      <c r="P844" s="121"/>
      <c r="Q844" s="194"/>
      <c r="R844" s="19"/>
      <c r="S844" s="19"/>
      <c r="T844" s="191"/>
      <c r="U844" s="19"/>
      <c r="V844" s="161"/>
      <c r="W844" s="165">
        <f t="shared" si="140"/>
        <v>0</v>
      </c>
      <c r="X844" s="47">
        <f t="shared" si="141"/>
        <v>0</v>
      </c>
      <c r="Y844" s="47" t="str">
        <f t="shared" si="142"/>
        <v>Springfield Striders</v>
      </c>
      <c r="Z844" s="47">
        <f t="shared" si="143"/>
        <v>0</v>
      </c>
      <c r="AA844" s="47">
        <f t="shared" si="144"/>
        <v>0</v>
      </c>
      <c r="AB844" s="141" t="str">
        <f t="shared" si="145"/>
        <v>M</v>
      </c>
    </row>
    <row r="845" spans="1:31" ht="16.5" customHeight="1" x14ac:dyDescent="0.25">
      <c r="A845" s="2" t="str">
        <f>IF(B845="","",IF(E845="F",IF(IFERROR(VLOOKUP(B845&amp;C845&amp;D845,'Girls Season'!AA:AB,2,0),"Add to Season")=1,"","No"),IFERROR(IF(E845="M",IF(VLOOKUP(B845&amp;C845&amp;D845,'Boys Season'!W:X,2,0)=1,"","No")),"No")))</f>
        <v/>
      </c>
      <c r="B845" s="133"/>
      <c r="C845" s="133"/>
      <c r="D845" s="2" t="s">
        <v>92</v>
      </c>
      <c r="E845" s="2" t="s">
        <v>1</v>
      </c>
      <c r="F845" s="117"/>
      <c r="G845" s="117"/>
      <c r="H845" s="443"/>
      <c r="I845" s="2"/>
      <c r="J845" s="2"/>
      <c r="K845" s="122"/>
      <c r="L845" s="19"/>
      <c r="M845" s="19"/>
      <c r="N845" s="19"/>
      <c r="O845" s="19"/>
      <c r="P845" s="121"/>
      <c r="Q845" s="194"/>
      <c r="R845" s="19"/>
      <c r="S845" s="19"/>
      <c r="T845" s="191"/>
      <c r="U845" s="19"/>
      <c r="V845" s="161"/>
      <c r="W845" s="165">
        <f t="shared" si="140"/>
        <v>0</v>
      </c>
      <c r="X845" s="47">
        <f t="shared" si="141"/>
        <v>0</v>
      </c>
      <c r="Y845" s="47" t="str">
        <f t="shared" si="142"/>
        <v>Springfield Striders</v>
      </c>
      <c r="Z845" s="47">
        <f t="shared" si="143"/>
        <v>0</v>
      </c>
      <c r="AA845" s="47">
        <f t="shared" si="144"/>
        <v>0</v>
      </c>
      <c r="AB845" s="141" t="str">
        <f t="shared" si="145"/>
        <v>M</v>
      </c>
    </row>
    <row r="846" spans="1:31" ht="16.5" customHeight="1" x14ac:dyDescent="0.25">
      <c r="A846" s="2" t="str">
        <f>IF(B846="","",IF(E846="F",IF(IFERROR(VLOOKUP(B846&amp;C846&amp;D846,'Girls Season'!AA:AB,2,0),"Add to Season")=1,"","No"),IFERROR(IF(E846="M",IF(VLOOKUP(B846&amp;C846&amp;D846,'Boys Season'!W:X,2,0)=1,"","No")),"No")))</f>
        <v/>
      </c>
      <c r="B846" s="133"/>
      <c r="C846" s="133"/>
      <c r="D846" s="2" t="s">
        <v>92</v>
      </c>
      <c r="E846" s="2" t="s">
        <v>1</v>
      </c>
      <c r="F846" s="117"/>
      <c r="G846" s="117"/>
      <c r="H846" s="443"/>
      <c r="I846" s="2"/>
      <c r="J846" s="2"/>
      <c r="K846" s="122"/>
      <c r="L846" s="19"/>
      <c r="M846" s="19"/>
      <c r="N846" s="19"/>
      <c r="O846" s="19"/>
      <c r="P846" s="121"/>
      <c r="Q846" s="194"/>
      <c r="R846" s="19"/>
      <c r="S846" s="19"/>
      <c r="T846" s="191"/>
      <c r="U846" s="19"/>
      <c r="V846" s="161"/>
      <c r="W846" s="165">
        <f t="shared" si="140"/>
        <v>0</v>
      </c>
      <c r="X846" s="47">
        <f t="shared" si="141"/>
        <v>0</v>
      </c>
      <c r="Y846" s="47" t="str">
        <f t="shared" si="142"/>
        <v>Springfield Striders</v>
      </c>
      <c r="Z846" s="47">
        <f t="shared" si="143"/>
        <v>0</v>
      </c>
      <c r="AA846" s="47">
        <f t="shared" si="144"/>
        <v>0</v>
      </c>
      <c r="AB846" s="141" t="str">
        <f t="shared" si="145"/>
        <v>M</v>
      </c>
    </row>
    <row r="847" spans="1:31" ht="16.5" customHeight="1" x14ac:dyDescent="0.25">
      <c r="A847" s="2" t="str">
        <f>IF(B847="","",IF(E847="F",IF(IFERROR(VLOOKUP(B847&amp;C847&amp;D847,'Girls Season'!AA:AB,2,0),"Add to Season")=1,"","No"),IFERROR(IF(E847="M",IF(VLOOKUP(B847&amp;C847&amp;D847,'Boys Season'!W:X,2,0)=1,"","No")),"No")))</f>
        <v/>
      </c>
      <c r="B847" s="133"/>
      <c r="C847" s="133"/>
      <c r="D847" s="2" t="s">
        <v>92</v>
      </c>
      <c r="E847" s="2" t="s">
        <v>1</v>
      </c>
      <c r="F847" s="117"/>
      <c r="G847" s="117"/>
      <c r="H847" s="443"/>
      <c r="I847" s="2"/>
      <c r="J847" s="2"/>
      <c r="K847" s="122"/>
      <c r="L847" s="19"/>
      <c r="M847" s="19"/>
      <c r="N847" s="19"/>
      <c r="O847" s="19"/>
      <c r="P847" s="121"/>
      <c r="Q847" s="194"/>
      <c r="R847" s="19"/>
      <c r="S847" s="19"/>
      <c r="T847" s="191"/>
      <c r="U847" s="19"/>
      <c r="V847" s="161"/>
      <c r="W847" s="165">
        <f t="shared" si="140"/>
        <v>0</v>
      </c>
      <c r="X847" s="47">
        <f t="shared" si="141"/>
        <v>0</v>
      </c>
      <c r="Y847" s="47" t="str">
        <f t="shared" si="142"/>
        <v>Springfield Striders</v>
      </c>
      <c r="Z847" s="47">
        <f t="shared" si="143"/>
        <v>0</v>
      </c>
      <c r="AA847" s="47">
        <f t="shared" si="144"/>
        <v>0</v>
      </c>
      <c r="AB847" s="141" t="str">
        <f t="shared" si="145"/>
        <v>M</v>
      </c>
    </row>
    <row r="848" spans="1:31" ht="16.5" customHeight="1" x14ac:dyDescent="0.25">
      <c r="A848" s="2" t="str">
        <f>IF(B848="","",IF(E848="F",IF(IFERROR(VLOOKUP(B848&amp;C848&amp;D848,'Girls Season'!AA:AB,2,0),"Add to Season")=1,"","No"),IFERROR(IF(E848="M",IF(VLOOKUP(B848&amp;C848&amp;D848,'Boys Season'!W:X,2,0)=1,"","No")),"No")))</f>
        <v/>
      </c>
      <c r="B848" s="133"/>
      <c r="C848" s="133"/>
      <c r="D848" s="2" t="s">
        <v>92</v>
      </c>
      <c r="E848" s="2" t="s">
        <v>1</v>
      </c>
      <c r="F848" s="117"/>
      <c r="G848" s="117"/>
      <c r="H848" s="443"/>
      <c r="I848" s="2"/>
      <c r="J848" s="2"/>
      <c r="K848" s="122"/>
      <c r="L848" s="19"/>
      <c r="M848" s="19"/>
      <c r="N848" s="19"/>
      <c r="O848" s="19"/>
      <c r="P848" s="121"/>
      <c r="Q848" s="194"/>
      <c r="R848" s="19"/>
      <c r="S848" s="19"/>
      <c r="T848" s="191"/>
      <c r="U848" s="19"/>
      <c r="V848" s="161"/>
      <c r="W848" s="165">
        <f t="shared" si="140"/>
        <v>0</v>
      </c>
      <c r="X848" s="47">
        <f t="shared" si="141"/>
        <v>0</v>
      </c>
      <c r="Y848" s="47" t="str">
        <f t="shared" si="142"/>
        <v>Springfield Striders</v>
      </c>
      <c r="Z848" s="47">
        <f t="shared" si="143"/>
        <v>0</v>
      </c>
      <c r="AA848" s="47">
        <f t="shared" si="144"/>
        <v>0</v>
      </c>
      <c r="AB848" s="141" t="str">
        <f t="shared" si="145"/>
        <v>M</v>
      </c>
    </row>
    <row r="849" spans="1:30" ht="16.5" customHeight="1" x14ac:dyDescent="0.25">
      <c r="A849" s="2" t="str">
        <f>IF(B849="","",IF(E849="F",IF(IFERROR(VLOOKUP(B849&amp;C849&amp;D849,'Girls Season'!AA:AB,2,0),"Add to Season")=1,"","No"),IFERROR(IF(E849="M",IF(VLOOKUP(B849&amp;C849&amp;D849,'Boys Season'!W:X,2,0)=1,"","No")),"No")))</f>
        <v/>
      </c>
      <c r="B849" s="133"/>
      <c r="C849" s="133"/>
      <c r="D849" s="2" t="s">
        <v>92</v>
      </c>
      <c r="E849" s="2" t="s">
        <v>1</v>
      </c>
      <c r="F849" s="117"/>
      <c r="G849" s="117"/>
      <c r="H849" s="443"/>
      <c r="I849" s="2"/>
      <c r="J849" s="2"/>
      <c r="K849" s="122"/>
      <c r="L849" s="19"/>
      <c r="M849" s="19"/>
      <c r="N849" s="19"/>
      <c r="O849" s="19"/>
      <c r="P849" s="121"/>
      <c r="Q849" s="194"/>
      <c r="R849" s="19"/>
      <c r="S849" s="19"/>
      <c r="T849" s="191"/>
      <c r="U849" s="19"/>
      <c r="V849" s="161"/>
      <c r="W849" s="165">
        <f t="shared" si="140"/>
        <v>0</v>
      </c>
      <c r="X849" s="47">
        <f t="shared" si="141"/>
        <v>0</v>
      </c>
      <c r="Y849" s="47" t="str">
        <f t="shared" si="142"/>
        <v>Springfield Striders</v>
      </c>
      <c r="Z849" s="47">
        <f t="shared" si="143"/>
        <v>0</v>
      </c>
      <c r="AA849" s="47">
        <f t="shared" si="144"/>
        <v>0</v>
      </c>
      <c r="AB849" s="141" t="str">
        <f t="shared" si="145"/>
        <v>M</v>
      </c>
    </row>
    <row r="850" spans="1:30" ht="16.5" customHeight="1" x14ac:dyDescent="0.25">
      <c r="A850" s="2" t="str">
        <f>IF(B850="","",IF(E850="F",IF(IFERROR(VLOOKUP(B850&amp;C850&amp;D850,'Girls Season'!AA:AB,2,0),"Add to Season")=1,"","No"),IFERROR(IF(E850="M",IF(VLOOKUP(B850&amp;C850&amp;D850,'Boys Season'!W:X,2,0)=1,"","No")),"No")))</f>
        <v/>
      </c>
      <c r="B850" s="133"/>
      <c r="C850" s="133"/>
      <c r="D850" s="2" t="s">
        <v>92</v>
      </c>
      <c r="E850" s="2" t="s">
        <v>1</v>
      </c>
      <c r="F850" s="117"/>
      <c r="G850" s="117"/>
      <c r="H850" s="443"/>
      <c r="I850" s="2"/>
      <c r="J850" s="2"/>
      <c r="K850" s="122"/>
      <c r="L850" s="19"/>
      <c r="M850" s="19"/>
      <c r="N850" s="19"/>
      <c r="O850" s="19"/>
      <c r="P850" s="121"/>
      <c r="Q850" s="194"/>
      <c r="R850" s="19"/>
      <c r="S850" s="19"/>
      <c r="T850" s="191"/>
      <c r="U850" s="19"/>
      <c r="V850" s="161"/>
      <c r="W850" s="165">
        <f t="shared" si="140"/>
        <v>0</v>
      </c>
      <c r="X850" s="47">
        <f t="shared" si="141"/>
        <v>0</v>
      </c>
      <c r="Y850" s="47" t="str">
        <f t="shared" si="142"/>
        <v>Springfield Striders</v>
      </c>
      <c r="Z850" s="47">
        <f t="shared" si="143"/>
        <v>0</v>
      </c>
      <c r="AA850" s="47">
        <f t="shared" si="144"/>
        <v>0</v>
      </c>
      <c r="AB850" s="141" t="str">
        <f t="shared" si="145"/>
        <v>M</v>
      </c>
    </row>
    <row r="851" spans="1:30" ht="16.5" customHeight="1" x14ac:dyDescent="0.25">
      <c r="A851" s="2" t="str">
        <f>IF(B851="","",IF(E851="F",IF(IFERROR(VLOOKUP(B851&amp;C851&amp;D851,'Girls Season'!AA:AB,2,0),"Add to Season")=1,"","No"),IFERROR(IF(E851="M",IF(VLOOKUP(B851&amp;C851&amp;D851,'Boys Season'!W:X,2,0)=1,"","No")),"No")))</f>
        <v/>
      </c>
      <c r="B851" s="133"/>
      <c r="C851" s="133"/>
      <c r="D851" s="2" t="s">
        <v>92</v>
      </c>
      <c r="E851" s="2" t="s">
        <v>1</v>
      </c>
      <c r="F851" s="117"/>
      <c r="G851" s="117"/>
      <c r="H851" s="443"/>
      <c r="I851" s="2"/>
      <c r="J851" s="2"/>
      <c r="K851" s="122"/>
      <c r="L851" s="19"/>
      <c r="M851" s="19"/>
      <c r="N851" s="19"/>
      <c r="O851" s="19"/>
      <c r="P851" s="121"/>
      <c r="Q851" s="194"/>
      <c r="R851" s="19"/>
      <c r="S851" s="19"/>
      <c r="T851" s="191"/>
      <c r="U851" s="19"/>
      <c r="V851" s="161"/>
      <c r="W851" s="165">
        <f t="shared" si="140"/>
        <v>0</v>
      </c>
      <c r="X851" s="47">
        <f t="shared" si="141"/>
        <v>0</v>
      </c>
      <c r="Y851" s="47" t="str">
        <f t="shared" si="142"/>
        <v>Springfield Striders</v>
      </c>
      <c r="Z851" s="47">
        <f t="shared" si="143"/>
        <v>0</v>
      </c>
      <c r="AA851" s="47">
        <f t="shared" si="144"/>
        <v>0</v>
      </c>
      <c r="AB851" s="141" t="str">
        <f t="shared" si="145"/>
        <v>M</v>
      </c>
    </row>
    <row r="852" spans="1:30" ht="16.5" customHeight="1" x14ac:dyDescent="0.25">
      <c r="A852" s="2" t="str">
        <f>IF(B852="","",IF(E852="F",IF(IFERROR(VLOOKUP(B852&amp;C852&amp;D852,'Girls Season'!AA:AB,2,0),"Add to Season")=1,"","No"),IFERROR(IF(E852="M",IF(VLOOKUP(B852&amp;C852&amp;D852,'Boys Season'!W:X,2,0)=1,"","No")),"No")))</f>
        <v/>
      </c>
      <c r="B852" s="133"/>
      <c r="C852" s="133"/>
      <c r="D852" s="2" t="s">
        <v>92</v>
      </c>
      <c r="E852" s="2" t="s">
        <v>1</v>
      </c>
      <c r="F852" s="117"/>
      <c r="G852" s="117"/>
      <c r="H852" s="443"/>
      <c r="I852" s="2"/>
      <c r="J852" s="2"/>
      <c r="K852" s="122"/>
      <c r="L852" s="19"/>
      <c r="M852" s="19"/>
      <c r="N852" s="19"/>
      <c r="O852" s="19"/>
      <c r="P852" s="121"/>
      <c r="Q852" s="194"/>
      <c r="R852" s="19"/>
      <c r="S852" s="19"/>
      <c r="T852" s="191"/>
      <c r="U852" s="19"/>
      <c r="V852" s="161"/>
      <c r="W852" s="165">
        <f t="shared" si="140"/>
        <v>0</v>
      </c>
      <c r="X852" s="47">
        <f t="shared" si="141"/>
        <v>0</v>
      </c>
      <c r="Y852" s="47" t="str">
        <f t="shared" si="142"/>
        <v>Springfield Striders</v>
      </c>
      <c r="Z852" s="47">
        <f t="shared" si="143"/>
        <v>0</v>
      </c>
      <c r="AA852" s="47">
        <f t="shared" si="144"/>
        <v>0</v>
      </c>
      <c r="AB852" s="141" t="str">
        <f t="shared" si="145"/>
        <v>M</v>
      </c>
    </row>
    <row r="853" spans="1:30" ht="16.5" customHeight="1" x14ac:dyDescent="0.25">
      <c r="A853" s="2" t="str">
        <f>IF(B853="","",IF(E853="F",IF(IFERROR(VLOOKUP(B853&amp;C853&amp;D853,'Girls Season'!AA:AB,2,0),"Add to Season")=1,"","No"),IFERROR(IF(E853="M",IF(VLOOKUP(B853&amp;C853&amp;D853,'Boys Season'!W:X,2,0)=1,"","No")),"No")))</f>
        <v/>
      </c>
      <c r="B853" s="133"/>
      <c r="C853" s="133"/>
      <c r="D853" s="2" t="s">
        <v>92</v>
      </c>
      <c r="E853" s="2" t="s">
        <v>1</v>
      </c>
      <c r="F853" s="117"/>
      <c r="G853" s="117"/>
      <c r="H853" s="443"/>
      <c r="I853" s="2"/>
      <c r="J853" s="2"/>
      <c r="K853" s="122"/>
      <c r="L853" s="19"/>
      <c r="M853" s="19"/>
      <c r="N853" s="19"/>
      <c r="O853" s="19"/>
      <c r="P853" s="121"/>
      <c r="Q853" s="194"/>
      <c r="R853" s="19"/>
      <c r="S853" s="19"/>
      <c r="T853" s="191"/>
      <c r="U853" s="19"/>
      <c r="V853" s="161"/>
      <c r="W853" s="165">
        <f t="shared" si="140"/>
        <v>0</v>
      </c>
      <c r="X853" s="47">
        <f t="shared" si="141"/>
        <v>0</v>
      </c>
      <c r="Y853" s="47" t="str">
        <f t="shared" si="142"/>
        <v>Springfield Striders</v>
      </c>
      <c r="Z853" s="47">
        <f t="shared" si="143"/>
        <v>0</v>
      </c>
      <c r="AA853" s="47">
        <f t="shared" si="144"/>
        <v>0</v>
      </c>
      <c r="AB853" s="141" t="str">
        <f t="shared" si="145"/>
        <v>M</v>
      </c>
    </row>
    <row r="854" spans="1:30" ht="16.5" customHeight="1" x14ac:dyDescent="0.25">
      <c r="A854" s="2" t="str">
        <f>IF(B854="","",IF(E854="F",IF(IFERROR(VLOOKUP(B854&amp;C854&amp;D854,'Girls Season'!AA:AB,2,0),"Add to Season")=1,"","No"),IFERROR(IF(E854="M",IF(VLOOKUP(B854&amp;C854&amp;D854,'Boys Season'!W:X,2,0)=1,"","No")),"No")))</f>
        <v/>
      </c>
      <c r="B854" s="133"/>
      <c r="C854" s="133"/>
      <c r="D854" s="2" t="s">
        <v>92</v>
      </c>
      <c r="E854" s="2" t="s">
        <v>1</v>
      </c>
      <c r="F854" s="117"/>
      <c r="G854" s="117"/>
      <c r="H854" s="443"/>
      <c r="I854" s="2"/>
      <c r="J854" s="2"/>
      <c r="K854" s="122"/>
      <c r="L854" s="19"/>
      <c r="M854" s="19"/>
      <c r="N854" s="19"/>
      <c r="O854" s="19"/>
      <c r="P854" s="121"/>
      <c r="Q854" s="194"/>
      <c r="R854" s="19"/>
      <c r="S854" s="19"/>
      <c r="T854" s="191"/>
      <c r="U854" s="19"/>
      <c r="V854" s="161"/>
      <c r="W854" s="165">
        <f t="shared" si="140"/>
        <v>0</v>
      </c>
      <c r="X854" s="47">
        <f t="shared" si="141"/>
        <v>0</v>
      </c>
      <c r="Y854" s="47" t="str">
        <f t="shared" si="142"/>
        <v>Springfield Striders</v>
      </c>
      <c r="Z854" s="47">
        <f t="shared" si="143"/>
        <v>0</v>
      </c>
      <c r="AA854" s="47">
        <f t="shared" si="144"/>
        <v>0</v>
      </c>
      <c r="AB854" s="141" t="str">
        <f t="shared" si="145"/>
        <v>M</v>
      </c>
    </row>
    <row r="855" spans="1:30" ht="16.5" customHeight="1" x14ac:dyDescent="0.25">
      <c r="A855" s="2" t="str">
        <f>IF(B855="","",IF(E855="F",IF(IFERROR(VLOOKUP(B855&amp;C855&amp;D855,'Girls Season'!AA:AB,2,0),"Add to Season")=1,"","No"),IFERROR(IF(E855="M",IF(VLOOKUP(B855&amp;C855&amp;D855,'Boys Season'!W:X,2,0)=1,"","No")),"No")))</f>
        <v/>
      </c>
      <c r="B855" s="133"/>
      <c r="C855" s="133"/>
      <c r="D855" s="2" t="s">
        <v>92</v>
      </c>
      <c r="E855" s="2" t="s">
        <v>1</v>
      </c>
      <c r="F855" s="117"/>
      <c r="G855" s="117"/>
      <c r="H855" s="443"/>
      <c r="I855" s="2"/>
      <c r="J855" s="2"/>
      <c r="K855" s="122"/>
      <c r="L855" s="19"/>
      <c r="M855" s="19"/>
      <c r="N855" s="19"/>
      <c r="O855" s="19"/>
      <c r="P855" s="121"/>
      <c r="Q855" s="194"/>
      <c r="R855" s="19"/>
      <c r="S855" s="19"/>
      <c r="T855" s="191"/>
      <c r="U855" s="19"/>
      <c r="V855" s="161"/>
      <c r="W855" s="165">
        <f t="shared" si="140"/>
        <v>0</v>
      </c>
      <c r="X855" s="47">
        <f t="shared" si="141"/>
        <v>0</v>
      </c>
      <c r="Y855" s="47" t="str">
        <f t="shared" si="142"/>
        <v>Springfield Striders</v>
      </c>
      <c r="Z855" s="47">
        <f t="shared" si="143"/>
        <v>0</v>
      </c>
      <c r="AA855" s="47">
        <f t="shared" si="144"/>
        <v>0</v>
      </c>
      <c r="AB855" s="141" t="str">
        <f t="shared" si="145"/>
        <v>M</v>
      </c>
    </row>
    <row r="856" spans="1:30" ht="16.5" customHeight="1" x14ac:dyDescent="0.25">
      <c r="A856" s="2" t="str">
        <f>IF(B856="","",IF(E856="F",IF(IFERROR(VLOOKUP(B856&amp;C856&amp;D856,'Girls Season'!AA:AB,2,0),"Add to Season")=1,"","No"),IFERROR(IF(E856="M",IF(VLOOKUP(B856&amp;C856&amp;D856,'Boys Season'!W:X,2,0)=1,"","No")),"No")))</f>
        <v/>
      </c>
      <c r="B856" s="133"/>
      <c r="C856" s="133"/>
      <c r="D856" s="2" t="s">
        <v>92</v>
      </c>
      <c r="E856" s="2" t="s">
        <v>1</v>
      </c>
      <c r="F856" s="117"/>
      <c r="G856" s="117"/>
      <c r="H856" s="443"/>
      <c r="I856" s="2"/>
      <c r="J856" s="2"/>
      <c r="K856" s="122"/>
      <c r="L856" s="19"/>
      <c r="M856" s="19"/>
      <c r="N856" s="19"/>
      <c r="O856" s="19"/>
      <c r="P856" s="121"/>
      <c r="Q856" s="194"/>
      <c r="R856" s="19"/>
      <c r="S856" s="19"/>
      <c r="T856" s="191"/>
      <c r="U856" s="19"/>
      <c r="V856" s="161"/>
      <c r="W856" s="165">
        <f t="shared" si="140"/>
        <v>0</v>
      </c>
      <c r="X856" s="47">
        <f t="shared" si="141"/>
        <v>0</v>
      </c>
      <c r="Y856" s="47" t="str">
        <f t="shared" si="142"/>
        <v>Springfield Striders</v>
      </c>
      <c r="Z856" s="47">
        <f t="shared" si="143"/>
        <v>0</v>
      </c>
      <c r="AA856" s="47">
        <f t="shared" si="144"/>
        <v>0</v>
      </c>
      <c r="AB856" s="141" t="str">
        <f t="shared" si="145"/>
        <v>M</v>
      </c>
    </row>
    <row r="857" spans="1:30" ht="16.5" customHeight="1" x14ac:dyDescent="0.25">
      <c r="A857" s="2" t="str">
        <f>IF(B857="","",IF(E857="F",IF(IFERROR(VLOOKUP(B857&amp;C857&amp;D857,'Girls Season'!AA:AB,2,0),"Add to Season")=1,"","No"),IFERROR(IF(E857="M",IF(VLOOKUP(B857&amp;C857&amp;D857,'Boys Season'!W:X,2,0)=1,"","No")),"No")))</f>
        <v>No</v>
      </c>
      <c r="B857" s="448" t="s">
        <v>141</v>
      </c>
      <c r="C857" s="448" t="s">
        <v>419</v>
      </c>
      <c r="D857" s="2" t="s">
        <v>80</v>
      </c>
      <c r="E857" s="2" t="s">
        <v>21</v>
      </c>
      <c r="F857" s="117">
        <v>4</v>
      </c>
      <c r="G857" s="117" t="s">
        <v>2</v>
      </c>
      <c r="H857" s="443"/>
      <c r="I857" s="466"/>
      <c r="J857" s="2"/>
      <c r="K857" s="122"/>
      <c r="L857" s="19"/>
      <c r="M857" s="19"/>
      <c r="N857" s="19"/>
      <c r="O857" s="19"/>
      <c r="P857" s="121"/>
      <c r="Q857" s="202">
        <v>47</v>
      </c>
      <c r="R857" s="204"/>
      <c r="S857" s="19"/>
      <c r="T857" s="19"/>
      <c r="U857" s="19"/>
      <c r="V857" s="161"/>
      <c r="W857" s="165" t="str">
        <f t="shared" si="140"/>
        <v>Alexandra</v>
      </c>
      <c r="X857" s="47" t="str">
        <f t="shared" si="141"/>
        <v>Hilliard</v>
      </c>
      <c r="Y857" s="47" t="str">
        <f t="shared" si="142"/>
        <v>Tiptree</v>
      </c>
      <c r="Z857" s="47">
        <f t="shared" si="143"/>
        <v>4</v>
      </c>
      <c r="AA857" s="47" t="str">
        <f t="shared" si="144"/>
        <v>U11</v>
      </c>
      <c r="AB857" s="141" t="str">
        <f t="shared" si="145"/>
        <v>F</v>
      </c>
      <c r="AC857" s="32"/>
      <c r="AD857" s="32"/>
    </row>
    <row r="858" spans="1:30" ht="16.5" customHeight="1" x14ac:dyDescent="0.25">
      <c r="A858" s="2" t="str">
        <f>IF(B858="","",IF(E858="F",IF(IFERROR(VLOOKUP(B858&amp;C858&amp;D858,'Girls Season'!AA:AB,2,0),"Add to Season")=1,"","No"),IFERROR(IF(E858="M",IF(VLOOKUP(B858&amp;C858&amp;D858,'Boys Season'!W:X,2,0)=1,"","No")),"No")))</f>
        <v>No</v>
      </c>
      <c r="B858" s="448" t="s">
        <v>264</v>
      </c>
      <c r="C858" s="448" t="s">
        <v>515</v>
      </c>
      <c r="D858" s="2" t="s">
        <v>80</v>
      </c>
      <c r="E858" s="2" t="s">
        <v>21</v>
      </c>
      <c r="F858" s="117">
        <v>4</v>
      </c>
      <c r="G858" s="117" t="s">
        <v>2</v>
      </c>
      <c r="H858" s="443"/>
      <c r="I858" s="466"/>
      <c r="J858" s="2"/>
      <c r="K858" s="122"/>
      <c r="L858" s="19"/>
      <c r="M858" s="19"/>
      <c r="N858" s="19"/>
      <c r="O858" s="19"/>
      <c r="P858" s="121"/>
      <c r="Q858" s="202">
        <v>29</v>
      </c>
      <c r="R858" s="204">
        <v>26</v>
      </c>
      <c r="S858" s="19">
        <v>27</v>
      </c>
      <c r="T858" s="19"/>
      <c r="U858" s="19"/>
      <c r="V858" s="161"/>
      <c r="W858" s="165" t="str">
        <f t="shared" si="140"/>
        <v>Sienna</v>
      </c>
      <c r="X858" s="47" t="str">
        <f t="shared" si="141"/>
        <v>Faulkner</v>
      </c>
      <c r="Y858" s="47" t="str">
        <f t="shared" si="142"/>
        <v>Tiptree</v>
      </c>
      <c r="Z858" s="47">
        <f t="shared" si="143"/>
        <v>4</v>
      </c>
      <c r="AA858" s="47" t="str">
        <f t="shared" si="144"/>
        <v>U11</v>
      </c>
      <c r="AB858" s="141" t="str">
        <f t="shared" si="145"/>
        <v>F</v>
      </c>
      <c r="AC858" s="32"/>
      <c r="AD858" s="32"/>
    </row>
    <row r="859" spans="1:30" ht="16.5" customHeight="1" x14ac:dyDescent="0.25">
      <c r="A859" s="2" t="str">
        <f>IF(B859="","",IF(E859="F",IF(IFERROR(VLOOKUP(B859&amp;C859&amp;D859,'Girls Season'!AA:AB,2,0),"Add to Season")=1,"","No"),IFERROR(IF(E859="M",IF(VLOOKUP(B859&amp;C859&amp;D859,'Boys Season'!W:X,2,0)=1,"","No")),"No")))</f>
        <v>No</v>
      </c>
      <c r="B859" s="448" t="s">
        <v>694</v>
      </c>
      <c r="C859" s="448" t="s">
        <v>695</v>
      </c>
      <c r="D859" s="2" t="s">
        <v>80</v>
      </c>
      <c r="E859" s="2" t="s">
        <v>21</v>
      </c>
      <c r="F859" s="117">
        <v>3</v>
      </c>
      <c r="G859" s="117" t="s">
        <v>2</v>
      </c>
      <c r="H859" s="443"/>
      <c r="I859" s="466"/>
      <c r="J859" s="2"/>
      <c r="K859" s="122"/>
      <c r="L859" s="19"/>
      <c r="M859" s="19"/>
      <c r="N859" s="19"/>
      <c r="O859" s="19"/>
      <c r="P859" s="121"/>
      <c r="Q859" s="202">
        <v>33</v>
      </c>
      <c r="R859" s="204">
        <v>39</v>
      </c>
      <c r="S859" s="19">
        <v>39</v>
      </c>
      <c r="T859" s="19">
        <v>23</v>
      </c>
      <c r="U859" s="19"/>
      <c r="V859" s="161"/>
      <c r="W859" s="165" t="str">
        <f t="shared" si="140"/>
        <v>Meghan</v>
      </c>
      <c r="X859" s="47" t="str">
        <f t="shared" si="141"/>
        <v>Knight</v>
      </c>
      <c r="Y859" s="47" t="str">
        <f t="shared" si="142"/>
        <v>Tiptree</v>
      </c>
      <c r="Z859" s="47">
        <f t="shared" si="143"/>
        <v>3</v>
      </c>
      <c r="AA859" s="47" t="str">
        <f t="shared" si="144"/>
        <v>U11</v>
      </c>
      <c r="AB859" s="141" t="str">
        <f t="shared" si="145"/>
        <v>F</v>
      </c>
      <c r="AC859" s="32"/>
      <c r="AD859" s="32"/>
    </row>
    <row r="860" spans="1:30" ht="16.5" customHeight="1" x14ac:dyDescent="0.25">
      <c r="A860" s="2" t="str">
        <f>IF(B860="","",IF(E860="F",IF(IFERROR(VLOOKUP(B860&amp;C860&amp;D860,'Girls Season'!AA:AB,2,0),"Add to Season")=1,"","No"),IFERROR(IF(E860="M",IF(VLOOKUP(B860&amp;C860&amp;D860,'Boys Season'!W:X,2,0)=1,"","No")),"No")))</f>
        <v>No</v>
      </c>
      <c r="B860" s="448" t="s">
        <v>739</v>
      </c>
      <c r="C860" s="448" t="s">
        <v>740</v>
      </c>
      <c r="D860" s="2" t="s">
        <v>80</v>
      </c>
      <c r="E860" s="2" t="s">
        <v>21</v>
      </c>
      <c r="F860" s="117">
        <v>3</v>
      </c>
      <c r="G860" s="117" t="s">
        <v>2</v>
      </c>
      <c r="H860" s="443"/>
      <c r="I860" s="466"/>
      <c r="J860" s="2"/>
      <c r="K860" s="122"/>
      <c r="L860" s="19"/>
      <c r="M860" s="19"/>
      <c r="N860" s="19"/>
      <c r="O860" s="19"/>
      <c r="P860" s="121"/>
      <c r="Q860" s="202"/>
      <c r="R860" s="204"/>
      <c r="S860" s="19"/>
      <c r="T860" s="19">
        <v>38</v>
      </c>
      <c r="U860" s="19"/>
      <c r="V860" s="161"/>
      <c r="W860" s="165" t="str">
        <f t="shared" si="140"/>
        <v>Naomi</v>
      </c>
      <c r="X860" s="47" t="str">
        <f t="shared" si="141"/>
        <v>Barkan-King</v>
      </c>
      <c r="Y860" s="47" t="str">
        <f t="shared" si="142"/>
        <v>Tiptree</v>
      </c>
      <c r="Z860" s="47">
        <f t="shared" si="143"/>
        <v>3</v>
      </c>
      <c r="AA860" s="47" t="str">
        <f t="shared" si="144"/>
        <v>U11</v>
      </c>
      <c r="AB860" s="141" t="str">
        <f t="shared" si="145"/>
        <v>F</v>
      </c>
      <c r="AC860" s="32"/>
      <c r="AD860" s="32"/>
    </row>
    <row r="861" spans="1:30" ht="16.5" customHeight="1" x14ac:dyDescent="0.25">
      <c r="A861" s="2" t="str">
        <f>IF(B861="","",IF(E861="F",IF(IFERROR(VLOOKUP(B861&amp;C861&amp;D861,'Girls Season'!AA:AB,2,0),"Add to Season")=1,"","No"),IFERROR(IF(E861="M",IF(VLOOKUP(B861&amp;C861&amp;D861,'Boys Season'!W:X,2,0)=1,"","No")),"No")))</f>
        <v/>
      </c>
      <c r="B861" s="448"/>
      <c r="C861" s="448"/>
      <c r="D861" s="2" t="s">
        <v>80</v>
      </c>
      <c r="E861" s="2" t="s">
        <v>21</v>
      </c>
      <c r="F861" s="117"/>
      <c r="G861" s="117"/>
      <c r="H861" s="443"/>
      <c r="I861" s="466"/>
      <c r="J861" s="2"/>
      <c r="K861" s="122"/>
      <c r="L861" s="19"/>
      <c r="M861" s="19"/>
      <c r="N861" s="19"/>
      <c r="O861" s="19"/>
      <c r="P861" s="121"/>
      <c r="Q861" s="202"/>
      <c r="R861" s="204"/>
      <c r="S861" s="19"/>
      <c r="T861" s="19"/>
      <c r="U861" s="19"/>
      <c r="V861" s="161"/>
      <c r="W861" s="165">
        <f t="shared" si="140"/>
        <v>0</v>
      </c>
      <c r="X861" s="47">
        <f t="shared" si="141"/>
        <v>0</v>
      </c>
      <c r="Y861" s="47" t="str">
        <f t="shared" si="142"/>
        <v>Tiptree</v>
      </c>
      <c r="Z861" s="47">
        <f t="shared" si="143"/>
        <v>0</v>
      </c>
      <c r="AA861" s="47">
        <f t="shared" si="144"/>
        <v>0</v>
      </c>
      <c r="AB861" s="141" t="str">
        <f t="shared" si="145"/>
        <v>F</v>
      </c>
      <c r="AC861" s="32"/>
      <c r="AD861" s="32"/>
    </row>
    <row r="862" spans="1:30" ht="16.5" customHeight="1" x14ac:dyDescent="0.25">
      <c r="A862" s="2" t="str">
        <f>IF(B862="","",IF(E862="F",IF(IFERROR(VLOOKUP(B862&amp;C862&amp;D862,'Girls Season'!AA:AB,2,0),"Add to Season")=1,"","No"),IFERROR(IF(E862="M",IF(VLOOKUP(B862&amp;C862&amp;D862,'Boys Season'!W:X,2,0)=1,"","No")),"No")))</f>
        <v/>
      </c>
      <c r="B862" s="448"/>
      <c r="C862" s="448"/>
      <c r="D862" s="2" t="s">
        <v>80</v>
      </c>
      <c r="E862" s="2" t="s">
        <v>21</v>
      </c>
      <c r="F862" s="117"/>
      <c r="G862" s="117"/>
      <c r="H862" s="443"/>
      <c r="I862" s="466"/>
      <c r="J862" s="2"/>
      <c r="K862" s="122"/>
      <c r="L862" s="19"/>
      <c r="M862" s="19"/>
      <c r="N862" s="19"/>
      <c r="O862" s="19"/>
      <c r="P862" s="121"/>
      <c r="Q862" s="202"/>
      <c r="R862" s="204"/>
      <c r="S862" s="19"/>
      <c r="T862" s="19"/>
      <c r="U862" s="19"/>
      <c r="V862" s="161"/>
      <c r="W862" s="165">
        <f t="shared" si="140"/>
        <v>0</v>
      </c>
      <c r="X862" s="47">
        <f t="shared" si="141"/>
        <v>0</v>
      </c>
      <c r="Y862" s="47" t="str">
        <f t="shared" si="142"/>
        <v>Tiptree</v>
      </c>
      <c r="Z862" s="47">
        <f t="shared" si="143"/>
        <v>0</v>
      </c>
      <c r="AA862" s="47">
        <f t="shared" si="144"/>
        <v>0</v>
      </c>
      <c r="AB862" s="141" t="str">
        <f t="shared" si="145"/>
        <v>F</v>
      </c>
      <c r="AC862" s="32"/>
      <c r="AD862" s="32"/>
    </row>
    <row r="863" spans="1:30" ht="16.5" customHeight="1" x14ac:dyDescent="0.25">
      <c r="A863" s="2" t="str">
        <f>IF(B863="","",IF(E863="F",IF(IFERROR(VLOOKUP(B863&amp;C863&amp;D863,'Girls Season'!AA:AB,2,0),"Add to Season")=1,"","No"),IFERROR(IF(E863="M",IF(VLOOKUP(B863&amp;C863&amp;D863,'Boys Season'!W:X,2,0)=1,"","No")),"No")))</f>
        <v/>
      </c>
      <c r="B863" s="340"/>
      <c r="C863" s="340"/>
      <c r="D863" s="2" t="s">
        <v>80</v>
      </c>
      <c r="E863" s="2" t="s">
        <v>21</v>
      </c>
      <c r="F863" s="337"/>
      <c r="G863" s="117"/>
      <c r="H863" s="443"/>
      <c r="I863" s="466"/>
      <c r="J863" s="2"/>
      <c r="K863" s="122"/>
      <c r="L863" s="19"/>
      <c r="M863" s="19"/>
      <c r="N863" s="19"/>
      <c r="O863" s="19"/>
      <c r="P863" s="121"/>
      <c r="Q863" s="202"/>
      <c r="R863" s="204"/>
      <c r="S863" s="19"/>
      <c r="T863" s="19"/>
      <c r="U863" s="19"/>
      <c r="V863" s="161"/>
      <c r="W863" s="165">
        <f t="shared" si="140"/>
        <v>0</v>
      </c>
      <c r="X863" s="47">
        <f t="shared" si="141"/>
        <v>0</v>
      </c>
      <c r="Y863" s="47" t="str">
        <f t="shared" si="142"/>
        <v>Tiptree</v>
      </c>
      <c r="Z863" s="47">
        <f t="shared" si="143"/>
        <v>0</v>
      </c>
      <c r="AA863" s="47">
        <f t="shared" si="144"/>
        <v>0</v>
      </c>
      <c r="AB863" s="141" t="str">
        <f t="shared" si="145"/>
        <v>F</v>
      </c>
      <c r="AC863" s="32"/>
      <c r="AD863" s="32"/>
    </row>
    <row r="864" spans="1:30" ht="16.5" customHeight="1" x14ac:dyDescent="0.25">
      <c r="A864" s="2" t="str">
        <f>IF(B864="","",IF(E864="F",IF(IFERROR(VLOOKUP(B864&amp;C864&amp;D864,'Girls Season'!AA:AB,2,0),"Add to Season")=1,"","No"),IFERROR(IF(E864="M",IF(VLOOKUP(B864&amp;C864&amp;D864,'Boys Season'!W:X,2,0)=1,"","No")),"No")))</f>
        <v/>
      </c>
      <c r="B864" s="340"/>
      <c r="C864" s="340"/>
      <c r="D864" s="2" t="s">
        <v>80</v>
      </c>
      <c r="E864" s="2" t="s">
        <v>21</v>
      </c>
      <c r="F864" s="337"/>
      <c r="G864" s="117"/>
      <c r="H864" s="443"/>
      <c r="I864" s="466"/>
      <c r="J864" s="2"/>
      <c r="K864" s="122"/>
      <c r="L864" s="19"/>
      <c r="M864" s="19"/>
      <c r="N864" s="19"/>
      <c r="O864" s="19"/>
      <c r="P864" s="121"/>
      <c r="Q864" s="202"/>
      <c r="R864" s="204"/>
      <c r="S864" s="19"/>
      <c r="T864" s="19"/>
      <c r="U864" s="19"/>
      <c r="V864" s="161"/>
      <c r="W864" s="165">
        <f t="shared" si="140"/>
        <v>0</v>
      </c>
      <c r="X864" s="47">
        <f t="shared" si="141"/>
        <v>0</v>
      </c>
      <c r="Y864" s="47" t="str">
        <f t="shared" si="142"/>
        <v>Tiptree</v>
      </c>
      <c r="Z864" s="47">
        <f t="shared" si="143"/>
        <v>0</v>
      </c>
      <c r="AA864" s="47">
        <f t="shared" si="144"/>
        <v>0</v>
      </c>
      <c r="AB864" s="141" t="str">
        <f t="shared" si="145"/>
        <v>F</v>
      </c>
      <c r="AC864" s="32"/>
      <c r="AD864" s="32"/>
    </row>
    <row r="865" spans="1:30" ht="16.5" customHeight="1" x14ac:dyDescent="0.25">
      <c r="A865" s="2" t="str">
        <f>IF(B865="","",IF(E865="F",IF(IFERROR(VLOOKUP(B865&amp;C865&amp;D865,'Girls Season'!AA:AB,2,0),"Add to Season")=1,"","No"),IFERROR(IF(E865="M",IF(VLOOKUP(B865&amp;C865&amp;D865,'Boys Season'!W:X,2,0)=1,"","No")),"No")))</f>
        <v/>
      </c>
      <c r="B865" s="340"/>
      <c r="C865" s="340"/>
      <c r="D865" s="2" t="s">
        <v>80</v>
      </c>
      <c r="E865" s="2" t="s">
        <v>21</v>
      </c>
      <c r="F865" s="337"/>
      <c r="G865" s="117"/>
      <c r="H865" s="443"/>
      <c r="I865" s="466"/>
      <c r="J865" s="2"/>
      <c r="K865" s="122"/>
      <c r="L865" s="19"/>
      <c r="M865" s="19"/>
      <c r="N865" s="19"/>
      <c r="O865" s="19"/>
      <c r="P865" s="121"/>
      <c r="Q865" s="202"/>
      <c r="R865" s="204"/>
      <c r="S865" s="19"/>
      <c r="T865" s="19"/>
      <c r="U865" s="19"/>
      <c r="V865" s="161"/>
      <c r="W865" s="165">
        <f t="shared" si="140"/>
        <v>0</v>
      </c>
      <c r="X865" s="47">
        <f t="shared" si="141"/>
        <v>0</v>
      </c>
      <c r="Y865" s="47" t="str">
        <f t="shared" si="142"/>
        <v>Tiptree</v>
      </c>
      <c r="Z865" s="47">
        <f t="shared" si="143"/>
        <v>0</v>
      </c>
      <c r="AA865" s="47">
        <f t="shared" si="144"/>
        <v>0</v>
      </c>
      <c r="AB865" s="141" t="str">
        <f t="shared" si="145"/>
        <v>F</v>
      </c>
      <c r="AC865" s="32"/>
      <c r="AD865" s="32"/>
    </row>
    <row r="866" spans="1:30" ht="16.5" customHeight="1" x14ac:dyDescent="0.25">
      <c r="A866" s="2" t="str">
        <f>IF(B866="","",IF(E866="F",IF(IFERROR(VLOOKUP(B866&amp;C866&amp;D866,'Girls Season'!AA:AB,2,0),"Add to Season")=1,"","No"),IFERROR(IF(E866="M",IF(VLOOKUP(B866&amp;C866&amp;D866,'Boys Season'!W:X,2,0)=1,"","No")),"No")))</f>
        <v/>
      </c>
      <c r="B866" s="467"/>
      <c r="C866" s="467"/>
      <c r="D866" s="2" t="s">
        <v>80</v>
      </c>
      <c r="E866" s="2" t="s">
        <v>21</v>
      </c>
      <c r="F866" s="337"/>
      <c r="G866" s="117"/>
      <c r="H866" s="443"/>
      <c r="I866" s="466"/>
      <c r="J866" s="2"/>
      <c r="K866" s="122"/>
      <c r="L866" s="19"/>
      <c r="M866" s="19"/>
      <c r="N866" s="19"/>
      <c r="O866" s="19"/>
      <c r="P866" s="121"/>
      <c r="Q866" s="202"/>
      <c r="R866" s="204"/>
      <c r="S866" s="19"/>
      <c r="T866" s="19"/>
      <c r="U866" s="19"/>
      <c r="V866" s="161"/>
      <c r="W866" s="165">
        <f t="shared" si="140"/>
        <v>0</v>
      </c>
      <c r="X866" s="47">
        <f t="shared" si="141"/>
        <v>0</v>
      </c>
      <c r="Y866" s="47" t="str">
        <f t="shared" si="142"/>
        <v>Tiptree</v>
      </c>
      <c r="Z866" s="47">
        <f t="shared" si="143"/>
        <v>0</v>
      </c>
      <c r="AA866" s="47">
        <f t="shared" si="144"/>
        <v>0</v>
      </c>
      <c r="AB866" s="141" t="str">
        <f t="shared" si="145"/>
        <v>F</v>
      </c>
      <c r="AC866" s="32"/>
      <c r="AD866" s="32"/>
    </row>
    <row r="867" spans="1:30" ht="16.5" customHeight="1" x14ac:dyDescent="0.25">
      <c r="A867" s="2" t="str">
        <f>IF(B867="","",IF(E867="F",IF(IFERROR(VLOOKUP(B867&amp;C867&amp;D867,'Girls Season'!AA:AB,2,0),"Add to Season")=1,"","No"),IFERROR(IF(E867="M",IF(VLOOKUP(B867&amp;C867&amp;D867,'Boys Season'!W:X,2,0)=1,"","No")),"No")))</f>
        <v/>
      </c>
      <c r="B867" s="340"/>
      <c r="C867" s="340"/>
      <c r="D867" s="2" t="s">
        <v>80</v>
      </c>
      <c r="E867" s="2" t="s">
        <v>21</v>
      </c>
      <c r="F867" s="337"/>
      <c r="G867" s="117"/>
      <c r="H867" s="443"/>
      <c r="I867" s="466"/>
      <c r="J867" s="2"/>
      <c r="K867" s="122"/>
      <c r="L867" s="19"/>
      <c r="M867" s="19"/>
      <c r="N867" s="19"/>
      <c r="O867" s="19"/>
      <c r="P867" s="121"/>
      <c r="Q867" s="202"/>
      <c r="R867" s="204"/>
      <c r="S867" s="19"/>
      <c r="T867" s="19"/>
      <c r="U867" s="19"/>
      <c r="V867" s="161"/>
      <c r="W867" s="165">
        <f t="shared" si="140"/>
        <v>0</v>
      </c>
      <c r="X867" s="47">
        <f t="shared" si="141"/>
        <v>0</v>
      </c>
      <c r="Y867" s="47" t="str">
        <f t="shared" si="142"/>
        <v>Tiptree</v>
      </c>
      <c r="Z867" s="47">
        <f t="shared" si="143"/>
        <v>0</v>
      </c>
      <c r="AA867" s="47">
        <f t="shared" si="144"/>
        <v>0</v>
      </c>
      <c r="AB867" s="141" t="str">
        <f t="shared" si="145"/>
        <v>F</v>
      </c>
      <c r="AC867" s="32"/>
      <c r="AD867" s="32"/>
    </row>
    <row r="868" spans="1:30" ht="16.5" customHeight="1" x14ac:dyDescent="0.25">
      <c r="A868" s="2" t="str">
        <f>IF(B868="","",IF(E868="F",IF(IFERROR(VLOOKUP(B868&amp;C868&amp;D868,'Girls Season'!AA:AB,2,0),"Add to Season")=1,"","No"),IFERROR(IF(E868="M",IF(VLOOKUP(B868&amp;C868&amp;D868,'Boys Season'!W:X,2,0)=1,"","No")),"No")))</f>
        <v/>
      </c>
      <c r="B868" s="340"/>
      <c r="C868" s="340"/>
      <c r="D868" s="2" t="s">
        <v>80</v>
      </c>
      <c r="E868" s="2" t="s">
        <v>21</v>
      </c>
      <c r="F868" s="337"/>
      <c r="G868" s="117"/>
      <c r="H868" s="443"/>
      <c r="I868" s="466"/>
      <c r="J868" s="2"/>
      <c r="K868" s="122"/>
      <c r="L868" s="19"/>
      <c r="M868" s="19"/>
      <c r="N868" s="19"/>
      <c r="O868" s="19"/>
      <c r="P868" s="121"/>
      <c r="Q868" s="202"/>
      <c r="R868" s="204"/>
      <c r="S868" s="19"/>
      <c r="T868" s="19"/>
      <c r="U868" s="19"/>
      <c r="V868" s="161"/>
      <c r="W868" s="165">
        <f t="shared" si="140"/>
        <v>0</v>
      </c>
      <c r="X868" s="47">
        <f t="shared" si="141"/>
        <v>0</v>
      </c>
      <c r="Y868" s="47" t="str">
        <f t="shared" si="142"/>
        <v>Tiptree</v>
      </c>
      <c r="Z868" s="47">
        <f t="shared" si="143"/>
        <v>0</v>
      </c>
      <c r="AA868" s="47">
        <f t="shared" si="144"/>
        <v>0</v>
      </c>
      <c r="AB868" s="141" t="str">
        <f t="shared" si="145"/>
        <v>F</v>
      </c>
      <c r="AC868" s="32"/>
      <c r="AD868" s="32"/>
    </row>
    <row r="869" spans="1:30" ht="16.5" customHeight="1" x14ac:dyDescent="0.25">
      <c r="A869" s="2" t="str">
        <f>IF(B869="","",IF(E869="F",IF(IFERROR(VLOOKUP(B869&amp;C869&amp;D869,'Girls Season'!AA:AB,2,0),"Add to Season")=1,"","No"),IFERROR(IF(E869="M",IF(VLOOKUP(B869&amp;C869&amp;D869,'Boys Season'!W:X,2,0)=1,"","No")),"No")))</f>
        <v/>
      </c>
      <c r="B869" s="340"/>
      <c r="C869" s="340"/>
      <c r="D869" s="2" t="s">
        <v>80</v>
      </c>
      <c r="E869" s="2" t="s">
        <v>21</v>
      </c>
      <c r="F869" s="337"/>
      <c r="G869" s="117"/>
      <c r="H869" s="443"/>
      <c r="I869" s="466"/>
      <c r="J869" s="2"/>
      <c r="K869" s="122"/>
      <c r="L869" s="19"/>
      <c r="M869" s="19"/>
      <c r="N869" s="19"/>
      <c r="O869" s="19"/>
      <c r="P869" s="121"/>
      <c r="Q869" s="202"/>
      <c r="R869" s="204"/>
      <c r="S869" s="19"/>
      <c r="T869" s="19"/>
      <c r="U869" s="19"/>
      <c r="V869" s="161"/>
      <c r="W869" s="165">
        <f t="shared" si="140"/>
        <v>0</v>
      </c>
      <c r="X869" s="47">
        <f t="shared" si="141"/>
        <v>0</v>
      </c>
      <c r="Y869" s="47" t="str">
        <f t="shared" si="142"/>
        <v>Tiptree</v>
      </c>
      <c r="Z869" s="47">
        <f t="shared" si="143"/>
        <v>0</v>
      </c>
      <c r="AA869" s="47">
        <f t="shared" si="144"/>
        <v>0</v>
      </c>
      <c r="AB869" s="141" t="str">
        <f t="shared" si="145"/>
        <v>F</v>
      </c>
      <c r="AC869" s="32"/>
      <c r="AD869" s="32"/>
    </row>
    <row r="870" spans="1:30" ht="16.5" customHeight="1" x14ac:dyDescent="0.25">
      <c r="A870" s="2" t="str">
        <f>IF(B870="","",IF(E870="F",IF(IFERROR(VLOOKUP(B870&amp;C870&amp;D870,'Girls Season'!AA:AB,2,0),"Add to Season")=1,"","No"),IFERROR(IF(E870="M",IF(VLOOKUP(B870&amp;C870&amp;D870,'Boys Season'!W:X,2,0)=1,"","No")),"No")))</f>
        <v/>
      </c>
      <c r="B870" s="340"/>
      <c r="C870" s="340"/>
      <c r="D870" s="2" t="s">
        <v>80</v>
      </c>
      <c r="E870" s="2" t="s">
        <v>21</v>
      </c>
      <c r="F870" s="337"/>
      <c r="G870" s="117"/>
      <c r="H870" s="443"/>
      <c r="I870" s="466"/>
      <c r="J870" s="2"/>
      <c r="K870" s="122"/>
      <c r="L870" s="19"/>
      <c r="M870" s="19"/>
      <c r="N870" s="19"/>
      <c r="O870" s="19"/>
      <c r="P870" s="121"/>
      <c r="Q870" s="202"/>
      <c r="R870" s="204"/>
      <c r="S870" s="19"/>
      <c r="T870" s="19"/>
      <c r="U870" s="19"/>
      <c r="V870" s="161"/>
      <c r="W870" s="165">
        <f t="shared" si="140"/>
        <v>0</v>
      </c>
      <c r="X870" s="47">
        <f t="shared" si="141"/>
        <v>0</v>
      </c>
      <c r="Y870" s="47" t="str">
        <f t="shared" si="142"/>
        <v>Tiptree</v>
      </c>
      <c r="Z870" s="47">
        <f t="shared" si="143"/>
        <v>0</v>
      </c>
      <c r="AA870" s="47">
        <f t="shared" si="144"/>
        <v>0</v>
      </c>
      <c r="AB870" s="141" t="str">
        <f t="shared" si="145"/>
        <v>F</v>
      </c>
      <c r="AC870" s="32"/>
      <c r="AD870" s="32"/>
    </row>
    <row r="871" spans="1:30" ht="16.5" customHeight="1" x14ac:dyDescent="0.25">
      <c r="A871" s="2" t="str">
        <f>IF(B871="","",IF(E871="F",IF(IFERROR(VLOOKUP(B871&amp;C871&amp;D871,'Girls Season'!AA:AB,2,0),"Add to Season")=1,"","No"),IFERROR(IF(E871="M",IF(VLOOKUP(B871&amp;C871&amp;D871,'Boys Season'!W:X,2,0)=1,"","No")),"No")))</f>
        <v/>
      </c>
      <c r="B871" s="340"/>
      <c r="C871" s="340"/>
      <c r="D871" s="2" t="s">
        <v>80</v>
      </c>
      <c r="E871" s="2" t="s">
        <v>21</v>
      </c>
      <c r="F871" s="337"/>
      <c r="G871" s="117"/>
      <c r="H871" s="443"/>
      <c r="I871" s="2"/>
      <c r="J871" s="2"/>
      <c r="K871" s="122"/>
      <c r="L871" s="19"/>
      <c r="M871" s="19"/>
      <c r="N871" s="19"/>
      <c r="O871" s="19"/>
      <c r="P871" s="121"/>
      <c r="Q871" s="202"/>
      <c r="R871" s="204"/>
      <c r="S871" s="19"/>
      <c r="T871" s="19"/>
      <c r="U871" s="19"/>
      <c r="V871" s="161"/>
      <c r="W871" s="165">
        <f t="shared" si="140"/>
        <v>0</v>
      </c>
      <c r="X871" s="47">
        <f t="shared" si="141"/>
        <v>0</v>
      </c>
      <c r="Y871" s="47" t="str">
        <f t="shared" si="142"/>
        <v>Tiptree</v>
      </c>
      <c r="Z871" s="47">
        <f t="shared" si="143"/>
        <v>0</v>
      </c>
      <c r="AA871" s="47">
        <f t="shared" si="144"/>
        <v>0</v>
      </c>
      <c r="AB871" s="141" t="str">
        <f t="shared" si="145"/>
        <v>F</v>
      </c>
      <c r="AC871" s="32"/>
      <c r="AD871" s="32"/>
    </row>
    <row r="872" spans="1:30" ht="16.5" customHeight="1" x14ac:dyDescent="0.25">
      <c r="A872" s="2" t="str">
        <f>IF(B872="","",IF(E872="F",IF(IFERROR(VLOOKUP(B872&amp;C872&amp;D872,'Girls Season'!AA:AB,2,0),"Add to Season")=1,"","No"),IFERROR(IF(E872="M",IF(VLOOKUP(B872&amp;C872&amp;D872,'Boys Season'!W:X,2,0)=1,"","No")),"No")))</f>
        <v/>
      </c>
      <c r="B872" s="340"/>
      <c r="C872" s="340"/>
      <c r="D872" s="2" t="s">
        <v>80</v>
      </c>
      <c r="E872" s="2" t="s">
        <v>21</v>
      </c>
      <c r="F872" s="337"/>
      <c r="G872" s="117"/>
      <c r="H872" s="443"/>
      <c r="I872" s="466"/>
      <c r="J872" s="2"/>
      <c r="K872" s="122"/>
      <c r="L872" s="19"/>
      <c r="M872" s="19"/>
      <c r="N872" s="19"/>
      <c r="O872" s="19"/>
      <c r="P872" s="121"/>
      <c r="Q872" s="202"/>
      <c r="R872" s="204"/>
      <c r="S872" s="19"/>
      <c r="T872" s="19"/>
      <c r="U872" s="19"/>
      <c r="V872" s="161"/>
      <c r="W872" s="165">
        <f t="shared" si="140"/>
        <v>0</v>
      </c>
      <c r="X872" s="47">
        <f t="shared" si="141"/>
        <v>0</v>
      </c>
      <c r="Y872" s="47" t="str">
        <f t="shared" si="142"/>
        <v>Tiptree</v>
      </c>
      <c r="Z872" s="47">
        <f t="shared" si="143"/>
        <v>0</v>
      </c>
      <c r="AA872" s="47">
        <f t="shared" si="144"/>
        <v>0</v>
      </c>
      <c r="AB872" s="141" t="str">
        <f t="shared" si="145"/>
        <v>F</v>
      </c>
    </row>
    <row r="873" spans="1:30" ht="16.5" customHeight="1" x14ac:dyDescent="0.25">
      <c r="A873" s="2" t="str">
        <f>IF(B873="","",IF(E873="F",IF(IFERROR(VLOOKUP(B873&amp;C873&amp;D873,'Girls Season'!AA:AB,2,0),"Add to Season")=1,"","No"),IFERROR(IF(E873="M",IF(VLOOKUP(B873&amp;C873&amp;D873,'Boys Season'!W:X,2,0)=1,"","No")),"No")))</f>
        <v/>
      </c>
      <c r="B873" s="340"/>
      <c r="C873" s="340"/>
      <c r="D873" s="2" t="s">
        <v>80</v>
      </c>
      <c r="E873" s="2" t="s">
        <v>21</v>
      </c>
      <c r="F873" s="337"/>
      <c r="G873" s="117"/>
      <c r="H873" s="443"/>
      <c r="I873" s="466"/>
      <c r="J873" s="2"/>
      <c r="K873" s="122"/>
      <c r="L873" s="19"/>
      <c r="M873" s="19"/>
      <c r="N873" s="19"/>
      <c r="O873" s="19"/>
      <c r="P873" s="121"/>
      <c r="Q873" s="202"/>
      <c r="R873" s="204"/>
      <c r="S873" s="19"/>
      <c r="T873" s="19"/>
      <c r="U873" s="19"/>
      <c r="V873" s="161"/>
      <c r="W873" s="165">
        <f t="shared" si="140"/>
        <v>0</v>
      </c>
      <c r="X873" s="47">
        <f t="shared" si="141"/>
        <v>0</v>
      </c>
      <c r="Y873" s="47" t="str">
        <f t="shared" si="142"/>
        <v>Tiptree</v>
      </c>
      <c r="Z873" s="47">
        <f t="shared" si="143"/>
        <v>0</v>
      </c>
      <c r="AA873" s="47">
        <f t="shared" si="144"/>
        <v>0</v>
      </c>
      <c r="AB873" s="141" t="str">
        <f t="shared" si="145"/>
        <v>F</v>
      </c>
    </row>
    <row r="874" spans="1:30" ht="16.5" customHeight="1" x14ac:dyDescent="0.25">
      <c r="A874" s="2" t="str">
        <f>IF(B874="","",IF(E874="F",IF(IFERROR(VLOOKUP(B874&amp;C874&amp;D874,'Girls Season'!AA:AB,2,0),"Add to Season")=1,"","No"),IFERROR(IF(E874="M",IF(VLOOKUP(B874&amp;C874&amp;D874,'Boys Season'!W:X,2,0)=1,"","No")),"No")))</f>
        <v/>
      </c>
      <c r="B874" s="340"/>
      <c r="C874" s="340"/>
      <c r="D874" s="2" t="s">
        <v>80</v>
      </c>
      <c r="E874" s="2" t="s">
        <v>21</v>
      </c>
      <c r="F874" s="337"/>
      <c r="G874" s="117"/>
      <c r="H874" s="443"/>
      <c r="I874" s="466"/>
      <c r="J874" s="2"/>
      <c r="K874" s="122"/>
      <c r="L874" s="19"/>
      <c r="M874" s="19"/>
      <c r="N874" s="19"/>
      <c r="O874" s="19"/>
      <c r="P874" s="121"/>
      <c r="Q874" s="202"/>
      <c r="R874" s="204"/>
      <c r="S874" s="19"/>
      <c r="T874" s="19"/>
      <c r="U874" s="19"/>
      <c r="V874" s="161"/>
      <c r="W874" s="165">
        <f t="shared" si="140"/>
        <v>0</v>
      </c>
      <c r="X874" s="47">
        <f t="shared" si="141"/>
        <v>0</v>
      </c>
      <c r="Y874" s="47" t="str">
        <f t="shared" si="142"/>
        <v>Tiptree</v>
      </c>
      <c r="Z874" s="47">
        <f t="shared" si="143"/>
        <v>0</v>
      </c>
      <c r="AA874" s="47">
        <f t="shared" si="144"/>
        <v>0</v>
      </c>
      <c r="AB874" s="141" t="str">
        <f t="shared" si="145"/>
        <v>F</v>
      </c>
    </row>
    <row r="875" spans="1:30" ht="16.5" customHeight="1" x14ac:dyDescent="0.25">
      <c r="A875" s="2" t="str">
        <f>IF(B875="","",IF(E875="F",IF(IFERROR(VLOOKUP(B875&amp;C875&amp;D875,'Girls Season'!AA:AB,2,0),"Add to Season")=1,"","No"),IFERROR(IF(E875="M",IF(VLOOKUP(B875&amp;C875&amp;D875,'Boys Season'!W:X,2,0)=1,"","No")),"No")))</f>
        <v/>
      </c>
      <c r="B875" s="448"/>
      <c r="C875" s="448"/>
      <c r="D875" s="2" t="s">
        <v>80</v>
      </c>
      <c r="E875" s="2" t="s">
        <v>21</v>
      </c>
      <c r="F875" s="337"/>
      <c r="G875" s="117"/>
      <c r="H875" s="443"/>
      <c r="I875" s="466"/>
      <c r="J875" s="2"/>
      <c r="K875" s="122"/>
      <c r="L875" s="19"/>
      <c r="M875" s="19"/>
      <c r="N875" s="19"/>
      <c r="O875" s="19"/>
      <c r="P875" s="121"/>
      <c r="Q875" s="202"/>
      <c r="R875" s="204"/>
      <c r="S875" s="19"/>
      <c r="T875" s="19"/>
      <c r="U875" s="19"/>
      <c r="V875" s="161"/>
      <c r="W875" s="165">
        <f t="shared" si="140"/>
        <v>0</v>
      </c>
      <c r="X875" s="47">
        <f t="shared" si="141"/>
        <v>0</v>
      </c>
      <c r="Y875" s="47" t="str">
        <f t="shared" si="142"/>
        <v>Tiptree</v>
      </c>
      <c r="Z875" s="47">
        <f t="shared" si="143"/>
        <v>0</v>
      </c>
      <c r="AA875" s="47">
        <f t="shared" si="144"/>
        <v>0</v>
      </c>
      <c r="AB875" s="141" t="str">
        <f t="shared" si="145"/>
        <v>F</v>
      </c>
    </row>
    <row r="876" spans="1:30" ht="16.5" customHeight="1" x14ac:dyDescent="0.25">
      <c r="A876" s="2" t="str">
        <f>IF(B876="","",IF(E876="F",IF(IFERROR(VLOOKUP(B876&amp;C876&amp;D876,'Girls Season'!AA:AB,2,0),"Add to Season")=1,"","No"),IFERROR(IF(E876="M",IF(VLOOKUP(B876&amp;C876&amp;D876,'Boys Season'!W:X,2,0)=1,"","No")),"No")))</f>
        <v/>
      </c>
      <c r="B876" s="448"/>
      <c r="C876" s="448"/>
      <c r="D876" s="2" t="s">
        <v>80</v>
      </c>
      <c r="E876" s="2" t="s">
        <v>21</v>
      </c>
      <c r="F876" s="337"/>
      <c r="G876" s="117"/>
      <c r="H876" s="443"/>
      <c r="I876" s="466"/>
      <c r="J876" s="2"/>
      <c r="K876" s="122"/>
      <c r="L876" s="19"/>
      <c r="M876" s="19"/>
      <c r="N876" s="19"/>
      <c r="O876" s="19"/>
      <c r="P876" s="121"/>
      <c r="Q876" s="202"/>
      <c r="R876" s="204"/>
      <c r="S876" s="19"/>
      <c r="T876" s="19"/>
      <c r="U876" s="19"/>
      <c r="V876" s="161"/>
      <c r="W876" s="165">
        <f>+B876</f>
        <v>0</v>
      </c>
      <c r="X876" s="47">
        <f>+C876</f>
        <v>0</v>
      </c>
      <c r="Y876" s="47" t="str">
        <f t="shared" si="142"/>
        <v>Tiptree</v>
      </c>
      <c r="Z876" s="47">
        <f t="shared" si="143"/>
        <v>0</v>
      </c>
      <c r="AA876" s="47">
        <f t="shared" si="144"/>
        <v>0</v>
      </c>
      <c r="AB876" s="141" t="str">
        <f t="shared" si="145"/>
        <v>F</v>
      </c>
    </row>
    <row r="877" spans="1:30" ht="16.5" customHeight="1" x14ac:dyDescent="0.25">
      <c r="A877" s="2" t="str">
        <f>IF(B877="","",IF(E877="F",IF(IFERROR(VLOOKUP(B877&amp;C877&amp;D877,'Girls Season'!AA:AB,2,0),"Add to Season")=1,"","No"),IFERROR(IF(E877="M",IF(VLOOKUP(B877&amp;C877&amp;D877,'Boys Season'!W:X,2,0)=1,"","No")),"No")))</f>
        <v/>
      </c>
      <c r="B877" s="448"/>
      <c r="C877" s="448"/>
      <c r="D877" s="2" t="s">
        <v>80</v>
      </c>
      <c r="E877" s="2" t="s">
        <v>21</v>
      </c>
      <c r="F877" s="337"/>
      <c r="G877" s="117"/>
      <c r="H877" s="443"/>
      <c r="I877" s="466"/>
      <c r="J877" s="2"/>
      <c r="K877" s="122"/>
      <c r="L877" s="19"/>
      <c r="M877" s="19"/>
      <c r="N877" s="19"/>
      <c r="O877" s="19"/>
      <c r="P877" s="121"/>
      <c r="Q877" s="202"/>
      <c r="R877" s="204"/>
      <c r="S877" s="19"/>
      <c r="T877" s="19"/>
      <c r="U877" s="19"/>
      <c r="V877" s="161"/>
      <c r="W877" s="165">
        <f>+B877</f>
        <v>0</v>
      </c>
      <c r="X877" s="47">
        <f>+C877</f>
        <v>0</v>
      </c>
      <c r="Y877" s="47" t="str">
        <f t="shared" si="142"/>
        <v>Tiptree</v>
      </c>
      <c r="Z877" s="47">
        <f t="shared" si="143"/>
        <v>0</v>
      </c>
      <c r="AA877" s="47">
        <f t="shared" si="144"/>
        <v>0</v>
      </c>
      <c r="AB877" s="141" t="str">
        <f t="shared" si="145"/>
        <v>F</v>
      </c>
    </row>
    <row r="878" spans="1:30" ht="16.5" customHeight="1" x14ac:dyDescent="0.25">
      <c r="A878" s="2" t="str">
        <f>IF(B878="","",IF(E878="F",IF(IFERROR(VLOOKUP(B878&amp;C878&amp;D878,'Girls Season'!AA:AB,2,0),"Add to Season")=1,"","No"),IFERROR(IF(E878="M",IF(VLOOKUP(B878&amp;C878&amp;D878,'Boys Season'!W:X,2,0)=1,"","No")),"No")))</f>
        <v/>
      </c>
      <c r="B878" s="448"/>
      <c r="C878" s="448"/>
      <c r="D878" s="2" t="s">
        <v>80</v>
      </c>
      <c r="E878" s="2" t="s">
        <v>21</v>
      </c>
      <c r="F878" s="337"/>
      <c r="G878" s="117"/>
      <c r="H878" s="443"/>
      <c r="I878" s="466"/>
      <c r="J878" s="2"/>
      <c r="K878" s="122"/>
      <c r="L878" s="19"/>
      <c r="M878" s="19"/>
      <c r="N878" s="19"/>
      <c r="O878" s="19"/>
      <c r="P878" s="121"/>
      <c r="Q878" s="202"/>
      <c r="R878" s="204"/>
      <c r="S878" s="19"/>
      <c r="T878" s="19"/>
      <c r="U878" s="19"/>
      <c r="V878" s="161"/>
      <c r="W878" s="165">
        <f t="shared" si="140"/>
        <v>0</v>
      </c>
      <c r="X878" s="47">
        <f t="shared" si="141"/>
        <v>0</v>
      </c>
      <c r="Y878" s="47" t="str">
        <f t="shared" si="142"/>
        <v>Tiptree</v>
      </c>
      <c r="Z878" s="47">
        <f t="shared" si="143"/>
        <v>0</v>
      </c>
      <c r="AA878" s="47">
        <f t="shared" si="144"/>
        <v>0</v>
      </c>
      <c r="AB878" s="141" t="str">
        <f t="shared" si="145"/>
        <v>F</v>
      </c>
    </row>
    <row r="879" spans="1:30" ht="16.5" customHeight="1" x14ac:dyDescent="0.25">
      <c r="A879" s="2" t="str">
        <f>IF(B879="","",IF(E879="F",IF(IFERROR(VLOOKUP(B879&amp;C879&amp;D879,'Girls Season'!AA:AB,2,0),"Add to Season")=1,"","No"),IFERROR(IF(E879="M",IF(VLOOKUP(B879&amp;C879&amp;D879,'Boys Season'!W:X,2,0)=1,"","No")),"No")))</f>
        <v/>
      </c>
      <c r="B879" s="448"/>
      <c r="C879" s="448"/>
      <c r="D879" s="2" t="s">
        <v>80</v>
      </c>
      <c r="E879" s="2" t="s">
        <v>21</v>
      </c>
      <c r="F879" s="337"/>
      <c r="G879" s="117"/>
      <c r="H879" s="443"/>
      <c r="I879" s="466"/>
      <c r="J879" s="2"/>
      <c r="K879" s="122"/>
      <c r="L879" s="19"/>
      <c r="M879" s="19"/>
      <c r="N879" s="19"/>
      <c r="O879" s="19"/>
      <c r="P879" s="121"/>
      <c r="Q879" s="202"/>
      <c r="R879" s="204"/>
      <c r="S879" s="19"/>
      <c r="T879" s="19"/>
      <c r="U879" s="19"/>
      <c r="V879" s="161"/>
      <c r="W879" s="165">
        <f t="shared" si="140"/>
        <v>0</v>
      </c>
      <c r="X879" s="47">
        <f t="shared" si="141"/>
        <v>0</v>
      </c>
      <c r="Y879" s="47" t="str">
        <f t="shared" si="142"/>
        <v>Tiptree</v>
      </c>
      <c r="Z879" s="47">
        <f t="shared" si="143"/>
        <v>0</v>
      </c>
      <c r="AA879" s="47">
        <f t="shared" si="144"/>
        <v>0</v>
      </c>
      <c r="AB879" s="141" t="str">
        <f t="shared" si="145"/>
        <v>F</v>
      </c>
    </row>
    <row r="880" spans="1:30" ht="16.5" customHeight="1" x14ac:dyDescent="0.25">
      <c r="A880" s="2" t="str">
        <f>IF(B880="","",IF(E880="F",IF(IFERROR(VLOOKUP(B880&amp;C880&amp;D880,'Girls Season'!AA:AB,2,0),"Add to Season")=1,"","No"),IFERROR(IF(E880="M",IF(VLOOKUP(B880&amp;C880&amp;D880,'Boys Season'!W:X,2,0)=1,"","No")),"No")))</f>
        <v/>
      </c>
      <c r="B880" s="465"/>
      <c r="C880" s="465"/>
      <c r="D880" s="2" t="s">
        <v>80</v>
      </c>
      <c r="E880" s="2" t="s">
        <v>21</v>
      </c>
      <c r="F880" s="337"/>
      <c r="G880" s="117"/>
      <c r="H880" s="443"/>
      <c r="I880" s="466"/>
      <c r="J880" s="2"/>
      <c r="K880" s="122"/>
      <c r="L880" s="19"/>
      <c r="M880" s="19"/>
      <c r="N880" s="19"/>
      <c r="O880" s="19"/>
      <c r="P880" s="121"/>
      <c r="Q880" s="202"/>
      <c r="R880" s="204"/>
      <c r="S880" s="19"/>
      <c r="T880" s="19"/>
      <c r="U880" s="19"/>
      <c r="V880" s="161"/>
      <c r="W880" s="165">
        <f t="shared" si="140"/>
        <v>0</v>
      </c>
      <c r="X880" s="47">
        <f t="shared" si="141"/>
        <v>0</v>
      </c>
      <c r="Y880" s="47" t="str">
        <f t="shared" si="142"/>
        <v>Tiptree</v>
      </c>
      <c r="Z880" s="47">
        <f t="shared" si="143"/>
        <v>0</v>
      </c>
      <c r="AA880" s="47">
        <f t="shared" si="144"/>
        <v>0</v>
      </c>
      <c r="AB880" s="141" t="str">
        <f t="shared" si="145"/>
        <v>F</v>
      </c>
    </row>
    <row r="881" spans="1:30" ht="16.5" customHeight="1" x14ac:dyDescent="0.25">
      <c r="A881" s="2" t="str">
        <f>IF(B881="","",IF(E881="F",IF(IFERROR(VLOOKUP(B881&amp;C881&amp;D881,'Girls Season'!AA:AB,2,0),"Add to Season")=1,"","No"),IFERROR(IF(E881="M",IF(VLOOKUP(B881&amp;C881&amp;D881,'Boys Season'!W:X,2,0)=1,"","No")),"No")))</f>
        <v/>
      </c>
      <c r="B881" s="465"/>
      <c r="C881" s="465"/>
      <c r="D881" s="2" t="s">
        <v>80</v>
      </c>
      <c r="E881" s="2" t="s">
        <v>21</v>
      </c>
      <c r="F881" s="337"/>
      <c r="G881" s="117"/>
      <c r="H881" s="443"/>
      <c r="I881" s="466"/>
      <c r="J881" s="2"/>
      <c r="K881" s="122"/>
      <c r="L881" s="19"/>
      <c r="M881" s="19"/>
      <c r="N881" s="19"/>
      <c r="O881" s="19"/>
      <c r="P881" s="121"/>
      <c r="Q881" s="202"/>
      <c r="R881" s="204"/>
      <c r="S881" s="19"/>
      <c r="T881" s="19"/>
      <c r="U881" s="19"/>
      <c r="V881" s="161"/>
      <c r="W881" s="165">
        <f t="shared" si="140"/>
        <v>0</v>
      </c>
      <c r="X881" s="47">
        <f t="shared" si="141"/>
        <v>0</v>
      </c>
      <c r="Y881" s="47" t="str">
        <f t="shared" si="142"/>
        <v>Tiptree</v>
      </c>
      <c r="Z881" s="47">
        <f t="shared" si="143"/>
        <v>0</v>
      </c>
      <c r="AA881" s="47">
        <f t="shared" si="144"/>
        <v>0</v>
      </c>
      <c r="AB881" s="141" t="str">
        <f t="shared" si="145"/>
        <v>F</v>
      </c>
    </row>
    <row r="882" spans="1:30" ht="16.5" customHeight="1" x14ac:dyDescent="0.25">
      <c r="A882" s="2" t="str">
        <f>IF(B882="","",IF(E882="F",IF(IFERROR(VLOOKUP(B882&amp;C882&amp;D882,'Girls Season'!AA:AB,2,0),"Add to Season")=1,"","No"),IFERROR(IF(E882="M",IF(VLOOKUP(B882&amp;C882&amp;D882,'Boys Season'!W:X,2,0)=1,"","No")),"No")))</f>
        <v/>
      </c>
      <c r="B882" s="465"/>
      <c r="C882" s="465"/>
      <c r="D882" s="2" t="s">
        <v>80</v>
      </c>
      <c r="E882" s="2" t="s">
        <v>21</v>
      </c>
      <c r="F882" s="337"/>
      <c r="G882" s="117"/>
      <c r="H882" s="443"/>
      <c r="I882" s="466"/>
      <c r="J882" s="2"/>
      <c r="K882" s="122"/>
      <c r="L882" s="19"/>
      <c r="M882" s="19"/>
      <c r="N882" s="19"/>
      <c r="O882" s="19"/>
      <c r="P882" s="121"/>
      <c r="Q882" s="202"/>
      <c r="R882" s="204"/>
      <c r="S882" s="19"/>
      <c r="T882" s="19"/>
      <c r="U882" s="19"/>
      <c r="V882" s="161"/>
      <c r="W882" s="165">
        <f t="shared" si="140"/>
        <v>0</v>
      </c>
      <c r="X882" s="47">
        <f t="shared" si="141"/>
        <v>0</v>
      </c>
      <c r="Y882" s="47" t="str">
        <f t="shared" si="142"/>
        <v>Tiptree</v>
      </c>
      <c r="Z882" s="47">
        <f t="shared" si="143"/>
        <v>0</v>
      </c>
      <c r="AA882" s="47">
        <f t="shared" si="144"/>
        <v>0</v>
      </c>
      <c r="AB882" s="141" t="str">
        <f t="shared" si="145"/>
        <v>F</v>
      </c>
    </row>
    <row r="883" spans="1:30" ht="16.5" customHeight="1" x14ac:dyDescent="0.25">
      <c r="A883" s="2" t="str">
        <f>IF(B883="","",IF(E883="F",IF(IFERROR(VLOOKUP(B883&amp;C883&amp;D883,'Girls Season'!AA:AB,2,0),"Add to Season")=1,"","No"),IFERROR(IF(E883="M",IF(VLOOKUP(B883&amp;C883&amp;D883,'Boys Season'!W:X,2,0)=1,"","No")),"No")))</f>
        <v/>
      </c>
      <c r="B883" s="465"/>
      <c r="C883" s="465"/>
      <c r="D883" s="2" t="s">
        <v>80</v>
      </c>
      <c r="E883" s="2" t="s">
        <v>21</v>
      </c>
      <c r="F883" s="337"/>
      <c r="G883" s="117"/>
      <c r="H883" s="443"/>
      <c r="I883" s="466"/>
      <c r="J883" s="2"/>
      <c r="K883" s="122"/>
      <c r="L883" s="19"/>
      <c r="M883" s="19"/>
      <c r="N883" s="19"/>
      <c r="O883" s="19"/>
      <c r="P883" s="121"/>
      <c r="Q883" s="202"/>
      <c r="R883" s="204"/>
      <c r="S883" s="19"/>
      <c r="T883" s="19"/>
      <c r="U883" s="19"/>
      <c r="V883" s="161"/>
      <c r="W883" s="165">
        <f t="shared" si="140"/>
        <v>0</v>
      </c>
      <c r="X883" s="47">
        <f t="shared" si="141"/>
        <v>0</v>
      </c>
      <c r="Y883" s="47" t="str">
        <f t="shared" si="142"/>
        <v>Tiptree</v>
      </c>
      <c r="Z883" s="47">
        <f t="shared" si="143"/>
        <v>0</v>
      </c>
      <c r="AA883" s="47">
        <f t="shared" si="144"/>
        <v>0</v>
      </c>
      <c r="AB883" s="141" t="str">
        <f t="shared" si="145"/>
        <v>F</v>
      </c>
    </row>
    <row r="884" spans="1:30" ht="16.5" customHeight="1" x14ac:dyDescent="0.25">
      <c r="A884" s="2" t="str">
        <f>IF(B884="","",IF(E884="F",IF(IFERROR(VLOOKUP(B884&amp;C884&amp;D884,'Girls Season'!AA:AB,2,0),"Add to Season")=1,"","No"),IFERROR(IF(E884="M",IF(VLOOKUP(B884&amp;C884&amp;D884,'Boys Season'!W:X,2,0)=1,"","No")),"No")))</f>
        <v/>
      </c>
      <c r="B884" s="465"/>
      <c r="C884" s="465"/>
      <c r="D884" s="2" t="s">
        <v>80</v>
      </c>
      <c r="E884" s="2" t="s">
        <v>21</v>
      </c>
      <c r="F884" s="337"/>
      <c r="G884" s="117"/>
      <c r="H884" s="443"/>
      <c r="I884" s="466"/>
      <c r="J884" s="2"/>
      <c r="K884" s="122"/>
      <c r="L884" s="19"/>
      <c r="M884" s="19"/>
      <c r="N884" s="19"/>
      <c r="O884" s="19"/>
      <c r="P884" s="121"/>
      <c r="Q884" s="202"/>
      <c r="R884" s="204"/>
      <c r="S884" s="19"/>
      <c r="T884" s="19"/>
      <c r="U884" s="19"/>
      <c r="V884" s="161"/>
      <c r="W884" s="165">
        <f t="shared" si="140"/>
        <v>0</v>
      </c>
      <c r="X884" s="47">
        <f t="shared" si="141"/>
        <v>0</v>
      </c>
      <c r="Y884" s="47" t="str">
        <f t="shared" si="142"/>
        <v>Tiptree</v>
      </c>
      <c r="Z884" s="47">
        <f t="shared" si="143"/>
        <v>0</v>
      </c>
      <c r="AA884" s="47">
        <f t="shared" si="144"/>
        <v>0</v>
      </c>
      <c r="AB884" s="141" t="str">
        <f t="shared" si="145"/>
        <v>F</v>
      </c>
    </row>
    <row r="885" spans="1:30" ht="16.5" customHeight="1" x14ac:dyDescent="0.25">
      <c r="A885" s="2" t="str">
        <f>IF(B885="","",IF(E885="F",IF(IFERROR(VLOOKUP(B885&amp;C885&amp;D885,'Girls Season'!AA:AB,2,0),"Add to Season")=1,"","No"),IFERROR(IF(E885="M",IF(VLOOKUP(B885&amp;C885&amp;D885,'Boys Season'!W:X,2,0)=1,"","No")),"No")))</f>
        <v/>
      </c>
      <c r="B885" s="465"/>
      <c r="C885" s="465"/>
      <c r="D885" s="2" t="s">
        <v>80</v>
      </c>
      <c r="E885" s="2" t="s">
        <v>21</v>
      </c>
      <c r="F885" s="337"/>
      <c r="G885" s="117"/>
      <c r="H885" s="443"/>
      <c r="I885" s="466"/>
      <c r="J885" s="2"/>
      <c r="K885" s="122"/>
      <c r="L885" s="19"/>
      <c r="M885" s="19"/>
      <c r="N885" s="19"/>
      <c r="O885" s="19"/>
      <c r="P885" s="121"/>
      <c r="Q885" s="202"/>
      <c r="R885" s="204"/>
      <c r="S885" s="19"/>
      <c r="T885" s="19"/>
      <c r="U885" s="19"/>
      <c r="V885" s="161"/>
      <c r="W885" s="165">
        <f>+B885</f>
        <v>0</v>
      </c>
      <c r="X885" s="47">
        <f>+C885</f>
        <v>0</v>
      </c>
      <c r="Y885" s="47" t="str">
        <f t="shared" si="142"/>
        <v>Tiptree</v>
      </c>
      <c r="Z885" s="47">
        <f t="shared" si="143"/>
        <v>0</v>
      </c>
      <c r="AA885" s="47">
        <f t="shared" si="144"/>
        <v>0</v>
      </c>
      <c r="AB885" s="141" t="str">
        <f t="shared" si="145"/>
        <v>F</v>
      </c>
    </row>
    <row r="886" spans="1:30" ht="16.5" customHeight="1" x14ac:dyDescent="0.25">
      <c r="A886" s="2" t="str">
        <f>IF(B886="","",IF(E886="F",IF(IFERROR(VLOOKUP(B886&amp;C886&amp;D886,'Girls Season'!AA:AB,2,0),"Add to Season")=1,"","No"),IFERROR(IF(E886="M",IF(VLOOKUP(B886&amp;C886&amp;D886,'Boys Season'!W:X,2,0)=1,"","No")),"No")))</f>
        <v/>
      </c>
      <c r="B886" s="465"/>
      <c r="C886" s="465"/>
      <c r="D886" s="2" t="s">
        <v>80</v>
      </c>
      <c r="E886" s="2" t="s">
        <v>21</v>
      </c>
      <c r="F886" s="337"/>
      <c r="G886" s="117"/>
      <c r="H886" s="443"/>
      <c r="I886" s="466"/>
      <c r="J886" s="2"/>
      <c r="K886" s="122"/>
      <c r="L886" s="19"/>
      <c r="M886" s="19"/>
      <c r="N886" s="19"/>
      <c r="O886" s="19"/>
      <c r="P886" s="121"/>
      <c r="Q886" s="202"/>
      <c r="R886" s="204"/>
      <c r="S886" s="19"/>
      <c r="T886" s="19"/>
      <c r="U886" s="19"/>
      <c r="V886" s="161"/>
      <c r="W886" s="165">
        <f>+B886</f>
        <v>0</v>
      </c>
      <c r="X886" s="47">
        <f>+C886</f>
        <v>0</v>
      </c>
      <c r="Y886" s="47" t="str">
        <f t="shared" si="142"/>
        <v>Tiptree</v>
      </c>
      <c r="Z886" s="47">
        <f t="shared" si="143"/>
        <v>0</v>
      </c>
      <c r="AA886" s="47">
        <f t="shared" si="144"/>
        <v>0</v>
      </c>
      <c r="AB886" s="141" t="str">
        <f t="shared" si="145"/>
        <v>F</v>
      </c>
    </row>
    <row r="887" spans="1:30" ht="16.5" customHeight="1" x14ac:dyDescent="0.25">
      <c r="A887" s="2" t="str">
        <f>IF(B887="","",IF(E887="F",IF(IFERROR(VLOOKUP(B887&amp;C887&amp;D887,'Girls Season'!AA:AB,2,0),"Add to Season")=1,"","No"),IFERROR(IF(E887="M",IF(VLOOKUP(B887&amp;C887&amp;D887,'Boys Season'!W:X,2,0)=1,"","No")),"No")))</f>
        <v>No</v>
      </c>
      <c r="B887" s="448" t="s">
        <v>411</v>
      </c>
      <c r="C887" s="448" t="s">
        <v>335</v>
      </c>
      <c r="D887" s="2" t="s">
        <v>80</v>
      </c>
      <c r="E887" s="2" t="s">
        <v>1</v>
      </c>
      <c r="F887" s="117">
        <v>8</v>
      </c>
      <c r="G887" s="117" t="s">
        <v>4</v>
      </c>
      <c r="H887" s="443"/>
      <c r="I887" s="466"/>
      <c r="J887" s="2"/>
      <c r="K887" s="122"/>
      <c r="L887" s="19"/>
      <c r="M887" s="19"/>
      <c r="N887" s="19"/>
      <c r="O887" s="19"/>
      <c r="P887" s="121"/>
      <c r="Q887" s="194"/>
      <c r="R887" s="19"/>
      <c r="S887" s="19"/>
      <c r="T887" s="19"/>
      <c r="U887" s="19"/>
      <c r="V887" s="161"/>
      <c r="W887" s="165" t="str">
        <f t="shared" si="140"/>
        <v xml:space="preserve">Alex </v>
      </c>
      <c r="X887" s="47" t="str">
        <f t="shared" si="141"/>
        <v>Howard</v>
      </c>
      <c r="Y887" s="47" t="str">
        <f t="shared" si="142"/>
        <v>Tiptree</v>
      </c>
      <c r="Z887" s="47">
        <f t="shared" si="143"/>
        <v>8</v>
      </c>
      <c r="AA887" s="47" t="str">
        <f t="shared" si="144"/>
        <v>U13</v>
      </c>
      <c r="AB887" s="141" t="str">
        <f t="shared" si="145"/>
        <v>M</v>
      </c>
      <c r="AC887" s="32"/>
      <c r="AD887" s="32"/>
    </row>
    <row r="888" spans="1:30" ht="16.5" customHeight="1" x14ac:dyDescent="0.25">
      <c r="A888" s="2" t="str">
        <f>IF(B888="","",IF(E888="F",IF(IFERROR(VLOOKUP(B888&amp;C888&amp;D888,'Girls Season'!AA:AB,2,0),"Add to Season")=1,"","No"),IFERROR(IF(E888="M",IF(VLOOKUP(B888&amp;C888&amp;D888,'Boys Season'!W:X,2,0)=1,"","No")),"No")))</f>
        <v>No</v>
      </c>
      <c r="B888" s="448" t="s">
        <v>242</v>
      </c>
      <c r="C888" s="448" t="s">
        <v>420</v>
      </c>
      <c r="D888" s="2" t="s">
        <v>80</v>
      </c>
      <c r="E888" s="2" t="s">
        <v>1</v>
      </c>
      <c r="F888" s="117">
        <v>8</v>
      </c>
      <c r="G888" s="117" t="s">
        <v>4</v>
      </c>
      <c r="H888" s="443"/>
      <c r="I888" s="466"/>
      <c r="J888" s="2"/>
      <c r="K888" s="122"/>
      <c r="L888" s="19"/>
      <c r="M888" s="19"/>
      <c r="N888" s="19"/>
      <c r="O888" s="19"/>
      <c r="P888" s="121"/>
      <c r="Q888" s="194"/>
      <c r="R888" s="19"/>
      <c r="S888" s="19"/>
      <c r="T888" s="19"/>
      <c r="U888" s="19"/>
      <c r="V888" s="161"/>
      <c r="W888" s="165" t="str">
        <f t="shared" si="140"/>
        <v>Bertie</v>
      </c>
      <c r="X888" s="47" t="str">
        <f t="shared" si="141"/>
        <v>Elderton</v>
      </c>
      <c r="Y888" s="47" t="str">
        <f t="shared" si="142"/>
        <v>Tiptree</v>
      </c>
      <c r="Z888" s="47">
        <f t="shared" si="143"/>
        <v>8</v>
      </c>
      <c r="AA888" s="47" t="str">
        <f t="shared" si="144"/>
        <v>U13</v>
      </c>
      <c r="AB888" s="141" t="str">
        <f t="shared" si="145"/>
        <v>M</v>
      </c>
      <c r="AC888" s="32"/>
      <c r="AD888" s="32"/>
    </row>
    <row r="889" spans="1:30" ht="16.5" customHeight="1" x14ac:dyDescent="0.25">
      <c r="A889" s="2" t="str">
        <f>IF(B889="","",IF(E889="F",IF(IFERROR(VLOOKUP(B889&amp;C889&amp;D889,'Girls Season'!AA:AB,2,0),"Add to Season")=1,"","No"),IFERROR(IF(E889="M",IF(VLOOKUP(B889&amp;C889&amp;D889,'Boys Season'!W:X,2,0)=1,"","No")),"No")))</f>
        <v>No</v>
      </c>
      <c r="B889" s="448" t="s">
        <v>49</v>
      </c>
      <c r="C889" s="448" t="s">
        <v>696</v>
      </c>
      <c r="D889" s="2" t="s">
        <v>80</v>
      </c>
      <c r="E889" s="2" t="s">
        <v>1</v>
      </c>
      <c r="F889" s="117">
        <v>8</v>
      </c>
      <c r="G889" s="117" t="s">
        <v>4</v>
      </c>
      <c r="H889" s="443"/>
      <c r="I889" s="466"/>
      <c r="J889" s="2"/>
      <c r="K889" s="122"/>
      <c r="L889" s="19"/>
      <c r="M889" s="19"/>
      <c r="N889" s="19"/>
      <c r="O889" s="19"/>
      <c r="P889" s="121"/>
      <c r="Q889" s="194"/>
      <c r="R889" s="19"/>
      <c r="S889" s="19"/>
      <c r="T889" s="19"/>
      <c r="U889" s="19"/>
      <c r="V889" s="161"/>
      <c r="W889" s="165" t="str">
        <f t="shared" si="140"/>
        <v>Noah</v>
      </c>
      <c r="X889" s="47" t="str">
        <f t="shared" si="141"/>
        <v>Crowhurst</v>
      </c>
      <c r="Y889" s="47" t="str">
        <f t="shared" si="142"/>
        <v>Tiptree</v>
      </c>
      <c r="Z889" s="47">
        <f t="shared" si="143"/>
        <v>8</v>
      </c>
      <c r="AA889" s="47" t="str">
        <f t="shared" si="144"/>
        <v>U13</v>
      </c>
      <c r="AB889" s="141" t="str">
        <f t="shared" si="145"/>
        <v>M</v>
      </c>
      <c r="AC889" s="32"/>
      <c r="AD889" s="32"/>
    </row>
    <row r="890" spans="1:30" ht="16.5" customHeight="1" x14ac:dyDescent="0.25">
      <c r="A890" s="2" t="str">
        <f>IF(B890="","",IF(E890="F",IF(IFERROR(VLOOKUP(B890&amp;C890&amp;D890,'Girls Season'!AA:AB,2,0),"Add to Season")=1,"","No"),IFERROR(IF(E890="M",IF(VLOOKUP(B890&amp;C890&amp;D890,'Boys Season'!W:X,2,0)=1,"","No")),"No")))</f>
        <v>No</v>
      </c>
      <c r="B890" s="448" t="s">
        <v>243</v>
      </c>
      <c r="C890" s="448" t="s">
        <v>515</v>
      </c>
      <c r="D890" s="2" t="s">
        <v>80</v>
      </c>
      <c r="E890" s="2" t="s">
        <v>1</v>
      </c>
      <c r="F890" s="117">
        <v>6</v>
      </c>
      <c r="G890" s="117" t="s">
        <v>2</v>
      </c>
      <c r="H890" s="443"/>
      <c r="I890" s="466"/>
      <c r="J890" s="2"/>
      <c r="K890" s="122"/>
      <c r="L890" s="19"/>
      <c r="M890" s="19"/>
      <c r="N890" s="19"/>
      <c r="O890" s="19"/>
      <c r="P890" s="121"/>
      <c r="Q890" s="194"/>
      <c r="R890" s="19"/>
      <c r="S890" s="19"/>
      <c r="T890" s="19"/>
      <c r="U890" s="19"/>
      <c r="V890" s="161"/>
      <c r="W890" s="165" t="str">
        <f t="shared" si="140"/>
        <v>Max</v>
      </c>
      <c r="X890" s="47" t="str">
        <f t="shared" si="141"/>
        <v>Faulkner</v>
      </c>
      <c r="Y890" s="47" t="str">
        <f t="shared" si="142"/>
        <v>Tiptree</v>
      </c>
      <c r="Z890" s="47">
        <f t="shared" si="143"/>
        <v>6</v>
      </c>
      <c r="AA890" s="47" t="str">
        <f t="shared" si="144"/>
        <v>U11</v>
      </c>
      <c r="AB890" s="141" t="str">
        <f t="shared" si="145"/>
        <v>M</v>
      </c>
      <c r="AC890" s="32"/>
      <c r="AD890" s="32"/>
    </row>
    <row r="891" spans="1:30" ht="16.5" customHeight="1" x14ac:dyDescent="0.25">
      <c r="A891" s="2" t="str">
        <f>IF(B891="","",IF(E891="F",IF(IFERROR(VLOOKUP(B891&amp;C891&amp;D891,'Girls Season'!AA:AB,2,0),"Add to Season")=1,"","No"),IFERROR(IF(E891="M",IF(VLOOKUP(B891&amp;C891&amp;D891,'Boys Season'!W:X,2,0)=1,"","No")),"No")))</f>
        <v>No</v>
      </c>
      <c r="B891" s="448" t="s">
        <v>697</v>
      </c>
      <c r="C891" s="448" t="s">
        <v>698</v>
      </c>
      <c r="D891" s="2" t="s">
        <v>80</v>
      </c>
      <c r="E891" s="2" t="s">
        <v>1</v>
      </c>
      <c r="F891" s="117">
        <v>6</v>
      </c>
      <c r="G891" s="117" t="s">
        <v>2</v>
      </c>
      <c r="H891" s="443"/>
      <c r="I891" s="466"/>
      <c r="J891" s="2"/>
      <c r="K891" s="122"/>
      <c r="L891" s="19"/>
      <c r="M891" s="19"/>
      <c r="N891" s="19"/>
      <c r="O891" s="19"/>
      <c r="P891" s="121"/>
      <c r="Q891" s="194"/>
      <c r="R891" s="19"/>
      <c r="S891" s="19"/>
      <c r="T891" s="19"/>
      <c r="U891" s="19"/>
      <c r="V891" s="161"/>
      <c r="W891" s="165" t="str">
        <f t="shared" si="140"/>
        <v>Robert</v>
      </c>
      <c r="X891" s="47" t="str">
        <f t="shared" si="141"/>
        <v>Dines</v>
      </c>
      <c r="Y891" s="47" t="str">
        <f t="shared" si="142"/>
        <v>Tiptree</v>
      </c>
      <c r="Z891" s="47">
        <f t="shared" si="143"/>
        <v>6</v>
      </c>
      <c r="AA891" s="47" t="str">
        <f t="shared" si="144"/>
        <v>U11</v>
      </c>
      <c r="AB891" s="141" t="str">
        <f t="shared" si="145"/>
        <v>M</v>
      </c>
      <c r="AC891" s="32"/>
      <c r="AD891" s="32"/>
    </row>
    <row r="892" spans="1:30" ht="16.5" customHeight="1" x14ac:dyDescent="0.25">
      <c r="A892" s="2" t="str">
        <f>IF(B892="","",IF(E892="F",IF(IFERROR(VLOOKUP(B892&amp;C892&amp;D892,'Girls Season'!AA:AB,2,0),"Add to Season")=1,"","No"),IFERROR(IF(E892="M",IF(VLOOKUP(B892&amp;C892&amp;D892,'Boys Season'!W:X,2,0)=1,"","No")),"No")))</f>
        <v/>
      </c>
      <c r="B892" s="448" t="s">
        <v>439</v>
      </c>
      <c r="C892" s="448" t="s">
        <v>741</v>
      </c>
      <c r="D892" s="2" t="s">
        <v>80</v>
      </c>
      <c r="E892" s="2" t="s">
        <v>1</v>
      </c>
      <c r="F892" s="117">
        <v>4</v>
      </c>
      <c r="G892" s="117" t="s">
        <v>2</v>
      </c>
      <c r="H892" s="443"/>
      <c r="I892" s="466"/>
      <c r="J892" s="2"/>
      <c r="K892" s="122"/>
      <c r="L892" s="19"/>
      <c r="M892" s="19"/>
      <c r="N892" s="19">
        <v>38</v>
      </c>
      <c r="O892" s="19"/>
      <c r="P892" s="121"/>
      <c r="Q892" s="194"/>
      <c r="R892" s="19"/>
      <c r="S892" s="19"/>
      <c r="T892" s="19"/>
      <c r="U892" s="19"/>
      <c r="V892" s="161"/>
      <c r="W892" s="165" t="str">
        <f t="shared" si="140"/>
        <v>Edward</v>
      </c>
      <c r="X892" s="47" t="str">
        <f t="shared" si="141"/>
        <v>Levack</v>
      </c>
      <c r="Y892" s="47" t="str">
        <f t="shared" si="142"/>
        <v>Tiptree</v>
      </c>
      <c r="Z892" s="47">
        <f t="shared" si="143"/>
        <v>4</v>
      </c>
      <c r="AA892" s="47" t="str">
        <f t="shared" si="144"/>
        <v>U11</v>
      </c>
      <c r="AB892" s="141" t="str">
        <f t="shared" si="145"/>
        <v>M</v>
      </c>
      <c r="AC892" s="32"/>
      <c r="AD892" s="32"/>
    </row>
    <row r="893" spans="1:30" ht="16.5" customHeight="1" x14ac:dyDescent="0.25">
      <c r="A893" s="2" t="str">
        <f>IF(B893="","",IF(E893="F",IF(IFERROR(VLOOKUP(B893&amp;C893&amp;D893,'Girls Season'!AA:AB,2,0),"Add to Season")=1,"","No"),IFERROR(IF(E893="M",IF(VLOOKUP(B893&amp;C893&amp;D893,'Boys Season'!W:X,2,0)=1,"","No")),"No")))</f>
        <v/>
      </c>
      <c r="B893" s="340"/>
      <c r="C893" s="340"/>
      <c r="D893" s="2" t="s">
        <v>80</v>
      </c>
      <c r="E893" s="2" t="s">
        <v>1</v>
      </c>
      <c r="F893" s="337"/>
      <c r="G893" s="117"/>
      <c r="H893" s="443"/>
      <c r="I893" s="466"/>
      <c r="J893" s="2"/>
      <c r="K893" s="122"/>
      <c r="L893" s="19"/>
      <c r="M893" s="19"/>
      <c r="N893" s="19"/>
      <c r="O893" s="19"/>
      <c r="P893" s="121"/>
      <c r="Q893" s="194"/>
      <c r="R893" s="19"/>
      <c r="S893" s="19"/>
      <c r="T893" s="19"/>
      <c r="U893" s="19"/>
      <c r="V893" s="161"/>
      <c r="W893" s="165">
        <f t="shared" si="140"/>
        <v>0</v>
      </c>
      <c r="X893" s="47">
        <f t="shared" si="141"/>
        <v>0</v>
      </c>
      <c r="Y893" s="47" t="str">
        <f t="shared" si="142"/>
        <v>Tiptree</v>
      </c>
      <c r="Z893" s="47">
        <f t="shared" si="143"/>
        <v>0</v>
      </c>
      <c r="AA893" s="47">
        <f t="shared" si="144"/>
        <v>0</v>
      </c>
      <c r="AB893" s="141" t="str">
        <f t="shared" si="145"/>
        <v>M</v>
      </c>
      <c r="AC893" s="32"/>
      <c r="AD893" s="32"/>
    </row>
    <row r="894" spans="1:30" ht="16.5" customHeight="1" x14ac:dyDescent="0.25">
      <c r="A894" s="2" t="str">
        <f>IF(B894="","",IF(E894="F",IF(IFERROR(VLOOKUP(B894&amp;C894&amp;D894,'Girls Season'!AA:AB,2,0),"Add to Season")=1,"","No"),IFERROR(IF(E894="M",IF(VLOOKUP(B894&amp;C894&amp;D894,'Boys Season'!W:X,2,0)=1,"","No")),"No")))</f>
        <v/>
      </c>
      <c r="B894" s="340"/>
      <c r="C894" s="340"/>
      <c r="D894" s="2" t="s">
        <v>80</v>
      </c>
      <c r="E894" s="2" t="s">
        <v>1</v>
      </c>
      <c r="F894" s="337"/>
      <c r="G894" s="117"/>
      <c r="H894" s="468"/>
      <c r="I894" s="466"/>
      <c r="J894" s="2"/>
      <c r="K894" s="122"/>
      <c r="L894" s="19"/>
      <c r="M894" s="19"/>
      <c r="N894" s="19"/>
      <c r="O894" s="19"/>
      <c r="P894" s="121"/>
      <c r="Q894" s="194"/>
      <c r="R894" s="19"/>
      <c r="S894" s="19"/>
      <c r="T894" s="19"/>
      <c r="U894" s="19"/>
      <c r="V894" s="161"/>
      <c r="W894" s="165">
        <f t="shared" si="140"/>
        <v>0</v>
      </c>
      <c r="X894" s="47">
        <f t="shared" si="141"/>
        <v>0</v>
      </c>
      <c r="Y894" s="47" t="str">
        <f t="shared" si="142"/>
        <v>Tiptree</v>
      </c>
      <c r="Z894" s="47">
        <f t="shared" si="143"/>
        <v>0</v>
      </c>
      <c r="AA894" s="47">
        <f t="shared" si="144"/>
        <v>0</v>
      </c>
      <c r="AB894" s="141" t="str">
        <f t="shared" si="145"/>
        <v>M</v>
      </c>
      <c r="AC894" s="32"/>
      <c r="AD894" s="32"/>
    </row>
    <row r="895" spans="1:30" ht="16.5" customHeight="1" x14ac:dyDescent="0.25">
      <c r="A895" s="2" t="str">
        <f>IF(B895="","",IF(E895="F",IF(IFERROR(VLOOKUP(B895&amp;C895&amp;D895,'Girls Season'!AA:AB,2,0),"Add to Season")=1,"","No"),IFERROR(IF(E895="M",IF(VLOOKUP(B895&amp;C895&amp;D895,'Boys Season'!W:X,2,0)=1,"","No")),"No")))</f>
        <v/>
      </c>
      <c r="B895" s="340"/>
      <c r="C895" s="340"/>
      <c r="D895" s="2" t="s">
        <v>80</v>
      </c>
      <c r="E895" s="2" t="s">
        <v>1</v>
      </c>
      <c r="F895" s="337"/>
      <c r="G895" s="117"/>
      <c r="H895" s="443"/>
      <c r="I895" s="466"/>
      <c r="J895" s="2"/>
      <c r="K895" s="122"/>
      <c r="L895" s="19"/>
      <c r="M895" s="19"/>
      <c r="N895" s="19"/>
      <c r="O895" s="19"/>
      <c r="P895" s="121"/>
      <c r="Q895" s="194"/>
      <c r="R895" s="19"/>
      <c r="S895" s="19"/>
      <c r="T895" s="19"/>
      <c r="U895" s="19"/>
      <c r="V895" s="161"/>
      <c r="W895" s="165">
        <f t="shared" si="140"/>
        <v>0</v>
      </c>
      <c r="X895" s="47">
        <f t="shared" si="141"/>
        <v>0</v>
      </c>
      <c r="Y895" s="47" t="str">
        <f t="shared" si="142"/>
        <v>Tiptree</v>
      </c>
      <c r="Z895" s="47">
        <f t="shared" si="143"/>
        <v>0</v>
      </c>
      <c r="AA895" s="47">
        <f t="shared" si="144"/>
        <v>0</v>
      </c>
      <c r="AB895" s="141" t="str">
        <f t="shared" si="145"/>
        <v>M</v>
      </c>
      <c r="AC895" s="32"/>
      <c r="AD895" s="32"/>
    </row>
    <row r="896" spans="1:30" ht="16.5" customHeight="1" x14ac:dyDescent="0.25">
      <c r="A896" s="2" t="str">
        <f>IF(B896="","",IF(E896="F",IF(IFERROR(VLOOKUP(B896&amp;C896&amp;D896,'Girls Season'!AA:AB,2,0),"Add to Season")=1,"","No"),IFERROR(IF(E896="M",IF(VLOOKUP(B896&amp;C896&amp;D896,'Boys Season'!W:X,2,0)=1,"","No")),"No")))</f>
        <v/>
      </c>
      <c r="B896" s="340"/>
      <c r="C896" s="340"/>
      <c r="D896" s="2" t="s">
        <v>80</v>
      </c>
      <c r="E896" s="2" t="s">
        <v>1</v>
      </c>
      <c r="F896" s="337"/>
      <c r="G896" s="117"/>
      <c r="H896" s="443"/>
      <c r="I896" s="466"/>
      <c r="J896" s="2"/>
      <c r="K896" s="122"/>
      <c r="L896" s="19"/>
      <c r="M896" s="19"/>
      <c r="N896" s="19"/>
      <c r="O896" s="19"/>
      <c r="P896" s="121"/>
      <c r="Q896" s="194"/>
      <c r="R896" s="19"/>
      <c r="S896" s="19"/>
      <c r="T896" s="19"/>
      <c r="U896" s="19"/>
      <c r="V896" s="161"/>
      <c r="W896" s="165">
        <f t="shared" si="140"/>
        <v>0</v>
      </c>
      <c r="X896" s="47">
        <f t="shared" si="141"/>
        <v>0</v>
      </c>
      <c r="Y896" s="47" t="str">
        <f t="shared" si="142"/>
        <v>Tiptree</v>
      </c>
      <c r="Z896" s="47">
        <f t="shared" si="143"/>
        <v>0</v>
      </c>
      <c r="AA896" s="47">
        <f t="shared" si="144"/>
        <v>0</v>
      </c>
      <c r="AB896" s="141" t="str">
        <f t="shared" si="145"/>
        <v>M</v>
      </c>
      <c r="AC896" s="32"/>
      <c r="AD896" s="32"/>
    </row>
    <row r="897" spans="1:30" ht="16.5" customHeight="1" x14ac:dyDescent="0.25">
      <c r="A897" s="2" t="str">
        <f>IF(B897="","",IF(E897="F",IF(IFERROR(VLOOKUP(B897&amp;C897&amp;D897,'Girls Season'!AA:AB,2,0),"Add to Season")=1,"","No"),IFERROR(IF(E897="M",IF(VLOOKUP(B897&amp;C897&amp;D897,'Boys Season'!W:X,2,0)=1,"","No")),"No")))</f>
        <v/>
      </c>
      <c r="B897" s="340"/>
      <c r="C897" s="340"/>
      <c r="D897" s="2" t="s">
        <v>80</v>
      </c>
      <c r="E897" s="2" t="s">
        <v>1</v>
      </c>
      <c r="F897" s="337"/>
      <c r="G897" s="117"/>
      <c r="H897" s="443"/>
      <c r="I897" s="466"/>
      <c r="J897" s="2"/>
      <c r="K897" s="122"/>
      <c r="L897" s="19"/>
      <c r="M897" s="19"/>
      <c r="N897" s="19"/>
      <c r="O897" s="19"/>
      <c r="P897" s="121"/>
      <c r="Q897" s="194"/>
      <c r="R897" s="19"/>
      <c r="S897" s="19"/>
      <c r="T897" s="19"/>
      <c r="U897" s="19"/>
      <c r="V897" s="161"/>
      <c r="W897" s="165">
        <f t="shared" si="140"/>
        <v>0</v>
      </c>
      <c r="X897" s="47">
        <f t="shared" si="141"/>
        <v>0</v>
      </c>
      <c r="Y897" s="47" t="str">
        <f t="shared" si="142"/>
        <v>Tiptree</v>
      </c>
      <c r="Z897" s="47">
        <f t="shared" si="143"/>
        <v>0</v>
      </c>
      <c r="AA897" s="47">
        <f t="shared" si="144"/>
        <v>0</v>
      </c>
      <c r="AB897" s="141" t="str">
        <f t="shared" si="145"/>
        <v>M</v>
      </c>
      <c r="AC897" s="32"/>
      <c r="AD897" s="32"/>
    </row>
    <row r="898" spans="1:30" ht="16.5" customHeight="1" x14ac:dyDescent="0.25">
      <c r="A898" s="2" t="str">
        <f>IF(B898="","",IF(E898="F",IF(IFERROR(VLOOKUP(B898&amp;C898&amp;D898,'Girls Season'!AA:AB,2,0),"Add to Season")=1,"","No"),IFERROR(IF(E898="M",IF(VLOOKUP(B898&amp;C898&amp;D898,'Boys Season'!W:X,2,0)=1,"","No")),"No")))</f>
        <v/>
      </c>
      <c r="B898" s="340"/>
      <c r="C898" s="340"/>
      <c r="D898" s="2" t="s">
        <v>80</v>
      </c>
      <c r="E898" s="2" t="s">
        <v>1</v>
      </c>
      <c r="F898" s="337"/>
      <c r="G898" s="117"/>
      <c r="H898" s="443"/>
      <c r="I898" s="466"/>
      <c r="J898" s="2"/>
      <c r="K898" s="122"/>
      <c r="L898" s="19"/>
      <c r="M898" s="19"/>
      <c r="N898" s="19"/>
      <c r="O898" s="19"/>
      <c r="P898" s="121"/>
      <c r="Q898" s="194"/>
      <c r="R898" s="19"/>
      <c r="S898" s="19"/>
      <c r="T898" s="19"/>
      <c r="U898" s="19"/>
      <c r="V898" s="161"/>
      <c r="W898" s="165">
        <f t="shared" si="140"/>
        <v>0</v>
      </c>
      <c r="X898" s="47">
        <f t="shared" si="141"/>
        <v>0</v>
      </c>
      <c r="Y898" s="47" t="str">
        <f t="shared" si="142"/>
        <v>Tiptree</v>
      </c>
      <c r="Z898" s="47">
        <f t="shared" si="143"/>
        <v>0</v>
      </c>
      <c r="AA898" s="47">
        <f t="shared" si="144"/>
        <v>0</v>
      </c>
      <c r="AB898" s="141" t="str">
        <f t="shared" si="145"/>
        <v>M</v>
      </c>
      <c r="AC898" s="32"/>
      <c r="AD898" s="32"/>
    </row>
    <row r="899" spans="1:30" ht="16.5" customHeight="1" x14ac:dyDescent="0.25">
      <c r="A899" s="2" t="str">
        <f>IF(B899="","",IF(E899="F",IF(IFERROR(VLOOKUP(B899&amp;C899&amp;D899,'Girls Season'!AA:AB,2,0),"Add to Season")=1,"","No"),IFERROR(IF(E899="M",IF(VLOOKUP(B899&amp;C899&amp;D899,'Boys Season'!W:X,2,0)=1,"","No")),"No")))</f>
        <v/>
      </c>
      <c r="B899" s="340"/>
      <c r="C899" s="340"/>
      <c r="D899" s="2" t="s">
        <v>80</v>
      </c>
      <c r="E899" s="2" t="s">
        <v>1</v>
      </c>
      <c r="F899" s="337"/>
      <c r="G899" s="117"/>
      <c r="H899" s="443"/>
      <c r="I899" s="466"/>
      <c r="J899" s="2"/>
      <c r="K899" s="122"/>
      <c r="L899" s="19"/>
      <c r="M899" s="19"/>
      <c r="N899" s="19"/>
      <c r="O899" s="19"/>
      <c r="P899" s="121"/>
      <c r="Q899" s="194"/>
      <c r="R899" s="19"/>
      <c r="S899" s="19"/>
      <c r="T899" s="19"/>
      <c r="U899" s="19"/>
      <c r="V899" s="161"/>
      <c r="W899" s="165">
        <f t="shared" si="140"/>
        <v>0</v>
      </c>
      <c r="X899" s="47">
        <f t="shared" si="141"/>
        <v>0</v>
      </c>
      <c r="Y899" s="47" t="str">
        <f t="shared" si="142"/>
        <v>Tiptree</v>
      </c>
      <c r="Z899" s="47">
        <f t="shared" si="143"/>
        <v>0</v>
      </c>
      <c r="AA899" s="47">
        <f t="shared" si="144"/>
        <v>0</v>
      </c>
      <c r="AB899" s="141" t="str">
        <f t="shared" si="145"/>
        <v>M</v>
      </c>
      <c r="AC899" s="32"/>
      <c r="AD899" s="32"/>
    </row>
    <row r="900" spans="1:30" ht="16.5" customHeight="1" x14ac:dyDescent="0.25">
      <c r="A900" s="2" t="str">
        <f>IF(B900="","",IF(E900="F",IF(IFERROR(VLOOKUP(B900&amp;C900&amp;D900,'Girls Season'!AA:AB,2,0),"Add to Season")=1,"","No"),IFERROR(IF(E900="M",IF(VLOOKUP(B900&amp;C900&amp;D900,'Boys Season'!W:X,2,0)=1,"","No")),"No")))</f>
        <v/>
      </c>
      <c r="B900" s="340"/>
      <c r="C900" s="340"/>
      <c r="D900" s="2" t="s">
        <v>80</v>
      </c>
      <c r="E900" s="2" t="s">
        <v>1</v>
      </c>
      <c r="F900" s="337"/>
      <c r="G900" s="117"/>
      <c r="H900" s="443"/>
      <c r="I900" s="466"/>
      <c r="J900" s="2"/>
      <c r="K900" s="122"/>
      <c r="L900" s="19"/>
      <c r="M900" s="19"/>
      <c r="N900" s="19"/>
      <c r="O900" s="19"/>
      <c r="P900" s="121"/>
      <c r="Q900" s="194"/>
      <c r="R900" s="19"/>
      <c r="S900" s="19"/>
      <c r="T900" s="19"/>
      <c r="U900" s="19"/>
      <c r="V900" s="161"/>
      <c r="W900" s="165">
        <f t="shared" si="140"/>
        <v>0</v>
      </c>
      <c r="X900" s="47">
        <f t="shared" si="141"/>
        <v>0</v>
      </c>
      <c r="Y900" s="47" t="str">
        <f t="shared" si="142"/>
        <v>Tiptree</v>
      </c>
      <c r="Z900" s="47">
        <f t="shared" si="143"/>
        <v>0</v>
      </c>
      <c r="AA900" s="47">
        <f t="shared" si="144"/>
        <v>0</v>
      </c>
      <c r="AB900" s="141" t="str">
        <f t="shared" si="145"/>
        <v>M</v>
      </c>
      <c r="AC900" s="32"/>
      <c r="AD900" s="32"/>
    </row>
    <row r="901" spans="1:30" ht="16.5" customHeight="1" x14ac:dyDescent="0.25">
      <c r="A901" s="2" t="str">
        <f>IF(B901="","",IF(E901="F",IF(IFERROR(VLOOKUP(B901&amp;C901&amp;D901,'Girls Season'!AA:AB,2,0),"Add to Season")=1,"","No"),IFERROR(IF(E901="M",IF(VLOOKUP(B901&amp;C901&amp;D901,'Boys Season'!W:X,2,0)=1,"","No")),"No")))</f>
        <v/>
      </c>
      <c r="B901" s="340"/>
      <c r="C901" s="340"/>
      <c r="D901" s="2" t="s">
        <v>80</v>
      </c>
      <c r="E901" s="2" t="s">
        <v>1</v>
      </c>
      <c r="F901" s="337"/>
      <c r="G901" s="117"/>
      <c r="H901" s="443"/>
      <c r="I901" s="466"/>
      <c r="J901" s="2"/>
      <c r="K901" s="122"/>
      <c r="L901" s="19"/>
      <c r="M901" s="19"/>
      <c r="N901" s="19"/>
      <c r="O901" s="19"/>
      <c r="P901" s="121"/>
      <c r="Q901" s="194"/>
      <c r="R901" s="19"/>
      <c r="S901" s="19"/>
      <c r="T901" s="19"/>
      <c r="U901" s="19"/>
      <c r="V901" s="161"/>
      <c r="W901" s="165">
        <f t="shared" si="140"/>
        <v>0</v>
      </c>
      <c r="X901" s="47">
        <f t="shared" si="141"/>
        <v>0</v>
      </c>
      <c r="Y901" s="47" t="str">
        <f t="shared" si="142"/>
        <v>Tiptree</v>
      </c>
      <c r="Z901" s="47">
        <f t="shared" si="143"/>
        <v>0</v>
      </c>
      <c r="AA901" s="47">
        <f t="shared" si="144"/>
        <v>0</v>
      </c>
      <c r="AB901" s="141" t="str">
        <f t="shared" si="145"/>
        <v>M</v>
      </c>
      <c r="AC901" s="32"/>
      <c r="AD901" s="32"/>
    </row>
    <row r="902" spans="1:30" ht="16.5" customHeight="1" x14ac:dyDescent="0.25">
      <c r="A902" s="2" t="str">
        <f>IF(B902="","",IF(E902="F",IF(IFERROR(VLOOKUP(B902&amp;C902&amp;D902,'Girls Season'!AA:AB,2,0),"Add to Season")=1,"","No"),IFERROR(IF(E902="M",IF(VLOOKUP(B902&amp;C902&amp;D902,'Boys Season'!W:X,2,0)=1,"","No")),"No")))</f>
        <v/>
      </c>
      <c r="B902" s="340"/>
      <c r="C902" s="340"/>
      <c r="D902" s="2" t="s">
        <v>80</v>
      </c>
      <c r="E902" s="2" t="s">
        <v>1</v>
      </c>
      <c r="F902" s="337"/>
      <c r="G902" s="117"/>
      <c r="H902" s="443"/>
      <c r="I902" s="466"/>
      <c r="J902" s="2"/>
      <c r="K902" s="122"/>
      <c r="L902" s="19"/>
      <c r="M902" s="19"/>
      <c r="N902" s="19"/>
      <c r="O902" s="19"/>
      <c r="P902" s="121"/>
      <c r="Q902" s="194"/>
      <c r="R902" s="19"/>
      <c r="S902" s="19"/>
      <c r="T902" s="19"/>
      <c r="U902" s="19"/>
      <c r="V902" s="161"/>
      <c r="W902" s="165">
        <f t="shared" si="140"/>
        <v>0</v>
      </c>
      <c r="X902" s="47">
        <f t="shared" si="141"/>
        <v>0</v>
      </c>
      <c r="Y902" s="47" t="str">
        <f t="shared" si="142"/>
        <v>Tiptree</v>
      </c>
      <c r="Z902" s="47">
        <f t="shared" si="143"/>
        <v>0</v>
      </c>
      <c r="AA902" s="47">
        <f t="shared" si="144"/>
        <v>0</v>
      </c>
      <c r="AB902" s="141" t="str">
        <f t="shared" si="145"/>
        <v>M</v>
      </c>
      <c r="AC902" s="32"/>
      <c r="AD902" s="32"/>
    </row>
    <row r="903" spans="1:30" ht="16.5" customHeight="1" x14ac:dyDescent="0.25">
      <c r="A903" s="2" t="str">
        <f>IF(B903="","",IF(E903="F",IF(IFERROR(VLOOKUP(B903&amp;C903&amp;D903,'Girls Season'!AA:AB,2,0),"Add to Season")=1,"","No"),IFERROR(IF(E903="M",IF(VLOOKUP(B903&amp;C903&amp;D903,'Boys Season'!W:X,2,0)=1,"","No")),"No")))</f>
        <v/>
      </c>
      <c r="B903" s="340"/>
      <c r="C903" s="340"/>
      <c r="D903" s="2" t="s">
        <v>80</v>
      </c>
      <c r="E903" s="2" t="s">
        <v>1</v>
      </c>
      <c r="F903" s="117"/>
      <c r="G903" s="117"/>
      <c r="H903" s="443"/>
      <c r="I903" s="466"/>
      <c r="J903" s="2"/>
      <c r="K903" s="122"/>
      <c r="L903" s="19"/>
      <c r="M903" s="19"/>
      <c r="N903" s="19"/>
      <c r="O903" s="19"/>
      <c r="P903" s="121"/>
      <c r="Q903" s="194"/>
      <c r="R903" s="19"/>
      <c r="S903" s="19"/>
      <c r="T903" s="19"/>
      <c r="U903" s="19"/>
      <c r="V903" s="161"/>
      <c r="W903" s="165">
        <f t="shared" si="140"/>
        <v>0</v>
      </c>
      <c r="X903" s="47">
        <f t="shared" si="141"/>
        <v>0</v>
      </c>
      <c r="Y903" s="47" t="str">
        <f t="shared" si="142"/>
        <v>Tiptree</v>
      </c>
      <c r="Z903" s="47">
        <f t="shared" si="143"/>
        <v>0</v>
      </c>
      <c r="AA903" s="47">
        <f t="shared" si="144"/>
        <v>0</v>
      </c>
      <c r="AB903" s="141" t="str">
        <f t="shared" si="145"/>
        <v>M</v>
      </c>
      <c r="AC903" s="32"/>
      <c r="AD903" s="32"/>
    </row>
    <row r="904" spans="1:30" ht="16.5" customHeight="1" x14ac:dyDescent="0.25">
      <c r="A904" s="2" t="str">
        <f>IF(B904="","",IF(E904="F",IF(IFERROR(VLOOKUP(B904&amp;C904&amp;D904,'Girls Season'!AA:AB,2,0),"Add to Season")=1,"","No"),IFERROR(IF(E904="M",IF(VLOOKUP(B904&amp;C904&amp;D904,'Boys Season'!W:X,2,0)=1,"","No")),"No")))</f>
        <v/>
      </c>
      <c r="B904" s="339"/>
      <c r="C904" s="339"/>
      <c r="D904" s="2" t="s">
        <v>80</v>
      </c>
      <c r="E904" s="2" t="s">
        <v>1</v>
      </c>
      <c r="F904" s="337"/>
      <c r="G904" s="117"/>
      <c r="H904" s="443"/>
      <c r="I904" s="466"/>
      <c r="J904" s="2"/>
      <c r="K904" s="122"/>
      <c r="L904" s="19"/>
      <c r="M904" s="19"/>
      <c r="N904" s="19"/>
      <c r="O904" s="19"/>
      <c r="P904" s="121"/>
      <c r="Q904" s="194"/>
      <c r="R904" s="19"/>
      <c r="S904" s="19"/>
      <c r="T904" s="19"/>
      <c r="U904" s="19"/>
      <c r="V904" s="161"/>
      <c r="W904" s="165">
        <f t="shared" si="140"/>
        <v>0</v>
      </c>
      <c r="X904" s="47">
        <f t="shared" si="141"/>
        <v>0</v>
      </c>
      <c r="Y904" s="47" t="str">
        <f t="shared" si="142"/>
        <v>Tiptree</v>
      </c>
      <c r="Z904" s="47">
        <f t="shared" si="143"/>
        <v>0</v>
      </c>
      <c r="AA904" s="47">
        <f t="shared" si="144"/>
        <v>0</v>
      </c>
      <c r="AB904" s="141" t="str">
        <f t="shared" si="145"/>
        <v>M</v>
      </c>
      <c r="AC904" s="32"/>
      <c r="AD904" s="32"/>
    </row>
    <row r="905" spans="1:30" ht="16.5" customHeight="1" x14ac:dyDescent="0.25">
      <c r="A905" s="2" t="str">
        <f>IF(B905="","",IF(E905="F",IF(IFERROR(VLOOKUP(B905&amp;C905&amp;D905,'Girls Season'!AA:AB,2,0),"Add to Season")=1,"","No"),IFERROR(IF(E905="M",IF(VLOOKUP(B905&amp;C905&amp;D905,'Boys Season'!W:X,2,0)=1,"","No")),"No")))</f>
        <v/>
      </c>
      <c r="B905" s="339"/>
      <c r="C905" s="339"/>
      <c r="D905" s="2" t="s">
        <v>80</v>
      </c>
      <c r="E905" s="2" t="s">
        <v>1</v>
      </c>
      <c r="F905" s="337"/>
      <c r="G905" s="117"/>
      <c r="H905" s="443"/>
      <c r="I905" s="466"/>
      <c r="J905" s="2"/>
      <c r="K905" s="122"/>
      <c r="L905" s="19"/>
      <c r="M905" s="19"/>
      <c r="N905" s="19"/>
      <c r="O905" s="19"/>
      <c r="P905" s="121"/>
      <c r="Q905" s="194"/>
      <c r="R905" s="19"/>
      <c r="S905" s="19"/>
      <c r="T905" s="19"/>
      <c r="U905" s="19"/>
      <c r="V905" s="161"/>
      <c r="W905" s="165">
        <f t="shared" si="140"/>
        <v>0</v>
      </c>
      <c r="X905" s="47">
        <f t="shared" si="141"/>
        <v>0</v>
      </c>
      <c r="Y905" s="47" t="str">
        <f t="shared" si="142"/>
        <v>Tiptree</v>
      </c>
      <c r="Z905" s="47">
        <f t="shared" si="143"/>
        <v>0</v>
      </c>
      <c r="AA905" s="47">
        <f t="shared" si="144"/>
        <v>0</v>
      </c>
      <c r="AB905" s="141" t="str">
        <f t="shared" si="145"/>
        <v>M</v>
      </c>
      <c r="AC905" s="32"/>
      <c r="AD905" s="32"/>
    </row>
    <row r="906" spans="1:30" ht="16.5" customHeight="1" x14ac:dyDescent="0.25">
      <c r="A906" s="2" t="str">
        <f>IF(B906="","",IF(E906="F",IF(IFERROR(VLOOKUP(B906&amp;C906&amp;D906,'Girls Season'!AA:AB,2,0),"Add to Season")=1,"","No"),IFERROR(IF(E906="M",IF(VLOOKUP(B906&amp;C906&amp;D906,'Boys Season'!W:X,2,0)=1,"","No")),"No")))</f>
        <v/>
      </c>
      <c r="B906" s="339"/>
      <c r="C906" s="339"/>
      <c r="D906" s="2" t="s">
        <v>80</v>
      </c>
      <c r="E906" s="2" t="s">
        <v>1</v>
      </c>
      <c r="F906" s="337"/>
      <c r="G906" s="117"/>
      <c r="H906" s="443"/>
      <c r="I906" s="466"/>
      <c r="J906" s="2"/>
      <c r="K906" s="122"/>
      <c r="L906" s="19"/>
      <c r="M906" s="19"/>
      <c r="N906" s="19"/>
      <c r="O906" s="19"/>
      <c r="P906" s="121"/>
      <c r="Q906" s="194"/>
      <c r="R906" s="19"/>
      <c r="S906" s="19"/>
      <c r="T906" s="19"/>
      <c r="U906" s="19"/>
      <c r="V906" s="161"/>
      <c r="W906" s="165">
        <f t="shared" ref="W906:W969" si="146">+B906</f>
        <v>0</v>
      </c>
      <c r="X906" s="47">
        <f t="shared" ref="X906:X969" si="147">+C906</f>
        <v>0</v>
      </c>
      <c r="Y906" s="47" t="str">
        <f t="shared" ref="Y906:Y969" si="148">+D906</f>
        <v>Tiptree</v>
      </c>
      <c r="Z906" s="47">
        <f t="shared" ref="Z906:Z969" si="149">+F906</f>
        <v>0</v>
      </c>
      <c r="AA906" s="47">
        <f t="shared" ref="AA906:AA969" si="150">+G906</f>
        <v>0</v>
      </c>
      <c r="AB906" s="141" t="str">
        <f t="shared" ref="AB906:AB969" si="151">+E906</f>
        <v>M</v>
      </c>
    </row>
    <row r="907" spans="1:30" ht="16.5" customHeight="1" x14ac:dyDescent="0.25">
      <c r="A907" s="2" t="str">
        <f>IF(B907="","",IF(E907="F",IF(IFERROR(VLOOKUP(B907&amp;C907&amp;D907,'Girls Season'!AA:AB,2,0),"Add to Season")=1,"","No"),IFERROR(IF(E907="M",IF(VLOOKUP(B907&amp;C907&amp;D907,'Boys Season'!W:X,2,0)=1,"","No")),"No")))</f>
        <v/>
      </c>
      <c r="B907" s="339"/>
      <c r="C907" s="339"/>
      <c r="D907" s="2" t="s">
        <v>80</v>
      </c>
      <c r="E907" s="2" t="s">
        <v>1</v>
      </c>
      <c r="F907" s="337"/>
      <c r="G907" s="117"/>
      <c r="H907" s="443"/>
      <c r="I907" s="466"/>
      <c r="J907" s="2"/>
      <c r="K907" s="122"/>
      <c r="L907" s="19"/>
      <c r="M907" s="19"/>
      <c r="N907" s="19"/>
      <c r="O907" s="19"/>
      <c r="P907" s="121"/>
      <c r="Q907" s="194"/>
      <c r="R907" s="19"/>
      <c r="S907" s="19"/>
      <c r="T907" s="19"/>
      <c r="U907" s="19"/>
      <c r="V907" s="161"/>
      <c r="W907" s="165">
        <f t="shared" si="146"/>
        <v>0</v>
      </c>
      <c r="X907" s="47">
        <f t="shared" si="147"/>
        <v>0</v>
      </c>
      <c r="Y907" s="47" t="str">
        <f t="shared" si="148"/>
        <v>Tiptree</v>
      </c>
      <c r="Z907" s="47">
        <f t="shared" si="149"/>
        <v>0</v>
      </c>
      <c r="AA907" s="47">
        <f t="shared" si="150"/>
        <v>0</v>
      </c>
      <c r="AB907" s="141" t="str">
        <f t="shared" si="151"/>
        <v>M</v>
      </c>
    </row>
    <row r="908" spans="1:30" ht="16.5" customHeight="1" x14ac:dyDescent="0.25">
      <c r="A908" s="2" t="str">
        <f>IF(B908="","",IF(E908="F",IF(IFERROR(VLOOKUP(B908&amp;C908&amp;D908,'Girls Season'!AA:AB,2,0),"Add to Season")=1,"","No"),IFERROR(IF(E908="M",IF(VLOOKUP(B908&amp;C908&amp;D908,'Boys Season'!W:X,2,0)=1,"","No")),"No")))</f>
        <v/>
      </c>
      <c r="B908" s="339"/>
      <c r="C908" s="339"/>
      <c r="D908" s="2" t="s">
        <v>80</v>
      </c>
      <c r="E908" s="2" t="s">
        <v>1</v>
      </c>
      <c r="F908" s="337"/>
      <c r="G908" s="117"/>
      <c r="H908" s="443"/>
      <c r="I908" s="466"/>
      <c r="J908" s="2"/>
      <c r="K908" s="122"/>
      <c r="L908" s="19"/>
      <c r="M908" s="19"/>
      <c r="N908" s="19"/>
      <c r="O908" s="19"/>
      <c r="P908" s="121"/>
      <c r="Q908" s="194"/>
      <c r="R908" s="19"/>
      <c r="S908" s="19"/>
      <c r="T908" s="19"/>
      <c r="U908" s="19"/>
      <c r="V908" s="161"/>
      <c r="W908" s="165">
        <f t="shared" si="146"/>
        <v>0</v>
      </c>
      <c r="X908" s="47">
        <f t="shared" si="147"/>
        <v>0</v>
      </c>
      <c r="Y908" s="47" t="str">
        <f t="shared" si="148"/>
        <v>Tiptree</v>
      </c>
      <c r="Z908" s="47">
        <f t="shared" si="149"/>
        <v>0</v>
      </c>
      <c r="AA908" s="47">
        <f t="shared" si="150"/>
        <v>0</v>
      </c>
      <c r="AB908" s="141" t="str">
        <f t="shared" si="151"/>
        <v>M</v>
      </c>
    </row>
    <row r="909" spans="1:30" ht="16.5" customHeight="1" x14ac:dyDescent="0.25">
      <c r="A909" s="2" t="str">
        <f>IF(B909="","",IF(E909="F",IF(IFERROR(VLOOKUP(B909&amp;C909&amp;D909,'Girls Season'!AA:AB,2,0),"Add to Season")=1,"","No"),IFERROR(IF(E909="M",IF(VLOOKUP(B909&amp;C909&amp;D909,'Boys Season'!W:X,2,0)=1,"","No")),"No")))</f>
        <v/>
      </c>
      <c r="B909" s="339"/>
      <c r="C909" s="339"/>
      <c r="D909" s="2" t="s">
        <v>80</v>
      </c>
      <c r="E909" s="2" t="s">
        <v>1</v>
      </c>
      <c r="F909" s="117"/>
      <c r="G909" s="117"/>
      <c r="H909" s="443"/>
      <c r="I909" s="466"/>
      <c r="J909" s="2"/>
      <c r="K909" s="122"/>
      <c r="L909" s="19"/>
      <c r="M909" s="19"/>
      <c r="N909" s="19"/>
      <c r="O909" s="19"/>
      <c r="P909" s="121"/>
      <c r="Q909" s="194"/>
      <c r="R909" s="19"/>
      <c r="S909" s="19"/>
      <c r="T909" s="19"/>
      <c r="U909" s="19"/>
      <c r="V909" s="161"/>
      <c r="W909" s="165">
        <f t="shared" si="146"/>
        <v>0</v>
      </c>
      <c r="X909" s="47">
        <f t="shared" si="147"/>
        <v>0</v>
      </c>
      <c r="Y909" s="47" t="str">
        <f t="shared" si="148"/>
        <v>Tiptree</v>
      </c>
      <c r="Z909" s="47">
        <f t="shared" si="149"/>
        <v>0</v>
      </c>
      <c r="AA909" s="47">
        <f t="shared" si="150"/>
        <v>0</v>
      </c>
      <c r="AB909" s="141" t="str">
        <f t="shared" si="151"/>
        <v>M</v>
      </c>
    </row>
    <row r="910" spans="1:30" ht="16.5" customHeight="1" x14ac:dyDescent="0.25">
      <c r="A910" s="2" t="str">
        <f>IF(B910="","",IF(E910="F",IF(IFERROR(VLOOKUP(B910&amp;C910&amp;D910,'Girls Season'!AA:AB,2,0),"Add to Season")=1,"","No"),IFERROR(IF(E910="M",IF(VLOOKUP(B910&amp;C910&amp;D910,'Boys Season'!W:X,2,0)=1,"","No")),"No")))</f>
        <v/>
      </c>
      <c r="B910" s="339"/>
      <c r="C910" s="339"/>
      <c r="D910" s="2" t="s">
        <v>80</v>
      </c>
      <c r="E910" s="2" t="s">
        <v>1</v>
      </c>
      <c r="F910" s="117"/>
      <c r="G910" s="117"/>
      <c r="H910" s="443"/>
      <c r="I910" s="466"/>
      <c r="J910" s="2"/>
      <c r="K910" s="122"/>
      <c r="L910" s="19"/>
      <c r="M910" s="19"/>
      <c r="N910" s="19"/>
      <c r="O910" s="19"/>
      <c r="P910" s="121"/>
      <c r="Q910" s="194"/>
      <c r="R910" s="19"/>
      <c r="S910" s="19"/>
      <c r="T910" s="19"/>
      <c r="U910" s="19"/>
      <c r="V910" s="161"/>
      <c r="W910" s="165">
        <f t="shared" si="146"/>
        <v>0</v>
      </c>
      <c r="X910" s="47">
        <f t="shared" si="147"/>
        <v>0</v>
      </c>
      <c r="Y910" s="47" t="str">
        <f t="shared" si="148"/>
        <v>Tiptree</v>
      </c>
      <c r="Z910" s="47">
        <f t="shared" si="149"/>
        <v>0</v>
      </c>
      <c r="AA910" s="47">
        <f t="shared" si="150"/>
        <v>0</v>
      </c>
      <c r="AB910" s="141" t="str">
        <f t="shared" si="151"/>
        <v>M</v>
      </c>
    </row>
    <row r="911" spans="1:30" ht="16.5" customHeight="1" x14ac:dyDescent="0.25">
      <c r="A911" s="2" t="str">
        <f>IF(B911="","",IF(E911="F",IF(IFERROR(VLOOKUP(B911&amp;C911&amp;D911,'Girls Season'!AA:AB,2,0),"Add to Season")=1,"","No"),IFERROR(IF(E911="M",IF(VLOOKUP(B911&amp;C911&amp;D911,'Boys Season'!W:X,2,0)=1,"","No")),"No")))</f>
        <v/>
      </c>
      <c r="B911" s="339"/>
      <c r="C911" s="339"/>
      <c r="D911" s="2" t="s">
        <v>80</v>
      </c>
      <c r="E911" s="2" t="s">
        <v>1</v>
      </c>
      <c r="F911" s="117"/>
      <c r="G911" s="117"/>
      <c r="H911" s="443"/>
      <c r="I911" s="466"/>
      <c r="J911" s="2"/>
      <c r="K911" s="122"/>
      <c r="L911" s="19"/>
      <c r="M911" s="19"/>
      <c r="N911" s="19"/>
      <c r="O911" s="19"/>
      <c r="P911" s="121"/>
      <c r="Q911" s="194"/>
      <c r="R911" s="19"/>
      <c r="S911" s="19"/>
      <c r="T911" s="19"/>
      <c r="U911" s="19"/>
      <c r="V911" s="161"/>
      <c r="W911" s="165">
        <f t="shared" si="146"/>
        <v>0</v>
      </c>
      <c r="X911" s="47">
        <f t="shared" si="147"/>
        <v>0</v>
      </c>
      <c r="Y911" s="47" t="str">
        <f t="shared" si="148"/>
        <v>Tiptree</v>
      </c>
      <c r="Z911" s="47">
        <f t="shared" si="149"/>
        <v>0</v>
      </c>
      <c r="AA911" s="47">
        <f t="shared" si="150"/>
        <v>0</v>
      </c>
      <c r="AB911" s="141" t="str">
        <f t="shared" si="151"/>
        <v>M</v>
      </c>
    </row>
    <row r="912" spans="1:30" ht="16.5" customHeight="1" x14ac:dyDescent="0.25">
      <c r="A912" s="2" t="str">
        <f>IF(B912="","",IF(E912="F",IF(IFERROR(VLOOKUP(B912&amp;C912&amp;D912,'Girls Season'!AA:AB,2,0),"Add to Season")=1,"","No"),IFERROR(IF(E912="M",IF(VLOOKUP(B912&amp;C912&amp;D912,'Boys Season'!W:X,2,0)=1,"","No")),"No")))</f>
        <v/>
      </c>
      <c r="B912" s="339"/>
      <c r="C912" s="339"/>
      <c r="D912" s="2" t="s">
        <v>80</v>
      </c>
      <c r="E912" s="2" t="s">
        <v>1</v>
      </c>
      <c r="F912" s="117"/>
      <c r="G912" s="117"/>
      <c r="H912" s="443"/>
      <c r="I912" s="466"/>
      <c r="J912" s="2"/>
      <c r="K912" s="122"/>
      <c r="L912" s="19"/>
      <c r="M912" s="19"/>
      <c r="N912" s="19"/>
      <c r="O912" s="19"/>
      <c r="P912" s="121"/>
      <c r="Q912" s="194"/>
      <c r="R912" s="19"/>
      <c r="S912" s="19"/>
      <c r="T912" s="19"/>
      <c r="U912" s="19"/>
      <c r="V912" s="161"/>
      <c r="W912" s="165">
        <f t="shared" si="146"/>
        <v>0</v>
      </c>
      <c r="X912" s="47">
        <f t="shared" si="147"/>
        <v>0</v>
      </c>
      <c r="Y912" s="47" t="str">
        <f t="shared" si="148"/>
        <v>Tiptree</v>
      </c>
      <c r="Z912" s="47">
        <f t="shared" si="149"/>
        <v>0</v>
      </c>
      <c r="AA912" s="47">
        <f t="shared" si="150"/>
        <v>0</v>
      </c>
      <c r="AB912" s="141" t="str">
        <f t="shared" si="151"/>
        <v>M</v>
      </c>
    </row>
    <row r="913" spans="1:28" ht="16.5" customHeight="1" x14ac:dyDescent="0.25">
      <c r="A913" s="2" t="str">
        <f>IF(B913="","",IF(E913="F",IF(IFERROR(VLOOKUP(B913&amp;C913&amp;D913,'Girls Season'!AA:AB,2,0),"Add to Season")=1,"","No"),IFERROR(IF(E913="M",IF(VLOOKUP(B913&amp;C913&amp;D913,'Boys Season'!W:X,2,0)=1,"","No")),"No")))</f>
        <v/>
      </c>
      <c r="B913" s="339"/>
      <c r="C913" s="339"/>
      <c r="D913" s="2" t="s">
        <v>80</v>
      </c>
      <c r="E913" s="2" t="s">
        <v>1</v>
      </c>
      <c r="F913" s="117"/>
      <c r="G913" s="117"/>
      <c r="H913" s="443"/>
      <c r="I913" s="466"/>
      <c r="J913" s="2"/>
      <c r="K913" s="122"/>
      <c r="L913" s="19"/>
      <c r="M913" s="19"/>
      <c r="N913" s="19"/>
      <c r="O913" s="19"/>
      <c r="P913" s="121"/>
      <c r="Q913" s="194"/>
      <c r="R913" s="19"/>
      <c r="S913" s="19"/>
      <c r="T913" s="19"/>
      <c r="U913" s="19"/>
      <c r="V913" s="161"/>
      <c r="W913" s="165">
        <f t="shared" si="146"/>
        <v>0</v>
      </c>
      <c r="X913" s="47">
        <f t="shared" si="147"/>
        <v>0</v>
      </c>
      <c r="Y913" s="47" t="str">
        <f t="shared" si="148"/>
        <v>Tiptree</v>
      </c>
      <c r="Z913" s="47">
        <f t="shared" si="149"/>
        <v>0</v>
      </c>
      <c r="AA913" s="47">
        <f t="shared" si="150"/>
        <v>0</v>
      </c>
      <c r="AB913" s="141" t="str">
        <f t="shared" si="151"/>
        <v>M</v>
      </c>
    </row>
    <row r="914" spans="1:28" ht="16.5" customHeight="1" x14ac:dyDescent="0.25">
      <c r="A914" s="2" t="str">
        <f>IF(B914="","",IF(E914="F",IF(IFERROR(VLOOKUP(B914&amp;C914&amp;D914,'Girls Season'!AA:AB,2,0),"Add to Season")=1,"","No"),IFERROR(IF(E914="M",IF(VLOOKUP(B914&amp;C914&amp;D914,'Boys Season'!W:X,2,0)=1,"","No")),"No")))</f>
        <v/>
      </c>
      <c r="B914" s="339"/>
      <c r="C914" s="339"/>
      <c r="D914" s="2" t="s">
        <v>80</v>
      </c>
      <c r="E914" s="2" t="s">
        <v>1</v>
      </c>
      <c r="F914" s="117"/>
      <c r="G914" s="117"/>
      <c r="H914" s="443"/>
      <c r="I914" s="466"/>
      <c r="J914" s="2"/>
      <c r="K914" s="122"/>
      <c r="L914" s="19"/>
      <c r="M914" s="19"/>
      <c r="N914" s="19"/>
      <c r="O914" s="19"/>
      <c r="P914" s="121"/>
      <c r="Q914" s="194"/>
      <c r="R914" s="19"/>
      <c r="S914" s="19"/>
      <c r="T914" s="19"/>
      <c r="U914" s="19"/>
      <c r="V914" s="161"/>
      <c r="W914" s="165">
        <f t="shared" si="146"/>
        <v>0</v>
      </c>
      <c r="X914" s="47">
        <f t="shared" si="147"/>
        <v>0</v>
      </c>
      <c r="Y914" s="47" t="str">
        <f t="shared" si="148"/>
        <v>Tiptree</v>
      </c>
      <c r="Z914" s="47">
        <f t="shared" si="149"/>
        <v>0</v>
      </c>
      <c r="AA914" s="47">
        <f t="shared" si="150"/>
        <v>0</v>
      </c>
      <c r="AB914" s="141" t="str">
        <f t="shared" si="151"/>
        <v>M</v>
      </c>
    </row>
    <row r="915" spans="1:28" ht="16.5" customHeight="1" x14ac:dyDescent="0.25">
      <c r="A915" s="2" t="str">
        <f>IF(B915="","",IF(E915="F",IF(IFERROR(VLOOKUP(B915&amp;C915&amp;D915,'Girls Season'!AA:AB,2,0),"Add to Season")=1,"","No"),IFERROR(IF(E915="M",IF(VLOOKUP(B915&amp;C915&amp;D915,'Boys Season'!W:X,2,0)=1,"","No")),"No")))</f>
        <v/>
      </c>
      <c r="B915" s="339"/>
      <c r="C915" s="339"/>
      <c r="D915" s="2" t="s">
        <v>80</v>
      </c>
      <c r="E915" s="2" t="s">
        <v>1</v>
      </c>
      <c r="F915" s="117"/>
      <c r="G915" s="117"/>
      <c r="H915" s="443"/>
      <c r="I915" s="466"/>
      <c r="J915" s="2"/>
      <c r="K915" s="122"/>
      <c r="L915" s="19"/>
      <c r="M915" s="19"/>
      <c r="N915" s="19"/>
      <c r="O915" s="19"/>
      <c r="P915" s="121"/>
      <c r="Q915" s="194"/>
      <c r="R915" s="19"/>
      <c r="S915" s="19"/>
      <c r="T915" s="19"/>
      <c r="U915" s="19"/>
      <c r="V915" s="161"/>
      <c r="W915" s="165">
        <f t="shared" si="146"/>
        <v>0</v>
      </c>
      <c r="X915" s="47">
        <f t="shared" si="147"/>
        <v>0</v>
      </c>
      <c r="Y915" s="47" t="str">
        <f t="shared" si="148"/>
        <v>Tiptree</v>
      </c>
      <c r="Z915" s="47">
        <f t="shared" si="149"/>
        <v>0</v>
      </c>
      <c r="AA915" s="47">
        <f t="shared" si="150"/>
        <v>0</v>
      </c>
      <c r="AB915" s="141" t="str">
        <f t="shared" si="151"/>
        <v>M</v>
      </c>
    </row>
    <row r="916" spans="1:28" ht="16.5" customHeight="1" x14ac:dyDescent="0.25">
      <c r="A916" s="2" t="str">
        <f>IF(B916="","",IF(E916="F",IF(IFERROR(VLOOKUP(B916&amp;C916&amp;D916,'Girls Season'!AA:AB,2,0),"Add to Season")=1,"","No"),IFERROR(IF(E916="M",IF(VLOOKUP(B916&amp;C916&amp;D916,'Boys Season'!W:X,2,0)=1,"","No")),"No")))</f>
        <v/>
      </c>
      <c r="B916" s="339"/>
      <c r="C916" s="339"/>
      <c r="D916" s="2" t="s">
        <v>80</v>
      </c>
      <c r="E916" s="2" t="s">
        <v>1</v>
      </c>
      <c r="F916" s="117"/>
      <c r="G916" s="117"/>
      <c r="H916" s="443"/>
      <c r="I916" s="466"/>
      <c r="J916" s="2"/>
      <c r="K916" s="122"/>
      <c r="L916" s="19"/>
      <c r="M916" s="19"/>
      <c r="N916" s="19"/>
      <c r="O916" s="19"/>
      <c r="P916" s="121"/>
      <c r="Q916" s="194"/>
      <c r="R916" s="19"/>
      <c r="S916" s="19"/>
      <c r="T916" s="19"/>
      <c r="U916" s="19"/>
      <c r="V916" s="161"/>
      <c r="W916" s="165">
        <f t="shared" si="146"/>
        <v>0</v>
      </c>
      <c r="X916" s="47">
        <f t="shared" si="147"/>
        <v>0</v>
      </c>
      <c r="Y916" s="47" t="str">
        <f t="shared" si="148"/>
        <v>Tiptree</v>
      </c>
      <c r="Z916" s="47">
        <f t="shared" si="149"/>
        <v>0</v>
      </c>
      <c r="AA916" s="47">
        <f t="shared" si="150"/>
        <v>0</v>
      </c>
      <c r="AB916" s="141" t="str">
        <f t="shared" si="151"/>
        <v>M</v>
      </c>
    </row>
    <row r="917" spans="1:28" ht="16.5" customHeight="1" x14ac:dyDescent="0.25">
      <c r="A917" s="2" t="str">
        <f>IF(B917="","",IF(E917="F",IF(IFERROR(VLOOKUP(B917&amp;C917&amp;D917,'Girls Season'!AA:AB,2,0),"Add to Season")=1,"","No"),IFERROR(IF(E917="M",IF(VLOOKUP(B917&amp;C917&amp;D917,'Boys Season'!W:X,2,0)=1,"","No")),"No")))</f>
        <v/>
      </c>
      <c r="B917" s="339"/>
      <c r="C917" s="339"/>
      <c r="D917" s="2" t="s">
        <v>80</v>
      </c>
      <c r="E917" s="2" t="s">
        <v>1</v>
      </c>
      <c r="F917" s="117"/>
      <c r="G917" s="117"/>
      <c r="H917" s="443"/>
      <c r="I917" s="466"/>
      <c r="J917" s="2"/>
      <c r="K917" s="122"/>
      <c r="L917" s="19"/>
      <c r="M917" s="19"/>
      <c r="N917" s="19"/>
      <c r="O917" s="19"/>
      <c r="P917" s="121"/>
      <c r="Q917" s="194"/>
      <c r="R917" s="19"/>
      <c r="S917" s="19"/>
      <c r="T917" s="19"/>
      <c r="U917" s="19"/>
      <c r="V917" s="161"/>
      <c r="W917" s="165">
        <f t="shared" si="146"/>
        <v>0</v>
      </c>
      <c r="X917" s="47">
        <f t="shared" si="147"/>
        <v>0</v>
      </c>
      <c r="Y917" s="47" t="str">
        <f t="shared" si="148"/>
        <v>Tiptree</v>
      </c>
      <c r="Z917" s="47">
        <f t="shared" si="149"/>
        <v>0</v>
      </c>
      <c r="AA917" s="47">
        <f t="shared" si="150"/>
        <v>0</v>
      </c>
      <c r="AB917" s="141" t="str">
        <f t="shared" si="151"/>
        <v>M</v>
      </c>
    </row>
    <row r="918" spans="1:28" ht="16.5" customHeight="1" x14ac:dyDescent="0.25">
      <c r="A918" s="2" t="str">
        <f>IF(B918="","",IF(E918="F",IF(IFERROR(VLOOKUP(B918&amp;C918&amp;D918,'Girls Season'!AA:AB,2,0),"Add to Season")=1,"","No"),IFERROR(IF(E918="M",IF(VLOOKUP(B918&amp;C918&amp;D918,'Boys Season'!W:X,2,0)=1,"","No")),"No")))</f>
        <v/>
      </c>
      <c r="B918" s="339"/>
      <c r="C918" s="339"/>
      <c r="D918" s="2" t="s">
        <v>80</v>
      </c>
      <c r="E918" s="2" t="s">
        <v>1</v>
      </c>
      <c r="F918" s="117"/>
      <c r="G918" s="117"/>
      <c r="H918" s="443"/>
      <c r="I918" s="466"/>
      <c r="J918" s="2"/>
      <c r="K918" s="122"/>
      <c r="L918" s="19"/>
      <c r="M918" s="19"/>
      <c r="N918" s="19"/>
      <c r="O918" s="19"/>
      <c r="P918" s="121"/>
      <c r="Q918" s="194"/>
      <c r="R918" s="19"/>
      <c r="S918" s="19"/>
      <c r="T918" s="19"/>
      <c r="U918" s="19"/>
      <c r="V918" s="161"/>
      <c r="W918" s="165">
        <f t="shared" si="146"/>
        <v>0</v>
      </c>
      <c r="X918" s="47">
        <f t="shared" si="147"/>
        <v>0</v>
      </c>
      <c r="Y918" s="47" t="str">
        <f t="shared" si="148"/>
        <v>Tiptree</v>
      </c>
      <c r="Z918" s="47">
        <f t="shared" si="149"/>
        <v>0</v>
      </c>
      <c r="AA918" s="47">
        <f t="shared" si="150"/>
        <v>0</v>
      </c>
      <c r="AB918" s="141" t="str">
        <f t="shared" si="151"/>
        <v>M</v>
      </c>
    </row>
    <row r="919" spans="1:28" ht="16.5" customHeight="1" x14ac:dyDescent="0.25">
      <c r="A919" s="2" t="str">
        <f>IF(B919="","",IF(E919="F",IF(IFERROR(VLOOKUP(B919&amp;C919&amp;D919,'Girls Season'!AA:AB,2,0),"Add to Season")=1,"","No"),IFERROR(IF(E919="M",IF(VLOOKUP(B919&amp;C919&amp;D919,'Boys Season'!W:X,2,0)=1,"","No")),"No")))</f>
        <v/>
      </c>
      <c r="B919" s="339"/>
      <c r="C919" s="339"/>
      <c r="D919" s="2" t="s">
        <v>80</v>
      </c>
      <c r="E919" s="2" t="s">
        <v>1</v>
      </c>
      <c r="F919" s="117"/>
      <c r="G919" s="117"/>
      <c r="H919" s="443"/>
      <c r="I919" s="466"/>
      <c r="J919" s="2"/>
      <c r="K919" s="122"/>
      <c r="L919" s="19"/>
      <c r="M919" s="19"/>
      <c r="N919" s="19"/>
      <c r="O919" s="19"/>
      <c r="P919" s="121"/>
      <c r="Q919" s="194"/>
      <c r="R919" s="19"/>
      <c r="S919" s="19"/>
      <c r="T919" s="19"/>
      <c r="U919" s="19"/>
      <c r="V919" s="161"/>
      <c r="W919" s="165">
        <f t="shared" si="146"/>
        <v>0</v>
      </c>
      <c r="X919" s="47">
        <f t="shared" si="147"/>
        <v>0</v>
      </c>
      <c r="Y919" s="47" t="str">
        <f t="shared" si="148"/>
        <v>Tiptree</v>
      </c>
      <c r="Z919" s="47">
        <f t="shared" si="149"/>
        <v>0</v>
      </c>
      <c r="AA919" s="47">
        <f t="shared" si="150"/>
        <v>0</v>
      </c>
      <c r="AB919" s="141" t="str">
        <f t="shared" si="151"/>
        <v>M</v>
      </c>
    </row>
    <row r="920" spans="1:28" ht="16.5" customHeight="1" x14ac:dyDescent="0.25">
      <c r="A920" s="2" t="str">
        <f>IF(B920="","",IF(E920="F",IF(IFERROR(VLOOKUP(B920&amp;C920&amp;D920,'Girls Season'!AA:AB,2,0),"Add to Season")=1,"","No"),IFERROR(IF(E920="M",IF(VLOOKUP(B920&amp;C920&amp;D920,'Boys Season'!W:X,2,0)=1,"","No")),"No")))</f>
        <v/>
      </c>
      <c r="B920" s="339"/>
      <c r="C920" s="339"/>
      <c r="D920" s="2" t="s">
        <v>80</v>
      </c>
      <c r="E920" s="2" t="s">
        <v>1</v>
      </c>
      <c r="F920" s="117"/>
      <c r="G920" s="117"/>
      <c r="H920" s="443"/>
      <c r="I920" s="466"/>
      <c r="J920" s="2"/>
      <c r="K920" s="122"/>
      <c r="L920" s="19"/>
      <c r="M920" s="19"/>
      <c r="N920" s="19"/>
      <c r="O920" s="19"/>
      <c r="P920" s="121"/>
      <c r="Q920" s="194"/>
      <c r="R920" s="19"/>
      <c r="S920" s="19"/>
      <c r="T920" s="19"/>
      <c r="U920" s="19"/>
      <c r="V920" s="161"/>
      <c r="W920" s="165">
        <f t="shared" si="146"/>
        <v>0</v>
      </c>
      <c r="X920" s="47">
        <f t="shared" si="147"/>
        <v>0</v>
      </c>
      <c r="Y920" s="47" t="str">
        <f t="shared" si="148"/>
        <v>Tiptree</v>
      </c>
      <c r="Z920" s="47">
        <f t="shared" si="149"/>
        <v>0</v>
      </c>
      <c r="AA920" s="47">
        <f t="shared" si="150"/>
        <v>0</v>
      </c>
      <c r="AB920" s="141" t="str">
        <f t="shared" si="151"/>
        <v>M</v>
      </c>
    </row>
    <row r="921" spans="1:28" ht="16.5" customHeight="1" x14ac:dyDescent="0.25">
      <c r="A921" s="2" t="str">
        <f>IF(B921="","",IF(E921="F",IF(IFERROR(VLOOKUP(B921&amp;C921&amp;D921,'Girls Season'!AA:AB,2,0),"Add to Season")=1,"","No"),IFERROR(IF(E921="M",IF(VLOOKUP(B921&amp;C921&amp;D921,'Boys Season'!W:X,2,0)=1,"","No")),"No")))</f>
        <v/>
      </c>
      <c r="B921" s="339"/>
      <c r="C921" s="339"/>
      <c r="D921" s="2" t="s">
        <v>83</v>
      </c>
      <c r="E921" s="2" t="s">
        <v>21</v>
      </c>
      <c r="F921" s="117"/>
      <c r="G921" s="117"/>
      <c r="H921" s="443"/>
      <c r="I921" s="2"/>
      <c r="J921" s="2"/>
      <c r="K921" s="122"/>
      <c r="L921" s="19"/>
      <c r="M921" s="19"/>
      <c r="N921" s="19"/>
      <c r="O921" s="19"/>
      <c r="P921" s="121"/>
      <c r="Q921" s="202"/>
      <c r="R921" s="19"/>
      <c r="S921" s="19"/>
      <c r="T921" s="19"/>
      <c r="U921" s="19"/>
      <c r="V921" s="161"/>
      <c r="W921" s="165">
        <f t="shared" si="146"/>
        <v>0</v>
      </c>
      <c r="X921" s="47">
        <f t="shared" si="147"/>
        <v>0</v>
      </c>
      <c r="Y921" s="47" t="str">
        <f t="shared" si="148"/>
        <v>Witham RC</v>
      </c>
      <c r="Z921" s="47">
        <f t="shared" si="149"/>
        <v>0</v>
      </c>
      <c r="AA921" s="47">
        <f t="shared" si="150"/>
        <v>0</v>
      </c>
      <c r="AB921" s="141" t="str">
        <f t="shared" si="151"/>
        <v>F</v>
      </c>
    </row>
    <row r="922" spans="1:28" ht="16.5" customHeight="1" x14ac:dyDescent="0.25">
      <c r="A922" s="2" t="str">
        <f>IF(B922="","",IF(E922="F",IF(IFERROR(VLOOKUP(B922&amp;C922&amp;D922,'Girls Season'!AA:AB,2,0),"Add to Season")=1,"","No"),IFERROR(IF(E922="M",IF(VLOOKUP(B922&amp;C922&amp;D922,'Boys Season'!W:X,2,0)=1,"","No")),"No")))</f>
        <v/>
      </c>
      <c r="B922" s="339"/>
      <c r="C922" s="339"/>
      <c r="D922" s="2" t="s">
        <v>83</v>
      </c>
      <c r="E922" s="2" t="s">
        <v>21</v>
      </c>
      <c r="F922" s="117"/>
      <c r="G922" s="117"/>
      <c r="H922" s="443"/>
      <c r="I922" s="2"/>
      <c r="J922" s="2"/>
      <c r="K922" s="122"/>
      <c r="L922" s="19"/>
      <c r="M922" s="19"/>
      <c r="N922" s="19"/>
      <c r="O922" s="19"/>
      <c r="P922" s="121"/>
      <c r="Q922" s="202"/>
      <c r="R922" s="19"/>
      <c r="S922" s="19"/>
      <c r="T922" s="19"/>
      <c r="U922" s="19"/>
      <c r="V922" s="161"/>
      <c r="W922" s="165">
        <f t="shared" si="146"/>
        <v>0</v>
      </c>
      <c r="X922" s="47">
        <f t="shared" si="147"/>
        <v>0</v>
      </c>
      <c r="Y922" s="47" t="str">
        <f t="shared" si="148"/>
        <v>Witham RC</v>
      </c>
      <c r="Z922" s="47">
        <f t="shared" si="149"/>
        <v>0</v>
      </c>
      <c r="AA922" s="47">
        <f t="shared" si="150"/>
        <v>0</v>
      </c>
      <c r="AB922" s="141" t="str">
        <f t="shared" si="151"/>
        <v>F</v>
      </c>
    </row>
    <row r="923" spans="1:28" ht="16.5" customHeight="1" x14ac:dyDescent="0.25">
      <c r="A923" s="2" t="str">
        <f>IF(B923="","",IF(E923="F",IF(IFERROR(VLOOKUP(B923&amp;C923&amp;D923,'Girls Season'!AA:AB,2,0),"Add to Season")=1,"","No"),IFERROR(IF(E923="M",IF(VLOOKUP(B923&amp;C923&amp;D923,'Boys Season'!W:X,2,0)=1,"","No")),"No")))</f>
        <v/>
      </c>
      <c r="B923" s="339"/>
      <c r="C923" s="339"/>
      <c r="D923" s="2" t="s">
        <v>83</v>
      </c>
      <c r="E923" s="2" t="s">
        <v>21</v>
      </c>
      <c r="F923" s="117"/>
      <c r="G923" s="117"/>
      <c r="H923" s="443"/>
      <c r="I923" s="2"/>
      <c r="J923" s="2"/>
      <c r="K923" s="122"/>
      <c r="L923" s="19"/>
      <c r="M923" s="19"/>
      <c r="N923" s="19"/>
      <c r="O923" s="19"/>
      <c r="P923" s="121"/>
      <c r="Q923" s="202"/>
      <c r="R923" s="19"/>
      <c r="S923" s="19"/>
      <c r="T923" s="19"/>
      <c r="U923" s="19"/>
      <c r="V923" s="161"/>
      <c r="W923" s="165">
        <f t="shared" si="146"/>
        <v>0</v>
      </c>
      <c r="X923" s="47">
        <f t="shared" si="147"/>
        <v>0</v>
      </c>
      <c r="Y923" s="47" t="str">
        <f t="shared" si="148"/>
        <v>Witham RC</v>
      </c>
      <c r="Z923" s="47">
        <f t="shared" si="149"/>
        <v>0</v>
      </c>
      <c r="AA923" s="47">
        <f t="shared" si="150"/>
        <v>0</v>
      </c>
      <c r="AB923" s="141" t="str">
        <f t="shared" si="151"/>
        <v>F</v>
      </c>
    </row>
    <row r="924" spans="1:28" ht="16.5" customHeight="1" x14ac:dyDescent="0.25">
      <c r="A924" s="2" t="str">
        <f>IF(B924="","",IF(E924="F",IF(IFERROR(VLOOKUP(B924&amp;C924&amp;D924,'Girls Season'!AA:AB,2,0),"Add to Season")=1,"","No"),IFERROR(IF(E924="M",IF(VLOOKUP(B924&amp;C924&amp;D924,'Boys Season'!W:X,2,0)=1,"","No")),"No")))</f>
        <v/>
      </c>
      <c r="B924" s="339"/>
      <c r="C924" s="339"/>
      <c r="D924" s="2" t="s">
        <v>83</v>
      </c>
      <c r="E924" s="2" t="s">
        <v>1</v>
      </c>
      <c r="F924" s="117"/>
      <c r="G924" s="117"/>
      <c r="H924" s="443"/>
      <c r="I924" s="2"/>
      <c r="J924" s="2"/>
      <c r="K924" s="122"/>
      <c r="L924" s="19"/>
      <c r="M924" s="19"/>
      <c r="N924" s="19"/>
      <c r="O924" s="19"/>
      <c r="P924" s="121"/>
      <c r="Q924" s="194"/>
      <c r="R924" s="19"/>
      <c r="S924" s="19"/>
      <c r="T924" s="19"/>
      <c r="U924" s="19"/>
      <c r="V924" s="161"/>
      <c r="W924" s="165">
        <f t="shared" si="146"/>
        <v>0</v>
      </c>
      <c r="X924" s="47">
        <f t="shared" si="147"/>
        <v>0</v>
      </c>
      <c r="Y924" s="47" t="str">
        <f t="shared" si="148"/>
        <v>Witham RC</v>
      </c>
      <c r="Z924" s="47">
        <f t="shared" si="149"/>
        <v>0</v>
      </c>
      <c r="AA924" s="47">
        <f t="shared" si="150"/>
        <v>0</v>
      </c>
      <c r="AB924" s="141" t="str">
        <f t="shared" si="151"/>
        <v>M</v>
      </c>
    </row>
    <row r="925" spans="1:28" ht="16.5" customHeight="1" x14ac:dyDescent="0.25">
      <c r="A925" s="2" t="str">
        <f>IF(B925="","",IF(E925="F",IF(IFERROR(VLOOKUP(B925&amp;C925&amp;D925,'Girls Season'!AA:AB,2,0),"Add to Season")=1,"","No"),IFERROR(IF(E925="M",IF(VLOOKUP(B925&amp;C925&amp;D925,'Boys Season'!W:X,2,0)=1,"","No")),"No")))</f>
        <v/>
      </c>
      <c r="B925" s="339"/>
      <c r="C925" s="339"/>
      <c r="D925" s="2" t="s">
        <v>83</v>
      </c>
      <c r="E925" s="2" t="s">
        <v>1</v>
      </c>
      <c r="F925" s="117"/>
      <c r="G925" s="117"/>
      <c r="H925" s="443"/>
      <c r="I925" s="2"/>
      <c r="J925" s="2"/>
      <c r="K925" s="122"/>
      <c r="L925" s="19"/>
      <c r="M925" s="19"/>
      <c r="N925" s="19"/>
      <c r="O925" s="19"/>
      <c r="P925" s="121"/>
      <c r="Q925" s="194"/>
      <c r="R925" s="19"/>
      <c r="S925" s="19"/>
      <c r="T925" s="19"/>
      <c r="U925" s="19"/>
      <c r="V925" s="161"/>
      <c r="W925" s="165">
        <f t="shared" si="146"/>
        <v>0</v>
      </c>
      <c r="X925" s="47">
        <f t="shared" si="147"/>
        <v>0</v>
      </c>
      <c r="Y925" s="47" t="str">
        <f t="shared" si="148"/>
        <v>Witham RC</v>
      </c>
      <c r="Z925" s="47">
        <f t="shared" si="149"/>
        <v>0</v>
      </c>
      <c r="AA925" s="47">
        <f t="shared" si="150"/>
        <v>0</v>
      </c>
      <c r="AB925" s="141" t="str">
        <f t="shared" si="151"/>
        <v>M</v>
      </c>
    </row>
    <row r="926" spans="1:28" ht="16.5" customHeight="1" x14ac:dyDescent="0.25">
      <c r="A926" s="2" t="str">
        <f>IF(B926="","",IF(E926="F",IF(IFERROR(VLOOKUP(B926&amp;C926&amp;D926,'Girls Season'!AA:AB,2,0),"Add to Season")=1,"","No"),IFERROR(IF(E926="M",IF(VLOOKUP(B926&amp;C926&amp;D926,'Boys Season'!W:X,2,0)=1,"","No")),"No")))</f>
        <v/>
      </c>
      <c r="B926" s="339"/>
      <c r="C926" s="339"/>
      <c r="D926" s="2" t="s">
        <v>83</v>
      </c>
      <c r="E926" s="2" t="s">
        <v>1</v>
      </c>
      <c r="F926" s="117"/>
      <c r="G926" s="117"/>
      <c r="H926" s="443"/>
      <c r="I926" s="2"/>
      <c r="J926" s="2"/>
      <c r="K926" s="122"/>
      <c r="L926" s="19"/>
      <c r="M926" s="19"/>
      <c r="N926" s="19"/>
      <c r="O926" s="19"/>
      <c r="P926" s="121"/>
      <c r="Q926" s="194"/>
      <c r="R926" s="19"/>
      <c r="S926" s="19"/>
      <c r="T926" s="19"/>
      <c r="U926" s="19"/>
      <c r="V926" s="161"/>
      <c r="W926" s="165">
        <f t="shared" si="146"/>
        <v>0</v>
      </c>
      <c r="X926" s="47">
        <f t="shared" si="147"/>
        <v>0</v>
      </c>
      <c r="Y926" s="47" t="str">
        <f t="shared" si="148"/>
        <v>Witham RC</v>
      </c>
      <c r="Z926" s="47">
        <f t="shared" si="149"/>
        <v>0</v>
      </c>
      <c r="AA926" s="47">
        <f t="shared" si="150"/>
        <v>0</v>
      </c>
      <c r="AB926" s="141" t="str">
        <f t="shared" si="151"/>
        <v>M</v>
      </c>
    </row>
    <row r="927" spans="1:28" ht="16.5" customHeight="1" x14ac:dyDescent="0.25">
      <c r="A927" s="2" t="str">
        <f>IF(B927="","",IF(E927="F",IF(IFERROR(VLOOKUP(B927&amp;C927&amp;D927,'Girls Season'!AA:AB,2,0),"Add to Season")=1,"","No"),IFERROR(IF(E927="M",IF(VLOOKUP(B927&amp;C927&amp;D927,'Boys Season'!W:X,2,0)=1,"","No")),"No")))</f>
        <v/>
      </c>
      <c r="B927" s="389"/>
      <c r="C927" s="389"/>
      <c r="D927" s="2"/>
      <c r="E927" s="2"/>
      <c r="F927" s="377"/>
      <c r="G927" s="377"/>
      <c r="H927" s="443"/>
      <c r="I927" s="2"/>
      <c r="J927" s="2"/>
      <c r="K927" s="122"/>
      <c r="L927" s="19"/>
      <c r="M927" s="19"/>
      <c r="N927" s="19"/>
      <c r="O927" s="19"/>
      <c r="P927" s="121"/>
      <c r="Q927" s="194"/>
      <c r="R927" s="19"/>
      <c r="S927" s="19"/>
      <c r="T927" s="19"/>
      <c r="U927" s="19"/>
      <c r="V927" s="161"/>
      <c r="W927" s="165">
        <f t="shared" si="146"/>
        <v>0</v>
      </c>
      <c r="X927" s="47">
        <f t="shared" si="147"/>
        <v>0</v>
      </c>
      <c r="Y927" s="47">
        <f t="shared" si="148"/>
        <v>0</v>
      </c>
      <c r="Z927" s="47">
        <f t="shared" si="149"/>
        <v>0</v>
      </c>
      <c r="AA927" s="47">
        <f t="shared" si="150"/>
        <v>0</v>
      </c>
      <c r="AB927" s="141">
        <f t="shared" si="151"/>
        <v>0</v>
      </c>
    </row>
    <row r="928" spans="1:28" ht="16.5" customHeight="1" x14ac:dyDescent="0.25">
      <c r="A928" s="2" t="str">
        <f>IF(B928="","",IF(E928="F",IF(IFERROR(VLOOKUP(B928&amp;C928&amp;D928,'Girls Season'!AA:AB,2,0),"Add to Season")=1,"","No"),IFERROR(IF(E928="M",IF(VLOOKUP(B928&amp;C928&amp;D928,'Boys Season'!W:X,2,0)=1,"","No")),"No")))</f>
        <v/>
      </c>
      <c r="B928" s="389"/>
      <c r="C928" s="389"/>
      <c r="D928" s="2"/>
      <c r="E928" s="2"/>
      <c r="F928" s="377"/>
      <c r="G928" s="377"/>
      <c r="H928" s="443"/>
      <c r="I928" s="2"/>
      <c r="J928" s="2"/>
      <c r="K928" s="150"/>
      <c r="L928" s="19"/>
      <c r="M928" s="19"/>
      <c r="N928" s="19"/>
      <c r="O928" s="19"/>
      <c r="P928" s="121"/>
      <c r="Q928" s="194"/>
      <c r="R928" s="19"/>
      <c r="S928" s="19"/>
      <c r="T928" s="19"/>
      <c r="U928" s="19"/>
      <c r="V928" s="161"/>
      <c r="W928" s="165">
        <f t="shared" si="146"/>
        <v>0</v>
      </c>
      <c r="X928" s="47">
        <f t="shared" si="147"/>
        <v>0</v>
      </c>
      <c r="Y928" s="47">
        <f t="shared" si="148"/>
        <v>0</v>
      </c>
      <c r="Z928" s="47">
        <f t="shared" si="149"/>
        <v>0</v>
      </c>
      <c r="AA928" s="47">
        <f t="shared" si="150"/>
        <v>0</v>
      </c>
      <c r="AB928" s="141">
        <f t="shared" si="151"/>
        <v>0</v>
      </c>
    </row>
    <row r="929" spans="1:28" ht="16.5" customHeight="1" x14ac:dyDescent="0.25">
      <c r="A929" s="2" t="str">
        <f>IF(B929="","",IF(E929="F",IF(IFERROR(VLOOKUP(B929&amp;C929&amp;D929,'Girls Season'!AA:AB,2,0),"Add to Season")=1,"","No"),IFERROR(IF(E929="M",IF(VLOOKUP(B929&amp;C929&amp;D929,'Boys Season'!W:X,2,0)=1,"","No")),"No")))</f>
        <v/>
      </c>
      <c r="B929" s="389"/>
      <c r="C929" s="389"/>
      <c r="D929" s="2"/>
      <c r="E929" s="2"/>
      <c r="F929" s="377"/>
      <c r="G929" s="377"/>
      <c r="H929" s="443"/>
      <c r="I929" s="2"/>
      <c r="J929" s="2"/>
      <c r="K929" s="122"/>
      <c r="L929" s="19"/>
      <c r="M929" s="19"/>
      <c r="N929" s="19"/>
      <c r="O929" s="19"/>
      <c r="P929" s="121"/>
      <c r="Q929" s="194"/>
      <c r="R929" s="19"/>
      <c r="S929" s="19"/>
      <c r="T929" s="19"/>
      <c r="U929" s="19"/>
      <c r="V929" s="161"/>
      <c r="W929" s="165">
        <f t="shared" si="146"/>
        <v>0</v>
      </c>
      <c r="X929" s="47">
        <f t="shared" si="147"/>
        <v>0</v>
      </c>
      <c r="Y929" s="47">
        <f t="shared" si="148"/>
        <v>0</v>
      </c>
      <c r="Z929" s="47">
        <f t="shared" si="149"/>
        <v>0</v>
      </c>
      <c r="AA929" s="47">
        <f t="shared" si="150"/>
        <v>0</v>
      </c>
      <c r="AB929" s="141">
        <f t="shared" si="151"/>
        <v>0</v>
      </c>
    </row>
    <row r="930" spans="1:28" ht="16.5" customHeight="1" x14ac:dyDescent="0.25">
      <c r="A930" s="2" t="str">
        <f>IF(B930="","",IF(E930="F",IF(IFERROR(VLOOKUP(B930&amp;C930&amp;D930,'Girls Season'!AA:AB,2,0),"Add to Season")=1,"","No"),IFERROR(IF(E930="M",IF(VLOOKUP(B930&amp;C930&amp;D930,'Boys Season'!W:X,2,0)=1,"","No")),"No")))</f>
        <v/>
      </c>
      <c r="B930" s="389"/>
      <c r="C930" s="389"/>
      <c r="D930" s="2"/>
      <c r="E930" s="2"/>
      <c r="F930" s="377"/>
      <c r="G930" s="377"/>
      <c r="H930" s="443"/>
      <c r="I930" s="2"/>
      <c r="J930" s="2"/>
      <c r="K930" s="122"/>
      <c r="L930" s="19"/>
      <c r="M930" s="19"/>
      <c r="N930" s="19"/>
      <c r="O930" s="19"/>
      <c r="P930" s="121"/>
      <c r="Q930" s="194"/>
      <c r="R930" s="19"/>
      <c r="S930" s="19"/>
      <c r="T930" s="19"/>
      <c r="U930" s="19"/>
      <c r="V930" s="161"/>
      <c r="W930" s="165">
        <f t="shared" si="146"/>
        <v>0</v>
      </c>
      <c r="X930" s="47">
        <f t="shared" si="147"/>
        <v>0</v>
      </c>
      <c r="Y930" s="47">
        <f t="shared" si="148"/>
        <v>0</v>
      </c>
      <c r="Z930" s="47">
        <f t="shared" si="149"/>
        <v>0</v>
      </c>
      <c r="AA930" s="47">
        <f t="shared" si="150"/>
        <v>0</v>
      </c>
      <c r="AB930" s="141">
        <f t="shared" si="151"/>
        <v>0</v>
      </c>
    </row>
    <row r="931" spans="1:28" ht="16.5" customHeight="1" x14ac:dyDescent="0.25">
      <c r="A931" s="2" t="str">
        <f>IF(B931="","",IF(E931="F",IF(IFERROR(VLOOKUP(B931&amp;C931&amp;D931,'Girls Season'!AA:AB,2,0),"Add to Season")=1,"","No"),IFERROR(IF(E931="M",IF(VLOOKUP(B931&amp;C931&amp;D931,'Boys Season'!W:X,2,0)=1,"","No")),"No")))</f>
        <v/>
      </c>
      <c r="B931" s="389"/>
      <c r="C931" s="389"/>
      <c r="D931" s="2"/>
      <c r="E931" s="2"/>
      <c r="F931" s="377"/>
      <c r="G931" s="377"/>
      <c r="H931" s="443"/>
      <c r="I931" s="2"/>
      <c r="J931" s="2"/>
      <c r="K931" s="122"/>
      <c r="L931" s="19"/>
      <c r="M931" s="19"/>
      <c r="N931" s="19"/>
      <c r="O931" s="19"/>
      <c r="P931" s="121"/>
      <c r="Q931" s="194"/>
      <c r="R931" s="19"/>
      <c r="S931" s="19"/>
      <c r="T931" s="19"/>
      <c r="U931" s="19"/>
      <c r="V931" s="161"/>
      <c r="W931" s="165">
        <f t="shared" si="146"/>
        <v>0</v>
      </c>
      <c r="X931" s="47">
        <f t="shared" si="147"/>
        <v>0</v>
      </c>
      <c r="Y931" s="47">
        <f t="shared" si="148"/>
        <v>0</v>
      </c>
      <c r="Z931" s="47">
        <f t="shared" si="149"/>
        <v>0</v>
      </c>
      <c r="AA931" s="47">
        <f t="shared" si="150"/>
        <v>0</v>
      </c>
      <c r="AB931" s="141">
        <f t="shared" si="151"/>
        <v>0</v>
      </c>
    </row>
    <row r="932" spans="1:28" ht="16.5" customHeight="1" thickBot="1" x14ac:dyDescent="0.3">
      <c r="A932" s="2" t="str">
        <f>IF(B932="","",IF(E932="F",IF(IFERROR(VLOOKUP(B932&amp;C932&amp;D932,'Girls Season'!AA:AB,2,0),"Add to Season")=1,"","No"),IFERROR(IF(E932="M",IF(VLOOKUP(B932&amp;C932&amp;D932,'Boys Season'!W:X,2,0)=1,"","No")),"No")))</f>
        <v/>
      </c>
      <c r="B932" s="389"/>
      <c r="C932" s="389"/>
      <c r="D932" s="2"/>
      <c r="E932" s="2"/>
      <c r="F932" s="377"/>
      <c r="G932" s="377"/>
      <c r="H932" s="443"/>
      <c r="I932" s="2"/>
      <c r="J932" s="2"/>
      <c r="K932" s="338"/>
      <c r="L932" s="162"/>
      <c r="M932" s="162"/>
      <c r="N932" s="162"/>
      <c r="O932" s="162"/>
      <c r="P932" s="164"/>
      <c r="Q932" s="195"/>
      <c r="R932" s="162"/>
      <c r="S932" s="162"/>
      <c r="T932" s="162"/>
      <c r="U932" s="162"/>
      <c r="V932" s="163"/>
      <c r="W932" s="165">
        <f t="shared" si="146"/>
        <v>0</v>
      </c>
      <c r="X932" s="47">
        <f t="shared" si="147"/>
        <v>0</v>
      </c>
      <c r="Y932" s="47">
        <f t="shared" si="148"/>
        <v>0</v>
      </c>
      <c r="Z932" s="47">
        <f t="shared" si="149"/>
        <v>0</v>
      </c>
      <c r="AA932" s="47">
        <f t="shared" si="150"/>
        <v>0</v>
      </c>
      <c r="AB932" s="141">
        <f t="shared" si="151"/>
        <v>0</v>
      </c>
    </row>
    <row r="933" spans="1:28" ht="16.5" customHeight="1" x14ac:dyDescent="0.25">
      <c r="A933" s="2" t="str">
        <f>IF(B933="","",IF(E933="F",IF(IFERROR(VLOOKUP(B933&amp;C933&amp;D933,'Girls Season'!AA:AB,2,0),"Add to Season")=1,"","No"),IFERROR(IF(E933="M",IF(VLOOKUP(B933&amp;C933&amp;D933,'Boys Season'!W:X,2,0)=1,"","No")),"No")))</f>
        <v/>
      </c>
      <c r="B933" s="389"/>
      <c r="C933" s="389"/>
      <c r="D933" s="2"/>
      <c r="E933" s="2"/>
      <c r="F933" s="377"/>
      <c r="G933" s="377"/>
      <c r="H933" s="443"/>
      <c r="I933" s="2"/>
      <c r="J933" s="2"/>
      <c r="W933" s="165">
        <f t="shared" si="146"/>
        <v>0</v>
      </c>
      <c r="X933" s="47">
        <f t="shared" si="147"/>
        <v>0</v>
      </c>
      <c r="Y933" s="47">
        <f t="shared" si="148"/>
        <v>0</v>
      </c>
      <c r="Z933" s="47">
        <f t="shared" si="149"/>
        <v>0</v>
      </c>
      <c r="AA933" s="47">
        <f t="shared" si="150"/>
        <v>0</v>
      </c>
      <c r="AB933" s="141">
        <f t="shared" si="151"/>
        <v>0</v>
      </c>
    </row>
    <row r="934" spans="1:28" ht="16.5" customHeight="1" x14ac:dyDescent="0.25">
      <c r="A934" s="2" t="str">
        <f>IF(B934="","",IF(E934="F",IF(IFERROR(VLOOKUP(B934&amp;C934&amp;D934,'Girls Season'!AA:AB,2,0),"Add to Season")=1,"","No"),IFERROR(IF(E934="M",IF(VLOOKUP(B934&amp;C934&amp;D934,'Boys Season'!W:X,2,0)=1,"","No")),"No")))</f>
        <v/>
      </c>
      <c r="B934" s="389"/>
      <c r="C934" s="389"/>
      <c r="D934" s="2"/>
      <c r="E934" s="2"/>
      <c r="F934" s="377"/>
      <c r="G934" s="377"/>
      <c r="H934" s="443"/>
      <c r="I934" s="2"/>
      <c r="J934" s="2"/>
      <c r="W934" s="165">
        <f t="shared" si="146"/>
        <v>0</v>
      </c>
      <c r="X934" s="47">
        <f t="shared" si="147"/>
        <v>0</v>
      </c>
      <c r="Y934" s="47">
        <f t="shared" si="148"/>
        <v>0</v>
      </c>
      <c r="Z934" s="47">
        <f t="shared" si="149"/>
        <v>0</v>
      </c>
      <c r="AA934" s="47">
        <f t="shared" si="150"/>
        <v>0</v>
      </c>
      <c r="AB934" s="141">
        <f t="shared" si="151"/>
        <v>0</v>
      </c>
    </row>
    <row r="935" spans="1:28" ht="16.5" customHeight="1" x14ac:dyDescent="0.25">
      <c r="A935" s="2" t="str">
        <f>IF(B935="","",IF(E935="F",IF(IFERROR(VLOOKUP(B935&amp;C935&amp;D935,'Girls Season'!AA:AB,2,0),"Add to Season")=1,"","No"),IFERROR(IF(E935="M",IF(VLOOKUP(B935&amp;C935&amp;D935,'Boys Season'!W:X,2,0)=1,"","No")),"No")))</f>
        <v/>
      </c>
      <c r="B935" s="389"/>
      <c r="C935" s="389"/>
      <c r="D935" s="2"/>
      <c r="E935" s="2"/>
      <c r="F935" s="377"/>
      <c r="G935" s="377"/>
      <c r="H935" s="443"/>
      <c r="I935" s="2"/>
      <c r="J935" s="2"/>
      <c r="W935" s="165">
        <f t="shared" si="146"/>
        <v>0</v>
      </c>
      <c r="X935" s="47">
        <f t="shared" si="147"/>
        <v>0</v>
      </c>
      <c r="Y935" s="47">
        <f t="shared" si="148"/>
        <v>0</v>
      </c>
      <c r="Z935" s="47">
        <f t="shared" si="149"/>
        <v>0</v>
      </c>
      <c r="AA935" s="47">
        <f t="shared" si="150"/>
        <v>0</v>
      </c>
      <c r="AB935" s="141">
        <f t="shared" si="151"/>
        <v>0</v>
      </c>
    </row>
    <row r="936" spans="1:28" ht="16.5" customHeight="1" x14ac:dyDescent="0.25">
      <c r="A936" s="2" t="str">
        <f>IF(B936="","",IF(E936="F",IF(IFERROR(VLOOKUP(B936&amp;C936&amp;D936,'Girls Season'!AA:AB,2,0),"Add to Season")=1,"","No"),IFERROR(IF(E936="M",IF(VLOOKUP(B936&amp;C936&amp;D936,'Boys Season'!W:X,2,0)=1,"","No")),"No")))</f>
        <v/>
      </c>
      <c r="B936" s="389"/>
      <c r="C936" s="389"/>
      <c r="D936" s="2"/>
      <c r="E936" s="2"/>
      <c r="F936" s="377"/>
      <c r="G936" s="377"/>
      <c r="H936" s="443"/>
      <c r="I936" s="2"/>
      <c r="J936" s="2"/>
      <c r="W936" s="165">
        <f t="shared" si="146"/>
        <v>0</v>
      </c>
      <c r="X936" s="47">
        <f t="shared" si="147"/>
        <v>0</v>
      </c>
      <c r="Y936" s="47">
        <f t="shared" si="148"/>
        <v>0</v>
      </c>
      <c r="Z936" s="47">
        <f t="shared" si="149"/>
        <v>0</v>
      </c>
      <c r="AA936" s="47">
        <f t="shared" si="150"/>
        <v>0</v>
      </c>
      <c r="AB936" s="141">
        <f t="shared" si="151"/>
        <v>0</v>
      </c>
    </row>
    <row r="937" spans="1:28" ht="16.5" customHeight="1" x14ac:dyDescent="0.25">
      <c r="A937" s="2" t="str">
        <f>IF(B937="","",IF(E937="F",IF(IFERROR(VLOOKUP(B937&amp;C937&amp;D937,'Girls Season'!AA:AB,2,0),"Add to Season")=1,"","No"),IFERROR(IF(E937="M",IF(VLOOKUP(B937&amp;C937&amp;D937,'Boys Season'!W:X,2,0)=1,"","No")),"No")))</f>
        <v/>
      </c>
      <c r="B937" s="389"/>
      <c r="C937" s="389"/>
      <c r="D937" s="2"/>
      <c r="E937" s="2"/>
      <c r="F937" s="377"/>
      <c r="G937" s="377"/>
      <c r="H937" s="443"/>
      <c r="I937" s="2"/>
      <c r="J937" s="2"/>
      <c r="W937" s="165">
        <f t="shared" si="146"/>
        <v>0</v>
      </c>
      <c r="X937" s="47">
        <f t="shared" si="147"/>
        <v>0</v>
      </c>
      <c r="Y937" s="47">
        <f t="shared" si="148"/>
        <v>0</v>
      </c>
      <c r="Z937" s="47">
        <f t="shared" si="149"/>
        <v>0</v>
      </c>
      <c r="AA937" s="47">
        <f t="shared" si="150"/>
        <v>0</v>
      </c>
      <c r="AB937" s="141">
        <f t="shared" si="151"/>
        <v>0</v>
      </c>
    </row>
    <row r="938" spans="1:28" ht="16.5" customHeight="1" x14ac:dyDescent="0.25">
      <c r="A938" s="2" t="str">
        <f>IF(B938="","",IF(E938="F",IF(IFERROR(VLOOKUP(B938&amp;C938&amp;D938,'Girls Season'!AA:AB,2,0),"Add to Season")=1,"","No"),IFERROR(IF(E938="M",IF(VLOOKUP(B938&amp;C938&amp;D938,'Boys Season'!W:X,2,0)=1,"","No")),"No")))</f>
        <v/>
      </c>
      <c r="B938" s="389"/>
      <c r="C938" s="389"/>
      <c r="D938" s="2"/>
      <c r="E938" s="2"/>
      <c r="F938" s="377"/>
      <c r="G938" s="377"/>
      <c r="H938" s="443"/>
      <c r="I938" s="2"/>
      <c r="J938" s="2"/>
      <c r="W938" s="165">
        <f t="shared" si="146"/>
        <v>0</v>
      </c>
      <c r="X938" s="47">
        <f t="shared" si="147"/>
        <v>0</v>
      </c>
      <c r="Y938" s="47">
        <f t="shared" si="148"/>
        <v>0</v>
      </c>
      <c r="Z938" s="47">
        <f t="shared" si="149"/>
        <v>0</v>
      </c>
      <c r="AA938" s="47">
        <f t="shared" si="150"/>
        <v>0</v>
      </c>
      <c r="AB938" s="141">
        <f t="shared" si="151"/>
        <v>0</v>
      </c>
    </row>
    <row r="939" spans="1:28" ht="16.5" customHeight="1" x14ac:dyDescent="0.25">
      <c r="A939" s="2" t="str">
        <f>IF(B939="","",IF(E939="F",IF(IFERROR(VLOOKUP(B939&amp;C939&amp;D939,'Girls Season'!AA:AB,2,0),"Add to Season")=1,"","No"),IFERROR(IF(E939="M",IF(VLOOKUP(B939&amp;C939&amp;D939,'Boys Season'!W:X,2,0)=1,"","No")),"No")))</f>
        <v/>
      </c>
      <c r="B939" s="389"/>
      <c r="C939" s="389"/>
      <c r="D939" s="2"/>
      <c r="E939" s="2"/>
      <c r="F939" s="377"/>
      <c r="G939" s="377"/>
      <c r="H939" s="443"/>
      <c r="I939" s="2"/>
      <c r="J939" s="2"/>
      <c r="W939" s="165">
        <f t="shared" si="146"/>
        <v>0</v>
      </c>
      <c r="X939" s="47">
        <f t="shared" si="147"/>
        <v>0</v>
      </c>
      <c r="Y939" s="47">
        <f t="shared" si="148"/>
        <v>0</v>
      </c>
      <c r="Z939" s="47">
        <f t="shared" si="149"/>
        <v>0</v>
      </c>
      <c r="AA939" s="47">
        <f t="shared" si="150"/>
        <v>0</v>
      </c>
      <c r="AB939" s="141">
        <f t="shared" si="151"/>
        <v>0</v>
      </c>
    </row>
    <row r="940" spans="1:28" ht="16.5" customHeight="1" x14ac:dyDescent="0.25">
      <c r="A940" s="2" t="str">
        <f>IF(B940="","",IF(E940="F",IF(IFERROR(VLOOKUP(B940&amp;C940&amp;D940,'Girls Season'!AA:AB,2,0),"Add to Season")=1,"","No"),IFERROR(IF(E940="M",IF(VLOOKUP(B940&amp;C940&amp;D940,'Boys Season'!W:X,2,0)=1,"","No")),"No")))</f>
        <v/>
      </c>
      <c r="B940" s="389"/>
      <c r="C940" s="389"/>
      <c r="D940" s="2"/>
      <c r="E940" s="2"/>
      <c r="F940" s="377"/>
      <c r="G940" s="377"/>
      <c r="H940" s="443"/>
      <c r="I940" s="2"/>
      <c r="J940" s="2"/>
      <c r="W940" s="165">
        <f t="shared" si="146"/>
        <v>0</v>
      </c>
      <c r="X940" s="47">
        <f t="shared" si="147"/>
        <v>0</v>
      </c>
      <c r="Y940" s="47">
        <f t="shared" si="148"/>
        <v>0</v>
      </c>
      <c r="Z940" s="47">
        <f t="shared" si="149"/>
        <v>0</v>
      </c>
      <c r="AA940" s="47">
        <f t="shared" si="150"/>
        <v>0</v>
      </c>
      <c r="AB940" s="141">
        <f t="shared" si="151"/>
        <v>0</v>
      </c>
    </row>
    <row r="941" spans="1:28" ht="16.5" customHeight="1" x14ac:dyDescent="0.25">
      <c r="A941" s="2" t="str">
        <f>IF(B941="","",IF(E941="F",IF(IFERROR(VLOOKUP(B941&amp;C941&amp;D941,'Girls Season'!AA:AB,2,0),"Add to Season")=1,"","No"),IFERROR(IF(E941="M",IF(VLOOKUP(B941&amp;C941&amp;D941,'Boys Season'!W:X,2,0)=1,"","No")),"No")))</f>
        <v/>
      </c>
      <c r="B941" s="389"/>
      <c r="C941" s="389"/>
      <c r="D941" s="2"/>
      <c r="E941" s="2"/>
      <c r="F941" s="377"/>
      <c r="G941" s="377"/>
      <c r="H941" s="443"/>
      <c r="I941" s="2"/>
      <c r="J941" s="2"/>
      <c r="W941" s="165">
        <f t="shared" si="146"/>
        <v>0</v>
      </c>
      <c r="X941" s="47">
        <f t="shared" si="147"/>
        <v>0</v>
      </c>
      <c r="Y941" s="47">
        <f t="shared" si="148"/>
        <v>0</v>
      </c>
      <c r="Z941" s="47">
        <f t="shared" si="149"/>
        <v>0</v>
      </c>
      <c r="AA941" s="47">
        <f t="shared" si="150"/>
        <v>0</v>
      </c>
      <c r="AB941" s="141">
        <f t="shared" si="151"/>
        <v>0</v>
      </c>
    </row>
    <row r="942" spans="1:28" ht="16.5" customHeight="1" x14ac:dyDescent="0.25">
      <c r="A942" s="2" t="str">
        <f>IF(B942="","",IF(E942="F",IF(IFERROR(VLOOKUP(B942&amp;C942&amp;D942,'Girls Season'!AA:AB,2,0),"Add to Season")=1,"","No"),IFERROR(IF(E942="M",IF(VLOOKUP(B942&amp;C942&amp;D942,'Boys Season'!W:X,2,0)=1,"","No")),"No")))</f>
        <v/>
      </c>
      <c r="B942" s="389"/>
      <c r="C942" s="389"/>
      <c r="D942" s="2"/>
      <c r="E942" s="2"/>
      <c r="F942" s="377"/>
      <c r="G942" s="377"/>
      <c r="H942" s="443"/>
      <c r="I942" s="2"/>
      <c r="J942" s="2"/>
      <c r="W942" s="165">
        <f t="shared" si="146"/>
        <v>0</v>
      </c>
      <c r="X942" s="47">
        <f t="shared" si="147"/>
        <v>0</v>
      </c>
      <c r="Y942" s="47">
        <f t="shared" si="148"/>
        <v>0</v>
      </c>
      <c r="Z942" s="47">
        <f t="shared" si="149"/>
        <v>0</v>
      </c>
      <c r="AA942" s="47">
        <f t="shared" si="150"/>
        <v>0</v>
      </c>
      <c r="AB942" s="141">
        <f t="shared" si="151"/>
        <v>0</v>
      </c>
    </row>
    <row r="943" spans="1:28" ht="16.5" customHeight="1" x14ac:dyDescent="0.25">
      <c r="A943" s="2" t="str">
        <f>IF(B943="","",IF(E943="F",IF(IFERROR(VLOOKUP(B943&amp;C943&amp;D943,'Girls Season'!AA:AB,2,0),"Add to Season")=1,"","No"),IFERROR(IF(E943="M",IF(VLOOKUP(B943&amp;C943&amp;D943,'Boys Season'!W:X,2,0)=1,"","No")),"No")))</f>
        <v/>
      </c>
      <c r="B943" s="389"/>
      <c r="C943" s="389"/>
      <c r="D943" s="2"/>
      <c r="E943" s="2"/>
      <c r="F943" s="377"/>
      <c r="G943" s="377"/>
      <c r="H943" s="443"/>
      <c r="I943" s="2"/>
      <c r="J943" s="2"/>
      <c r="W943" s="165">
        <f t="shared" si="146"/>
        <v>0</v>
      </c>
      <c r="X943" s="47">
        <f t="shared" si="147"/>
        <v>0</v>
      </c>
      <c r="Y943" s="47">
        <f t="shared" si="148"/>
        <v>0</v>
      </c>
      <c r="Z943" s="47">
        <f t="shared" si="149"/>
        <v>0</v>
      </c>
      <c r="AA943" s="47">
        <f t="shared" si="150"/>
        <v>0</v>
      </c>
      <c r="AB943" s="141">
        <f t="shared" si="151"/>
        <v>0</v>
      </c>
    </row>
    <row r="944" spans="1:28" ht="16.5" customHeight="1" x14ac:dyDescent="0.25">
      <c r="A944" s="2" t="str">
        <f>IF(B944="","",IF(E944="F",IF(IFERROR(VLOOKUP(B944&amp;C944&amp;D944,'Girls Season'!AA:AB,2,0),"Add to Season")=1,"","No"),IFERROR(IF(E944="M",IF(VLOOKUP(B944&amp;C944&amp;D944,'Boys Season'!W:X,2,0)=1,"","No")),"No")))</f>
        <v/>
      </c>
      <c r="B944" s="1"/>
      <c r="C944" s="1"/>
      <c r="D944" s="2"/>
      <c r="E944" s="2"/>
      <c r="F944" s="377"/>
      <c r="G944" s="377"/>
      <c r="H944" s="443"/>
      <c r="I944" s="2"/>
      <c r="J944" s="2"/>
      <c r="W944" s="165">
        <f t="shared" si="146"/>
        <v>0</v>
      </c>
      <c r="X944" s="47">
        <f t="shared" si="147"/>
        <v>0</v>
      </c>
      <c r="Y944" s="47">
        <f t="shared" si="148"/>
        <v>0</v>
      </c>
      <c r="Z944" s="47">
        <f t="shared" si="149"/>
        <v>0</v>
      </c>
      <c r="AA944" s="47">
        <f t="shared" si="150"/>
        <v>0</v>
      </c>
      <c r="AB944" s="141">
        <f t="shared" si="151"/>
        <v>0</v>
      </c>
    </row>
    <row r="945" spans="1:28" ht="16.5" customHeight="1" x14ac:dyDescent="0.25">
      <c r="A945" s="2" t="str">
        <f>IF(B945="","",IF(E945="F",IF(IFERROR(VLOOKUP(B945&amp;C945&amp;D945,'Girls Season'!AA:AB,2,0),"Add to Season")=1,"","No"),IFERROR(IF(E945="M",IF(VLOOKUP(B945&amp;C945&amp;D945,'Boys Season'!W:X,2,0)=1,"","No")),"No")))</f>
        <v/>
      </c>
      <c r="B945" s="1"/>
      <c r="C945" s="1"/>
      <c r="D945" s="2"/>
      <c r="E945" s="2"/>
      <c r="F945" s="377"/>
      <c r="G945" s="377"/>
      <c r="H945" s="443"/>
      <c r="I945" s="2"/>
      <c r="J945" s="2"/>
      <c r="W945" s="165">
        <f t="shared" si="146"/>
        <v>0</v>
      </c>
      <c r="X945" s="47">
        <f t="shared" si="147"/>
        <v>0</v>
      </c>
      <c r="Y945" s="47">
        <f t="shared" si="148"/>
        <v>0</v>
      </c>
      <c r="Z945" s="47">
        <f t="shared" si="149"/>
        <v>0</v>
      </c>
      <c r="AA945" s="47">
        <f t="shared" si="150"/>
        <v>0</v>
      </c>
      <c r="AB945" s="141">
        <f t="shared" si="151"/>
        <v>0</v>
      </c>
    </row>
    <row r="946" spans="1:28" ht="16.5" customHeight="1" x14ac:dyDescent="0.25">
      <c r="A946" s="2" t="str">
        <f>IF(B946="","",IF(E946="F",IF(IFERROR(VLOOKUP(B946&amp;C946&amp;D946,'Girls Season'!AA:AB,2,0),"Add to Season")=1,"","No"),IFERROR(IF(E946="M",IF(VLOOKUP(B946&amp;C946&amp;D946,'Boys Season'!W:X,2,0)=1,"","No")),"No")))</f>
        <v/>
      </c>
      <c r="B946" s="1"/>
      <c r="C946" s="1"/>
      <c r="D946" s="2"/>
      <c r="E946" s="2"/>
      <c r="F946" s="377"/>
      <c r="G946" s="377"/>
      <c r="H946" s="443"/>
      <c r="I946" s="2"/>
      <c r="J946" s="2"/>
      <c r="W946" s="165">
        <f t="shared" si="146"/>
        <v>0</v>
      </c>
      <c r="X946" s="47">
        <f t="shared" si="147"/>
        <v>0</v>
      </c>
      <c r="Y946" s="47">
        <f t="shared" si="148"/>
        <v>0</v>
      </c>
      <c r="Z946" s="47">
        <f t="shared" si="149"/>
        <v>0</v>
      </c>
      <c r="AA946" s="47">
        <f t="shared" si="150"/>
        <v>0</v>
      </c>
      <c r="AB946" s="141">
        <f t="shared" si="151"/>
        <v>0</v>
      </c>
    </row>
    <row r="947" spans="1:28" ht="16.5" customHeight="1" x14ac:dyDescent="0.25">
      <c r="A947" s="2" t="str">
        <f>IF(B947="","",IF(E947="F",IF(IFERROR(VLOOKUP(B947&amp;C947&amp;D947,'Girls Season'!AA:AB,2,0),"Add to Season")=1,"","No"),IFERROR(IF(E947="M",IF(VLOOKUP(B947&amp;C947&amp;D947,'Boys Season'!W:X,2,0)=1,"","No")),"No")))</f>
        <v/>
      </c>
      <c r="B947" s="1"/>
      <c r="C947" s="1"/>
      <c r="D947" s="2"/>
      <c r="E947" s="2"/>
      <c r="F947" s="377"/>
      <c r="G947" s="377"/>
      <c r="H947" s="443"/>
      <c r="I947" s="2"/>
      <c r="J947" s="2"/>
      <c r="W947" s="165">
        <f t="shared" si="146"/>
        <v>0</v>
      </c>
      <c r="X947" s="47">
        <f t="shared" si="147"/>
        <v>0</v>
      </c>
      <c r="Y947" s="47">
        <f t="shared" si="148"/>
        <v>0</v>
      </c>
      <c r="Z947" s="47">
        <f t="shared" si="149"/>
        <v>0</v>
      </c>
      <c r="AA947" s="47">
        <f t="shared" si="150"/>
        <v>0</v>
      </c>
      <c r="AB947" s="141">
        <f t="shared" si="151"/>
        <v>0</v>
      </c>
    </row>
    <row r="948" spans="1:28" ht="16.5" customHeight="1" x14ac:dyDescent="0.25">
      <c r="A948" s="2" t="str">
        <f>IF(B948="","",IF(E948="F",IF(IFERROR(VLOOKUP(B948&amp;C948&amp;D948,'Girls Season'!AA:AB,2,0),"Add to Season")=1,"","No"),IFERROR(IF(E948="M",IF(VLOOKUP(B948&amp;C948&amp;D948,'Boys Season'!W:X,2,0)=1,"","No")),"No")))</f>
        <v/>
      </c>
      <c r="B948" s="1"/>
      <c r="C948" s="1"/>
      <c r="D948" s="2"/>
      <c r="E948" s="2"/>
      <c r="F948" s="377"/>
      <c r="G948" s="377"/>
      <c r="H948" s="443"/>
      <c r="I948" s="2"/>
      <c r="J948" s="2"/>
      <c r="W948" s="165">
        <f t="shared" si="146"/>
        <v>0</v>
      </c>
      <c r="X948" s="47">
        <f t="shared" si="147"/>
        <v>0</v>
      </c>
      <c r="Y948" s="47">
        <f t="shared" si="148"/>
        <v>0</v>
      </c>
      <c r="Z948" s="47">
        <f t="shared" si="149"/>
        <v>0</v>
      </c>
      <c r="AA948" s="47">
        <f t="shared" si="150"/>
        <v>0</v>
      </c>
      <c r="AB948" s="141">
        <f t="shared" si="151"/>
        <v>0</v>
      </c>
    </row>
    <row r="949" spans="1:28" ht="16.5" customHeight="1" x14ac:dyDescent="0.25">
      <c r="A949" s="2" t="str">
        <f>IF(B949="","",IF(E949="F",IF(IFERROR(VLOOKUP(B949&amp;C949&amp;D949,'Girls Season'!AA:AB,2,0),"Add to Season")=1,"","No"),IFERROR(IF(E949="M",IF(VLOOKUP(B949&amp;C949&amp;D949,'Boys Season'!W:X,2,0)=1,"","No")),"No")))</f>
        <v/>
      </c>
      <c r="B949" s="1"/>
      <c r="C949" s="1"/>
      <c r="D949" s="2"/>
      <c r="E949" s="2"/>
      <c r="F949" s="377"/>
      <c r="G949" s="377"/>
      <c r="H949" s="443"/>
      <c r="I949" s="2"/>
      <c r="J949" s="2"/>
      <c r="W949" s="165">
        <f t="shared" si="146"/>
        <v>0</v>
      </c>
      <c r="X949" s="47">
        <f t="shared" si="147"/>
        <v>0</v>
      </c>
      <c r="Y949" s="47">
        <f t="shared" si="148"/>
        <v>0</v>
      </c>
      <c r="Z949" s="47">
        <f t="shared" si="149"/>
        <v>0</v>
      </c>
      <c r="AA949" s="47">
        <f t="shared" si="150"/>
        <v>0</v>
      </c>
      <c r="AB949" s="141">
        <f t="shared" si="151"/>
        <v>0</v>
      </c>
    </row>
    <row r="950" spans="1:28" ht="16.5" customHeight="1" x14ac:dyDescent="0.25">
      <c r="A950" s="2" t="str">
        <f>IF(B950="","",IF(E950="F",IF(IFERROR(VLOOKUP(B950&amp;C950&amp;D950,'Girls Season'!AA:AB,2,0),"Add to Season")=1,"","No"),IFERROR(IF(E950="M",IF(VLOOKUP(B950&amp;C950&amp;D950,'Boys Season'!W:X,2,0)=1,"","No")),"No")))</f>
        <v/>
      </c>
      <c r="B950" s="47"/>
      <c r="C950" s="47"/>
      <c r="D950" s="2"/>
      <c r="E950" s="2"/>
      <c r="F950" s="270"/>
      <c r="G950" s="377"/>
      <c r="H950" s="443"/>
      <c r="I950" s="2"/>
      <c r="J950" s="2"/>
      <c r="W950" s="165">
        <f t="shared" si="146"/>
        <v>0</v>
      </c>
      <c r="X950" s="47">
        <f t="shared" si="147"/>
        <v>0</v>
      </c>
      <c r="Y950" s="47">
        <f t="shared" si="148"/>
        <v>0</v>
      </c>
      <c r="Z950" s="47">
        <f t="shared" si="149"/>
        <v>0</v>
      </c>
      <c r="AA950" s="47">
        <f t="shared" si="150"/>
        <v>0</v>
      </c>
      <c r="AB950" s="141">
        <f t="shared" si="151"/>
        <v>0</v>
      </c>
    </row>
    <row r="951" spans="1:28" ht="16.5" customHeight="1" x14ac:dyDescent="0.25">
      <c r="A951" s="2" t="str">
        <f>IF(B951="","",IF(E951="F",IF(IFERROR(VLOOKUP(B951&amp;C951&amp;D951,'Girls Season'!AA:AB,2,0),"Add to Season")=1,"","No"),IFERROR(IF(E951="M",IF(VLOOKUP(B951&amp;C951&amp;D951,'Boys Season'!W:X,2,0)=1,"","No")),"No")))</f>
        <v/>
      </c>
      <c r="B951" s="47"/>
      <c r="C951" s="1"/>
      <c r="D951" s="2"/>
      <c r="E951" s="2"/>
      <c r="F951" s="377"/>
      <c r="G951" s="377"/>
      <c r="H951" s="443"/>
      <c r="I951" s="2"/>
      <c r="J951" s="2"/>
      <c r="W951" s="165">
        <f t="shared" si="146"/>
        <v>0</v>
      </c>
      <c r="X951" s="47">
        <f t="shared" si="147"/>
        <v>0</v>
      </c>
      <c r="Y951" s="47">
        <f t="shared" si="148"/>
        <v>0</v>
      </c>
      <c r="Z951" s="47">
        <f t="shared" si="149"/>
        <v>0</v>
      </c>
      <c r="AA951" s="47">
        <f t="shared" si="150"/>
        <v>0</v>
      </c>
      <c r="AB951" s="141">
        <f t="shared" si="151"/>
        <v>0</v>
      </c>
    </row>
    <row r="952" spans="1:28" ht="16.5" customHeight="1" x14ac:dyDescent="0.25">
      <c r="A952" s="2" t="str">
        <f>IF(B952="","",IF(E952="F",IF(IFERROR(VLOOKUP(B952&amp;C952&amp;D952,'Girls Season'!AA:AB,2,0),"Add to Season")=1,"","No"),IFERROR(IF(E952="M",IF(VLOOKUP(B952&amp;C952&amp;D952,'Boys Season'!W:X,2,0)=1,"","No")),"No")))</f>
        <v/>
      </c>
      <c r="B952" s="1"/>
      <c r="C952" s="1"/>
      <c r="D952" s="2"/>
      <c r="E952" s="2"/>
      <c r="F952" s="377"/>
      <c r="G952" s="377"/>
      <c r="H952" s="443"/>
      <c r="I952" s="2"/>
      <c r="J952" s="2"/>
      <c r="W952" s="165">
        <f t="shared" si="146"/>
        <v>0</v>
      </c>
      <c r="X952" s="47">
        <f t="shared" si="147"/>
        <v>0</v>
      </c>
      <c r="Y952" s="47">
        <f t="shared" si="148"/>
        <v>0</v>
      </c>
      <c r="Z952" s="47">
        <f t="shared" si="149"/>
        <v>0</v>
      </c>
      <c r="AA952" s="47">
        <f t="shared" si="150"/>
        <v>0</v>
      </c>
      <c r="AB952" s="141">
        <f t="shared" si="151"/>
        <v>0</v>
      </c>
    </row>
    <row r="953" spans="1:28" ht="16.5" customHeight="1" x14ac:dyDescent="0.25">
      <c r="A953" s="2" t="str">
        <f>IF(B953="","",IF(E953="F",IF(IFERROR(VLOOKUP(B953&amp;C953&amp;D953,'Girls Season'!AA:AB,2,0),"Add to Season")=1,"","No"),IFERROR(IF(E953="M",IF(VLOOKUP(B953&amp;C953&amp;D953,'Boys Season'!W:X,2,0)=1,"","No")),"No")))</f>
        <v/>
      </c>
      <c r="B953" s="1"/>
      <c r="C953" s="1"/>
      <c r="D953" s="2"/>
      <c r="E953" s="2"/>
      <c r="F953" s="377"/>
      <c r="G953" s="377"/>
      <c r="H953" s="443"/>
      <c r="I953" s="2"/>
      <c r="J953" s="2"/>
      <c r="W953" s="165">
        <f t="shared" si="146"/>
        <v>0</v>
      </c>
      <c r="X953" s="47">
        <f t="shared" si="147"/>
        <v>0</v>
      </c>
      <c r="Y953" s="47">
        <f t="shared" si="148"/>
        <v>0</v>
      </c>
      <c r="Z953" s="47">
        <f t="shared" si="149"/>
        <v>0</v>
      </c>
      <c r="AA953" s="47">
        <f t="shared" si="150"/>
        <v>0</v>
      </c>
      <c r="AB953" s="141">
        <f t="shared" si="151"/>
        <v>0</v>
      </c>
    </row>
    <row r="954" spans="1:28" ht="16.5" customHeight="1" x14ac:dyDescent="0.25">
      <c r="A954" s="2" t="str">
        <f>IF(B954="","",IF(E954="F",IF(IFERROR(VLOOKUP(B954&amp;C954&amp;D954,'Girls Season'!AA:AB,2,0),"Add to Season")=1,"","No"),IFERROR(IF(E954="M",IF(VLOOKUP(B954&amp;C954&amp;D954,'Boys Season'!W:X,2,0)=1,"","No")),"No")))</f>
        <v/>
      </c>
      <c r="B954" s="1"/>
      <c r="C954" s="1"/>
      <c r="D954" s="2"/>
      <c r="E954" s="2"/>
      <c r="F954" s="377"/>
      <c r="G954" s="377"/>
      <c r="H954" s="443"/>
      <c r="I954" s="2"/>
      <c r="J954" s="2"/>
      <c r="W954" s="165">
        <f t="shared" si="146"/>
        <v>0</v>
      </c>
      <c r="X954" s="47">
        <f t="shared" si="147"/>
        <v>0</v>
      </c>
      <c r="Y954" s="47">
        <f t="shared" si="148"/>
        <v>0</v>
      </c>
      <c r="Z954" s="47">
        <f t="shared" si="149"/>
        <v>0</v>
      </c>
      <c r="AA954" s="47">
        <f t="shared" si="150"/>
        <v>0</v>
      </c>
      <c r="AB954" s="141">
        <f t="shared" si="151"/>
        <v>0</v>
      </c>
    </row>
    <row r="955" spans="1:28" ht="16.5" customHeight="1" x14ac:dyDescent="0.25">
      <c r="A955" s="2" t="str">
        <f>IF(B955="","",IF(E955="F",IF(IFERROR(VLOOKUP(B955&amp;C955&amp;D955,'Girls Season'!AA:AB,2,0),"Add to Season")=1,"","No"),IFERROR(IF(E955="M",IF(VLOOKUP(B955&amp;C955&amp;D955,'Boys Season'!W:X,2,0)=1,"","No")),"No")))</f>
        <v/>
      </c>
      <c r="B955" s="1"/>
      <c r="C955" s="1"/>
      <c r="D955" s="2"/>
      <c r="E955" s="2"/>
      <c r="F955" s="377"/>
      <c r="G955" s="377"/>
      <c r="H955" s="443"/>
      <c r="I955" s="2"/>
      <c r="J955" s="2"/>
      <c r="W955" s="165">
        <f t="shared" si="146"/>
        <v>0</v>
      </c>
      <c r="X955" s="47">
        <f t="shared" si="147"/>
        <v>0</v>
      </c>
      <c r="Y955" s="47">
        <f t="shared" si="148"/>
        <v>0</v>
      </c>
      <c r="Z955" s="47">
        <f t="shared" si="149"/>
        <v>0</v>
      </c>
      <c r="AA955" s="47">
        <f t="shared" si="150"/>
        <v>0</v>
      </c>
      <c r="AB955" s="141">
        <f t="shared" si="151"/>
        <v>0</v>
      </c>
    </row>
    <row r="956" spans="1:28" ht="16.5" customHeight="1" x14ac:dyDescent="0.25">
      <c r="A956" s="2" t="str">
        <f>IF(B956="","",IF(E956="F",IF(IFERROR(VLOOKUP(B956&amp;C956&amp;D956,'Girls Season'!AA:AB,2,0),"Add to Season")=1,"","No"),IFERROR(IF(E956="M",IF(VLOOKUP(B956&amp;C956&amp;D956,'Boys Season'!W:X,2,0)=1,"","No")),"No")))</f>
        <v/>
      </c>
      <c r="B956" s="1"/>
      <c r="C956" s="1"/>
      <c r="D956" s="2"/>
      <c r="E956" s="2"/>
      <c r="F956" s="377"/>
      <c r="G956" s="377"/>
      <c r="H956" s="443"/>
      <c r="I956" s="2"/>
      <c r="J956" s="2"/>
      <c r="W956" s="165">
        <f t="shared" si="146"/>
        <v>0</v>
      </c>
      <c r="X956" s="47">
        <f t="shared" si="147"/>
        <v>0</v>
      </c>
      <c r="Y956" s="47">
        <f t="shared" si="148"/>
        <v>0</v>
      </c>
      <c r="Z956" s="47">
        <f t="shared" si="149"/>
        <v>0</v>
      </c>
      <c r="AA956" s="47">
        <f t="shared" si="150"/>
        <v>0</v>
      </c>
      <c r="AB956" s="141">
        <f t="shared" si="151"/>
        <v>0</v>
      </c>
    </row>
    <row r="957" spans="1:28" ht="16.5" customHeight="1" x14ac:dyDescent="0.25">
      <c r="A957" s="2" t="str">
        <f>IF(B957="","",IF(E957="F",IF(IFERROR(VLOOKUP(B957&amp;C957&amp;D957,'Girls Season'!AA:AB,2,0),"Add to Season")=1,"","No"),IFERROR(IF(E957="M",IF(VLOOKUP(B957&amp;C957&amp;D957,'Boys Season'!W:X,2,0)=1,"","No")),"No")))</f>
        <v/>
      </c>
      <c r="B957" s="469"/>
      <c r="C957" s="469"/>
      <c r="D957" s="140"/>
      <c r="E957" s="2"/>
      <c r="F957" s="377"/>
      <c r="G957" s="377"/>
      <c r="H957" s="443"/>
      <c r="I957" s="2"/>
      <c r="J957" s="2"/>
      <c r="W957" s="165">
        <f t="shared" si="146"/>
        <v>0</v>
      </c>
      <c r="X957" s="47">
        <f t="shared" si="147"/>
        <v>0</v>
      </c>
      <c r="Y957" s="47">
        <f t="shared" si="148"/>
        <v>0</v>
      </c>
      <c r="Z957" s="47">
        <f t="shared" si="149"/>
        <v>0</v>
      </c>
      <c r="AA957" s="47">
        <f t="shared" si="150"/>
        <v>0</v>
      </c>
      <c r="AB957" s="141">
        <f t="shared" si="151"/>
        <v>0</v>
      </c>
    </row>
    <row r="958" spans="1:28" ht="16.5" customHeight="1" x14ac:dyDescent="0.25">
      <c r="A958" s="2" t="str">
        <f>IF(B958="","",IF(E958="F",IF(IFERROR(VLOOKUP(B958&amp;C958&amp;D958,'Girls Season'!AA:AB,2,0),"Add to Season")=1,"","No"),IFERROR(IF(E958="M",IF(VLOOKUP(B958&amp;C958&amp;D958,'Boys Season'!W:X,2,0)=1,"","No")),"No")))</f>
        <v/>
      </c>
      <c r="B958" s="469"/>
      <c r="C958" s="469"/>
      <c r="D958" s="140"/>
      <c r="E958" s="2"/>
      <c r="F958" s="377"/>
      <c r="G958" s="377"/>
      <c r="H958" s="443"/>
      <c r="I958" s="2"/>
      <c r="J958" s="2"/>
      <c r="W958" s="165">
        <f t="shared" si="146"/>
        <v>0</v>
      </c>
      <c r="X958" s="47">
        <f t="shared" si="147"/>
        <v>0</v>
      </c>
      <c r="Y958" s="47">
        <f t="shared" si="148"/>
        <v>0</v>
      </c>
      <c r="Z958" s="47">
        <f t="shared" si="149"/>
        <v>0</v>
      </c>
      <c r="AA958" s="47">
        <f t="shared" si="150"/>
        <v>0</v>
      </c>
      <c r="AB958" s="141">
        <f t="shared" si="151"/>
        <v>0</v>
      </c>
    </row>
    <row r="959" spans="1:28" ht="16.5" customHeight="1" x14ac:dyDescent="0.25">
      <c r="A959" s="2" t="str">
        <f>IF(B959="","",IF(E959="F",IF(IFERROR(VLOOKUP(B959&amp;C959&amp;D959,'Girls Season'!AA:AB,2,0),"Add to Season")=1,"","No"),IFERROR(IF(E959="M",IF(VLOOKUP(B959&amp;C959&amp;D959,'Boys Season'!W:X,2,0)=1,"","No")),"No")))</f>
        <v/>
      </c>
      <c r="B959" s="1"/>
      <c r="C959" s="1"/>
      <c r="D959" s="140"/>
      <c r="E959" s="2"/>
      <c r="F959" s="377"/>
      <c r="G959" s="377"/>
      <c r="H959" s="443"/>
      <c r="I959" s="2"/>
      <c r="J959" s="2"/>
      <c r="W959" s="165">
        <f t="shared" si="146"/>
        <v>0</v>
      </c>
      <c r="X959" s="47">
        <f t="shared" si="147"/>
        <v>0</v>
      </c>
      <c r="Y959" s="47">
        <f t="shared" si="148"/>
        <v>0</v>
      </c>
      <c r="Z959" s="47">
        <f t="shared" si="149"/>
        <v>0</v>
      </c>
      <c r="AA959" s="47">
        <f t="shared" si="150"/>
        <v>0</v>
      </c>
      <c r="AB959" s="141">
        <f t="shared" si="151"/>
        <v>0</v>
      </c>
    </row>
    <row r="960" spans="1:28" ht="16.5" customHeight="1" x14ac:dyDescent="0.25">
      <c r="A960" s="2" t="str">
        <f>IF(B960="","",IF(E960="F",IF(IFERROR(VLOOKUP(B960&amp;C960&amp;D960,'Girls Season'!AA:AB,2,0),"Add to Season")=1,"","No"),IFERROR(IF(E960="M",IF(VLOOKUP(B960&amp;C960&amp;D960,'Boys Season'!W:X,2,0)=1,"","No")),"No")))</f>
        <v/>
      </c>
      <c r="B960" s="1"/>
      <c r="C960" s="1"/>
      <c r="D960" s="140"/>
      <c r="E960" s="2"/>
      <c r="F960" s="377"/>
      <c r="G960" s="377"/>
      <c r="H960" s="443"/>
      <c r="I960" s="2"/>
      <c r="J960" s="2"/>
      <c r="W960" s="165">
        <f t="shared" si="146"/>
        <v>0</v>
      </c>
      <c r="X960" s="47">
        <f t="shared" si="147"/>
        <v>0</v>
      </c>
      <c r="Y960" s="47">
        <f t="shared" si="148"/>
        <v>0</v>
      </c>
      <c r="Z960" s="47">
        <f t="shared" si="149"/>
        <v>0</v>
      </c>
      <c r="AA960" s="47">
        <f t="shared" si="150"/>
        <v>0</v>
      </c>
      <c r="AB960" s="141">
        <f t="shared" si="151"/>
        <v>0</v>
      </c>
    </row>
    <row r="961" spans="1:28" ht="16.5" customHeight="1" x14ac:dyDescent="0.25">
      <c r="A961" s="2" t="str">
        <f>IF(B961="","",IF(E961="F",IF(IFERROR(VLOOKUP(B961&amp;C961&amp;D961,'Girls Season'!AA:AB,2,0),"Add to Season")=1,"","No"),IFERROR(IF(E961="M",IF(VLOOKUP(B961&amp;C961&amp;D961,'Boys Season'!W:X,2,0)=1,"","No")),"No")))</f>
        <v/>
      </c>
      <c r="B961" s="1"/>
      <c r="C961" s="1"/>
      <c r="D961" s="140"/>
      <c r="E961" s="2"/>
      <c r="F961" s="377"/>
      <c r="G961" s="377"/>
      <c r="H961" s="443"/>
      <c r="I961" s="2"/>
      <c r="J961" s="2"/>
      <c r="W961" s="165">
        <f t="shared" si="146"/>
        <v>0</v>
      </c>
      <c r="X961" s="47">
        <f t="shared" si="147"/>
        <v>0</v>
      </c>
      <c r="Y961" s="47">
        <f t="shared" si="148"/>
        <v>0</v>
      </c>
      <c r="Z961" s="47">
        <f t="shared" si="149"/>
        <v>0</v>
      </c>
      <c r="AA961" s="47">
        <f t="shared" si="150"/>
        <v>0</v>
      </c>
      <c r="AB961" s="141">
        <f t="shared" si="151"/>
        <v>0</v>
      </c>
    </row>
    <row r="962" spans="1:28" ht="16.5" customHeight="1" x14ac:dyDescent="0.25">
      <c r="A962" s="2" t="str">
        <f>IF(B962="","",IF(E962="F",IF(IFERROR(VLOOKUP(B962&amp;C962&amp;D962,'Girls Season'!AA:AB,2,0),"Add to Season")=1,"","No"),IFERROR(IF(E962="M",IF(VLOOKUP(B962&amp;C962&amp;D962,'Boys Season'!W:X,2,0)=1,"","No")),"No")))</f>
        <v/>
      </c>
      <c r="B962" s="1"/>
      <c r="C962" s="1"/>
      <c r="D962" s="140"/>
      <c r="E962" s="2"/>
      <c r="F962" s="377"/>
      <c r="G962" s="377"/>
      <c r="H962" s="443"/>
      <c r="I962" s="2"/>
      <c r="J962" s="2"/>
      <c r="W962" s="165">
        <f t="shared" si="146"/>
        <v>0</v>
      </c>
      <c r="X962" s="47">
        <f t="shared" si="147"/>
        <v>0</v>
      </c>
      <c r="Y962" s="47">
        <f t="shared" si="148"/>
        <v>0</v>
      </c>
      <c r="Z962" s="47">
        <f t="shared" si="149"/>
        <v>0</v>
      </c>
      <c r="AA962" s="47">
        <f t="shared" si="150"/>
        <v>0</v>
      </c>
      <c r="AB962" s="141">
        <f t="shared" si="151"/>
        <v>0</v>
      </c>
    </row>
    <row r="963" spans="1:28" ht="16.5" customHeight="1" x14ac:dyDescent="0.25">
      <c r="A963" s="2" t="str">
        <f>IF(B963="","",IF(E963="F",IF(IFERROR(VLOOKUP(B963&amp;C963&amp;D963,'Girls Season'!AA:AB,2,0),"Add to Season")=1,"","No"),IFERROR(IF(E963="M",IF(VLOOKUP(B963&amp;C963&amp;D963,'Boys Season'!W:X,2,0)=1,"","No")),"No")))</f>
        <v/>
      </c>
      <c r="B963" s="1"/>
      <c r="C963" s="1"/>
      <c r="D963" s="140"/>
      <c r="E963" s="2"/>
      <c r="F963" s="377"/>
      <c r="G963" s="377"/>
      <c r="H963" s="443"/>
      <c r="I963" s="2"/>
      <c r="J963" s="2"/>
      <c r="W963" s="165">
        <f t="shared" si="146"/>
        <v>0</v>
      </c>
      <c r="X963" s="47">
        <f t="shared" si="147"/>
        <v>0</v>
      </c>
      <c r="Y963" s="47">
        <f t="shared" si="148"/>
        <v>0</v>
      </c>
      <c r="Z963" s="47">
        <f t="shared" si="149"/>
        <v>0</v>
      </c>
      <c r="AA963" s="47">
        <f t="shared" si="150"/>
        <v>0</v>
      </c>
      <c r="AB963" s="141">
        <f t="shared" si="151"/>
        <v>0</v>
      </c>
    </row>
    <row r="964" spans="1:28" ht="16.5" customHeight="1" x14ac:dyDescent="0.25">
      <c r="A964" s="2" t="str">
        <f>IF(B964="","",IF(E964="F",IF(IFERROR(VLOOKUP(B964&amp;C964&amp;D964,'Girls Season'!AA:AB,2,0),"Add to Season")=1,"","No"),IFERROR(IF(E964="M",IF(VLOOKUP(B964&amp;C964&amp;D964,'Boys Season'!W:X,2,0)=1,"","No")),"No")))</f>
        <v/>
      </c>
      <c r="B964" s="1"/>
      <c r="C964" s="1"/>
      <c r="D964" s="140"/>
      <c r="E964" s="2"/>
      <c r="F964" s="377"/>
      <c r="G964" s="377"/>
      <c r="H964" s="443"/>
      <c r="I964" s="2"/>
      <c r="J964" s="2"/>
      <c r="W964" s="165">
        <f t="shared" si="146"/>
        <v>0</v>
      </c>
      <c r="X964" s="47">
        <f t="shared" si="147"/>
        <v>0</v>
      </c>
      <c r="Y964" s="47">
        <f t="shared" si="148"/>
        <v>0</v>
      </c>
      <c r="Z964" s="47">
        <f t="shared" si="149"/>
        <v>0</v>
      </c>
      <c r="AA964" s="47">
        <f t="shared" si="150"/>
        <v>0</v>
      </c>
      <c r="AB964" s="141">
        <f t="shared" si="151"/>
        <v>0</v>
      </c>
    </row>
    <row r="965" spans="1:28" ht="16.5" customHeight="1" x14ac:dyDescent="0.25">
      <c r="A965" s="2" t="str">
        <f>IF(B965="","",IF(E965="F",IF(IFERROR(VLOOKUP(B965&amp;C965&amp;D965,'Girls Season'!AA:AB,2,0),"Add to Season")=1,"","No"),IFERROR(IF(E965="M",IF(VLOOKUP(B965&amp;C965&amp;D965,'Boys Season'!W:X,2,0)=1,"","No")),"No")))</f>
        <v/>
      </c>
      <c r="B965" s="1"/>
      <c r="C965" s="1"/>
      <c r="D965" s="140"/>
      <c r="E965" s="2"/>
      <c r="F965" s="377"/>
      <c r="G965" s="377"/>
      <c r="H965" s="443"/>
      <c r="I965" s="2"/>
      <c r="J965" s="2"/>
      <c r="W965" s="165">
        <f t="shared" si="146"/>
        <v>0</v>
      </c>
      <c r="X965" s="47">
        <f t="shared" si="147"/>
        <v>0</v>
      </c>
      <c r="Y965" s="47">
        <f t="shared" si="148"/>
        <v>0</v>
      </c>
      <c r="Z965" s="47">
        <f t="shared" si="149"/>
        <v>0</v>
      </c>
      <c r="AA965" s="47">
        <f t="shared" si="150"/>
        <v>0</v>
      </c>
      <c r="AB965" s="141">
        <f t="shared" si="151"/>
        <v>0</v>
      </c>
    </row>
    <row r="966" spans="1:28" ht="16.5" customHeight="1" x14ac:dyDescent="0.25">
      <c r="A966" s="2" t="str">
        <f>IF(B966="","",IF(E966="F",IF(IFERROR(VLOOKUP(B966&amp;C966&amp;D966,'Girls Season'!AA:AB,2,0),"Add to Season")=1,"","No"),IFERROR(IF(E966="M",IF(VLOOKUP(B966&amp;C966&amp;D966,'Boys Season'!W:X,2,0)=1,"","No")),"No")))</f>
        <v/>
      </c>
      <c r="B966" s="1"/>
      <c r="C966" s="1"/>
      <c r="D966" s="140"/>
      <c r="E966" s="2"/>
      <c r="F966" s="377"/>
      <c r="G966" s="377"/>
      <c r="H966" s="443"/>
      <c r="I966" s="2"/>
      <c r="J966" s="2"/>
      <c r="W966" s="165">
        <f t="shared" si="146"/>
        <v>0</v>
      </c>
      <c r="X966" s="47">
        <f t="shared" si="147"/>
        <v>0</v>
      </c>
      <c r="Y966" s="47">
        <f t="shared" si="148"/>
        <v>0</v>
      </c>
      <c r="Z966" s="47">
        <f t="shared" si="149"/>
        <v>0</v>
      </c>
      <c r="AA966" s="47">
        <f t="shared" si="150"/>
        <v>0</v>
      </c>
      <c r="AB966" s="141">
        <f t="shared" si="151"/>
        <v>0</v>
      </c>
    </row>
    <row r="967" spans="1:28" ht="16.5" customHeight="1" x14ac:dyDescent="0.25">
      <c r="A967" s="2" t="str">
        <f>IF(B967="","",IF(E967="F",IF(IFERROR(VLOOKUP(B967&amp;C967&amp;D967,'Girls Season'!AA:AB,2,0),"Add to Season")=1,"","No"),IFERROR(IF(E967="M",IF(VLOOKUP(B967&amp;C967&amp;D967,'Boys Season'!W:X,2,0)=1,"","No")),"No")))</f>
        <v/>
      </c>
      <c r="B967" s="1"/>
      <c r="C967" s="1"/>
      <c r="D967" s="140"/>
      <c r="E967" s="2"/>
      <c r="F967" s="377"/>
      <c r="G967" s="377"/>
      <c r="H967" s="443"/>
      <c r="I967" s="2"/>
      <c r="J967" s="2"/>
      <c r="W967" s="165">
        <f t="shared" si="146"/>
        <v>0</v>
      </c>
      <c r="X967" s="47">
        <f t="shared" si="147"/>
        <v>0</v>
      </c>
      <c r="Y967" s="47">
        <f t="shared" si="148"/>
        <v>0</v>
      </c>
      <c r="Z967" s="47">
        <f t="shared" si="149"/>
        <v>0</v>
      </c>
      <c r="AA967" s="47">
        <f t="shared" si="150"/>
        <v>0</v>
      </c>
      <c r="AB967" s="141">
        <f t="shared" si="151"/>
        <v>0</v>
      </c>
    </row>
    <row r="968" spans="1:28" ht="16.5" customHeight="1" x14ac:dyDescent="0.25">
      <c r="A968" s="2" t="str">
        <f>IF(B968="","",IF(E968="F",IF(IFERROR(VLOOKUP(B968&amp;C968&amp;D968,'Girls Season'!AA:AB,2,0),"Add to Season")=1,"","No"),IFERROR(IF(E968="M",IF(VLOOKUP(B968&amp;C968&amp;D968,'Boys Season'!W:X,2,0)=1,"","No")),"No")))</f>
        <v/>
      </c>
      <c r="B968" s="1"/>
      <c r="C968" s="1"/>
      <c r="D968" s="140"/>
      <c r="E968" s="2"/>
      <c r="F968" s="377"/>
      <c r="G968" s="377"/>
      <c r="H968" s="443"/>
      <c r="I968" s="2"/>
      <c r="J968" s="2"/>
      <c r="W968" s="165">
        <f t="shared" si="146"/>
        <v>0</v>
      </c>
      <c r="X968" s="47">
        <f t="shared" si="147"/>
        <v>0</v>
      </c>
      <c r="Y968" s="47">
        <f t="shared" si="148"/>
        <v>0</v>
      </c>
      <c r="Z968" s="47">
        <f t="shared" si="149"/>
        <v>0</v>
      </c>
      <c r="AA968" s="47">
        <f t="shared" si="150"/>
        <v>0</v>
      </c>
      <c r="AB968" s="141">
        <f t="shared" si="151"/>
        <v>0</v>
      </c>
    </row>
    <row r="969" spans="1:28" ht="16.5" customHeight="1" x14ac:dyDescent="0.25">
      <c r="A969" s="2" t="str">
        <f>IF(B969="","",IF(E969="F",IF(IFERROR(VLOOKUP(B969&amp;C969&amp;D969,'Girls Season'!AA:AB,2,0),"Add to Season")=1,"","No"),IFERROR(IF(E969="M",IF(VLOOKUP(B969&amp;C969&amp;D969,'Boys Season'!W:X,2,0)=1,"","No")),"No")))</f>
        <v/>
      </c>
      <c r="B969" s="1"/>
      <c r="C969" s="1"/>
      <c r="D969" s="140"/>
      <c r="E969" s="2"/>
      <c r="F969" s="377"/>
      <c r="G969" s="377"/>
      <c r="H969" s="443"/>
      <c r="I969" s="2"/>
      <c r="J969" s="2"/>
      <c r="W969" s="165">
        <f t="shared" si="146"/>
        <v>0</v>
      </c>
      <c r="X969" s="47">
        <f t="shared" si="147"/>
        <v>0</v>
      </c>
      <c r="Y969" s="47">
        <f t="shared" si="148"/>
        <v>0</v>
      </c>
      <c r="Z969" s="47">
        <f t="shared" si="149"/>
        <v>0</v>
      </c>
      <c r="AA969" s="47">
        <f t="shared" si="150"/>
        <v>0</v>
      </c>
      <c r="AB969" s="141">
        <f t="shared" si="151"/>
        <v>0</v>
      </c>
    </row>
    <row r="970" spans="1:28" ht="16.5" customHeight="1" x14ac:dyDescent="0.25">
      <c r="A970" s="2" t="str">
        <f>IF(B970="","",IF(E970="F",IF(IFERROR(VLOOKUP(B970&amp;C970&amp;D970,'Girls Season'!AA:AB,2,0),"Add to Season")=1,"","No"),IFERROR(IF(E970="M",IF(VLOOKUP(B970&amp;C970&amp;D970,'Boys Season'!W:X,2,0)=1,"","No")),"No")))</f>
        <v/>
      </c>
      <c r="B970" s="1"/>
      <c r="C970" s="1"/>
      <c r="D970" s="140"/>
      <c r="E970" s="2"/>
      <c r="F970" s="377"/>
      <c r="G970" s="377"/>
      <c r="H970" s="443"/>
      <c r="I970" s="2"/>
      <c r="J970" s="2"/>
      <c r="W970" s="165">
        <f t="shared" ref="W970:W1033" si="152">+B970</f>
        <v>0</v>
      </c>
      <c r="X970" s="47">
        <f t="shared" ref="X970:X1033" si="153">+C970</f>
        <v>0</v>
      </c>
      <c r="Y970" s="47">
        <f t="shared" ref="Y970:Y1033" si="154">+D970</f>
        <v>0</v>
      </c>
      <c r="Z970" s="47">
        <f t="shared" ref="Z970:Z1033" si="155">+F970</f>
        <v>0</v>
      </c>
      <c r="AA970" s="47">
        <f t="shared" ref="AA970:AA1033" si="156">+G970</f>
        <v>0</v>
      </c>
      <c r="AB970" s="141">
        <f t="shared" ref="AB970:AB1033" si="157">+E970</f>
        <v>0</v>
      </c>
    </row>
    <row r="971" spans="1:28" ht="16.5" customHeight="1" x14ac:dyDescent="0.25">
      <c r="A971" s="2" t="str">
        <f>IF(B971="","",IF(E971="F",IF(IFERROR(VLOOKUP(B971&amp;C971&amp;D971,'Girls Season'!AA:AB,2,0),"Add to Season")=1,"","No"),IFERROR(IF(E971="M",IF(VLOOKUP(B971&amp;C971&amp;D971,'Boys Season'!W:X,2,0)=1,"","No")),"No")))</f>
        <v/>
      </c>
      <c r="B971" s="1"/>
      <c r="C971" s="1"/>
      <c r="D971" s="140"/>
      <c r="E971" s="2"/>
      <c r="F971" s="377"/>
      <c r="G971" s="377"/>
      <c r="H971" s="443"/>
      <c r="I971" s="2"/>
      <c r="J971" s="2"/>
      <c r="W971" s="165">
        <f t="shared" si="152"/>
        <v>0</v>
      </c>
      <c r="X971" s="47">
        <f t="shared" si="153"/>
        <v>0</v>
      </c>
      <c r="Y971" s="47">
        <f t="shared" si="154"/>
        <v>0</v>
      </c>
      <c r="Z971" s="47">
        <f t="shared" si="155"/>
        <v>0</v>
      </c>
      <c r="AA971" s="47">
        <f t="shared" si="156"/>
        <v>0</v>
      </c>
      <c r="AB971" s="141">
        <f t="shared" si="157"/>
        <v>0</v>
      </c>
    </row>
    <row r="972" spans="1:28" ht="16.5" customHeight="1" x14ac:dyDescent="0.25">
      <c r="A972" s="2" t="str">
        <f>IF(B972="","",IF(E972="F",IF(IFERROR(VLOOKUP(B972&amp;C972&amp;D972,'Girls Season'!AA:AB,2,0),"Add to Season")=1,"","No"),IFERROR(IF(E972="M",IF(VLOOKUP(B972&amp;C972&amp;D972,'Boys Season'!W:X,2,0)=1,"","No")),"No")))</f>
        <v/>
      </c>
      <c r="B972" s="1"/>
      <c r="C972" s="1"/>
      <c r="D972" s="140"/>
      <c r="E972" s="2"/>
      <c r="F972" s="377"/>
      <c r="G972" s="377"/>
      <c r="H972" s="443"/>
      <c r="I972" s="2"/>
      <c r="J972" s="2"/>
      <c r="W972" s="165">
        <f t="shared" si="152"/>
        <v>0</v>
      </c>
      <c r="X972" s="47">
        <f t="shared" si="153"/>
        <v>0</v>
      </c>
      <c r="Y972" s="47">
        <f t="shared" si="154"/>
        <v>0</v>
      </c>
      <c r="Z972" s="47">
        <f t="shared" si="155"/>
        <v>0</v>
      </c>
      <c r="AA972" s="47">
        <f t="shared" si="156"/>
        <v>0</v>
      </c>
      <c r="AB972" s="141">
        <f t="shared" si="157"/>
        <v>0</v>
      </c>
    </row>
    <row r="973" spans="1:28" ht="16.5" customHeight="1" x14ac:dyDescent="0.25">
      <c r="A973" s="2" t="str">
        <f>IF(B973="","",IF(E973="F",IF(IFERROR(VLOOKUP(B973&amp;C973&amp;D973,'Girls Season'!AA:AB,2,0),"Add to Season")=1,"","No"),IFERROR(IF(E973="M",IF(VLOOKUP(B973&amp;C973&amp;D973,'Boys Season'!W:X,2,0)=1,"","No")),"No")))</f>
        <v/>
      </c>
      <c r="B973" s="1"/>
      <c r="C973" s="1"/>
      <c r="D973" s="140"/>
      <c r="E973" s="2"/>
      <c r="F973" s="377"/>
      <c r="G973" s="377"/>
      <c r="H973" s="443"/>
      <c r="I973" s="2"/>
      <c r="J973" s="2"/>
      <c r="W973" s="165">
        <f t="shared" si="152"/>
        <v>0</v>
      </c>
      <c r="X973" s="47">
        <f t="shared" si="153"/>
        <v>0</v>
      </c>
      <c r="Y973" s="47">
        <f t="shared" si="154"/>
        <v>0</v>
      </c>
      <c r="Z973" s="47">
        <f t="shared" si="155"/>
        <v>0</v>
      </c>
      <c r="AA973" s="47">
        <f t="shared" si="156"/>
        <v>0</v>
      </c>
      <c r="AB973" s="141">
        <f t="shared" si="157"/>
        <v>0</v>
      </c>
    </row>
    <row r="974" spans="1:28" ht="16.5" customHeight="1" x14ac:dyDescent="0.25">
      <c r="A974" s="2" t="str">
        <f>IF(B974="","",IF(E974="F",IF(IFERROR(VLOOKUP(B974&amp;C974&amp;D974,'Girls Season'!AA:AB,2,0),"Add to Season")=1,"","No"),IFERROR(IF(E974="M",IF(VLOOKUP(B974&amp;C974&amp;D974,'Boys Season'!W:X,2,0)=1,"","No")),"No")))</f>
        <v/>
      </c>
      <c r="B974" s="1"/>
      <c r="C974" s="1"/>
      <c r="D974" s="140"/>
      <c r="E974" s="2"/>
      <c r="F974" s="377"/>
      <c r="G974" s="377"/>
      <c r="H974" s="443"/>
      <c r="I974" s="2"/>
      <c r="J974" s="2"/>
      <c r="W974" s="165">
        <f t="shared" si="152"/>
        <v>0</v>
      </c>
      <c r="X974" s="47">
        <f t="shared" si="153"/>
        <v>0</v>
      </c>
      <c r="Y974" s="47">
        <f t="shared" si="154"/>
        <v>0</v>
      </c>
      <c r="Z974" s="47">
        <f t="shared" si="155"/>
        <v>0</v>
      </c>
      <c r="AA974" s="47">
        <f t="shared" si="156"/>
        <v>0</v>
      </c>
      <c r="AB974" s="141">
        <f t="shared" si="157"/>
        <v>0</v>
      </c>
    </row>
    <row r="975" spans="1:28" ht="16.5" customHeight="1" x14ac:dyDescent="0.25">
      <c r="A975" s="2" t="str">
        <f>IF(B975="","",IF(E975="F",IF(IFERROR(VLOOKUP(B975&amp;C975&amp;D975,'Girls Season'!AA:AB,2,0),"Add to Season")=1,"","No"),IFERROR(IF(E975="M",IF(VLOOKUP(B975&amp;C975&amp;D975,'Boys Season'!W:X,2,0)=1,"","No")),"No")))</f>
        <v/>
      </c>
      <c r="B975" s="1"/>
      <c r="C975" s="1"/>
      <c r="D975" s="140"/>
      <c r="E975" s="2"/>
      <c r="F975" s="377"/>
      <c r="G975" s="377"/>
      <c r="H975" s="443"/>
      <c r="I975" s="2"/>
      <c r="J975" s="2"/>
      <c r="W975" s="165">
        <f t="shared" si="152"/>
        <v>0</v>
      </c>
      <c r="X975" s="47">
        <f t="shared" si="153"/>
        <v>0</v>
      </c>
      <c r="Y975" s="47">
        <f t="shared" si="154"/>
        <v>0</v>
      </c>
      <c r="Z975" s="47">
        <f t="shared" si="155"/>
        <v>0</v>
      </c>
      <c r="AA975" s="47">
        <f t="shared" si="156"/>
        <v>0</v>
      </c>
      <c r="AB975" s="141">
        <f t="shared" si="157"/>
        <v>0</v>
      </c>
    </row>
    <row r="976" spans="1:28" ht="16.5" customHeight="1" x14ac:dyDescent="0.25">
      <c r="A976" s="2" t="str">
        <f>IF(B976="","",IF(E976="F",IF(IFERROR(VLOOKUP(B976&amp;C976&amp;D976,'Girls Season'!AA:AB,2,0),"Add to Season")=1,"","No"),IFERROR(IF(E976="M",IF(VLOOKUP(B976&amp;C976&amp;D976,'Boys Season'!W:X,2,0)=1,"","No")),"No")))</f>
        <v/>
      </c>
      <c r="B976" s="1"/>
      <c r="C976" s="1"/>
      <c r="D976" s="140"/>
      <c r="E976" s="2"/>
      <c r="F976" s="377"/>
      <c r="G976" s="377"/>
      <c r="H976" s="443"/>
      <c r="I976" s="2"/>
      <c r="J976" s="2"/>
      <c r="W976" s="165">
        <f t="shared" si="152"/>
        <v>0</v>
      </c>
      <c r="X976" s="47">
        <f t="shared" si="153"/>
        <v>0</v>
      </c>
      <c r="Y976" s="47">
        <f t="shared" si="154"/>
        <v>0</v>
      </c>
      <c r="Z976" s="47">
        <f t="shared" si="155"/>
        <v>0</v>
      </c>
      <c r="AA976" s="47">
        <f t="shared" si="156"/>
        <v>0</v>
      </c>
      <c r="AB976" s="141">
        <f t="shared" si="157"/>
        <v>0</v>
      </c>
    </row>
    <row r="977" spans="1:28" ht="16.5" customHeight="1" x14ac:dyDescent="0.25">
      <c r="A977" s="2" t="str">
        <f>IF(B977="","",IF(E977="F",IF(IFERROR(VLOOKUP(B977&amp;C977&amp;D977,'Girls Season'!AA:AB,2,0),"Add to Season")=1,"","No"),IFERROR(IF(E977="M",IF(VLOOKUP(B977&amp;C977&amp;D977,'Boys Season'!W:X,2,0)=1,"","No")),"No")))</f>
        <v/>
      </c>
      <c r="B977" s="1"/>
      <c r="C977" s="1"/>
      <c r="D977" s="140"/>
      <c r="E977" s="2"/>
      <c r="F977" s="377"/>
      <c r="G977" s="377"/>
      <c r="H977" s="443"/>
      <c r="I977" s="2"/>
      <c r="J977" s="2"/>
      <c r="W977" s="165">
        <f t="shared" si="152"/>
        <v>0</v>
      </c>
      <c r="X977" s="47">
        <f t="shared" si="153"/>
        <v>0</v>
      </c>
      <c r="Y977" s="47">
        <f t="shared" si="154"/>
        <v>0</v>
      </c>
      <c r="Z977" s="47">
        <f t="shared" si="155"/>
        <v>0</v>
      </c>
      <c r="AA977" s="47">
        <f t="shared" si="156"/>
        <v>0</v>
      </c>
      <c r="AB977" s="141">
        <f t="shared" si="157"/>
        <v>0</v>
      </c>
    </row>
    <row r="978" spans="1:28" ht="16.5" customHeight="1" x14ac:dyDescent="0.25">
      <c r="A978" s="2" t="str">
        <f>IF(B978="","",IF(E978="F",IF(IFERROR(VLOOKUP(B978&amp;C978&amp;D978,'Girls Season'!AA:AB,2,0),"Add to Season")=1,"","No"),IFERROR(IF(E978="M",IF(VLOOKUP(B978&amp;C978&amp;D978,'Boys Season'!W:X,2,0)=1,"","No")),"No")))</f>
        <v/>
      </c>
      <c r="B978" s="1"/>
      <c r="C978" s="1"/>
      <c r="D978" s="140"/>
      <c r="E978" s="2"/>
      <c r="F978" s="377"/>
      <c r="G978" s="377"/>
      <c r="H978" s="443"/>
      <c r="I978" s="2"/>
      <c r="J978" s="2"/>
      <c r="W978" s="165">
        <f t="shared" si="152"/>
        <v>0</v>
      </c>
      <c r="X978" s="47">
        <f t="shared" si="153"/>
        <v>0</v>
      </c>
      <c r="Y978" s="47">
        <f t="shared" si="154"/>
        <v>0</v>
      </c>
      <c r="Z978" s="47">
        <f t="shared" si="155"/>
        <v>0</v>
      </c>
      <c r="AA978" s="47">
        <f t="shared" si="156"/>
        <v>0</v>
      </c>
      <c r="AB978" s="141">
        <f t="shared" si="157"/>
        <v>0</v>
      </c>
    </row>
    <row r="979" spans="1:28" ht="16.5" customHeight="1" x14ac:dyDescent="0.25">
      <c r="A979" s="2" t="str">
        <f>IF(B979="","",IF(E979="F",IF(IFERROR(VLOOKUP(B979&amp;C979&amp;D979,'Girls Season'!AA:AB,2,0),"Add to Season")=1,"","No"),IFERROR(IF(E979="M",IF(VLOOKUP(B979&amp;C979&amp;D979,'Boys Season'!W:X,2,0)=1,"","No")),"No")))</f>
        <v/>
      </c>
      <c r="B979" s="1"/>
      <c r="C979" s="1"/>
      <c r="D979" s="140"/>
      <c r="E979" s="2"/>
      <c r="F979" s="377"/>
      <c r="G979" s="377"/>
      <c r="H979" s="443"/>
      <c r="I979" s="2"/>
      <c r="J979" s="2"/>
      <c r="W979" s="165">
        <f t="shared" si="152"/>
        <v>0</v>
      </c>
      <c r="X979" s="47">
        <f t="shared" si="153"/>
        <v>0</v>
      </c>
      <c r="Y979" s="47">
        <f t="shared" si="154"/>
        <v>0</v>
      </c>
      <c r="Z979" s="47">
        <f t="shared" si="155"/>
        <v>0</v>
      </c>
      <c r="AA979" s="47">
        <f t="shared" si="156"/>
        <v>0</v>
      </c>
      <c r="AB979" s="141">
        <f t="shared" si="157"/>
        <v>0</v>
      </c>
    </row>
    <row r="980" spans="1:28" ht="16.5" customHeight="1" x14ac:dyDescent="0.25">
      <c r="A980" s="2" t="str">
        <f>IF(B980="","",IF(E980="F",IF(IFERROR(VLOOKUP(B980&amp;C980&amp;D980,'Girls Season'!AA:AB,2,0),"Add to Season")=1,"","No"),IFERROR(IF(E980="M",IF(VLOOKUP(B980&amp;C980&amp;D980,'Boys Season'!W:X,2,0)=1,"","No")),"No")))</f>
        <v/>
      </c>
      <c r="B980" s="1"/>
      <c r="C980" s="1"/>
      <c r="D980" s="140"/>
      <c r="E980" s="2"/>
      <c r="F980" s="377"/>
      <c r="G980" s="377"/>
      <c r="H980" s="443"/>
      <c r="I980" s="2"/>
      <c r="J980" s="2"/>
      <c r="W980" s="165">
        <f t="shared" si="152"/>
        <v>0</v>
      </c>
      <c r="X980" s="47">
        <f t="shared" si="153"/>
        <v>0</v>
      </c>
      <c r="Y980" s="47">
        <f t="shared" si="154"/>
        <v>0</v>
      </c>
      <c r="Z980" s="47">
        <f t="shared" si="155"/>
        <v>0</v>
      </c>
      <c r="AA980" s="47">
        <f t="shared" si="156"/>
        <v>0</v>
      </c>
      <c r="AB980" s="141">
        <f t="shared" si="157"/>
        <v>0</v>
      </c>
    </row>
    <row r="981" spans="1:28" ht="16.5" customHeight="1" x14ac:dyDescent="0.25">
      <c r="A981" s="2" t="str">
        <f>IF(B981="","",IF(E981="F",IF(IFERROR(VLOOKUP(B981&amp;C981&amp;D981,'Girls Season'!AA:AB,2,0),"Add to Season")=1,"","No"),IFERROR(IF(E981="M",IF(VLOOKUP(B981&amp;C981&amp;D981,'Boys Season'!W:X,2,0)=1,"","No")),"No")))</f>
        <v/>
      </c>
      <c r="B981" s="1"/>
      <c r="C981" s="1"/>
      <c r="D981" s="140"/>
      <c r="E981" s="2"/>
      <c r="F981" s="377"/>
      <c r="G981" s="377"/>
      <c r="H981" s="443"/>
      <c r="I981" s="2"/>
      <c r="J981" s="2"/>
      <c r="W981" s="165">
        <f t="shared" si="152"/>
        <v>0</v>
      </c>
      <c r="X981" s="47">
        <f t="shared" si="153"/>
        <v>0</v>
      </c>
      <c r="Y981" s="47">
        <f t="shared" si="154"/>
        <v>0</v>
      </c>
      <c r="Z981" s="47">
        <f t="shared" si="155"/>
        <v>0</v>
      </c>
      <c r="AA981" s="47">
        <f t="shared" si="156"/>
        <v>0</v>
      </c>
      <c r="AB981" s="141">
        <f t="shared" si="157"/>
        <v>0</v>
      </c>
    </row>
    <row r="982" spans="1:28" ht="16.5" customHeight="1" x14ac:dyDescent="0.25">
      <c r="A982" s="2" t="str">
        <f>IF(B982="","",IF(E982="F",IF(IFERROR(VLOOKUP(B982&amp;C982&amp;D982,'Girls Season'!AA:AB,2,0),"Add to Season")=1,"","No"),IFERROR(IF(E982="M",IF(VLOOKUP(B982&amp;C982&amp;D982,'Boys Season'!W:X,2,0)=1,"","No")),"No")))</f>
        <v/>
      </c>
      <c r="B982" s="1"/>
      <c r="C982" s="1"/>
      <c r="D982" s="140"/>
      <c r="E982" s="2"/>
      <c r="F982" s="377"/>
      <c r="G982" s="377"/>
      <c r="H982" s="443"/>
      <c r="I982" s="2"/>
      <c r="J982" s="2"/>
      <c r="W982" s="165">
        <f t="shared" si="152"/>
        <v>0</v>
      </c>
      <c r="X982" s="47">
        <f t="shared" si="153"/>
        <v>0</v>
      </c>
      <c r="Y982" s="47">
        <f t="shared" si="154"/>
        <v>0</v>
      </c>
      <c r="Z982" s="47">
        <f t="shared" si="155"/>
        <v>0</v>
      </c>
      <c r="AA982" s="47">
        <f t="shared" si="156"/>
        <v>0</v>
      </c>
      <c r="AB982" s="141">
        <f t="shared" si="157"/>
        <v>0</v>
      </c>
    </row>
    <row r="983" spans="1:28" ht="16.5" customHeight="1" x14ac:dyDescent="0.25">
      <c r="A983" s="2" t="str">
        <f>IF(B983="","",IF(E983="F",IF(IFERROR(VLOOKUP(B983&amp;C983&amp;D983,'Girls Season'!AA:AB,2,0),"Add to Season")=1,"","No"),IFERROR(IF(E983="M",IF(VLOOKUP(B983&amp;C983&amp;D983,'Boys Season'!W:X,2,0)=1,"","No")),"No")))</f>
        <v/>
      </c>
      <c r="B983" s="47"/>
      <c r="C983" s="47"/>
      <c r="D983" s="2"/>
      <c r="E983" s="2"/>
      <c r="F983" s="270"/>
      <c r="G983" s="377"/>
      <c r="H983" s="443"/>
      <c r="I983" s="466"/>
      <c r="J983" s="2"/>
      <c r="W983" s="165">
        <f t="shared" si="152"/>
        <v>0</v>
      </c>
      <c r="X983" s="47">
        <f t="shared" si="153"/>
        <v>0</v>
      </c>
      <c r="Y983" s="47">
        <f t="shared" si="154"/>
        <v>0</v>
      </c>
      <c r="Z983" s="47">
        <f t="shared" si="155"/>
        <v>0</v>
      </c>
      <c r="AA983" s="47">
        <f t="shared" si="156"/>
        <v>0</v>
      </c>
      <c r="AB983" s="141">
        <f t="shared" si="157"/>
        <v>0</v>
      </c>
    </row>
    <row r="984" spans="1:28" ht="16.5" customHeight="1" x14ac:dyDescent="0.25">
      <c r="A984" s="2" t="str">
        <f>IF(B984="","",IF(E984="F",IF(IFERROR(VLOOKUP(B984&amp;C984&amp;D984,'Girls Season'!AA:AB,2,0),"Add to Season")=1,"","No"),IFERROR(IF(E984="M",IF(VLOOKUP(B984&amp;C984&amp;D984,'Boys Season'!W:X,2,0)=1,"","No")),"No")))</f>
        <v/>
      </c>
      <c r="B984" s="470"/>
      <c r="C984" s="470"/>
      <c r="D984" s="2"/>
      <c r="E984" s="2"/>
      <c r="F984" s="377"/>
      <c r="G984" s="377"/>
      <c r="H984" s="443"/>
      <c r="I984" s="466"/>
      <c r="J984" s="2"/>
      <c r="W984" s="165">
        <f t="shared" si="152"/>
        <v>0</v>
      </c>
      <c r="X984" s="47">
        <f t="shared" si="153"/>
        <v>0</v>
      </c>
      <c r="Y984" s="47">
        <f t="shared" si="154"/>
        <v>0</v>
      </c>
      <c r="Z984" s="47">
        <f t="shared" si="155"/>
        <v>0</v>
      </c>
      <c r="AA984" s="47">
        <f t="shared" si="156"/>
        <v>0</v>
      </c>
      <c r="AB984" s="141">
        <f t="shared" si="157"/>
        <v>0</v>
      </c>
    </row>
    <row r="985" spans="1:28" ht="16.5" customHeight="1" x14ac:dyDescent="0.25">
      <c r="A985" s="2" t="str">
        <f>IF(B985="","",IF(E985="F",IF(IFERROR(VLOOKUP(B985&amp;C985&amp;D985,'Girls Season'!AA:AB,2,0),"Add to Season")=1,"","No"),IFERROR(IF(E985="M",IF(VLOOKUP(B985&amp;C985&amp;D985,'Boys Season'!W:X,2,0)=1,"","No")),"No")))</f>
        <v/>
      </c>
      <c r="B985" s="470"/>
      <c r="C985" s="470"/>
      <c r="D985" s="2"/>
      <c r="E985" s="2"/>
      <c r="F985" s="377"/>
      <c r="G985" s="377"/>
      <c r="H985" s="443"/>
      <c r="I985" s="466"/>
      <c r="J985" s="2"/>
      <c r="W985" s="165">
        <f t="shared" si="152"/>
        <v>0</v>
      </c>
      <c r="X985" s="47">
        <f t="shared" si="153"/>
        <v>0</v>
      </c>
      <c r="Y985" s="47">
        <f t="shared" si="154"/>
        <v>0</v>
      </c>
      <c r="Z985" s="47">
        <f t="shared" si="155"/>
        <v>0</v>
      </c>
      <c r="AA985" s="47">
        <f t="shared" si="156"/>
        <v>0</v>
      </c>
      <c r="AB985" s="141">
        <f t="shared" si="157"/>
        <v>0</v>
      </c>
    </row>
    <row r="986" spans="1:28" ht="16.5" customHeight="1" x14ac:dyDescent="0.25">
      <c r="A986" s="2" t="str">
        <f>IF(B986="","",IF(E986="F",IF(IFERROR(VLOOKUP(B986&amp;C986&amp;D986,'Girls Season'!AA:AB,2,0),"Add to Season")=1,"","No"),IFERROR(IF(E986="M",IF(VLOOKUP(B986&amp;C986&amp;D986,'Boys Season'!W:X,2,0)=1,"","No")),"No")))</f>
        <v/>
      </c>
      <c r="B986" s="470"/>
      <c r="C986" s="470"/>
      <c r="D986" s="2"/>
      <c r="E986" s="2"/>
      <c r="F986" s="377"/>
      <c r="G986" s="377"/>
      <c r="H986" s="443"/>
      <c r="I986" s="466"/>
      <c r="J986" s="2"/>
      <c r="W986" s="165">
        <f t="shared" si="152"/>
        <v>0</v>
      </c>
      <c r="X986" s="47">
        <f t="shared" si="153"/>
        <v>0</v>
      </c>
      <c r="Y986" s="47">
        <f t="shared" si="154"/>
        <v>0</v>
      </c>
      <c r="Z986" s="47">
        <f t="shared" si="155"/>
        <v>0</v>
      </c>
      <c r="AA986" s="47">
        <f t="shared" si="156"/>
        <v>0</v>
      </c>
      <c r="AB986" s="141">
        <f t="shared" si="157"/>
        <v>0</v>
      </c>
    </row>
    <row r="987" spans="1:28" ht="16.5" customHeight="1" x14ac:dyDescent="0.25">
      <c r="A987" s="2" t="str">
        <f>IF(B987="","",IF(E987="F",IF(IFERROR(VLOOKUP(B987&amp;C987&amp;D987,'Girls Season'!AA:AB,2,0),"Add to Season")=1,"","No"),IFERROR(IF(E987="M",IF(VLOOKUP(B987&amp;C987&amp;D987,'Boys Season'!W:X,2,0)=1,"","No")),"No")))</f>
        <v/>
      </c>
      <c r="B987" s="1"/>
      <c r="C987" s="1"/>
      <c r="D987" s="2"/>
      <c r="E987" s="2"/>
      <c r="F987" s="377"/>
      <c r="G987" s="377"/>
      <c r="H987" s="443"/>
      <c r="I987" s="2"/>
      <c r="J987" s="2"/>
      <c r="W987" s="165">
        <f t="shared" si="152"/>
        <v>0</v>
      </c>
      <c r="X987" s="47">
        <f t="shared" si="153"/>
        <v>0</v>
      </c>
      <c r="Y987" s="47">
        <f t="shared" si="154"/>
        <v>0</v>
      </c>
      <c r="Z987" s="47">
        <f t="shared" si="155"/>
        <v>0</v>
      </c>
      <c r="AA987" s="47">
        <f t="shared" si="156"/>
        <v>0</v>
      </c>
      <c r="AB987" s="141">
        <f t="shared" si="157"/>
        <v>0</v>
      </c>
    </row>
    <row r="988" spans="1:28" ht="16.5" customHeight="1" x14ac:dyDescent="0.25">
      <c r="A988" s="2" t="str">
        <f>IF(B988="","",IF(E988="F",IF(IFERROR(VLOOKUP(B988&amp;C988&amp;D988,'Girls Season'!AA:AB,2,0),"Add to Season")=1,"","No"),IFERROR(IF(E988="M",IF(VLOOKUP(B988&amp;C988&amp;D988,'Boys Season'!W:X,2,0)=1,"","No")),"No")))</f>
        <v/>
      </c>
      <c r="B988" s="1"/>
      <c r="C988" s="1"/>
      <c r="D988" s="2"/>
      <c r="E988" s="2"/>
      <c r="F988" s="377"/>
      <c r="G988" s="377"/>
      <c r="H988" s="443"/>
      <c r="I988" s="2"/>
      <c r="J988" s="2"/>
      <c r="W988" s="165">
        <f t="shared" si="152"/>
        <v>0</v>
      </c>
      <c r="X988" s="47">
        <f t="shared" si="153"/>
        <v>0</v>
      </c>
      <c r="Y988" s="47">
        <f t="shared" si="154"/>
        <v>0</v>
      </c>
      <c r="Z988" s="47">
        <f t="shared" si="155"/>
        <v>0</v>
      </c>
      <c r="AA988" s="47">
        <f t="shared" si="156"/>
        <v>0</v>
      </c>
      <c r="AB988" s="141">
        <f t="shared" si="157"/>
        <v>0</v>
      </c>
    </row>
    <row r="989" spans="1:28" ht="16.5" customHeight="1" x14ac:dyDescent="0.25">
      <c r="A989" s="2" t="str">
        <f>IF(B989="","",IF(E989="F",IF(IFERROR(VLOOKUP(B989&amp;C989&amp;D989,'Girls Season'!AA:AB,2,0),"Add to Season")=1,"","No"),IFERROR(IF(E989="M",IF(VLOOKUP(B989&amp;C989&amp;D989,'Boys Season'!W:X,2,0)=1,"","No")),"No")))</f>
        <v/>
      </c>
      <c r="B989" s="1"/>
      <c r="C989" s="1"/>
      <c r="D989" s="2"/>
      <c r="E989" s="2"/>
      <c r="F989" s="377"/>
      <c r="G989" s="377"/>
      <c r="H989" s="443"/>
      <c r="I989" s="2"/>
      <c r="J989" s="2"/>
      <c r="W989" s="165">
        <f t="shared" si="152"/>
        <v>0</v>
      </c>
      <c r="X989" s="47">
        <f t="shared" si="153"/>
        <v>0</v>
      </c>
      <c r="Y989" s="47">
        <f t="shared" si="154"/>
        <v>0</v>
      </c>
      <c r="Z989" s="47">
        <f t="shared" si="155"/>
        <v>0</v>
      </c>
      <c r="AA989" s="47">
        <f t="shared" si="156"/>
        <v>0</v>
      </c>
      <c r="AB989" s="141">
        <f t="shared" si="157"/>
        <v>0</v>
      </c>
    </row>
    <row r="990" spans="1:28" ht="16.5" customHeight="1" x14ac:dyDescent="0.25">
      <c r="A990" s="2" t="str">
        <f>IF(B990="","",IF(E990="F",IF(IFERROR(VLOOKUP(B990&amp;C990&amp;D990,'Girls Season'!AA:AB,2,0),"Add to Season")=1,"","No"),IFERROR(IF(E990="M",IF(VLOOKUP(B990&amp;C990&amp;D990,'Boys Season'!W:X,2,0)=1,"","No")),"No")))</f>
        <v/>
      </c>
      <c r="B990" s="1"/>
      <c r="C990" s="1"/>
      <c r="D990" s="2"/>
      <c r="E990" s="2"/>
      <c r="F990" s="377"/>
      <c r="G990" s="377"/>
      <c r="H990" s="443"/>
      <c r="I990" s="2"/>
      <c r="J990" s="2"/>
      <c r="W990" s="165">
        <f t="shared" si="152"/>
        <v>0</v>
      </c>
      <c r="X990" s="47">
        <f t="shared" si="153"/>
        <v>0</v>
      </c>
      <c r="Y990" s="47">
        <f t="shared" si="154"/>
        <v>0</v>
      </c>
      <c r="Z990" s="47">
        <f t="shared" si="155"/>
        <v>0</v>
      </c>
      <c r="AA990" s="47">
        <f t="shared" si="156"/>
        <v>0</v>
      </c>
      <c r="AB990" s="141">
        <f t="shared" si="157"/>
        <v>0</v>
      </c>
    </row>
    <row r="991" spans="1:28" ht="16.5" customHeight="1" x14ac:dyDescent="0.25">
      <c r="A991" s="2" t="str">
        <f>IF(B991="","",IF(E991="F",IF(IFERROR(VLOOKUP(B991&amp;C991&amp;D991,'Girls Season'!AA:AB,2,0),"Add to Season")=1,"","No"),IFERROR(IF(E991="M",IF(VLOOKUP(B991&amp;C991&amp;D991,'Boys Season'!W:X,2,0)=1,"","No")),"No")))</f>
        <v/>
      </c>
      <c r="B991" s="1"/>
      <c r="C991" s="1"/>
      <c r="D991" s="2"/>
      <c r="E991" s="2"/>
      <c r="F991" s="377"/>
      <c r="G991" s="377"/>
      <c r="H991" s="443"/>
      <c r="I991" s="2"/>
      <c r="J991" s="2"/>
      <c r="W991" s="165">
        <f t="shared" si="152"/>
        <v>0</v>
      </c>
      <c r="X991" s="47">
        <f t="shared" si="153"/>
        <v>0</v>
      </c>
      <c r="Y991" s="47">
        <f t="shared" si="154"/>
        <v>0</v>
      </c>
      <c r="Z991" s="47">
        <f t="shared" si="155"/>
        <v>0</v>
      </c>
      <c r="AA991" s="47">
        <f t="shared" si="156"/>
        <v>0</v>
      </c>
      <c r="AB991" s="141">
        <f t="shared" si="157"/>
        <v>0</v>
      </c>
    </row>
    <row r="992" spans="1:28" x14ac:dyDescent="0.25">
      <c r="A992" s="2" t="str">
        <f>IF(B992="","",IF(E992="F",IF(IFERROR(VLOOKUP(B992&amp;C992&amp;D992,'Girls Season'!AA:AB,2,0),"Add to Season")=1,"","No"),IFERROR(IF(E992="M",IF(VLOOKUP(B992&amp;C992&amp;D992,'Boys Season'!W:X,2,0)=1,"","No")),"No")))</f>
        <v/>
      </c>
      <c r="B992" s="1"/>
      <c r="C992" s="1"/>
      <c r="D992" s="2"/>
      <c r="E992" s="2"/>
      <c r="F992" s="377"/>
      <c r="G992" s="377"/>
      <c r="H992" s="443"/>
      <c r="I992" s="2"/>
      <c r="J992" s="2"/>
      <c r="W992" s="165">
        <f t="shared" si="152"/>
        <v>0</v>
      </c>
      <c r="X992" s="47">
        <f t="shared" si="153"/>
        <v>0</v>
      </c>
      <c r="Y992" s="47">
        <f t="shared" si="154"/>
        <v>0</v>
      </c>
      <c r="Z992" s="47">
        <f t="shared" si="155"/>
        <v>0</v>
      </c>
      <c r="AA992" s="47">
        <f t="shared" si="156"/>
        <v>0</v>
      </c>
      <c r="AB992" s="141">
        <f t="shared" si="157"/>
        <v>0</v>
      </c>
    </row>
    <row r="993" spans="1:28" x14ac:dyDescent="0.25">
      <c r="A993" s="2" t="str">
        <f>IF(B993="","",IF(E993="F",IF(IFERROR(VLOOKUP(B993&amp;C993&amp;D993,'Girls Season'!AA:AB,2,0),"Add to Season")=1,"","No"),IFERROR(IF(E993="M",IF(VLOOKUP(B993&amp;C993&amp;D993,'Boys Season'!W:X,2,0)=1,"","No")),"No")))</f>
        <v/>
      </c>
      <c r="B993" s="1"/>
      <c r="C993" s="1"/>
      <c r="D993" s="2"/>
      <c r="E993" s="2"/>
      <c r="F993" s="377"/>
      <c r="G993" s="377"/>
      <c r="H993" s="443"/>
      <c r="I993" s="2"/>
      <c r="J993" s="2"/>
      <c r="W993" s="165">
        <f t="shared" si="152"/>
        <v>0</v>
      </c>
      <c r="X993" s="47">
        <f t="shared" si="153"/>
        <v>0</v>
      </c>
      <c r="Y993" s="47">
        <f t="shared" si="154"/>
        <v>0</v>
      </c>
      <c r="Z993" s="47">
        <f t="shared" si="155"/>
        <v>0</v>
      </c>
      <c r="AA993" s="47">
        <f t="shared" si="156"/>
        <v>0</v>
      </c>
      <c r="AB993" s="141">
        <f t="shared" si="157"/>
        <v>0</v>
      </c>
    </row>
    <row r="994" spans="1:28" x14ac:dyDescent="0.25">
      <c r="A994" s="2" t="str">
        <f>IF(B994="","",IF(E994="F",IF(IFERROR(VLOOKUP(B994&amp;C994&amp;D994,'Girls Season'!AA:AB,2,0),"Add to Season")=1,"","No"),IFERROR(IF(E994="M",IF(VLOOKUP(B994&amp;C994&amp;D994,'Boys Season'!W:X,2,0)=1,"","No")),"No")))</f>
        <v/>
      </c>
      <c r="B994" s="1"/>
      <c r="C994" s="1"/>
      <c r="D994" s="2"/>
      <c r="E994" s="2"/>
      <c r="F994" s="377"/>
      <c r="G994" s="377"/>
      <c r="H994" s="443"/>
      <c r="I994" s="2"/>
      <c r="J994" s="2"/>
      <c r="W994" s="165">
        <f t="shared" si="152"/>
        <v>0</v>
      </c>
      <c r="X994" s="47">
        <f t="shared" si="153"/>
        <v>0</v>
      </c>
      <c r="Y994" s="47">
        <f t="shared" si="154"/>
        <v>0</v>
      </c>
      <c r="Z994" s="47">
        <f t="shared" si="155"/>
        <v>0</v>
      </c>
      <c r="AA994" s="47">
        <f t="shared" si="156"/>
        <v>0</v>
      </c>
      <c r="AB994" s="141">
        <f t="shared" si="157"/>
        <v>0</v>
      </c>
    </row>
    <row r="995" spans="1:28" x14ac:dyDescent="0.25">
      <c r="A995" s="2" t="str">
        <f>IF(B995="","",IF(E995="F",IF(IFERROR(VLOOKUP(B995&amp;C995&amp;D995,'Girls Season'!AA:AB,2,0),"Add to Season")=1,"","No"),IFERROR(IF(E995="M",IF(VLOOKUP(B995&amp;C995&amp;D995,'Boys Season'!W:X,2,0)=1,"","No")),"No")))</f>
        <v/>
      </c>
      <c r="B995" s="1"/>
      <c r="C995" s="1"/>
      <c r="D995" s="2"/>
      <c r="E995" s="2"/>
      <c r="F995" s="377"/>
      <c r="G995" s="377"/>
      <c r="H995" s="443"/>
      <c r="I995" s="2"/>
      <c r="J995" s="2"/>
      <c r="W995" s="165">
        <f t="shared" si="152"/>
        <v>0</v>
      </c>
      <c r="X995" s="47">
        <f t="shared" si="153"/>
        <v>0</v>
      </c>
      <c r="Y995" s="47">
        <f t="shared" si="154"/>
        <v>0</v>
      </c>
      <c r="Z995" s="47">
        <f t="shared" si="155"/>
        <v>0</v>
      </c>
      <c r="AA995" s="47">
        <f t="shared" si="156"/>
        <v>0</v>
      </c>
      <c r="AB995" s="141">
        <f t="shared" si="157"/>
        <v>0</v>
      </c>
    </row>
    <row r="996" spans="1:28" x14ac:dyDescent="0.25">
      <c r="A996" s="2" t="str">
        <f>IF(B996="","",IF(E996="F",IF(IFERROR(VLOOKUP(B996&amp;C996&amp;D996,'Girls Season'!AA:AB,2,0),"Add to Season")=1,"","No"),IFERROR(IF(E996="M",IF(VLOOKUP(B996&amp;C996&amp;D996,'Boys Season'!W:X,2,0)=1,"","No")),"No")))</f>
        <v/>
      </c>
      <c r="B996" s="1"/>
      <c r="C996" s="1"/>
      <c r="D996" s="2"/>
      <c r="E996" s="2"/>
      <c r="F996" s="377"/>
      <c r="G996" s="377"/>
      <c r="H996" s="443"/>
      <c r="I996" s="2"/>
      <c r="J996" s="2"/>
      <c r="W996" s="165">
        <f t="shared" si="152"/>
        <v>0</v>
      </c>
      <c r="X996" s="47">
        <f t="shared" si="153"/>
        <v>0</v>
      </c>
      <c r="Y996" s="47">
        <f t="shared" si="154"/>
        <v>0</v>
      </c>
      <c r="Z996" s="47">
        <f t="shared" si="155"/>
        <v>0</v>
      </c>
      <c r="AA996" s="47">
        <f t="shared" si="156"/>
        <v>0</v>
      </c>
      <c r="AB996" s="141">
        <f t="shared" si="157"/>
        <v>0</v>
      </c>
    </row>
    <row r="997" spans="1:28" x14ac:dyDescent="0.25">
      <c r="A997" s="2" t="str">
        <f>IF(B997="","",IF(E997="F",IF(IFERROR(VLOOKUP(B997&amp;C997&amp;D997,'Girls Season'!AA:AB,2,0),"Add to Season")=1,"","No"),IFERROR(IF(E997="M",IF(VLOOKUP(B997&amp;C997&amp;D997,'Boys Season'!W:X,2,0)=1,"","No")),"No")))</f>
        <v/>
      </c>
      <c r="B997" s="1"/>
      <c r="C997" s="1"/>
      <c r="D997" s="2"/>
      <c r="E997" s="2"/>
      <c r="F997" s="377"/>
      <c r="G997" s="377"/>
      <c r="H997" s="443"/>
      <c r="I997" s="2"/>
      <c r="J997" s="2"/>
      <c r="W997" s="165">
        <f t="shared" si="152"/>
        <v>0</v>
      </c>
      <c r="X997" s="47">
        <f t="shared" si="153"/>
        <v>0</v>
      </c>
      <c r="Y997" s="47">
        <f t="shared" si="154"/>
        <v>0</v>
      </c>
      <c r="Z997" s="47">
        <f t="shared" si="155"/>
        <v>0</v>
      </c>
      <c r="AA997" s="47">
        <f t="shared" si="156"/>
        <v>0</v>
      </c>
      <c r="AB997" s="141">
        <f t="shared" si="157"/>
        <v>0</v>
      </c>
    </row>
    <row r="998" spans="1:28" x14ac:dyDescent="0.25">
      <c r="A998" s="2" t="str">
        <f>IF(B998="","",IF(E998="F",IF(IFERROR(VLOOKUP(B998&amp;C998&amp;D998,'Girls Season'!AA:AB,2,0),"Add to Season")=1,"","No"),IFERROR(IF(E998="M",IF(VLOOKUP(B998&amp;C998&amp;D998,'Boys Season'!W:X,2,0)=1,"","No")),"No")))</f>
        <v/>
      </c>
      <c r="B998" s="1"/>
      <c r="C998" s="1"/>
      <c r="D998" s="2"/>
      <c r="E998" s="2"/>
      <c r="F998" s="377"/>
      <c r="G998" s="377"/>
      <c r="H998" s="443"/>
      <c r="I998" s="2"/>
      <c r="J998" s="2"/>
      <c r="W998" s="165">
        <f t="shared" si="152"/>
        <v>0</v>
      </c>
      <c r="X998" s="47">
        <f t="shared" si="153"/>
        <v>0</v>
      </c>
      <c r="Y998" s="47">
        <f t="shared" si="154"/>
        <v>0</v>
      </c>
      <c r="Z998" s="47">
        <f t="shared" si="155"/>
        <v>0</v>
      </c>
      <c r="AA998" s="47">
        <f t="shared" si="156"/>
        <v>0</v>
      </c>
      <c r="AB998" s="141">
        <f t="shared" si="157"/>
        <v>0</v>
      </c>
    </row>
    <row r="999" spans="1:28" x14ac:dyDescent="0.25">
      <c r="A999" s="2" t="str">
        <f>IF(B999="","",IF(E999="F",IF(IFERROR(VLOOKUP(B999&amp;C999&amp;D999,'Girls Season'!AA:AB,2,0),"Add to Season")=1,"","No"),IFERROR(IF(E999="M",IF(VLOOKUP(B999&amp;C999&amp;D999,'Boys Season'!W:X,2,0)=1,"","No")),"No")))</f>
        <v/>
      </c>
      <c r="B999" s="1"/>
      <c r="C999" s="1"/>
      <c r="D999" s="2"/>
      <c r="E999" s="2"/>
      <c r="F999" s="377"/>
      <c r="G999" s="377"/>
      <c r="H999" s="443"/>
      <c r="I999" s="2"/>
      <c r="J999" s="2"/>
      <c r="K999" s="143"/>
      <c r="L999" s="144"/>
      <c r="M999" s="144"/>
      <c r="N999" s="144"/>
      <c r="O999" s="144"/>
      <c r="P999" s="151"/>
      <c r="Q999" s="197"/>
      <c r="R999" s="144"/>
      <c r="S999" s="144"/>
      <c r="T999" s="144"/>
      <c r="U999" s="144"/>
      <c r="V999" s="144"/>
      <c r="W999" s="165">
        <f t="shared" si="152"/>
        <v>0</v>
      </c>
      <c r="X999" s="47">
        <f t="shared" si="153"/>
        <v>0</v>
      </c>
      <c r="Y999" s="47">
        <f t="shared" si="154"/>
        <v>0</v>
      </c>
      <c r="Z999" s="47">
        <f t="shared" si="155"/>
        <v>0</v>
      </c>
      <c r="AA999" s="47">
        <f t="shared" si="156"/>
        <v>0</v>
      </c>
      <c r="AB999" s="141">
        <f t="shared" si="157"/>
        <v>0</v>
      </c>
    </row>
    <row r="1000" spans="1:28" x14ac:dyDescent="0.25">
      <c r="A1000" s="2" t="str">
        <f>IF(B1000="","",IF(E1000="F",IF(IFERROR(VLOOKUP(B1000&amp;C1000&amp;D1000,'Girls Season'!AA:AB,2,0),"Add to Season")=1,"","No"),IFERROR(IF(E1000="M",IF(VLOOKUP(B1000&amp;C1000&amp;D1000,'Boys Season'!W:X,2,0)=1,"","No")),"No")))</f>
        <v/>
      </c>
      <c r="B1000" s="1"/>
      <c r="C1000" s="1"/>
      <c r="D1000" s="2"/>
      <c r="E1000" s="2"/>
      <c r="F1000" s="377"/>
      <c r="G1000" s="377"/>
      <c r="H1000" s="443"/>
      <c r="I1000" s="2"/>
      <c r="J1000" s="2"/>
      <c r="K1000" s="122"/>
      <c r="L1000" s="19"/>
      <c r="M1000" s="19"/>
      <c r="N1000" s="19"/>
      <c r="O1000" s="19"/>
      <c r="P1000" s="142"/>
      <c r="Q1000" s="192"/>
      <c r="R1000" s="19"/>
      <c r="S1000" s="19"/>
      <c r="T1000" s="19"/>
      <c r="U1000" s="19"/>
      <c r="V1000" s="19"/>
      <c r="W1000" s="165">
        <f t="shared" si="152"/>
        <v>0</v>
      </c>
      <c r="X1000" s="47">
        <f t="shared" si="153"/>
        <v>0</v>
      </c>
      <c r="Y1000" s="47">
        <f t="shared" si="154"/>
        <v>0</v>
      </c>
      <c r="Z1000" s="47">
        <f t="shared" si="155"/>
        <v>0</v>
      </c>
      <c r="AA1000" s="47">
        <f t="shared" si="156"/>
        <v>0</v>
      </c>
      <c r="AB1000" s="141">
        <f t="shared" si="157"/>
        <v>0</v>
      </c>
    </row>
    <row r="1001" spans="1:28" x14ac:dyDescent="0.25">
      <c r="A1001" s="146"/>
      <c r="B1001" s="1"/>
      <c r="C1001" s="1"/>
      <c r="D1001" s="2"/>
      <c r="E1001" s="2"/>
      <c r="F1001" s="377"/>
      <c r="G1001" s="377"/>
      <c r="H1001" s="443"/>
      <c r="I1001" s="2"/>
      <c r="J1001" s="2"/>
      <c r="K1001" s="147"/>
      <c r="L1001" s="124"/>
      <c r="M1001" s="124"/>
      <c r="N1001" s="124"/>
      <c r="O1001" s="124"/>
      <c r="P1001" s="148"/>
      <c r="Q1001" s="198"/>
      <c r="R1001" s="124"/>
      <c r="S1001" s="124"/>
      <c r="T1001" s="124"/>
      <c r="U1001" s="124"/>
      <c r="V1001" s="124"/>
      <c r="W1001" s="165">
        <f t="shared" si="152"/>
        <v>0</v>
      </c>
      <c r="X1001" s="47">
        <f t="shared" si="153"/>
        <v>0</v>
      </c>
      <c r="Y1001" s="47">
        <f t="shared" si="154"/>
        <v>0</v>
      </c>
      <c r="Z1001" s="47">
        <f t="shared" si="155"/>
        <v>0</v>
      </c>
      <c r="AA1001" s="47">
        <f t="shared" si="156"/>
        <v>0</v>
      </c>
      <c r="AB1001" s="141">
        <f t="shared" si="157"/>
        <v>0</v>
      </c>
    </row>
    <row r="1002" spans="1:28" x14ac:dyDescent="0.25">
      <c r="A1002" s="146"/>
      <c r="B1002" s="1"/>
      <c r="C1002" s="1"/>
      <c r="D1002" s="2"/>
      <c r="E1002" s="2"/>
      <c r="F1002" s="377"/>
      <c r="G1002" s="377"/>
      <c r="H1002" s="443"/>
      <c r="I1002" s="2"/>
      <c r="J1002" s="2"/>
      <c r="W1002" s="165">
        <f t="shared" si="152"/>
        <v>0</v>
      </c>
      <c r="X1002" s="47">
        <f t="shared" si="153"/>
        <v>0</v>
      </c>
      <c r="Y1002" s="47">
        <f t="shared" si="154"/>
        <v>0</v>
      </c>
      <c r="Z1002" s="47">
        <f t="shared" si="155"/>
        <v>0</v>
      </c>
      <c r="AA1002" s="47">
        <f t="shared" si="156"/>
        <v>0</v>
      </c>
      <c r="AB1002" s="141">
        <f t="shared" si="157"/>
        <v>0</v>
      </c>
    </row>
    <row r="1003" spans="1:28" x14ac:dyDescent="0.25">
      <c r="A1003" s="146"/>
      <c r="B1003" s="1"/>
      <c r="C1003" s="1"/>
      <c r="D1003" s="2"/>
      <c r="E1003" s="2"/>
      <c r="F1003" s="377"/>
      <c r="G1003" s="377"/>
      <c r="H1003" s="443"/>
      <c r="I1003" s="2"/>
      <c r="J1003" s="2"/>
      <c r="W1003" s="165">
        <f t="shared" si="152"/>
        <v>0</v>
      </c>
      <c r="X1003" s="47">
        <f t="shared" si="153"/>
        <v>0</v>
      </c>
      <c r="Y1003" s="47">
        <f t="shared" si="154"/>
        <v>0</v>
      </c>
      <c r="Z1003" s="47">
        <f t="shared" si="155"/>
        <v>0</v>
      </c>
      <c r="AA1003" s="47">
        <f t="shared" si="156"/>
        <v>0</v>
      </c>
      <c r="AB1003" s="141">
        <f t="shared" si="157"/>
        <v>0</v>
      </c>
    </row>
    <row r="1004" spans="1:28" x14ac:dyDescent="0.25">
      <c r="A1004" s="146"/>
      <c r="B1004" s="1"/>
      <c r="C1004" s="1"/>
      <c r="D1004" s="2"/>
      <c r="E1004" s="2"/>
      <c r="F1004" s="377"/>
      <c r="G1004" s="377"/>
      <c r="H1004" s="443"/>
      <c r="I1004" s="2"/>
      <c r="J1004" s="2"/>
      <c r="W1004" s="165">
        <f t="shared" si="152"/>
        <v>0</v>
      </c>
      <c r="X1004" s="47">
        <f t="shared" si="153"/>
        <v>0</v>
      </c>
      <c r="Y1004" s="47">
        <f t="shared" si="154"/>
        <v>0</v>
      </c>
      <c r="Z1004" s="47">
        <f t="shared" si="155"/>
        <v>0</v>
      </c>
      <c r="AA1004" s="47">
        <f t="shared" si="156"/>
        <v>0</v>
      </c>
      <c r="AB1004" s="141">
        <f t="shared" si="157"/>
        <v>0</v>
      </c>
    </row>
    <row r="1005" spans="1:28" x14ac:dyDescent="0.25">
      <c r="A1005" s="146"/>
      <c r="B1005" s="1"/>
      <c r="C1005" s="1"/>
      <c r="D1005" s="2"/>
      <c r="E1005" s="2"/>
      <c r="F1005" s="377"/>
      <c r="G1005" s="377"/>
      <c r="H1005" s="443"/>
      <c r="I1005" s="2"/>
      <c r="J1005" s="2"/>
      <c r="W1005" s="165">
        <f t="shared" si="152"/>
        <v>0</v>
      </c>
      <c r="X1005" s="47">
        <f t="shared" si="153"/>
        <v>0</v>
      </c>
      <c r="Y1005" s="47">
        <f t="shared" si="154"/>
        <v>0</v>
      </c>
      <c r="Z1005" s="47">
        <f t="shared" si="155"/>
        <v>0</v>
      </c>
      <c r="AA1005" s="47">
        <f t="shared" si="156"/>
        <v>0</v>
      </c>
      <c r="AB1005" s="141">
        <f t="shared" si="157"/>
        <v>0</v>
      </c>
    </row>
    <row r="1006" spans="1:28" x14ac:dyDescent="0.25">
      <c r="A1006" s="146"/>
      <c r="B1006" s="1"/>
      <c r="C1006" s="1"/>
      <c r="D1006" s="2"/>
      <c r="E1006" s="2"/>
      <c r="F1006" s="377"/>
      <c r="G1006" s="377"/>
      <c r="H1006" s="443"/>
      <c r="I1006" s="2"/>
      <c r="J1006" s="2"/>
      <c r="W1006" s="165">
        <f t="shared" si="152"/>
        <v>0</v>
      </c>
      <c r="X1006" s="47">
        <f t="shared" si="153"/>
        <v>0</v>
      </c>
      <c r="Y1006" s="47">
        <f t="shared" si="154"/>
        <v>0</v>
      </c>
      <c r="Z1006" s="47">
        <f t="shared" si="155"/>
        <v>0</v>
      </c>
      <c r="AA1006" s="47">
        <f t="shared" si="156"/>
        <v>0</v>
      </c>
      <c r="AB1006" s="141">
        <f t="shared" si="157"/>
        <v>0</v>
      </c>
    </row>
    <row r="1007" spans="1:28" x14ac:dyDescent="0.25">
      <c r="A1007" s="146"/>
      <c r="B1007" s="1"/>
      <c r="C1007" s="1"/>
      <c r="D1007" s="2"/>
      <c r="E1007" s="2"/>
      <c r="F1007" s="377"/>
      <c r="G1007" s="377"/>
      <c r="H1007" s="443"/>
      <c r="I1007" s="2"/>
      <c r="J1007" s="2"/>
      <c r="W1007" s="165">
        <f t="shared" si="152"/>
        <v>0</v>
      </c>
      <c r="X1007" s="47">
        <f t="shared" si="153"/>
        <v>0</v>
      </c>
      <c r="Y1007" s="47">
        <f t="shared" si="154"/>
        <v>0</v>
      </c>
      <c r="Z1007" s="47">
        <f t="shared" si="155"/>
        <v>0</v>
      </c>
      <c r="AA1007" s="47">
        <f t="shared" si="156"/>
        <v>0</v>
      </c>
      <c r="AB1007" s="141">
        <f t="shared" si="157"/>
        <v>0</v>
      </c>
    </row>
    <row r="1008" spans="1:28" x14ac:dyDescent="0.25">
      <c r="A1008" s="146"/>
      <c r="B1008" s="1"/>
      <c r="C1008" s="1"/>
      <c r="D1008" s="2"/>
      <c r="E1008" s="2"/>
      <c r="F1008" s="377"/>
      <c r="G1008" s="377"/>
      <c r="H1008" s="443"/>
      <c r="I1008" s="2"/>
      <c r="J1008" s="2"/>
      <c r="W1008" s="165">
        <f t="shared" si="152"/>
        <v>0</v>
      </c>
      <c r="X1008" s="47">
        <f t="shared" si="153"/>
        <v>0</v>
      </c>
      <c r="Y1008" s="47">
        <f t="shared" si="154"/>
        <v>0</v>
      </c>
      <c r="Z1008" s="47">
        <f t="shared" si="155"/>
        <v>0</v>
      </c>
      <c r="AA1008" s="47">
        <f t="shared" si="156"/>
        <v>0</v>
      </c>
      <c r="AB1008" s="141">
        <f t="shared" si="157"/>
        <v>0</v>
      </c>
    </row>
    <row r="1009" spans="1:28" x14ac:dyDescent="0.25">
      <c r="A1009" s="146"/>
      <c r="B1009" s="1"/>
      <c r="C1009" s="1"/>
      <c r="D1009" s="2"/>
      <c r="E1009" s="2"/>
      <c r="F1009" s="377"/>
      <c r="G1009" s="377"/>
      <c r="H1009" s="443"/>
      <c r="I1009" s="2"/>
      <c r="J1009" s="2"/>
      <c r="W1009" s="165">
        <f t="shared" si="152"/>
        <v>0</v>
      </c>
      <c r="X1009" s="47">
        <f t="shared" si="153"/>
        <v>0</v>
      </c>
      <c r="Y1009" s="47">
        <f t="shared" si="154"/>
        <v>0</v>
      </c>
      <c r="Z1009" s="47">
        <f t="shared" si="155"/>
        <v>0</v>
      </c>
      <c r="AA1009" s="47">
        <f t="shared" si="156"/>
        <v>0</v>
      </c>
      <c r="AB1009" s="141">
        <f t="shared" si="157"/>
        <v>0</v>
      </c>
    </row>
    <row r="1010" spans="1:28" x14ac:dyDescent="0.25">
      <c r="A1010" s="146"/>
      <c r="B1010" s="1"/>
      <c r="C1010" s="1"/>
      <c r="D1010" s="2"/>
      <c r="E1010" s="2"/>
      <c r="F1010" s="377"/>
      <c r="G1010" s="377"/>
      <c r="H1010" s="443"/>
      <c r="I1010" s="2"/>
      <c r="J1010" s="2"/>
      <c r="W1010" s="165">
        <f t="shared" si="152"/>
        <v>0</v>
      </c>
      <c r="X1010" s="47">
        <f t="shared" si="153"/>
        <v>0</v>
      </c>
      <c r="Y1010" s="47">
        <f t="shared" si="154"/>
        <v>0</v>
      </c>
      <c r="Z1010" s="47">
        <f t="shared" si="155"/>
        <v>0</v>
      </c>
      <c r="AA1010" s="47">
        <f t="shared" si="156"/>
        <v>0</v>
      </c>
      <c r="AB1010" s="141">
        <f t="shared" si="157"/>
        <v>0</v>
      </c>
    </row>
    <row r="1011" spans="1:28" x14ac:dyDescent="0.25">
      <c r="A1011" s="146"/>
      <c r="B1011" s="1"/>
      <c r="C1011" s="1"/>
      <c r="D1011" s="2"/>
      <c r="E1011" s="2"/>
      <c r="F1011" s="377"/>
      <c r="G1011" s="377"/>
      <c r="H1011" s="443"/>
      <c r="I1011" s="2"/>
      <c r="J1011" s="2"/>
      <c r="W1011" s="165">
        <f t="shared" si="152"/>
        <v>0</v>
      </c>
      <c r="X1011" s="47">
        <f t="shared" si="153"/>
        <v>0</v>
      </c>
      <c r="Y1011" s="47">
        <f t="shared" si="154"/>
        <v>0</v>
      </c>
      <c r="Z1011" s="47">
        <f t="shared" si="155"/>
        <v>0</v>
      </c>
      <c r="AA1011" s="47">
        <f t="shared" si="156"/>
        <v>0</v>
      </c>
      <c r="AB1011" s="141">
        <f t="shared" si="157"/>
        <v>0</v>
      </c>
    </row>
    <row r="1012" spans="1:28" x14ac:dyDescent="0.25">
      <c r="A1012" s="146"/>
      <c r="B1012" s="1"/>
      <c r="C1012" s="1"/>
      <c r="D1012" s="2"/>
      <c r="E1012" s="2"/>
      <c r="F1012" s="377"/>
      <c r="G1012" s="377"/>
      <c r="H1012" s="443"/>
      <c r="I1012" s="2"/>
      <c r="J1012" s="2"/>
      <c r="W1012" s="165">
        <f t="shared" si="152"/>
        <v>0</v>
      </c>
      <c r="X1012" s="47">
        <f t="shared" si="153"/>
        <v>0</v>
      </c>
      <c r="Y1012" s="47">
        <f t="shared" si="154"/>
        <v>0</v>
      </c>
      <c r="Z1012" s="47">
        <f t="shared" si="155"/>
        <v>0</v>
      </c>
      <c r="AA1012" s="47">
        <f t="shared" si="156"/>
        <v>0</v>
      </c>
      <c r="AB1012" s="141">
        <f t="shared" si="157"/>
        <v>0</v>
      </c>
    </row>
    <row r="1013" spans="1:28" x14ac:dyDescent="0.25">
      <c r="A1013" s="146"/>
      <c r="B1013" s="1"/>
      <c r="C1013" s="1"/>
      <c r="D1013" s="2"/>
      <c r="E1013" s="2"/>
      <c r="F1013" s="377"/>
      <c r="G1013" s="377"/>
      <c r="H1013" s="443"/>
      <c r="I1013" s="2"/>
      <c r="J1013" s="2"/>
      <c r="W1013" s="165">
        <f t="shared" si="152"/>
        <v>0</v>
      </c>
      <c r="X1013" s="47">
        <f t="shared" si="153"/>
        <v>0</v>
      </c>
      <c r="Y1013" s="47">
        <f t="shared" si="154"/>
        <v>0</v>
      </c>
      <c r="Z1013" s="47">
        <f t="shared" si="155"/>
        <v>0</v>
      </c>
      <c r="AA1013" s="47">
        <f t="shared" si="156"/>
        <v>0</v>
      </c>
      <c r="AB1013" s="141">
        <f t="shared" si="157"/>
        <v>0</v>
      </c>
    </row>
    <row r="1014" spans="1:28" x14ac:dyDescent="0.25">
      <c r="A1014" s="146"/>
      <c r="B1014" s="1"/>
      <c r="C1014" s="1"/>
      <c r="D1014" s="2"/>
      <c r="E1014" s="2"/>
      <c r="F1014" s="377"/>
      <c r="G1014" s="377"/>
      <c r="H1014" s="443"/>
      <c r="I1014" s="2"/>
      <c r="J1014" s="2"/>
      <c r="W1014" s="165">
        <f t="shared" si="152"/>
        <v>0</v>
      </c>
      <c r="X1014" s="47">
        <f t="shared" si="153"/>
        <v>0</v>
      </c>
      <c r="Y1014" s="47">
        <f t="shared" si="154"/>
        <v>0</v>
      </c>
      <c r="Z1014" s="47">
        <f t="shared" si="155"/>
        <v>0</v>
      </c>
      <c r="AA1014" s="47">
        <f t="shared" si="156"/>
        <v>0</v>
      </c>
      <c r="AB1014" s="141">
        <f t="shared" si="157"/>
        <v>0</v>
      </c>
    </row>
    <row r="1015" spans="1:28" x14ac:dyDescent="0.25">
      <c r="A1015" s="146"/>
      <c r="B1015" s="1"/>
      <c r="C1015" s="1"/>
      <c r="D1015" s="2"/>
      <c r="E1015" s="2"/>
      <c r="F1015" s="377"/>
      <c r="G1015" s="377"/>
      <c r="H1015" s="443"/>
      <c r="I1015" s="2"/>
      <c r="J1015" s="2"/>
      <c r="W1015" s="165">
        <f t="shared" si="152"/>
        <v>0</v>
      </c>
      <c r="X1015" s="47">
        <f t="shared" si="153"/>
        <v>0</v>
      </c>
      <c r="Y1015" s="47">
        <f t="shared" si="154"/>
        <v>0</v>
      </c>
      <c r="Z1015" s="47">
        <f t="shared" si="155"/>
        <v>0</v>
      </c>
      <c r="AA1015" s="47">
        <f t="shared" si="156"/>
        <v>0</v>
      </c>
      <c r="AB1015" s="141">
        <f t="shared" si="157"/>
        <v>0</v>
      </c>
    </row>
    <row r="1016" spans="1:28" x14ac:dyDescent="0.25">
      <c r="A1016" s="146"/>
      <c r="B1016" s="1"/>
      <c r="C1016" s="1"/>
      <c r="D1016" s="2"/>
      <c r="E1016" s="2"/>
      <c r="F1016" s="377"/>
      <c r="G1016" s="377"/>
      <c r="H1016" s="443"/>
      <c r="I1016" s="2"/>
      <c r="J1016" s="2"/>
      <c r="W1016" s="165">
        <f t="shared" si="152"/>
        <v>0</v>
      </c>
      <c r="X1016" s="47">
        <f t="shared" si="153"/>
        <v>0</v>
      </c>
      <c r="Y1016" s="47">
        <f t="shared" si="154"/>
        <v>0</v>
      </c>
      <c r="Z1016" s="47">
        <f t="shared" si="155"/>
        <v>0</v>
      </c>
      <c r="AA1016" s="47">
        <f t="shared" si="156"/>
        <v>0</v>
      </c>
      <c r="AB1016" s="141">
        <f t="shared" si="157"/>
        <v>0</v>
      </c>
    </row>
    <row r="1017" spans="1:28" x14ac:dyDescent="0.25">
      <c r="A1017" s="146"/>
      <c r="B1017" s="1"/>
      <c r="C1017" s="1"/>
      <c r="D1017" s="2"/>
      <c r="E1017" s="2"/>
      <c r="F1017" s="377"/>
      <c r="G1017" s="377"/>
      <c r="H1017" s="443"/>
      <c r="I1017" s="2"/>
      <c r="J1017" s="2"/>
      <c r="W1017" s="165">
        <f t="shared" si="152"/>
        <v>0</v>
      </c>
      <c r="X1017" s="47">
        <f t="shared" si="153"/>
        <v>0</v>
      </c>
      <c r="Y1017" s="47">
        <f t="shared" si="154"/>
        <v>0</v>
      </c>
      <c r="Z1017" s="47">
        <f t="shared" si="155"/>
        <v>0</v>
      </c>
      <c r="AA1017" s="47">
        <f t="shared" si="156"/>
        <v>0</v>
      </c>
      <c r="AB1017" s="141">
        <f t="shared" si="157"/>
        <v>0</v>
      </c>
    </row>
    <row r="1018" spans="1:28" x14ac:dyDescent="0.25">
      <c r="A1018" s="146"/>
      <c r="B1018" s="1"/>
      <c r="C1018" s="1"/>
      <c r="D1018" s="2"/>
      <c r="E1018" s="2"/>
      <c r="F1018" s="377"/>
      <c r="G1018" s="377"/>
      <c r="H1018" s="443"/>
      <c r="I1018" s="2"/>
      <c r="J1018" s="2"/>
      <c r="W1018" s="165">
        <f t="shared" si="152"/>
        <v>0</v>
      </c>
      <c r="X1018" s="47">
        <f t="shared" si="153"/>
        <v>0</v>
      </c>
      <c r="Y1018" s="47">
        <f t="shared" si="154"/>
        <v>0</v>
      </c>
      <c r="Z1018" s="47">
        <f t="shared" si="155"/>
        <v>0</v>
      </c>
      <c r="AA1018" s="47">
        <f t="shared" si="156"/>
        <v>0</v>
      </c>
      <c r="AB1018" s="141">
        <f t="shared" si="157"/>
        <v>0</v>
      </c>
    </row>
    <row r="1019" spans="1:28" x14ac:dyDescent="0.25">
      <c r="A1019" s="146"/>
      <c r="B1019" s="1"/>
      <c r="C1019" s="1"/>
      <c r="D1019" s="2"/>
      <c r="E1019" s="2"/>
      <c r="F1019" s="377"/>
      <c r="G1019" s="377"/>
      <c r="H1019" s="443"/>
      <c r="I1019" s="2"/>
      <c r="J1019" s="2"/>
      <c r="K1019" s="149"/>
      <c r="W1019" s="165">
        <f t="shared" si="152"/>
        <v>0</v>
      </c>
      <c r="X1019" s="47">
        <f t="shared" si="153"/>
        <v>0</v>
      </c>
      <c r="Y1019" s="47">
        <f t="shared" si="154"/>
        <v>0</v>
      </c>
      <c r="Z1019" s="47">
        <f t="shared" si="155"/>
        <v>0</v>
      </c>
      <c r="AA1019" s="47">
        <f t="shared" si="156"/>
        <v>0</v>
      </c>
      <c r="AB1019" s="141">
        <f t="shared" si="157"/>
        <v>0</v>
      </c>
    </row>
    <row r="1020" spans="1:28" x14ac:dyDescent="0.25">
      <c r="A1020" s="146"/>
      <c r="B1020" s="1"/>
      <c r="C1020" s="1"/>
      <c r="D1020" s="2"/>
      <c r="E1020" s="2"/>
      <c r="F1020" s="377"/>
      <c r="G1020" s="377"/>
      <c r="H1020" s="443"/>
      <c r="I1020" s="2"/>
      <c r="J1020" s="2"/>
      <c r="W1020" s="165">
        <f t="shared" si="152"/>
        <v>0</v>
      </c>
      <c r="X1020" s="47">
        <f t="shared" si="153"/>
        <v>0</v>
      </c>
      <c r="Y1020" s="47">
        <f t="shared" si="154"/>
        <v>0</v>
      </c>
      <c r="Z1020" s="47">
        <f t="shared" si="155"/>
        <v>0</v>
      </c>
      <c r="AA1020" s="47">
        <f t="shared" si="156"/>
        <v>0</v>
      </c>
      <c r="AB1020" s="141">
        <f t="shared" si="157"/>
        <v>0</v>
      </c>
    </row>
    <row r="1021" spans="1:28" x14ac:dyDescent="0.25">
      <c r="A1021" s="146"/>
      <c r="B1021" s="1"/>
      <c r="C1021" s="1"/>
      <c r="D1021" s="2"/>
      <c r="E1021" s="2"/>
      <c r="F1021" s="377"/>
      <c r="G1021" s="377"/>
      <c r="H1021" s="443"/>
      <c r="I1021" s="2"/>
      <c r="J1021" s="2"/>
      <c r="W1021" s="165">
        <f t="shared" si="152"/>
        <v>0</v>
      </c>
      <c r="X1021" s="47">
        <f t="shared" si="153"/>
        <v>0</v>
      </c>
      <c r="Y1021" s="47">
        <f t="shared" si="154"/>
        <v>0</v>
      </c>
      <c r="Z1021" s="47">
        <f t="shared" si="155"/>
        <v>0</v>
      </c>
      <c r="AA1021" s="47">
        <f t="shared" si="156"/>
        <v>0</v>
      </c>
      <c r="AB1021" s="141">
        <f t="shared" si="157"/>
        <v>0</v>
      </c>
    </row>
    <row r="1022" spans="1:28" x14ac:dyDescent="0.25">
      <c r="A1022" s="146"/>
      <c r="B1022" s="1"/>
      <c r="C1022" s="1"/>
      <c r="D1022" s="2"/>
      <c r="E1022" s="2"/>
      <c r="F1022" s="377"/>
      <c r="G1022" s="377"/>
      <c r="H1022" s="443"/>
      <c r="I1022" s="2"/>
      <c r="J1022" s="2"/>
      <c r="W1022" s="165">
        <f t="shared" si="152"/>
        <v>0</v>
      </c>
      <c r="X1022" s="47">
        <f t="shared" si="153"/>
        <v>0</v>
      </c>
      <c r="Y1022" s="47">
        <f t="shared" si="154"/>
        <v>0</v>
      </c>
      <c r="Z1022" s="47">
        <f t="shared" si="155"/>
        <v>0</v>
      </c>
      <c r="AA1022" s="47">
        <f t="shared" si="156"/>
        <v>0</v>
      </c>
      <c r="AB1022" s="141">
        <f t="shared" si="157"/>
        <v>0</v>
      </c>
    </row>
    <row r="1023" spans="1:28" x14ac:dyDescent="0.25">
      <c r="A1023" s="146"/>
      <c r="B1023" s="1"/>
      <c r="C1023" s="1"/>
      <c r="D1023" s="2"/>
      <c r="E1023" s="2"/>
      <c r="F1023" s="377"/>
      <c r="G1023" s="377"/>
      <c r="H1023" s="443"/>
      <c r="I1023" s="2"/>
      <c r="J1023" s="2"/>
      <c r="W1023" s="165">
        <f t="shared" si="152"/>
        <v>0</v>
      </c>
      <c r="X1023" s="47">
        <f t="shared" si="153"/>
        <v>0</v>
      </c>
      <c r="Y1023" s="47">
        <f t="shared" si="154"/>
        <v>0</v>
      </c>
      <c r="Z1023" s="47">
        <f t="shared" si="155"/>
        <v>0</v>
      </c>
      <c r="AA1023" s="47">
        <f t="shared" si="156"/>
        <v>0</v>
      </c>
      <c r="AB1023" s="141">
        <f t="shared" si="157"/>
        <v>0</v>
      </c>
    </row>
    <row r="1024" spans="1:28" x14ac:dyDescent="0.25">
      <c r="A1024" s="146"/>
      <c r="B1024" s="1"/>
      <c r="C1024" s="1"/>
      <c r="D1024" s="2"/>
      <c r="E1024" s="2"/>
      <c r="F1024" s="377"/>
      <c r="G1024" s="377"/>
      <c r="H1024" s="443"/>
      <c r="I1024" s="2"/>
      <c r="J1024" s="2"/>
      <c r="W1024" s="165">
        <f t="shared" si="152"/>
        <v>0</v>
      </c>
      <c r="X1024" s="47">
        <f t="shared" si="153"/>
        <v>0</v>
      </c>
      <c r="Y1024" s="47">
        <f t="shared" si="154"/>
        <v>0</v>
      </c>
      <c r="Z1024" s="47">
        <f t="shared" si="155"/>
        <v>0</v>
      </c>
      <c r="AA1024" s="47">
        <f t="shared" si="156"/>
        <v>0</v>
      </c>
      <c r="AB1024" s="141">
        <f t="shared" si="157"/>
        <v>0</v>
      </c>
    </row>
    <row r="1025" spans="1:28" x14ac:dyDescent="0.25">
      <c r="A1025" s="146"/>
      <c r="B1025" s="1"/>
      <c r="C1025" s="1"/>
      <c r="D1025" s="2"/>
      <c r="E1025" s="2"/>
      <c r="F1025" s="377"/>
      <c r="G1025" s="377"/>
      <c r="H1025" s="443"/>
      <c r="I1025" s="2"/>
      <c r="J1025" s="2"/>
      <c r="W1025" s="165">
        <f t="shared" si="152"/>
        <v>0</v>
      </c>
      <c r="X1025" s="47">
        <f t="shared" si="153"/>
        <v>0</v>
      </c>
      <c r="Y1025" s="47">
        <f t="shared" si="154"/>
        <v>0</v>
      </c>
      <c r="Z1025" s="47">
        <f t="shared" si="155"/>
        <v>0</v>
      </c>
      <c r="AA1025" s="47">
        <f t="shared" si="156"/>
        <v>0</v>
      </c>
      <c r="AB1025" s="141">
        <f t="shared" si="157"/>
        <v>0</v>
      </c>
    </row>
    <row r="1026" spans="1:28" x14ac:dyDescent="0.25">
      <c r="A1026" s="146"/>
      <c r="B1026" s="1"/>
      <c r="C1026" s="1"/>
      <c r="D1026" s="2"/>
      <c r="E1026" s="2"/>
      <c r="F1026" s="377"/>
      <c r="G1026" s="377"/>
      <c r="H1026" s="443"/>
      <c r="I1026" s="2"/>
      <c r="J1026" s="2"/>
      <c r="W1026" s="165">
        <f t="shared" si="152"/>
        <v>0</v>
      </c>
      <c r="X1026" s="47">
        <f t="shared" si="153"/>
        <v>0</v>
      </c>
      <c r="Y1026" s="47">
        <f t="shared" si="154"/>
        <v>0</v>
      </c>
      <c r="Z1026" s="47">
        <f t="shared" si="155"/>
        <v>0</v>
      </c>
      <c r="AA1026" s="47">
        <f t="shared" si="156"/>
        <v>0</v>
      </c>
      <c r="AB1026" s="141">
        <f t="shared" si="157"/>
        <v>0</v>
      </c>
    </row>
    <row r="1027" spans="1:28" x14ac:dyDescent="0.25">
      <c r="A1027" s="146"/>
      <c r="B1027" s="1"/>
      <c r="C1027" s="1"/>
      <c r="D1027" s="2"/>
      <c r="E1027" s="2"/>
      <c r="F1027" s="377"/>
      <c r="G1027" s="377"/>
      <c r="H1027" s="443"/>
      <c r="I1027" s="2"/>
      <c r="J1027" s="2"/>
      <c r="W1027" s="165">
        <f t="shared" si="152"/>
        <v>0</v>
      </c>
      <c r="X1027" s="47">
        <f t="shared" si="153"/>
        <v>0</v>
      </c>
      <c r="Y1027" s="47">
        <f t="shared" si="154"/>
        <v>0</v>
      </c>
      <c r="Z1027" s="47">
        <f t="shared" si="155"/>
        <v>0</v>
      </c>
      <c r="AA1027" s="47">
        <f t="shared" si="156"/>
        <v>0</v>
      </c>
      <c r="AB1027" s="141">
        <f t="shared" si="157"/>
        <v>0</v>
      </c>
    </row>
    <row r="1028" spans="1:28" x14ac:dyDescent="0.25">
      <c r="A1028" s="146"/>
      <c r="B1028" s="1"/>
      <c r="C1028" s="1"/>
      <c r="D1028" s="2"/>
      <c r="E1028" s="2"/>
      <c r="F1028" s="377"/>
      <c r="G1028" s="377"/>
      <c r="H1028" s="443"/>
      <c r="I1028" s="2"/>
      <c r="J1028" s="2"/>
      <c r="W1028" s="165">
        <f t="shared" si="152"/>
        <v>0</v>
      </c>
      <c r="X1028" s="47">
        <f t="shared" si="153"/>
        <v>0</v>
      </c>
      <c r="Y1028" s="47">
        <f t="shared" si="154"/>
        <v>0</v>
      </c>
      <c r="Z1028" s="47">
        <f t="shared" si="155"/>
        <v>0</v>
      </c>
      <c r="AA1028" s="47">
        <f t="shared" si="156"/>
        <v>0</v>
      </c>
      <c r="AB1028" s="141">
        <f t="shared" si="157"/>
        <v>0</v>
      </c>
    </row>
    <row r="1029" spans="1:28" x14ac:dyDescent="0.25">
      <c r="A1029" s="146"/>
      <c r="B1029" s="1"/>
      <c r="C1029" s="1"/>
      <c r="D1029" s="2"/>
      <c r="E1029" s="2"/>
      <c r="F1029" s="377"/>
      <c r="G1029" s="377"/>
      <c r="H1029" s="443"/>
      <c r="I1029" s="2"/>
      <c r="J1029" s="2"/>
      <c r="W1029" s="165">
        <f t="shared" si="152"/>
        <v>0</v>
      </c>
      <c r="X1029" s="47">
        <f t="shared" si="153"/>
        <v>0</v>
      </c>
      <c r="Y1029" s="47">
        <f t="shared" si="154"/>
        <v>0</v>
      </c>
      <c r="Z1029" s="47">
        <f t="shared" si="155"/>
        <v>0</v>
      </c>
      <c r="AA1029" s="47">
        <f t="shared" si="156"/>
        <v>0</v>
      </c>
      <c r="AB1029" s="141">
        <f t="shared" si="157"/>
        <v>0</v>
      </c>
    </row>
    <row r="1030" spans="1:28" x14ac:dyDescent="0.25">
      <c r="A1030" s="146"/>
      <c r="B1030" s="1"/>
      <c r="C1030" s="1"/>
      <c r="D1030" s="2"/>
      <c r="E1030" s="2"/>
      <c r="F1030" s="377"/>
      <c r="G1030" s="377"/>
      <c r="H1030" s="443"/>
      <c r="I1030" s="2"/>
      <c r="J1030" s="2"/>
      <c r="W1030" s="165">
        <f t="shared" si="152"/>
        <v>0</v>
      </c>
      <c r="X1030" s="47">
        <f t="shared" si="153"/>
        <v>0</v>
      </c>
      <c r="Y1030" s="47">
        <f t="shared" si="154"/>
        <v>0</v>
      </c>
      <c r="Z1030" s="47">
        <f t="shared" si="155"/>
        <v>0</v>
      </c>
      <c r="AA1030" s="47">
        <f t="shared" si="156"/>
        <v>0</v>
      </c>
      <c r="AB1030" s="141">
        <f t="shared" si="157"/>
        <v>0</v>
      </c>
    </row>
    <row r="1031" spans="1:28" x14ac:dyDescent="0.25">
      <c r="A1031" s="146"/>
      <c r="B1031" s="471"/>
      <c r="C1031" s="1"/>
      <c r="D1031" s="2"/>
      <c r="E1031" s="2"/>
      <c r="F1031" s="377"/>
      <c r="G1031" s="377"/>
      <c r="H1031" s="443"/>
      <c r="I1031" s="453"/>
      <c r="J1031" s="2"/>
      <c r="W1031" s="165">
        <f t="shared" si="152"/>
        <v>0</v>
      </c>
      <c r="X1031" s="47">
        <f t="shared" si="153"/>
        <v>0</v>
      </c>
      <c r="Y1031" s="47">
        <f t="shared" si="154"/>
        <v>0</v>
      </c>
      <c r="Z1031" s="47">
        <f t="shared" si="155"/>
        <v>0</v>
      </c>
      <c r="AA1031" s="47">
        <f t="shared" si="156"/>
        <v>0</v>
      </c>
      <c r="AB1031" s="141">
        <f t="shared" si="157"/>
        <v>0</v>
      </c>
    </row>
    <row r="1032" spans="1:28" x14ac:dyDescent="0.25">
      <c r="A1032" s="146"/>
      <c r="B1032" s="471"/>
      <c r="C1032" s="1"/>
      <c r="D1032" s="2"/>
      <c r="E1032" s="2"/>
      <c r="F1032" s="377"/>
      <c r="G1032" s="377"/>
      <c r="H1032" s="443"/>
      <c r="I1032" s="2"/>
      <c r="J1032" s="2"/>
      <c r="W1032" s="165">
        <f t="shared" si="152"/>
        <v>0</v>
      </c>
      <c r="X1032" s="47">
        <f t="shared" si="153"/>
        <v>0</v>
      </c>
      <c r="Y1032" s="47">
        <f t="shared" si="154"/>
        <v>0</v>
      </c>
      <c r="Z1032" s="47">
        <f t="shared" si="155"/>
        <v>0</v>
      </c>
      <c r="AA1032" s="47">
        <f t="shared" si="156"/>
        <v>0</v>
      </c>
      <c r="AB1032" s="141">
        <f t="shared" si="157"/>
        <v>0</v>
      </c>
    </row>
    <row r="1033" spans="1:28" x14ac:dyDescent="0.25">
      <c r="A1033" s="146"/>
      <c r="B1033" s="471"/>
      <c r="C1033" s="471"/>
      <c r="D1033" s="2"/>
      <c r="E1033" s="2"/>
      <c r="F1033" s="377"/>
      <c r="G1033" s="377"/>
      <c r="H1033" s="443"/>
      <c r="I1033" s="2"/>
      <c r="J1033" s="2"/>
      <c r="W1033" s="165">
        <f t="shared" si="152"/>
        <v>0</v>
      </c>
      <c r="X1033" s="47">
        <f t="shared" si="153"/>
        <v>0</v>
      </c>
      <c r="Y1033" s="47">
        <f t="shared" si="154"/>
        <v>0</v>
      </c>
      <c r="Z1033" s="47">
        <f t="shared" si="155"/>
        <v>0</v>
      </c>
      <c r="AA1033" s="47">
        <f t="shared" si="156"/>
        <v>0</v>
      </c>
      <c r="AB1033" s="141">
        <f t="shared" si="157"/>
        <v>0</v>
      </c>
    </row>
    <row r="1034" spans="1:28" x14ac:dyDescent="0.25">
      <c r="A1034" s="146"/>
      <c r="B1034" s="1"/>
      <c r="C1034" s="1"/>
      <c r="D1034" s="2"/>
      <c r="E1034" s="2"/>
      <c r="F1034" s="377"/>
      <c r="G1034" s="377"/>
      <c r="H1034" s="443"/>
      <c r="I1034" s="2"/>
      <c r="J1034" s="2"/>
      <c r="W1034" s="165">
        <f t="shared" ref="W1034:W1097" si="158">+B1034</f>
        <v>0</v>
      </c>
      <c r="X1034" s="47">
        <f t="shared" ref="X1034:X1097" si="159">+C1034</f>
        <v>0</v>
      </c>
      <c r="Y1034" s="47">
        <f t="shared" ref="Y1034:Y1097" si="160">+D1034</f>
        <v>0</v>
      </c>
      <c r="Z1034" s="47">
        <f t="shared" ref="Z1034:Z1097" si="161">+F1034</f>
        <v>0</v>
      </c>
      <c r="AA1034" s="47">
        <f t="shared" ref="AA1034:AA1097" si="162">+G1034</f>
        <v>0</v>
      </c>
      <c r="AB1034" s="141">
        <f t="shared" ref="AB1034:AB1097" si="163">+E1034</f>
        <v>0</v>
      </c>
    </row>
    <row r="1035" spans="1:28" x14ac:dyDescent="0.25">
      <c r="A1035" s="146"/>
      <c r="B1035" s="1"/>
      <c r="C1035" s="1"/>
      <c r="D1035" s="2"/>
      <c r="E1035" s="2"/>
      <c r="F1035" s="377"/>
      <c r="G1035" s="377"/>
      <c r="H1035" s="443"/>
      <c r="I1035" s="2"/>
      <c r="J1035" s="2"/>
      <c r="W1035" s="165">
        <f t="shared" si="158"/>
        <v>0</v>
      </c>
      <c r="X1035" s="47">
        <f t="shared" si="159"/>
        <v>0</v>
      </c>
      <c r="Y1035" s="47">
        <f t="shared" si="160"/>
        <v>0</v>
      </c>
      <c r="Z1035" s="47">
        <f t="shared" si="161"/>
        <v>0</v>
      </c>
      <c r="AA1035" s="47">
        <f t="shared" si="162"/>
        <v>0</v>
      </c>
      <c r="AB1035" s="141">
        <f t="shared" si="163"/>
        <v>0</v>
      </c>
    </row>
    <row r="1036" spans="1:28" x14ac:dyDescent="0.25">
      <c r="A1036" s="146"/>
      <c r="B1036" s="1"/>
      <c r="C1036" s="1"/>
      <c r="D1036" s="2"/>
      <c r="E1036" s="2"/>
      <c r="F1036" s="377"/>
      <c r="G1036" s="377"/>
      <c r="H1036" s="443"/>
      <c r="I1036" s="2"/>
      <c r="J1036" s="2"/>
      <c r="W1036" s="165">
        <f t="shared" si="158"/>
        <v>0</v>
      </c>
      <c r="X1036" s="47">
        <f t="shared" si="159"/>
        <v>0</v>
      </c>
      <c r="Y1036" s="47">
        <f t="shared" si="160"/>
        <v>0</v>
      </c>
      <c r="Z1036" s="47">
        <f t="shared" si="161"/>
        <v>0</v>
      </c>
      <c r="AA1036" s="47">
        <f t="shared" si="162"/>
        <v>0</v>
      </c>
      <c r="AB1036" s="141">
        <f t="shared" si="163"/>
        <v>0</v>
      </c>
    </row>
    <row r="1037" spans="1:28" x14ac:dyDescent="0.25">
      <c r="A1037" s="146"/>
      <c r="B1037" s="471"/>
      <c r="C1037" s="1"/>
      <c r="D1037" s="2"/>
      <c r="E1037" s="2"/>
      <c r="F1037" s="377"/>
      <c r="G1037" s="377"/>
      <c r="H1037" s="443"/>
      <c r="I1037" s="453"/>
      <c r="J1037" s="2"/>
      <c r="W1037" s="165">
        <f t="shared" si="158"/>
        <v>0</v>
      </c>
      <c r="X1037" s="47">
        <f t="shared" si="159"/>
        <v>0</v>
      </c>
      <c r="Y1037" s="47">
        <f t="shared" si="160"/>
        <v>0</v>
      </c>
      <c r="Z1037" s="47">
        <f t="shared" si="161"/>
        <v>0</v>
      </c>
      <c r="AA1037" s="47">
        <f t="shared" si="162"/>
        <v>0</v>
      </c>
      <c r="AB1037" s="141">
        <f t="shared" si="163"/>
        <v>0</v>
      </c>
    </row>
    <row r="1038" spans="1:28" x14ac:dyDescent="0.25">
      <c r="A1038" s="146"/>
      <c r="B1038" s="471"/>
      <c r="C1038" s="1"/>
      <c r="D1038" s="2"/>
      <c r="E1038" s="2"/>
      <c r="F1038" s="377"/>
      <c r="G1038" s="377"/>
      <c r="H1038" s="443"/>
      <c r="I1038" s="453"/>
      <c r="J1038" s="2"/>
      <c r="W1038" s="165">
        <f t="shared" si="158"/>
        <v>0</v>
      </c>
      <c r="X1038" s="47">
        <f t="shared" si="159"/>
        <v>0</v>
      </c>
      <c r="Y1038" s="47">
        <f t="shared" si="160"/>
        <v>0</v>
      </c>
      <c r="Z1038" s="47">
        <f t="shared" si="161"/>
        <v>0</v>
      </c>
      <c r="AA1038" s="47">
        <f t="shared" si="162"/>
        <v>0</v>
      </c>
      <c r="AB1038" s="141">
        <f t="shared" si="163"/>
        <v>0</v>
      </c>
    </row>
    <row r="1039" spans="1:28" x14ac:dyDescent="0.25">
      <c r="A1039" s="146"/>
      <c r="B1039" s="471"/>
      <c r="C1039" s="1"/>
      <c r="D1039" s="2"/>
      <c r="E1039" s="2"/>
      <c r="F1039" s="377"/>
      <c r="G1039" s="377"/>
      <c r="H1039" s="443"/>
      <c r="I1039" s="453"/>
      <c r="J1039" s="2"/>
      <c r="W1039" s="165">
        <f t="shared" si="158"/>
        <v>0</v>
      </c>
      <c r="X1039" s="47">
        <f t="shared" si="159"/>
        <v>0</v>
      </c>
      <c r="Y1039" s="47">
        <f t="shared" si="160"/>
        <v>0</v>
      </c>
      <c r="Z1039" s="47">
        <f t="shared" si="161"/>
        <v>0</v>
      </c>
      <c r="AA1039" s="47">
        <f t="shared" si="162"/>
        <v>0</v>
      </c>
      <c r="AB1039" s="141">
        <f t="shared" si="163"/>
        <v>0</v>
      </c>
    </row>
    <row r="1040" spans="1:28" x14ac:dyDescent="0.25">
      <c r="A1040" s="146"/>
      <c r="B1040" s="471"/>
      <c r="C1040" s="1"/>
      <c r="D1040" s="2"/>
      <c r="E1040" s="2"/>
      <c r="F1040" s="377"/>
      <c r="G1040" s="377"/>
      <c r="H1040" s="443"/>
      <c r="I1040" s="453"/>
      <c r="J1040" s="2"/>
      <c r="W1040" s="165">
        <f t="shared" si="158"/>
        <v>0</v>
      </c>
      <c r="X1040" s="47">
        <f t="shared" si="159"/>
        <v>0</v>
      </c>
      <c r="Y1040" s="47">
        <f t="shared" si="160"/>
        <v>0</v>
      </c>
      <c r="Z1040" s="47">
        <f t="shared" si="161"/>
        <v>0</v>
      </c>
      <c r="AA1040" s="47">
        <f t="shared" si="162"/>
        <v>0</v>
      </c>
      <c r="AB1040" s="141">
        <f t="shared" si="163"/>
        <v>0</v>
      </c>
    </row>
    <row r="1041" spans="1:28" x14ac:dyDescent="0.25">
      <c r="A1041" s="146"/>
      <c r="B1041" s="1"/>
      <c r="C1041" s="1"/>
      <c r="D1041" s="2"/>
      <c r="E1041" s="2"/>
      <c r="F1041" s="377"/>
      <c r="G1041" s="377"/>
      <c r="H1041" s="443"/>
      <c r="I1041" s="2"/>
      <c r="J1041" s="2"/>
      <c r="W1041" s="165">
        <f t="shared" si="158"/>
        <v>0</v>
      </c>
      <c r="X1041" s="47">
        <f t="shared" si="159"/>
        <v>0</v>
      </c>
      <c r="Y1041" s="47">
        <f t="shared" si="160"/>
        <v>0</v>
      </c>
      <c r="Z1041" s="47">
        <f t="shared" si="161"/>
        <v>0</v>
      </c>
      <c r="AA1041" s="47">
        <f t="shared" si="162"/>
        <v>0</v>
      </c>
      <c r="AB1041" s="141">
        <f t="shared" si="163"/>
        <v>0</v>
      </c>
    </row>
    <row r="1042" spans="1:28" x14ac:dyDescent="0.25">
      <c r="A1042" s="146"/>
      <c r="B1042" s="1"/>
      <c r="C1042" s="1"/>
      <c r="D1042" s="2"/>
      <c r="E1042" s="2"/>
      <c r="F1042" s="377"/>
      <c r="G1042" s="377"/>
      <c r="H1042" s="443"/>
      <c r="I1042" s="2"/>
      <c r="J1042" s="2"/>
      <c r="W1042" s="165">
        <f t="shared" si="158"/>
        <v>0</v>
      </c>
      <c r="X1042" s="47">
        <f t="shared" si="159"/>
        <v>0</v>
      </c>
      <c r="Y1042" s="47">
        <f t="shared" si="160"/>
        <v>0</v>
      </c>
      <c r="Z1042" s="47">
        <f t="shared" si="161"/>
        <v>0</v>
      </c>
      <c r="AA1042" s="47">
        <f t="shared" si="162"/>
        <v>0</v>
      </c>
      <c r="AB1042" s="141">
        <f t="shared" si="163"/>
        <v>0</v>
      </c>
    </row>
    <row r="1043" spans="1:28" x14ac:dyDescent="0.25">
      <c r="A1043" s="146"/>
      <c r="B1043" s="1"/>
      <c r="C1043" s="1"/>
      <c r="D1043" s="2"/>
      <c r="E1043" s="2"/>
      <c r="F1043" s="377"/>
      <c r="G1043" s="377"/>
      <c r="H1043" s="443"/>
      <c r="I1043" s="2"/>
      <c r="J1043" s="2"/>
      <c r="W1043" s="165">
        <f t="shared" si="158"/>
        <v>0</v>
      </c>
      <c r="X1043" s="47">
        <f t="shared" si="159"/>
        <v>0</v>
      </c>
      <c r="Y1043" s="47">
        <f t="shared" si="160"/>
        <v>0</v>
      </c>
      <c r="Z1043" s="47">
        <f t="shared" si="161"/>
        <v>0</v>
      </c>
      <c r="AA1043" s="47">
        <f t="shared" si="162"/>
        <v>0</v>
      </c>
      <c r="AB1043" s="141">
        <f t="shared" si="163"/>
        <v>0</v>
      </c>
    </row>
    <row r="1044" spans="1:28" x14ac:dyDescent="0.25">
      <c r="A1044" s="146"/>
      <c r="B1044" s="1"/>
      <c r="C1044" s="1"/>
      <c r="D1044" s="2"/>
      <c r="E1044" s="2"/>
      <c r="F1044" s="377"/>
      <c r="G1044" s="377"/>
      <c r="H1044" s="443"/>
      <c r="I1044" s="2"/>
      <c r="J1044" s="2"/>
      <c r="W1044" s="165">
        <f t="shared" si="158"/>
        <v>0</v>
      </c>
      <c r="X1044" s="47">
        <f t="shared" si="159"/>
        <v>0</v>
      </c>
      <c r="Y1044" s="47">
        <f t="shared" si="160"/>
        <v>0</v>
      </c>
      <c r="Z1044" s="47">
        <f t="shared" si="161"/>
        <v>0</v>
      </c>
      <c r="AA1044" s="47">
        <f t="shared" si="162"/>
        <v>0</v>
      </c>
      <c r="AB1044" s="141">
        <f t="shared" si="163"/>
        <v>0</v>
      </c>
    </row>
    <row r="1045" spans="1:28" x14ac:dyDescent="0.25">
      <c r="A1045" s="146"/>
      <c r="B1045" s="1"/>
      <c r="C1045" s="1"/>
      <c r="D1045" s="2"/>
      <c r="E1045" s="2"/>
      <c r="F1045" s="377"/>
      <c r="G1045" s="377"/>
      <c r="H1045" s="443"/>
      <c r="I1045" s="2"/>
      <c r="J1045" s="2"/>
      <c r="W1045" s="165">
        <f t="shared" si="158"/>
        <v>0</v>
      </c>
      <c r="X1045" s="47">
        <f t="shared" si="159"/>
        <v>0</v>
      </c>
      <c r="Y1045" s="47">
        <f t="shared" si="160"/>
        <v>0</v>
      </c>
      <c r="Z1045" s="47">
        <f t="shared" si="161"/>
        <v>0</v>
      </c>
      <c r="AA1045" s="47">
        <f t="shared" si="162"/>
        <v>0</v>
      </c>
      <c r="AB1045" s="141">
        <f t="shared" si="163"/>
        <v>0</v>
      </c>
    </row>
    <row r="1046" spans="1:28" x14ac:dyDescent="0.25">
      <c r="A1046" s="146"/>
      <c r="B1046" s="1"/>
      <c r="C1046" s="1"/>
      <c r="D1046" s="2"/>
      <c r="E1046" s="2"/>
      <c r="F1046" s="377"/>
      <c r="G1046" s="377"/>
      <c r="H1046" s="443"/>
      <c r="I1046" s="2"/>
      <c r="J1046" s="2"/>
      <c r="W1046" s="165">
        <f t="shared" si="158"/>
        <v>0</v>
      </c>
      <c r="X1046" s="47">
        <f t="shared" si="159"/>
        <v>0</v>
      </c>
      <c r="Y1046" s="47">
        <f t="shared" si="160"/>
        <v>0</v>
      </c>
      <c r="Z1046" s="47">
        <f t="shared" si="161"/>
        <v>0</v>
      </c>
      <c r="AA1046" s="47">
        <f t="shared" si="162"/>
        <v>0</v>
      </c>
      <c r="AB1046" s="141">
        <f t="shared" si="163"/>
        <v>0</v>
      </c>
    </row>
    <row r="1047" spans="1:28" x14ac:dyDescent="0.25">
      <c r="A1047" s="146"/>
      <c r="B1047" s="1"/>
      <c r="C1047" s="1"/>
      <c r="D1047" s="2"/>
      <c r="E1047" s="2"/>
      <c r="F1047" s="377"/>
      <c r="G1047" s="377"/>
      <c r="H1047" s="443"/>
      <c r="I1047" s="2"/>
      <c r="J1047" s="2"/>
      <c r="W1047" s="165">
        <f t="shared" si="158"/>
        <v>0</v>
      </c>
      <c r="X1047" s="47">
        <f t="shared" si="159"/>
        <v>0</v>
      </c>
      <c r="Y1047" s="47">
        <f t="shared" si="160"/>
        <v>0</v>
      </c>
      <c r="Z1047" s="47">
        <f t="shared" si="161"/>
        <v>0</v>
      </c>
      <c r="AA1047" s="47">
        <f t="shared" si="162"/>
        <v>0</v>
      </c>
      <c r="AB1047" s="141">
        <f t="shared" si="163"/>
        <v>0</v>
      </c>
    </row>
    <row r="1048" spans="1:28" x14ac:dyDescent="0.25">
      <c r="A1048" s="146"/>
      <c r="B1048" s="1"/>
      <c r="C1048" s="1"/>
      <c r="D1048" s="2"/>
      <c r="E1048" s="2"/>
      <c r="F1048" s="377"/>
      <c r="G1048" s="377"/>
      <c r="H1048" s="443"/>
      <c r="I1048" s="2"/>
      <c r="J1048" s="2"/>
      <c r="W1048" s="165">
        <f t="shared" si="158"/>
        <v>0</v>
      </c>
      <c r="X1048" s="47">
        <f t="shared" si="159"/>
        <v>0</v>
      </c>
      <c r="Y1048" s="47">
        <f t="shared" si="160"/>
        <v>0</v>
      </c>
      <c r="Z1048" s="47">
        <f t="shared" si="161"/>
        <v>0</v>
      </c>
      <c r="AA1048" s="47">
        <f t="shared" si="162"/>
        <v>0</v>
      </c>
      <c r="AB1048" s="141">
        <f t="shared" si="163"/>
        <v>0</v>
      </c>
    </row>
    <row r="1049" spans="1:28" x14ac:dyDescent="0.25">
      <c r="A1049" s="146"/>
      <c r="B1049" s="1"/>
      <c r="C1049" s="1"/>
      <c r="D1049" s="2"/>
      <c r="E1049" s="2"/>
      <c r="F1049" s="377"/>
      <c r="G1049" s="377"/>
      <c r="H1049" s="443"/>
      <c r="I1049" s="2"/>
      <c r="J1049" s="2"/>
      <c r="W1049" s="165">
        <f t="shared" si="158"/>
        <v>0</v>
      </c>
      <c r="X1049" s="47">
        <f t="shared" si="159"/>
        <v>0</v>
      </c>
      <c r="Y1049" s="47">
        <f t="shared" si="160"/>
        <v>0</v>
      </c>
      <c r="Z1049" s="47">
        <f t="shared" si="161"/>
        <v>0</v>
      </c>
      <c r="AA1049" s="47">
        <f t="shared" si="162"/>
        <v>0</v>
      </c>
      <c r="AB1049" s="141">
        <f t="shared" si="163"/>
        <v>0</v>
      </c>
    </row>
    <row r="1050" spans="1:28" x14ac:dyDescent="0.25">
      <c r="A1050" s="146"/>
      <c r="B1050" s="1"/>
      <c r="C1050" s="1"/>
      <c r="D1050" s="2"/>
      <c r="E1050" s="2"/>
      <c r="F1050" s="377"/>
      <c r="G1050" s="377"/>
      <c r="H1050" s="443"/>
      <c r="I1050" s="2"/>
      <c r="J1050" s="2"/>
      <c r="W1050" s="165">
        <f t="shared" si="158"/>
        <v>0</v>
      </c>
      <c r="X1050" s="47">
        <f t="shared" si="159"/>
        <v>0</v>
      </c>
      <c r="Y1050" s="47">
        <f t="shared" si="160"/>
        <v>0</v>
      </c>
      <c r="Z1050" s="47">
        <f t="shared" si="161"/>
        <v>0</v>
      </c>
      <c r="AA1050" s="47">
        <f t="shared" si="162"/>
        <v>0</v>
      </c>
      <c r="AB1050" s="141">
        <f t="shared" si="163"/>
        <v>0</v>
      </c>
    </row>
    <row r="1051" spans="1:28" x14ac:dyDescent="0.25">
      <c r="A1051" s="146"/>
      <c r="B1051" s="1"/>
      <c r="C1051" s="1"/>
      <c r="D1051" s="2"/>
      <c r="E1051" s="2"/>
      <c r="F1051" s="377"/>
      <c r="G1051" s="377"/>
      <c r="H1051" s="443"/>
      <c r="I1051" s="2"/>
      <c r="J1051" s="2"/>
      <c r="W1051" s="165">
        <f t="shared" si="158"/>
        <v>0</v>
      </c>
      <c r="X1051" s="47">
        <f t="shared" si="159"/>
        <v>0</v>
      </c>
      <c r="Y1051" s="47">
        <f t="shared" si="160"/>
        <v>0</v>
      </c>
      <c r="Z1051" s="47">
        <f t="shared" si="161"/>
        <v>0</v>
      </c>
      <c r="AA1051" s="47">
        <f t="shared" si="162"/>
        <v>0</v>
      </c>
      <c r="AB1051" s="141">
        <f t="shared" si="163"/>
        <v>0</v>
      </c>
    </row>
    <row r="1052" spans="1:28" x14ac:dyDescent="0.25">
      <c r="A1052" s="146"/>
      <c r="B1052" s="1"/>
      <c r="C1052" s="1"/>
      <c r="D1052" s="2"/>
      <c r="E1052" s="2"/>
      <c r="F1052" s="377"/>
      <c r="G1052" s="377"/>
      <c r="H1052" s="443"/>
      <c r="I1052" s="2"/>
      <c r="J1052" s="2"/>
      <c r="W1052" s="165">
        <f t="shared" si="158"/>
        <v>0</v>
      </c>
      <c r="X1052" s="47">
        <f t="shared" si="159"/>
        <v>0</v>
      </c>
      <c r="Y1052" s="47">
        <f t="shared" si="160"/>
        <v>0</v>
      </c>
      <c r="Z1052" s="47">
        <f t="shared" si="161"/>
        <v>0</v>
      </c>
      <c r="AA1052" s="47">
        <f t="shared" si="162"/>
        <v>0</v>
      </c>
      <c r="AB1052" s="141">
        <f t="shared" si="163"/>
        <v>0</v>
      </c>
    </row>
    <row r="1053" spans="1:28" x14ac:dyDescent="0.25">
      <c r="A1053" s="146"/>
      <c r="B1053" s="1"/>
      <c r="C1053" s="1"/>
      <c r="D1053" s="2"/>
      <c r="E1053" s="2"/>
      <c r="F1053" s="377"/>
      <c r="G1053" s="377"/>
      <c r="H1053" s="443"/>
      <c r="I1053" s="2"/>
      <c r="J1053" s="2"/>
      <c r="W1053" s="165">
        <f t="shared" si="158"/>
        <v>0</v>
      </c>
      <c r="X1053" s="47">
        <f t="shared" si="159"/>
        <v>0</v>
      </c>
      <c r="Y1053" s="47">
        <f t="shared" si="160"/>
        <v>0</v>
      </c>
      <c r="Z1053" s="47">
        <f t="shared" si="161"/>
        <v>0</v>
      </c>
      <c r="AA1053" s="47">
        <f t="shared" si="162"/>
        <v>0</v>
      </c>
      <c r="AB1053" s="141">
        <f t="shared" si="163"/>
        <v>0</v>
      </c>
    </row>
    <row r="1054" spans="1:28" x14ac:dyDescent="0.25">
      <c r="A1054" s="146"/>
      <c r="B1054" s="1"/>
      <c r="C1054" s="1"/>
      <c r="D1054" s="2"/>
      <c r="E1054" s="2"/>
      <c r="F1054" s="377"/>
      <c r="G1054" s="377"/>
      <c r="H1054" s="443"/>
      <c r="I1054" s="2"/>
      <c r="J1054" s="2"/>
      <c r="W1054" s="165">
        <f t="shared" si="158"/>
        <v>0</v>
      </c>
      <c r="X1054" s="47">
        <f t="shared" si="159"/>
        <v>0</v>
      </c>
      <c r="Y1054" s="47">
        <f t="shared" si="160"/>
        <v>0</v>
      </c>
      <c r="Z1054" s="47">
        <f t="shared" si="161"/>
        <v>0</v>
      </c>
      <c r="AA1054" s="47">
        <f t="shared" si="162"/>
        <v>0</v>
      </c>
      <c r="AB1054" s="141">
        <f t="shared" si="163"/>
        <v>0</v>
      </c>
    </row>
    <row r="1055" spans="1:28" x14ac:dyDescent="0.25">
      <c r="A1055" s="146"/>
      <c r="B1055" s="1"/>
      <c r="C1055" s="1"/>
      <c r="D1055" s="2"/>
      <c r="E1055" s="2"/>
      <c r="F1055" s="377"/>
      <c r="G1055" s="377"/>
      <c r="H1055" s="443"/>
      <c r="I1055" s="2"/>
      <c r="J1055" s="2"/>
      <c r="W1055" s="165">
        <f t="shared" si="158"/>
        <v>0</v>
      </c>
      <c r="X1055" s="47">
        <f t="shared" si="159"/>
        <v>0</v>
      </c>
      <c r="Y1055" s="47">
        <f t="shared" si="160"/>
        <v>0</v>
      </c>
      <c r="Z1055" s="47">
        <f t="shared" si="161"/>
        <v>0</v>
      </c>
      <c r="AA1055" s="47">
        <f t="shared" si="162"/>
        <v>0</v>
      </c>
      <c r="AB1055" s="141">
        <f t="shared" si="163"/>
        <v>0</v>
      </c>
    </row>
    <row r="1056" spans="1:28" x14ac:dyDescent="0.25">
      <c r="A1056" s="146"/>
      <c r="B1056" s="1"/>
      <c r="C1056" s="1"/>
      <c r="D1056" s="2"/>
      <c r="E1056" s="2"/>
      <c r="F1056" s="377"/>
      <c r="G1056" s="377"/>
      <c r="H1056" s="443"/>
      <c r="I1056" s="2"/>
      <c r="J1056" s="2"/>
      <c r="W1056" s="165">
        <f t="shared" si="158"/>
        <v>0</v>
      </c>
      <c r="X1056" s="47">
        <f t="shared" si="159"/>
        <v>0</v>
      </c>
      <c r="Y1056" s="47">
        <f t="shared" si="160"/>
        <v>0</v>
      </c>
      <c r="Z1056" s="47">
        <f t="shared" si="161"/>
        <v>0</v>
      </c>
      <c r="AA1056" s="47">
        <f t="shared" si="162"/>
        <v>0</v>
      </c>
      <c r="AB1056" s="141">
        <f t="shared" si="163"/>
        <v>0</v>
      </c>
    </row>
    <row r="1057" spans="1:28" x14ac:dyDescent="0.25">
      <c r="A1057" s="146"/>
      <c r="B1057" s="1"/>
      <c r="C1057" s="1"/>
      <c r="D1057" s="2"/>
      <c r="E1057" s="2"/>
      <c r="F1057" s="377"/>
      <c r="G1057" s="377"/>
      <c r="H1057" s="443"/>
      <c r="I1057" s="2"/>
      <c r="J1057" s="2"/>
      <c r="W1057" s="165">
        <f t="shared" si="158"/>
        <v>0</v>
      </c>
      <c r="X1057" s="47">
        <f t="shared" si="159"/>
        <v>0</v>
      </c>
      <c r="Y1057" s="47">
        <f t="shared" si="160"/>
        <v>0</v>
      </c>
      <c r="Z1057" s="47">
        <f t="shared" si="161"/>
        <v>0</v>
      </c>
      <c r="AA1057" s="47">
        <f t="shared" si="162"/>
        <v>0</v>
      </c>
      <c r="AB1057" s="141">
        <f t="shared" si="163"/>
        <v>0</v>
      </c>
    </row>
    <row r="1058" spans="1:28" x14ac:dyDescent="0.25">
      <c r="A1058" s="146"/>
      <c r="B1058" s="1"/>
      <c r="C1058" s="1"/>
      <c r="D1058" s="2"/>
      <c r="E1058" s="2"/>
      <c r="F1058" s="377"/>
      <c r="G1058" s="377"/>
      <c r="H1058" s="443"/>
      <c r="I1058" s="453"/>
      <c r="J1058" s="2"/>
      <c r="W1058" s="165">
        <f t="shared" si="158"/>
        <v>0</v>
      </c>
      <c r="X1058" s="47">
        <f t="shared" si="159"/>
        <v>0</v>
      </c>
      <c r="Y1058" s="47">
        <f t="shared" si="160"/>
        <v>0</v>
      </c>
      <c r="Z1058" s="47">
        <f t="shared" si="161"/>
        <v>0</v>
      </c>
      <c r="AA1058" s="47">
        <f t="shared" si="162"/>
        <v>0</v>
      </c>
      <c r="AB1058" s="141">
        <f t="shared" si="163"/>
        <v>0</v>
      </c>
    </row>
    <row r="1059" spans="1:28" x14ac:dyDescent="0.25">
      <c r="A1059" s="146"/>
      <c r="B1059" s="1"/>
      <c r="C1059" s="1"/>
      <c r="D1059" s="2"/>
      <c r="E1059" s="2"/>
      <c r="F1059" s="377"/>
      <c r="G1059" s="377"/>
      <c r="H1059" s="443"/>
      <c r="I1059" s="453"/>
      <c r="J1059" s="2"/>
      <c r="W1059" s="165">
        <f t="shared" si="158"/>
        <v>0</v>
      </c>
      <c r="X1059" s="47">
        <f t="shared" si="159"/>
        <v>0</v>
      </c>
      <c r="Y1059" s="47">
        <f t="shared" si="160"/>
        <v>0</v>
      </c>
      <c r="Z1059" s="47">
        <f t="shared" si="161"/>
        <v>0</v>
      </c>
      <c r="AA1059" s="47">
        <f t="shared" si="162"/>
        <v>0</v>
      </c>
      <c r="AB1059" s="141">
        <f t="shared" si="163"/>
        <v>0</v>
      </c>
    </row>
    <row r="1060" spans="1:28" x14ac:dyDescent="0.25">
      <c r="A1060" s="146"/>
      <c r="B1060" s="1"/>
      <c r="C1060" s="1"/>
      <c r="D1060" s="2"/>
      <c r="E1060" s="2"/>
      <c r="F1060" s="377"/>
      <c r="G1060" s="377"/>
      <c r="H1060" s="443"/>
      <c r="I1060" s="453"/>
      <c r="J1060" s="2"/>
      <c r="W1060" s="165">
        <f t="shared" si="158"/>
        <v>0</v>
      </c>
      <c r="X1060" s="47">
        <f t="shared" si="159"/>
        <v>0</v>
      </c>
      <c r="Y1060" s="47">
        <f t="shared" si="160"/>
        <v>0</v>
      </c>
      <c r="Z1060" s="47">
        <f t="shared" si="161"/>
        <v>0</v>
      </c>
      <c r="AA1060" s="47">
        <f t="shared" si="162"/>
        <v>0</v>
      </c>
      <c r="AB1060" s="141">
        <f t="shared" si="163"/>
        <v>0</v>
      </c>
    </row>
    <row r="1061" spans="1:28" x14ac:dyDescent="0.25">
      <c r="A1061" s="146"/>
      <c r="B1061" s="471"/>
      <c r="C1061" s="471"/>
      <c r="D1061" s="2"/>
      <c r="E1061" s="2"/>
      <c r="F1061" s="377"/>
      <c r="G1061" s="377"/>
      <c r="H1061" s="443"/>
      <c r="I1061" s="453"/>
      <c r="J1061" s="2"/>
      <c r="W1061" s="165">
        <f t="shared" si="158"/>
        <v>0</v>
      </c>
      <c r="X1061" s="47">
        <f t="shared" si="159"/>
        <v>0</v>
      </c>
      <c r="Y1061" s="47">
        <f t="shared" si="160"/>
        <v>0</v>
      </c>
      <c r="Z1061" s="47">
        <f t="shared" si="161"/>
        <v>0</v>
      </c>
      <c r="AA1061" s="47">
        <f t="shared" si="162"/>
        <v>0</v>
      </c>
      <c r="AB1061" s="141">
        <f t="shared" si="163"/>
        <v>0</v>
      </c>
    </row>
    <row r="1062" spans="1:28" x14ac:dyDescent="0.25">
      <c r="A1062" s="146"/>
      <c r="B1062" s="1"/>
      <c r="C1062" s="1"/>
      <c r="D1062" s="2"/>
      <c r="E1062" s="2"/>
      <c r="F1062" s="377"/>
      <c r="G1062" s="377"/>
      <c r="H1062" s="443"/>
      <c r="I1062" s="453"/>
      <c r="J1062" s="2"/>
      <c r="W1062" s="165">
        <f t="shared" si="158"/>
        <v>0</v>
      </c>
      <c r="X1062" s="47">
        <f t="shared" si="159"/>
        <v>0</v>
      </c>
      <c r="Y1062" s="47">
        <f t="shared" si="160"/>
        <v>0</v>
      </c>
      <c r="Z1062" s="47">
        <f t="shared" si="161"/>
        <v>0</v>
      </c>
      <c r="AA1062" s="47">
        <f t="shared" si="162"/>
        <v>0</v>
      </c>
      <c r="AB1062" s="141">
        <f t="shared" si="163"/>
        <v>0</v>
      </c>
    </row>
    <row r="1063" spans="1:28" x14ac:dyDescent="0.25">
      <c r="A1063" s="146"/>
      <c r="B1063" s="1"/>
      <c r="C1063" s="1"/>
      <c r="D1063" s="2"/>
      <c r="E1063" s="2"/>
      <c r="F1063" s="377"/>
      <c r="G1063" s="377"/>
      <c r="H1063" s="443"/>
      <c r="I1063" s="453"/>
      <c r="J1063" s="2"/>
      <c r="W1063" s="165">
        <f t="shared" si="158"/>
        <v>0</v>
      </c>
      <c r="X1063" s="47">
        <f t="shared" si="159"/>
        <v>0</v>
      </c>
      <c r="Y1063" s="47">
        <f t="shared" si="160"/>
        <v>0</v>
      </c>
      <c r="Z1063" s="47">
        <f t="shared" si="161"/>
        <v>0</v>
      </c>
      <c r="AA1063" s="47">
        <f t="shared" si="162"/>
        <v>0</v>
      </c>
      <c r="AB1063" s="141">
        <f t="shared" si="163"/>
        <v>0</v>
      </c>
    </row>
    <row r="1064" spans="1:28" x14ac:dyDescent="0.25">
      <c r="A1064" s="146"/>
      <c r="B1064" s="471"/>
      <c r="C1064" s="471"/>
      <c r="D1064" s="2"/>
      <c r="E1064" s="2"/>
      <c r="F1064" s="377"/>
      <c r="G1064" s="377"/>
      <c r="H1064" s="443"/>
      <c r="I1064" s="453"/>
      <c r="J1064" s="2"/>
      <c r="W1064" s="165">
        <f t="shared" si="158"/>
        <v>0</v>
      </c>
      <c r="X1064" s="47">
        <f t="shared" si="159"/>
        <v>0</v>
      </c>
      <c r="Y1064" s="47">
        <f t="shared" si="160"/>
        <v>0</v>
      </c>
      <c r="Z1064" s="47">
        <f t="shared" si="161"/>
        <v>0</v>
      </c>
      <c r="AA1064" s="47">
        <f t="shared" si="162"/>
        <v>0</v>
      </c>
      <c r="AB1064" s="141">
        <f t="shared" si="163"/>
        <v>0</v>
      </c>
    </row>
    <row r="1065" spans="1:28" x14ac:dyDescent="0.25">
      <c r="A1065" s="146"/>
      <c r="B1065" s="471"/>
      <c r="C1065" s="471"/>
      <c r="D1065" s="453"/>
      <c r="E1065" s="2"/>
      <c r="F1065" s="377"/>
      <c r="G1065" s="377"/>
      <c r="H1065" s="443"/>
      <c r="I1065" s="453"/>
      <c r="J1065" s="2"/>
      <c r="W1065" s="165">
        <f t="shared" si="158"/>
        <v>0</v>
      </c>
      <c r="X1065" s="47">
        <f t="shared" si="159"/>
        <v>0</v>
      </c>
      <c r="Y1065" s="47">
        <f t="shared" si="160"/>
        <v>0</v>
      </c>
      <c r="Z1065" s="47">
        <f t="shared" si="161"/>
        <v>0</v>
      </c>
      <c r="AA1065" s="47">
        <f t="shared" si="162"/>
        <v>0</v>
      </c>
      <c r="AB1065" s="141">
        <f t="shared" si="163"/>
        <v>0</v>
      </c>
    </row>
    <row r="1066" spans="1:28" x14ac:dyDescent="0.25">
      <c r="A1066" s="146"/>
      <c r="B1066" s="1"/>
      <c r="C1066" s="1"/>
      <c r="D1066" s="2"/>
      <c r="E1066" s="2"/>
      <c r="F1066" s="377"/>
      <c r="G1066" s="377"/>
      <c r="H1066" s="443"/>
      <c r="I1066" s="2"/>
      <c r="J1066" s="2"/>
      <c r="W1066" s="165">
        <f t="shared" si="158"/>
        <v>0</v>
      </c>
      <c r="X1066" s="47">
        <f t="shared" si="159"/>
        <v>0</v>
      </c>
      <c r="Y1066" s="47">
        <f t="shared" si="160"/>
        <v>0</v>
      </c>
      <c r="Z1066" s="47">
        <f t="shared" si="161"/>
        <v>0</v>
      </c>
      <c r="AA1066" s="47">
        <f t="shared" si="162"/>
        <v>0</v>
      </c>
      <c r="AB1066" s="141">
        <f t="shared" si="163"/>
        <v>0</v>
      </c>
    </row>
    <row r="1067" spans="1:28" x14ac:dyDescent="0.25">
      <c r="A1067" s="146"/>
      <c r="B1067" s="1"/>
      <c r="C1067" s="1"/>
      <c r="D1067" s="2"/>
      <c r="E1067" s="2"/>
      <c r="F1067" s="377"/>
      <c r="G1067" s="377"/>
      <c r="H1067" s="443"/>
      <c r="I1067" s="2"/>
      <c r="J1067" s="2"/>
      <c r="W1067" s="165">
        <f t="shared" si="158"/>
        <v>0</v>
      </c>
      <c r="X1067" s="47">
        <f t="shared" si="159"/>
        <v>0</v>
      </c>
      <c r="Y1067" s="47">
        <f t="shared" si="160"/>
        <v>0</v>
      </c>
      <c r="Z1067" s="47">
        <f t="shared" si="161"/>
        <v>0</v>
      </c>
      <c r="AA1067" s="47">
        <f t="shared" si="162"/>
        <v>0</v>
      </c>
      <c r="AB1067" s="141">
        <f t="shared" si="163"/>
        <v>0</v>
      </c>
    </row>
    <row r="1068" spans="1:28" x14ac:dyDescent="0.25">
      <c r="A1068" s="146"/>
      <c r="B1068" s="1"/>
      <c r="C1068" s="1"/>
      <c r="D1068" s="2"/>
      <c r="E1068" s="2"/>
      <c r="F1068" s="377"/>
      <c r="G1068" s="377"/>
      <c r="H1068" s="443"/>
      <c r="I1068" s="2"/>
      <c r="J1068" s="2"/>
      <c r="W1068" s="165">
        <f t="shared" si="158"/>
        <v>0</v>
      </c>
      <c r="X1068" s="47">
        <f t="shared" si="159"/>
        <v>0</v>
      </c>
      <c r="Y1068" s="47">
        <f t="shared" si="160"/>
        <v>0</v>
      </c>
      <c r="Z1068" s="47">
        <f t="shared" si="161"/>
        <v>0</v>
      </c>
      <c r="AA1068" s="47">
        <f t="shared" si="162"/>
        <v>0</v>
      </c>
      <c r="AB1068" s="141">
        <f t="shared" si="163"/>
        <v>0</v>
      </c>
    </row>
    <row r="1069" spans="1:28" x14ac:dyDescent="0.25">
      <c r="A1069" s="146"/>
      <c r="B1069" s="1"/>
      <c r="C1069" s="1"/>
      <c r="D1069" s="2"/>
      <c r="E1069" s="2"/>
      <c r="F1069" s="377"/>
      <c r="G1069" s="377"/>
      <c r="H1069" s="443"/>
      <c r="I1069" s="2"/>
      <c r="J1069" s="2"/>
      <c r="W1069" s="165">
        <f t="shared" si="158"/>
        <v>0</v>
      </c>
      <c r="X1069" s="47">
        <f t="shared" si="159"/>
        <v>0</v>
      </c>
      <c r="Y1069" s="47">
        <f t="shared" si="160"/>
        <v>0</v>
      </c>
      <c r="Z1069" s="47">
        <f t="shared" si="161"/>
        <v>0</v>
      </c>
      <c r="AA1069" s="47">
        <f t="shared" si="162"/>
        <v>0</v>
      </c>
      <c r="AB1069" s="141">
        <f t="shared" si="163"/>
        <v>0</v>
      </c>
    </row>
    <row r="1070" spans="1:28" x14ac:dyDescent="0.25">
      <c r="A1070" s="146"/>
      <c r="B1070" s="1"/>
      <c r="C1070" s="1"/>
      <c r="D1070" s="2"/>
      <c r="E1070" s="2"/>
      <c r="F1070" s="377"/>
      <c r="G1070" s="377"/>
      <c r="H1070" s="443"/>
      <c r="I1070" s="2"/>
      <c r="J1070" s="2"/>
      <c r="W1070" s="165">
        <f t="shared" si="158"/>
        <v>0</v>
      </c>
      <c r="X1070" s="47">
        <f t="shared" si="159"/>
        <v>0</v>
      </c>
      <c r="Y1070" s="47">
        <f t="shared" si="160"/>
        <v>0</v>
      </c>
      <c r="Z1070" s="47">
        <f t="shared" si="161"/>
        <v>0</v>
      </c>
      <c r="AA1070" s="47">
        <f t="shared" si="162"/>
        <v>0</v>
      </c>
      <c r="AB1070" s="141">
        <f t="shared" si="163"/>
        <v>0</v>
      </c>
    </row>
    <row r="1071" spans="1:28" x14ac:dyDescent="0.25">
      <c r="A1071" s="146"/>
      <c r="B1071" s="1"/>
      <c r="C1071" s="1"/>
      <c r="D1071" s="2"/>
      <c r="E1071" s="2"/>
      <c r="F1071" s="377"/>
      <c r="G1071" s="377"/>
      <c r="H1071" s="443"/>
      <c r="I1071" s="2"/>
      <c r="J1071" s="2"/>
      <c r="W1071" s="165">
        <f t="shared" si="158"/>
        <v>0</v>
      </c>
      <c r="X1071" s="47">
        <f t="shared" si="159"/>
        <v>0</v>
      </c>
      <c r="Y1071" s="47">
        <f t="shared" si="160"/>
        <v>0</v>
      </c>
      <c r="Z1071" s="47">
        <f t="shared" si="161"/>
        <v>0</v>
      </c>
      <c r="AA1071" s="47">
        <f t="shared" si="162"/>
        <v>0</v>
      </c>
      <c r="AB1071" s="141">
        <f t="shared" si="163"/>
        <v>0</v>
      </c>
    </row>
    <row r="1072" spans="1:28" x14ac:dyDescent="0.25">
      <c r="A1072" s="146"/>
      <c r="B1072" s="1"/>
      <c r="C1072" s="1"/>
      <c r="D1072" s="2"/>
      <c r="E1072" s="2"/>
      <c r="F1072" s="377"/>
      <c r="G1072" s="377"/>
      <c r="H1072" s="443"/>
      <c r="I1072" s="2"/>
      <c r="J1072" s="2"/>
      <c r="W1072" s="165">
        <f t="shared" si="158"/>
        <v>0</v>
      </c>
      <c r="X1072" s="47">
        <f t="shared" si="159"/>
        <v>0</v>
      </c>
      <c r="Y1072" s="47">
        <f t="shared" si="160"/>
        <v>0</v>
      </c>
      <c r="Z1072" s="47">
        <f t="shared" si="161"/>
        <v>0</v>
      </c>
      <c r="AA1072" s="47">
        <f t="shared" si="162"/>
        <v>0</v>
      </c>
      <c r="AB1072" s="141">
        <f t="shared" si="163"/>
        <v>0</v>
      </c>
    </row>
    <row r="1073" spans="1:28" x14ac:dyDescent="0.25">
      <c r="A1073" s="146"/>
      <c r="B1073" s="1"/>
      <c r="C1073" s="1"/>
      <c r="D1073" s="2"/>
      <c r="E1073" s="2"/>
      <c r="F1073" s="377"/>
      <c r="G1073" s="377"/>
      <c r="H1073" s="443"/>
      <c r="I1073" s="2"/>
      <c r="J1073" s="2"/>
      <c r="W1073" s="165">
        <f t="shared" si="158"/>
        <v>0</v>
      </c>
      <c r="X1073" s="47">
        <f t="shared" si="159"/>
        <v>0</v>
      </c>
      <c r="Y1073" s="47">
        <f t="shared" si="160"/>
        <v>0</v>
      </c>
      <c r="Z1073" s="47">
        <f t="shared" si="161"/>
        <v>0</v>
      </c>
      <c r="AA1073" s="47">
        <f t="shared" si="162"/>
        <v>0</v>
      </c>
      <c r="AB1073" s="141">
        <f t="shared" si="163"/>
        <v>0</v>
      </c>
    </row>
    <row r="1074" spans="1:28" x14ac:dyDescent="0.25">
      <c r="A1074" s="146"/>
      <c r="B1074" s="1"/>
      <c r="C1074" s="1"/>
      <c r="D1074" s="2"/>
      <c r="E1074" s="2"/>
      <c r="F1074" s="377"/>
      <c r="G1074" s="377"/>
      <c r="H1074" s="443"/>
      <c r="I1074" s="2"/>
      <c r="J1074" s="2"/>
      <c r="W1074" s="165">
        <f t="shared" si="158"/>
        <v>0</v>
      </c>
      <c r="X1074" s="47">
        <f t="shared" si="159"/>
        <v>0</v>
      </c>
      <c r="Y1074" s="47">
        <f t="shared" si="160"/>
        <v>0</v>
      </c>
      <c r="Z1074" s="47">
        <f t="shared" si="161"/>
        <v>0</v>
      </c>
      <c r="AA1074" s="47">
        <f t="shared" si="162"/>
        <v>0</v>
      </c>
      <c r="AB1074" s="141">
        <f t="shared" si="163"/>
        <v>0</v>
      </c>
    </row>
    <row r="1075" spans="1:28" x14ac:dyDescent="0.25">
      <c r="A1075" s="146"/>
      <c r="B1075" s="1"/>
      <c r="C1075" s="1"/>
      <c r="D1075" s="2"/>
      <c r="E1075" s="2"/>
      <c r="F1075" s="377"/>
      <c r="G1075" s="377"/>
      <c r="H1075" s="443"/>
      <c r="I1075" s="2"/>
      <c r="J1075" s="2"/>
      <c r="W1075" s="165">
        <f t="shared" si="158"/>
        <v>0</v>
      </c>
      <c r="X1075" s="47">
        <f t="shared" si="159"/>
        <v>0</v>
      </c>
      <c r="Y1075" s="47">
        <f t="shared" si="160"/>
        <v>0</v>
      </c>
      <c r="Z1075" s="47">
        <f t="shared" si="161"/>
        <v>0</v>
      </c>
      <c r="AA1075" s="47">
        <f t="shared" si="162"/>
        <v>0</v>
      </c>
      <c r="AB1075" s="141">
        <f t="shared" si="163"/>
        <v>0</v>
      </c>
    </row>
    <row r="1076" spans="1:28" x14ac:dyDescent="0.25">
      <c r="A1076" s="146"/>
      <c r="B1076" s="1"/>
      <c r="C1076" s="1"/>
      <c r="D1076" s="2"/>
      <c r="E1076" s="2"/>
      <c r="F1076" s="377"/>
      <c r="G1076" s="377"/>
      <c r="H1076" s="443"/>
      <c r="I1076" s="2"/>
      <c r="J1076" s="2"/>
      <c r="W1076" s="165">
        <f t="shared" si="158"/>
        <v>0</v>
      </c>
      <c r="X1076" s="47">
        <f t="shared" si="159"/>
        <v>0</v>
      </c>
      <c r="Y1076" s="47">
        <f t="shared" si="160"/>
        <v>0</v>
      </c>
      <c r="Z1076" s="47">
        <f t="shared" si="161"/>
        <v>0</v>
      </c>
      <c r="AA1076" s="47">
        <f t="shared" si="162"/>
        <v>0</v>
      </c>
      <c r="AB1076" s="141">
        <f t="shared" si="163"/>
        <v>0</v>
      </c>
    </row>
    <row r="1077" spans="1:28" x14ac:dyDescent="0.25">
      <c r="A1077" s="146"/>
      <c r="B1077" s="1"/>
      <c r="C1077" s="1"/>
      <c r="D1077" s="2"/>
      <c r="E1077" s="2"/>
      <c r="F1077" s="377"/>
      <c r="G1077" s="377"/>
      <c r="H1077" s="443"/>
      <c r="I1077" s="2"/>
      <c r="J1077" s="2"/>
      <c r="W1077" s="165">
        <f t="shared" si="158"/>
        <v>0</v>
      </c>
      <c r="X1077" s="47">
        <f t="shared" si="159"/>
        <v>0</v>
      </c>
      <c r="Y1077" s="47">
        <f t="shared" si="160"/>
        <v>0</v>
      </c>
      <c r="Z1077" s="47">
        <f t="shared" si="161"/>
        <v>0</v>
      </c>
      <c r="AA1077" s="47">
        <f t="shared" si="162"/>
        <v>0</v>
      </c>
      <c r="AB1077" s="141">
        <f t="shared" si="163"/>
        <v>0</v>
      </c>
    </row>
    <row r="1078" spans="1:28" x14ac:dyDescent="0.25">
      <c r="A1078" s="146"/>
      <c r="B1078" s="1"/>
      <c r="C1078" s="1"/>
      <c r="D1078" s="2"/>
      <c r="E1078" s="2"/>
      <c r="F1078" s="377"/>
      <c r="G1078" s="377"/>
      <c r="H1078" s="443"/>
      <c r="I1078" s="2"/>
      <c r="J1078" s="2"/>
      <c r="W1078" s="165">
        <f t="shared" si="158"/>
        <v>0</v>
      </c>
      <c r="X1078" s="47">
        <f t="shared" si="159"/>
        <v>0</v>
      </c>
      <c r="Y1078" s="47">
        <f t="shared" si="160"/>
        <v>0</v>
      </c>
      <c r="Z1078" s="47">
        <f t="shared" si="161"/>
        <v>0</v>
      </c>
      <c r="AA1078" s="47">
        <f t="shared" si="162"/>
        <v>0</v>
      </c>
      <c r="AB1078" s="141">
        <f t="shared" si="163"/>
        <v>0</v>
      </c>
    </row>
    <row r="1079" spans="1:28" x14ac:dyDescent="0.25">
      <c r="A1079" s="146"/>
      <c r="B1079" s="1"/>
      <c r="C1079" s="1"/>
      <c r="D1079" s="2"/>
      <c r="E1079" s="2"/>
      <c r="F1079" s="377"/>
      <c r="G1079" s="377"/>
      <c r="H1079" s="443"/>
      <c r="I1079" s="2"/>
      <c r="J1079" s="2"/>
      <c r="W1079" s="165">
        <f t="shared" si="158"/>
        <v>0</v>
      </c>
      <c r="X1079" s="47">
        <f t="shared" si="159"/>
        <v>0</v>
      </c>
      <c r="Y1079" s="47">
        <f t="shared" si="160"/>
        <v>0</v>
      </c>
      <c r="Z1079" s="47">
        <f t="shared" si="161"/>
        <v>0</v>
      </c>
      <c r="AA1079" s="47">
        <f t="shared" si="162"/>
        <v>0</v>
      </c>
      <c r="AB1079" s="141">
        <f t="shared" si="163"/>
        <v>0</v>
      </c>
    </row>
    <row r="1080" spans="1:28" x14ac:dyDescent="0.25">
      <c r="A1080" s="146"/>
      <c r="B1080" s="1"/>
      <c r="C1080" s="1"/>
      <c r="D1080" s="2"/>
      <c r="E1080" s="2"/>
      <c r="F1080" s="377"/>
      <c r="G1080" s="377"/>
      <c r="H1080" s="443"/>
      <c r="I1080" s="2"/>
      <c r="J1080" s="2"/>
      <c r="W1080" s="165">
        <f t="shared" si="158"/>
        <v>0</v>
      </c>
      <c r="X1080" s="47">
        <f t="shared" si="159"/>
        <v>0</v>
      </c>
      <c r="Y1080" s="47">
        <f t="shared" si="160"/>
        <v>0</v>
      </c>
      <c r="Z1080" s="47">
        <f t="shared" si="161"/>
        <v>0</v>
      </c>
      <c r="AA1080" s="47">
        <f t="shared" si="162"/>
        <v>0</v>
      </c>
      <c r="AB1080" s="141">
        <f t="shared" si="163"/>
        <v>0</v>
      </c>
    </row>
    <row r="1081" spans="1:28" x14ac:dyDescent="0.25">
      <c r="A1081" s="146"/>
      <c r="B1081" s="1"/>
      <c r="C1081" s="1"/>
      <c r="D1081" s="2"/>
      <c r="E1081" s="2"/>
      <c r="F1081" s="377"/>
      <c r="G1081" s="377"/>
      <c r="H1081" s="443"/>
      <c r="I1081" s="2"/>
      <c r="J1081" s="2"/>
      <c r="W1081" s="165">
        <f t="shared" si="158"/>
        <v>0</v>
      </c>
      <c r="X1081" s="47">
        <f t="shared" si="159"/>
        <v>0</v>
      </c>
      <c r="Y1081" s="47">
        <f t="shared" si="160"/>
        <v>0</v>
      </c>
      <c r="Z1081" s="47">
        <f t="shared" si="161"/>
        <v>0</v>
      </c>
      <c r="AA1081" s="47">
        <f t="shared" si="162"/>
        <v>0</v>
      </c>
      <c r="AB1081" s="141">
        <f t="shared" si="163"/>
        <v>0</v>
      </c>
    </row>
    <row r="1082" spans="1:28" x14ac:dyDescent="0.25">
      <c r="A1082" s="146"/>
      <c r="B1082" s="1"/>
      <c r="C1082" s="1"/>
      <c r="D1082" s="2"/>
      <c r="E1082" s="2"/>
      <c r="F1082" s="377"/>
      <c r="G1082" s="377"/>
      <c r="H1082" s="443"/>
      <c r="I1082" s="2"/>
      <c r="J1082" s="2"/>
      <c r="W1082" s="165">
        <f t="shared" si="158"/>
        <v>0</v>
      </c>
      <c r="X1082" s="47">
        <f t="shared" si="159"/>
        <v>0</v>
      </c>
      <c r="Y1082" s="47">
        <f t="shared" si="160"/>
        <v>0</v>
      </c>
      <c r="Z1082" s="47">
        <f t="shared" si="161"/>
        <v>0</v>
      </c>
      <c r="AA1082" s="47">
        <f t="shared" si="162"/>
        <v>0</v>
      </c>
      <c r="AB1082" s="141">
        <f t="shared" si="163"/>
        <v>0</v>
      </c>
    </row>
    <row r="1083" spans="1:28" x14ac:dyDescent="0.25">
      <c r="A1083" s="146"/>
      <c r="B1083" s="1"/>
      <c r="C1083" s="1"/>
      <c r="D1083" s="2"/>
      <c r="E1083" s="2"/>
      <c r="F1083" s="377"/>
      <c r="G1083" s="377"/>
      <c r="H1083" s="443"/>
      <c r="I1083" s="2"/>
      <c r="J1083" s="2"/>
      <c r="W1083" s="165">
        <f t="shared" si="158"/>
        <v>0</v>
      </c>
      <c r="X1083" s="47">
        <f t="shared" si="159"/>
        <v>0</v>
      </c>
      <c r="Y1083" s="47">
        <f t="shared" si="160"/>
        <v>0</v>
      </c>
      <c r="Z1083" s="47">
        <f t="shared" si="161"/>
        <v>0</v>
      </c>
      <c r="AA1083" s="47">
        <f t="shared" si="162"/>
        <v>0</v>
      </c>
      <c r="AB1083" s="141">
        <f t="shared" si="163"/>
        <v>0</v>
      </c>
    </row>
    <row r="1084" spans="1:28" x14ac:dyDescent="0.25">
      <c r="A1084" s="146"/>
      <c r="B1084" s="1"/>
      <c r="C1084" s="1"/>
      <c r="D1084" s="2"/>
      <c r="E1084" s="2"/>
      <c r="F1084" s="377"/>
      <c r="G1084" s="377"/>
      <c r="H1084" s="443"/>
      <c r="I1084" s="2"/>
      <c r="J1084" s="2"/>
      <c r="W1084" s="165">
        <f t="shared" si="158"/>
        <v>0</v>
      </c>
      <c r="X1084" s="47">
        <f t="shared" si="159"/>
        <v>0</v>
      </c>
      <c r="Y1084" s="47">
        <f t="shared" si="160"/>
        <v>0</v>
      </c>
      <c r="Z1084" s="47">
        <f t="shared" si="161"/>
        <v>0</v>
      </c>
      <c r="AA1084" s="47">
        <f t="shared" si="162"/>
        <v>0</v>
      </c>
      <c r="AB1084" s="141">
        <f t="shared" si="163"/>
        <v>0</v>
      </c>
    </row>
    <row r="1085" spans="1:28" x14ac:dyDescent="0.25">
      <c r="A1085" s="146"/>
      <c r="B1085" s="1"/>
      <c r="C1085" s="1"/>
      <c r="D1085" s="2"/>
      <c r="E1085" s="2"/>
      <c r="F1085" s="377"/>
      <c r="G1085" s="377"/>
      <c r="H1085" s="443"/>
      <c r="I1085" s="2"/>
      <c r="J1085" s="2"/>
      <c r="W1085" s="165">
        <f t="shared" si="158"/>
        <v>0</v>
      </c>
      <c r="X1085" s="47">
        <f t="shared" si="159"/>
        <v>0</v>
      </c>
      <c r="Y1085" s="47">
        <f t="shared" si="160"/>
        <v>0</v>
      </c>
      <c r="Z1085" s="47">
        <f t="shared" si="161"/>
        <v>0</v>
      </c>
      <c r="AA1085" s="47">
        <f t="shared" si="162"/>
        <v>0</v>
      </c>
      <c r="AB1085" s="141">
        <f t="shared" si="163"/>
        <v>0</v>
      </c>
    </row>
    <row r="1086" spans="1:28" x14ac:dyDescent="0.25">
      <c r="A1086" s="146"/>
      <c r="B1086" s="1"/>
      <c r="C1086" s="1"/>
      <c r="D1086" s="2"/>
      <c r="E1086" s="2"/>
      <c r="F1086" s="377"/>
      <c r="G1086" s="377"/>
      <c r="H1086" s="443"/>
      <c r="I1086" s="2"/>
      <c r="J1086" s="2"/>
      <c r="W1086" s="165">
        <f t="shared" si="158"/>
        <v>0</v>
      </c>
      <c r="X1086" s="47">
        <f t="shared" si="159"/>
        <v>0</v>
      </c>
      <c r="Y1086" s="47">
        <f t="shared" si="160"/>
        <v>0</v>
      </c>
      <c r="Z1086" s="47">
        <f t="shared" si="161"/>
        <v>0</v>
      </c>
      <c r="AA1086" s="47">
        <f t="shared" si="162"/>
        <v>0</v>
      </c>
      <c r="AB1086" s="141">
        <f t="shared" si="163"/>
        <v>0</v>
      </c>
    </row>
    <row r="1087" spans="1:28" x14ac:dyDescent="0.25">
      <c r="A1087" s="146"/>
      <c r="B1087" s="1"/>
      <c r="C1087" s="1"/>
      <c r="D1087" s="2"/>
      <c r="E1087" s="2"/>
      <c r="F1087" s="377"/>
      <c r="G1087" s="377"/>
      <c r="H1087" s="443"/>
      <c r="I1087" s="2"/>
      <c r="J1087" s="2"/>
      <c r="W1087" s="165">
        <f t="shared" si="158"/>
        <v>0</v>
      </c>
      <c r="X1087" s="47">
        <f t="shared" si="159"/>
        <v>0</v>
      </c>
      <c r="Y1087" s="47">
        <f t="shared" si="160"/>
        <v>0</v>
      </c>
      <c r="Z1087" s="47">
        <f t="shared" si="161"/>
        <v>0</v>
      </c>
      <c r="AA1087" s="47">
        <f t="shared" si="162"/>
        <v>0</v>
      </c>
      <c r="AB1087" s="141">
        <f t="shared" si="163"/>
        <v>0</v>
      </c>
    </row>
    <row r="1088" spans="1:28" x14ac:dyDescent="0.25">
      <c r="A1088" s="146"/>
      <c r="B1088" s="1"/>
      <c r="C1088" s="1"/>
      <c r="D1088" s="2"/>
      <c r="E1088" s="2"/>
      <c r="F1088" s="377"/>
      <c r="G1088" s="377"/>
      <c r="H1088" s="443"/>
      <c r="I1088" s="2"/>
      <c r="J1088" s="2"/>
      <c r="W1088" s="165">
        <f t="shared" si="158"/>
        <v>0</v>
      </c>
      <c r="X1088" s="47">
        <f t="shared" si="159"/>
        <v>0</v>
      </c>
      <c r="Y1088" s="47">
        <f t="shared" si="160"/>
        <v>0</v>
      </c>
      <c r="Z1088" s="47">
        <f t="shared" si="161"/>
        <v>0</v>
      </c>
      <c r="AA1088" s="47">
        <f t="shared" si="162"/>
        <v>0</v>
      </c>
      <c r="AB1088" s="141">
        <f t="shared" si="163"/>
        <v>0</v>
      </c>
    </row>
    <row r="1089" spans="1:28" x14ac:dyDescent="0.25">
      <c r="A1089" s="146"/>
      <c r="B1089" s="1"/>
      <c r="C1089" s="1"/>
      <c r="D1089" s="2"/>
      <c r="E1089" s="2"/>
      <c r="F1089" s="377"/>
      <c r="G1089" s="377"/>
      <c r="H1089" s="443"/>
      <c r="I1089" s="2"/>
      <c r="J1089" s="2"/>
      <c r="W1089" s="165">
        <f t="shared" si="158"/>
        <v>0</v>
      </c>
      <c r="X1089" s="47">
        <f t="shared" si="159"/>
        <v>0</v>
      </c>
      <c r="Y1089" s="47">
        <f t="shared" si="160"/>
        <v>0</v>
      </c>
      <c r="Z1089" s="47">
        <f t="shared" si="161"/>
        <v>0</v>
      </c>
      <c r="AA1089" s="47">
        <f t="shared" si="162"/>
        <v>0</v>
      </c>
      <c r="AB1089" s="141">
        <f t="shared" si="163"/>
        <v>0</v>
      </c>
    </row>
    <row r="1090" spans="1:28" x14ac:dyDescent="0.25">
      <c r="A1090" s="146"/>
      <c r="B1090" s="1"/>
      <c r="C1090" s="1"/>
      <c r="D1090" s="2"/>
      <c r="E1090" s="2"/>
      <c r="F1090" s="377"/>
      <c r="G1090" s="377"/>
      <c r="H1090" s="443"/>
      <c r="I1090" s="2"/>
      <c r="J1090" s="2"/>
      <c r="W1090" s="165">
        <f t="shared" si="158"/>
        <v>0</v>
      </c>
      <c r="X1090" s="47">
        <f t="shared" si="159"/>
        <v>0</v>
      </c>
      <c r="Y1090" s="47">
        <f t="shared" si="160"/>
        <v>0</v>
      </c>
      <c r="Z1090" s="47">
        <f t="shared" si="161"/>
        <v>0</v>
      </c>
      <c r="AA1090" s="47">
        <f t="shared" si="162"/>
        <v>0</v>
      </c>
      <c r="AB1090" s="141">
        <f t="shared" si="163"/>
        <v>0</v>
      </c>
    </row>
    <row r="1091" spans="1:28" x14ac:dyDescent="0.25">
      <c r="A1091" s="146"/>
      <c r="B1091" s="1"/>
      <c r="C1091" s="1"/>
      <c r="D1091" s="2"/>
      <c r="E1091" s="2"/>
      <c r="F1091" s="377"/>
      <c r="G1091" s="377"/>
      <c r="H1091" s="443"/>
      <c r="I1091" s="2"/>
      <c r="J1091" s="2"/>
      <c r="W1091" s="165">
        <f t="shared" si="158"/>
        <v>0</v>
      </c>
      <c r="X1091" s="47">
        <f t="shared" si="159"/>
        <v>0</v>
      </c>
      <c r="Y1091" s="47">
        <f t="shared" si="160"/>
        <v>0</v>
      </c>
      <c r="Z1091" s="47">
        <f t="shared" si="161"/>
        <v>0</v>
      </c>
      <c r="AA1091" s="47">
        <f t="shared" si="162"/>
        <v>0</v>
      </c>
      <c r="AB1091" s="141">
        <f t="shared" si="163"/>
        <v>0</v>
      </c>
    </row>
    <row r="1092" spans="1:28" x14ac:dyDescent="0.25">
      <c r="A1092" s="146"/>
      <c r="B1092" s="1"/>
      <c r="C1092" s="1"/>
      <c r="D1092" s="2"/>
      <c r="E1092" s="2"/>
      <c r="F1092" s="377"/>
      <c r="G1092" s="377"/>
      <c r="H1092" s="443"/>
      <c r="I1092" s="2"/>
      <c r="J1092" s="2"/>
      <c r="W1092" s="165">
        <f t="shared" si="158"/>
        <v>0</v>
      </c>
      <c r="X1092" s="47">
        <f t="shared" si="159"/>
        <v>0</v>
      </c>
      <c r="Y1092" s="47">
        <f t="shared" si="160"/>
        <v>0</v>
      </c>
      <c r="Z1092" s="47">
        <f t="shared" si="161"/>
        <v>0</v>
      </c>
      <c r="AA1092" s="47">
        <f t="shared" si="162"/>
        <v>0</v>
      </c>
      <c r="AB1092" s="141">
        <f t="shared" si="163"/>
        <v>0</v>
      </c>
    </row>
    <row r="1093" spans="1:28" x14ac:dyDescent="0.25">
      <c r="A1093" s="146"/>
      <c r="B1093" s="1"/>
      <c r="C1093" s="1"/>
      <c r="D1093" s="140"/>
      <c r="E1093" s="2"/>
      <c r="F1093" s="377"/>
      <c r="G1093" s="377"/>
      <c r="H1093" s="443"/>
      <c r="I1093" s="2"/>
      <c r="J1093" s="2"/>
      <c r="W1093" s="165">
        <f t="shared" si="158"/>
        <v>0</v>
      </c>
      <c r="X1093" s="47">
        <f t="shared" si="159"/>
        <v>0</v>
      </c>
      <c r="Y1093" s="47">
        <f t="shared" si="160"/>
        <v>0</v>
      </c>
      <c r="Z1093" s="47">
        <f t="shared" si="161"/>
        <v>0</v>
      </c>
      <c r="AA1093" s="47">
        <f t="shared" si="162"/>
        <v>0</v>
      </c>
      <c r="AB1093" s="141">
        <f t="shared" si="163"/>
        <v>0</v>
      </c>
    </row>
    <row r="1094" spans="1:28" x14ac:dyDescent="0.25">
      <c r="A1094" s="146"/>
      <c r="B1094" s="469"/>
      <c r="C1094" s="469"/>
      <c r="D1094" s="2"/>
      <c r="E1094" s="2"/>
      <c r="F1094" s="377"/>
      <c r="G1094" s="377"/>
      <c r="H1094" s="443"/>
      <c r="I1094" s="2"/>
      <c r="J1094" s="2"/>
      <c r="W1094" s="165">
        <f t="shared" si="158"/>
        <v>0</v>
      </c>
      <c r="X1094" s="47">
        <f t="shared" si="159"/>
        <v>0</v>
      </c>
      <c r="Y1094" s="47">
        <f t="shared" si="160"/>
        <v>0</v>
      </c>
      <c r="Z1094" s="47">
        <f t="shared" si="161"/>
        <v>0</v>
      </c>
      <c r="AA1094" s="47">
        <f t="shared" si="162"/>
        <v>0</v>
      </c>
      <c r="AB1094" s="141">
        <f t="shared" si="163"/>
        <v>0</v>
      </c>
    </row>
    <row r="1095" spans="1:28" x14ac:dyDescent="0.25">
      <c r="A1095" s="146"/>
      <c r="B1095" s="469"/>
      <c r="C1095" s="469"/>
      <c r="D1095" s="2"/>
      <c r="E1095" s="2"/>
      <c r="F1095" s="377"/>
      <c r="G1095" s="377"/>
      <c r="H1095" s="443"/>
      <c r="I1095" s="2"/>
      <c r="J1095" s="2"/>
      <c r="W1095" s="165">
        <f t="shared" si="158"/>
        <v>0</v>
      </c>
      <c r="X1095" s="47">
        <f t="shared" si="159"/>
        <v>0</v>
      </c>
      <c r="Y1095" s="47">
        <f t="shared" si="160"/>
        <v>0</v>
      </c>
      <c r="Z1095" s="47">
        <f t="shared" si="161"/>
        <v>0</v>
      </c>
      <c r="AA1095" s="47">
        <f t="shared" si="162"/>
        <v>0</v>
      </c>
      <c r="AB1095" s="141">
        <f t="shared" si="163"/>
        <v>0</v>
      </c>
    </row>
    <row r="1096" spans="1:28" x14ac:dyDescent="0.25">
      <c r="A1096" s="146"/>
      <c r="B1096" s="469"/>
      <c r="C1096" s="469"/>
      <c r="D1096" s="2"/>
      <c r="E1096" s="2"/>
      <c r="F1096" s="377"/>
      <c r="G1096" s="377"/>
      <c r="H1096" s="443"/>
      <c r="I1096" s="2"/>
      <c r="J1096" s="2"/>
      <c r="W1096" s="165">
        <f t="shared" si="158"/>
        <v>0</v>
      </c>
      <c r="X1096" s="47">
        <f t="shared" si="159"/>
        <v>0</v>
      </c>
      <c r="Y1096" s="47">
        <f t="shared" si="160"/>
        <v>0</v>
      </c>
      <c r="Z1096" s="47">
        <f t="shared" si="161"/>
        <v>0</v>
      </c>
      <c r="AA1096" s="47">
        <f t="shared" si="162"/>
        <v>0</v>
      </c>
      <c r="AB1096" s="141">
        <f t="shared" si="163"/>
        <v>0</v>
      </c>
    </row>
    <row r="1097" spans="1:28" x14ac:dyDescent="0.25">
      <c r="A1097" s="146"/>
      <c r="B1097" s="469"/>
      <c r="C1097" s="469"/>
      <c r="D1097" s="2"/>
      <c r="E1097" s="2"/>
      <c r="F1097" s="377"/>
      <c r="G1097" s="377"/>
      <c r="H1097" s="443"/>
      <c r="I1097" s="2"/>
      <c r="J1097" s="2"/>
      <c r="W1097" s="165">
        <f t="shared" si="158"/>
        <v>0</v>
      </c>
      <c r="X1097" s="47">
        <f t="shared" si="159"/>
        <v>0</v>
      </c>
      <c r="Y1097" s="47">
        <f t="shared" si="160"/>
        <v>0</v>
      </c>
      <c r="Z1097" s="47">
        <f t="shared" si="161"/>
        <v>0</v>
      </c>
      <c r="AA1097" s="47">
        <f t="shared" si="162"/>
        <v>0</v>
      </c>
      <c r="AB1097" s="141">
        <f t="shared" si="163"/>
        <v>0</v>
      </c>
    </row>
    <row r="1098" spans="1:28" x14ac:dyDescent="0.25">
      <c r="A1098" s="146"/>
      <c r="B1098" s="1"/>
      <c r="C1098" s="1"/>
      <c r="D1098" s="140"/>
      <c r="E1098" s="2"/>
      <c r="F1098" s="377"/>
      <c r="G1098" s="377"/>
      <c r="H1098" s="443"/>
      <c r="I1098" s="2"/>
      <c r="J1098" s="2"/>
      <c r="W1098" s="165">
        <f t="shared" ref="W1098:W1111" si="164">+B1098</f>
        <v>0</v>
      </c>
      <c r="X1098" s="47">
        <f t="shared" ref="X1098:X1111" si="165">+C1098</f>
        <v>0</v>
      </c>
      <c r="Y1098" s="47">
        <f t="shared" ref="Y1098:Y1111" si="166">+D1098</f>
        <v>0</v>
      </c>
      <c r="Z1098" s="47">
        <f t="shared" ref="Z1098:Z1111" si="167">+F1098</f>
        <v>0</v>
      </c>
      <c r="AA1098" s="47">
        <f t="shared" ref="AA1098:AA1111" si="168">+G1098</f>
        <v>0</v>
      </c>
      <c r="AB1098" s="141">
        <f t="shared" ref="AB1098:AB1111" si="169">+E1098</f>
        <v>0</v>
      </c>
    </row>
    <row r="1099" spans="1:28" x14ac:dyDescent="0.25">
      <c r="A1099" s="146"/>
      <c r="B1099" s="1"/>
      <c r="C1099" s="1"/>
      <c r="D1099" s="140"/>
      <c r="E1099" s="2"/>
      <c r="F1099" s="377"/>
      <c r="G1099" s="377"/>
      <c r="H1099" s="443"/>
      <c r="I1099" s="2"/>
      <c r="J1099" s="2"/>
      <c r="W1099" s="165">
        <f t="shared" si="164"/>
        <v>0</v>
      </c>
      <c r="X1099" s="47">
        <f t="shared" si="165"/>
        <v>0</v>
      </c>
      <c r="Y1099" s="47">
        <f t="shared" si="166"/>
        <v>0</v>
      </c>
      <c r="Z1099" s="47">
        <f t="shared" si="167"/>
        <v>0</v>
      </c>
      <c r="AA1099" s="47">
        <f t="shared" si="168"/>
        <v>0</v>
      </c>
      <c r="AB1099" s="141">
        <f t="shared" si="169"/>
        <v>0</v>
      </c>
    </row>
    <row r="1100" spans="1:28" x14ac:dyDescent="0.25">
      <c r="A1100" s="146"/>
      <c r="B1100" s="1"/>
      <c r="C1100" s="1"/>
      <c r="D1100" s="140"/>
      <c r="E1100" s="2"/>
      <c r="F1100" s="377"/>
      <c r="G1100" s="377"/>
      <c r="H1100" s="443"/>
      <c r="I1100" s="2"/>
      <c r="J1100" s="2"/>
      <c r="W1100" s="165">
        <f t="shared" si="164"/>
        <v>0</v>
      </c>
      <c r="X1100" s="47">
        <f t="shared" si="165"/>
        <v>0</v>
      </c>
      <c r="Y1100" s="47">
        <f t="shared" si="166"/>
        <v>0</v>
      </c>
      <c r="Z1100" s="47">
        <f t="shared" si="167"/>
        <v>0</v>
      </c>
      <c r="AA1100" s="47">
        <f t="shared" si="168"/>
        <v>0</v>
      </c>
      <c r="AB1100" s="141">
        <f t="shared" si="169"/>
        <v>0</v>
      </c>
    </row>
    <row r="1101" spans="1:28" x14ac:dyDescent="0.25">
      <c r="A1101" s="146"/>
      <c r="B1101" s="1"/>
      <c r="C1101" s="1"/>
      <c r="D1101" s="140"/>
      <c r="E1101" s="2"/>
      <c r="F1101" s="377"/>
      <c r="G1101" s="377"/>
      <c r="H1101" s="443"/>
      <c r="I1101" s="2"/>
      <c r="J1101" s="2"/>
      <c r="W1101" s="165">
        <f t="shared" si="164"/>
        <v>0</v>
      </c>
      <c r="X1101" s="47">
        <f t="shared" si="165"/>
        <v>0</v>
      </c>
      <c r="Y1101" s="47">
        <f t="shared" si="166"/>
        <v>0</v>
      </c>
      <c r="Z1101" s="47">
        <f t="shared" si="167"/>
        <v>0</v>
      </c>
      <c r="AA1101" s="47">
        <f t="shared" si="168"/>
        <v>0</v>
      </c>
      <c r="AB1101" s="141">
        <f t="shared" si="169"/>
        <v>0</v>
      </c>
    </row>
    <row r="1102" spans="1:28" x14ac:dyDescent="0.25">
      <c r="A1102" s="146"/>
      <c r="B1102" s="1"/>
      <c r="C1102" s="1"/>
      <c r="D1102" s="140"/>
      <c r="E1102" s="2"/>
      <c r="F1102" s="377"/>
      <c r="G1102" s="377"/>
      <c r="H1102" s="443"/>
      <c r="I1102" s="2"/>
      <c r="J1102" s="2"/>
      <c r="W1102" s="165">
        <f t="shared" si="164"/>
        <v>0</v>
      </c>
      <c r="X1102" s="47">
        <f t="shared" si="165"/>
        <v>0</v>
      </c>
      <c r="Y1102" s="47">
        <f t="shared" si="166"/>
        <v>0</v>
      </c>
      <c r="Z1102" s="47">
        <f t="shared" si="167"/>
        <v>0</v>
      </c>
      <c r="AA1102" s="47">
        <f t="shared" si="168"/>
        <v>0</v>
      </c>
      <c r="AB1102" s="141">
        <f t="shared" si="169"/>
        <v>0</v>
      </c>
    </row>
    <row r="1103" spans="1:28" x14ac:dyDescent="0.25">
      <c r="A1103" s="146"/>
      <c r="B1103" s="1"/>
      <c r="C1103" s="1"/>
      <c r="D1103" s="140"/>
      <c r="E1103" s="2"/>
      <c r="F1103" s="377"/>
      <c r="G1103" s="377"/>
      <c r="H1103" s="443"/>
      <c r="I1103" s="2"/>
      <c r="J1103" s="2"/>
      <c r="W1103" s="165">
        <f t="shared" si="164"/>
        <v>0</v>
      </c>
      <c r="X1103" s="47">
        <f t="shared" si="165"/>
        <v>0</v>
      </c>
      <c r="Y1103" s="47">
        <f t="shared" si="166"/>
        <v>0</v>
      </c>
      <c r="Z1103" s="47">
        <f t="shared" si="167"/>
        <v>0</v>
      </c>
      <c r="AA1103" s="47">
        <f t="shared" si="168"/>
        <v>0</v>
      </c>
      <c r="AB1103" s="141">
        <f t="shared" si="169"/>
        <v>0</v>
      </c>
    </row>
    <row r="1104" spans="1:28" x14ac:dyDescent="0.25">
      <c r="A1104" s="146"/>
      <c r="B1104" s="1"/>
      <c r="C1104" s="1"/>
      <c r="D1104" s="140"/>
      <c r="E1104" s="2"/>
      <c r="F1104" s="377"/>
      <c r="G1104" s="377"/>
      <c r="H1104" s="443"/>
      <c r="I1104" s="2"/>
      <c r="J1104" s="2"/>
      <c r="W1104" s="165">
        <f t="shared" si="164"/>
        <v>0</v>
      </c>
      <c r="X1104" s="47">
        <f t="shared" si="165"/>
        <v>0</v>
      </c>
      <c r="Y1104" s="47">
        <f t="shared" si="166"/>
        <v>0</v>
      </c>
      <c r="Z1104" s="47">
        <f t="shared" si="167"/>
        <v>0</v>
      </c>
      <c r="AA1104" s="47">
        <f t="shared" si="168"/>
        <v>0</v>
      </c>
      <c r="AB1104" s="141">
        <f t="shared" si="169"/>
        <v>0</v>
      </c>
    </row>
    <row r="1105" spans="1:28" x14ac:dyDescent="0.25">
      <c r="A1105" s="146"/>
      <c r="B1105" s="1"/>
      <c r="C1105" s="1"/>
      <c r="D1105" s="140"/>
      <c r="E1105" s="2"/>
      <c r="F1105" s="377"/>
      <c r="G1105" s="377"/>
      <c r="H1105" s="443"/>
      <c r="I1105" s="2"/>
      <c r="J1105" s="2"/>
      <c r="W1105" s="165">
        <f t="shared" si="164"/>
        <v>0</v>
      </c>
      <c r="X1105" s="47">
        <f t="shared" si="165"/>
        <v>0</v>
      </c>
      <c r="Y1105" s="47">
        <f t="shared" si="166"/>
        <v>0</v>
      </c>
      <c r="Z1105" s="47">
        <f t="shared" si="167"/>
        <v>0</v>
      </c>
      <c r="AA1105" s="47">
        <f t="shared" si="168"/>
        <v>0</v>
      </c>
      <c r="AB1105" s="141">
        <f t="shared" si="169"/>
        <v>0</v>
      </c>
    </row>
    <row r="1106" spans="1:28" x14ac:dyDescent="0.25">
      <c r="A1106" s="146"/>
      <c r="B1106" s="1"/>
      <c r="C1106" s="1"/>
      <c r="D1106" s="2"/>
      <c r="E1106" s="2"/>
      <c r="F1106" s="377"/>
      <c r="G1106" s="377"/>
      <c r="H1106" s="443"/>
      <c r="I1106" s="2"/>
      <c r="J1106" s="2"/>
      <c r="W1106" s="165">
        <f t="shared" si="164"/>
        <v>0</v>
      </c>
      <c r="X1106" s="47">
        <f t="shared" si="165"/>
        <v>0</v>
      </c>
      <c r="Y1106" s="47">
        <f t="shared" si="166"/>
        <v>0</v>
      </c>
      <c r="Z1106" s="47">
        <f t="shared" si="167"/>
        <v>0</v>
      </c>
      <c r="AA1106" s="47">
        <f t="shared" si="168"/>
        <v>0</v>
      </c>
      <c r="AB1106" s="141">
        <f t="shared" si="169"/>
        <v>0</v>
      </c>
    </row>
    <row r="1107" spans="1:28" x14ac:dyDescent="0.25">
      <c r="A1107" s="146"/>
      <c r="B1107" s="1"/>
      <c r="C1107" s="1"/>
      <c r="D1107" s="2"/>
      <c r="E1107" s="2"/>
      <c r="F1107" s="377"/>
      <c r="G1107" s="377"/>
      <c r="H1107" s="443"/>
      <c r="I1107" s="2"/>
      <c r="J1107" s="2"/>
      <c r="W1107" s="165">
        <f t="shared" si="164"/>
        <v>0</v>
      </c>
      <c r="X1107" s="47">
        <f t="shared" si="165"/>
        <v>0</v>
      </c>
      <c r="Y1107" s="47">
        <f t="shared" si="166"/>
        <v>0</v>
      </c>
      <c r="Z1107" s="47">
        <f t="shared" si="167"/>
        <v>0</v>
      </c>
      <c r="AA1107" s="47">
        <f t="shared" si="168"/>
        <v>0</v>
      </c>
      <c r="AB1107" s="141">
        <f t="shared" si="169"/>
        <v>0</v>
      </c>
    </row>
    <row r="1108" spans="1:28" x14ac:dyDescent="0.25">
      <c r="A1108" s="146"/>
      <c r="B1108" s="1"/>
      <c r="C1108" s="1"/>
      <c r="D1108" s="2"/>
      <c r="E1108" s="2"/>
      <c r="F1108" s="377"/>
      <c r="G1108" s="377"/>
      <c r="H1108" s="443"/>
      <c r="I1108" s="2"/>
      <c r="J1108" s="2"/>
      <c r="W1108" s="165">
        <f t="shared" si="164"/>
        <v>0</v>
      </c>
      <c r="X1108" s="47">
        <f t="shared" si="165"/>
        <v>0</v>
      </c>
      <c r="Y1108" s="47">
        <f t="shared" si="166"/>
        <v>0</v>
      </c>
      <c r="Z1108" s="47">
        <f t="shared" si="167"/>
        <v>0</v>
      </c>
      <c r="AA1108" s="47">
        <f t="shared" si="168"/>
        <v>0</v>
      </c>
      <c r="AB1108" s="141">
        <f t="shared" si="169"/>
        <v>0</v>
      </c>
    </row>
    <row r="1109" spans="1:28" x14ac:dyDescent="0.25">
      <c r="A1109" s="146"/>
      <c r="B1109" s="1"/>
      <c r="C1109" s="1"/>
      <c r="D1109" s="2"/>
      <c r="E1109" s="2"/>
      <c r="F1109" s="377"/>
      <c r="G1109" s="377"/>
      <c r="H1109" s="443"/>
      <c r="I1109" s="2"/>
      <c r="J1109" s="2"/>
      <c r="W1109" s="165">
        <f t="shared" si="164"/>
        <v>0</v>
      </c>
      <c r="X1109" s="47">
        <f t="shared" si="165"/>
        <v>0</v>
      </c>
      <c r="Y1109" s="47">
        <f t="shared" si="166"/>
        <v>0</v>
      </c>
      <c r="Z1109" s="47">
        <f t="shared" si="167"/>
        <v>0</v>
      </c>
      <c r="AA1109" s="47">
        <f t="shared" si="168"/>
        <v>0</v>
      </c>
      <c r="AB1109" s="141">
        <f t="shared" si="169"/>
        <v>0</v>
      </c>
    </row>
    <row r="1110" spans="1:28" x14ac:dyDescent="0.25">
      <c r="A1110" s="146"/>
      <c r="B1110" s="1"/>
      <c r="C1110" s="1"/>
      <c r="D1110" s="2"/>
      <c r="E1110" s="2"/>
      <c r="F1110" s="377"/>
      <c r="G1110" s="377"/>
      <c r="H1110" s="443"/>
      <c r="I1110" s="2"/>
      <c r="J1110" s="2"/>
      <c r="W1110" s="165">
        <f t="shared" si="164"/>
        <v>0</v>
      </c>
      <c r="X1110" s="47">
        <f t="shared" si="165"/>
        <v>0</v>
      </c>
      <c r="Y1110" s="47">
        <f t="shared" si="166"/>
        <v>0</v>
      </c>
      <c r="Z1110" s="47">
        <f t="shared" si="167"/>
        <v>0</v>
      </c>
      <c r="AA1110" s="47">
        <f t="shared" si="168"/>
        <v>0</v>
      </c>
      <c r="AB1110" s="141">
        <f t="shared" si="169"/>
        <v>0</v>
      </c>
    </row>
    <row r="1111" spans="1:28" x14ac:dyDescent="0.25">
      <c r="A1111" s="146"/>
      <c r="B1111" s="1"/>
      <c r="C1111" s="1"/>
      <c r="D1111" s="2"/>
      <c r="E1111" s="2"/>
      <c r="F1111" s="377"/>
      <c r="G1111" s="377"/>
      <c r="H1111" s="443"/>
      <c r="I1111" s="2"/>
      <c r="J1111" s="2"/>
      <c r="W1111" s="165">
        <f t="shared" si="164"/>
        <v>0</v>
      </c>
      <c r="X1111" s="47">
        <f t="shared" si="165"/>
        <v>0</v>
      </c>
      <c r="Y1111" s="47">
        <f t="shared" si="166"/>
        <v>0</v>
      </c>
      <c r="Z1111" s="47">
        <f t="shared" si="167"/>
        <v>0</v>
      </c>
      <c r="AA1111" s="47">
        <f t="shared" si="168"/>
        <v>0</v>
      </c>
      <c r="AB1111" s="141">
        <f t="shared" si="169"/>
        <v>0</v>
      </c>
    </row>
    <row r="1112" spans="1:28" x14ac:dyDescent="0.25">
      <c r="A1112" s="146"/>
      <c r="B1112" s="1"/>
      <c r="C1112" s="1"/>
      <c r="D1112" s="2"/>
      <c r="E1112" s="2"/>
      <c r="F1112" s="377"/>
      <c r="G1112" s="377"/>
      <c r="H1112" s="443"/>
      <c r="I1112" s="2"/>
      <c r="J1112" s="2"/>
      <c r="W1112" s="165"/>
      <c r="X1112" s="47"/>
      <c r="Y1112" s="47"/>
      <c r="Z1112" s="47"/>
      <c r="AA1112" s="47"/>
      <c r="AB1112" s="141"/>
    </row>
    <row r="1113" spans="1:28" x14ac:dyDescent="0.25">
      <c r="A1113" s="146"/>
      <c r="B1113" s="1"/>
      <c r="C1113" s="1"/>
      <c r="D1113" s="2"/>
      <c r="E1113" s="2"/>
      <c r="F1113" s="377"/>
      <c r="G1113" s="377"/>
      <c r="H1113" s="443"/>
      <c r="I1113" s="2"/>
      <c r="J1113" s="2"/>
      <c r="W1113" s="165"/>
      <c r="X1113" s="47"/>
      <c r="Y1113" s="47"/>
      <c r="Z1113" s="47"/>
      <c r="AA1113" s="47"/>
      <c r="AB1113" s="141"/>
    </row>
    <row r="1114" spans="1:28" x14ac:dyDescent="0.25">
      <c r="A1114" s="146"/>
      <c r="B1114" s="1"/>
      <c r="C1114" s="1"/>
      <c r="D1114" s="2"/>
      <c r="E1114" s="2"/>
      <c r="F1114" s="377"/>
      <c r="G1114" s="377"/>
      <c r="H1114" s="443"/>
      <c r="I1114" s="2"/>
      <c r="J1114" s="2"/>
      <c r="W1114" s="165"/>
      <c r="X1114" s="47"/>
      <c r="Y1114" s="47"/>
      <c r="Z1114" s="47"/>
      <c r="AA1114" s="47"/>
      <c r="AB1114" s="141"/>
    </row>
    <row r="1115" spans="1:28" x14ac:dyDescent="0.25">
      <c r="A1115" s="146"/>
      <c r="B1115" s="1"/>
      <c r="C1115" s="1"/>
      <c r="D1115" s="2"/>
      <c r="E1115" s="2"/>
      <c r="F1115" s="377"/>
      <c r="G1115" s="377"/>
      <c r="H1115" s="443"/>
      <c r="I1115" s="2"/>
      <c r="J1115" s="2"/>
      <c r="W1115" s="165"/>
      <c r="X1115" s="47"/>
      <c r="Y1115" s="47"/>
      <c r="Z1115" s="47"/>
      <c r="AA1115" s="47"/>
      <c r="AB1115" s="141"/>
    </row>
    <row r="1116" spans="1:28" x14ac:dyDescent="0.25">
      <c r="A1116" s="146"/>
      <c r="B1116" s="1"/>
      <c r="C1116" s="1"/>
      <c r="D1116" s="2"/>
      <c r="E1116" s="2"/>
      <c r="F1116" s="377"/>
      <c r="G1116" s="377"/>
      <c r="H1116" s="443"/>
      <c r="I1116" s="2"/>
      <c r="J1116" s="2"/>
      <c r="W1116" s="165"/>
      <c r="X1116" s="47"/>
      <c r="Y1116" s="47"/>
      <c r="Z1116" s="47"/>
      <c r="AA1116" s="47"/>
      <c r="AB1116" s="141"/>
    </row>
    <row r="1117" spans="1:28" x14ac:dyDescent="0.25">
      <c r="A1117" s="146"/>
      <c r="B1117" s="1"/>
      <c r="C1117" s="1"/>
      <c r="D1117" s="2"/>
      <c r="E1117" s="2"/>
      <c r="F1117" s="377"/>
      <c r="G1117" s="377"/>
      <c r="H1117" s="443"/>
      <c r="I1117" s="2"/>
      <c r="J1117" s="2"/>
      <c r="W1117" s="165"/>
      <c r="X1117" s="47"/>
      <c r="Y1117" s="47"/>
      <c r="Z1117" s="47"/>
      <c r="AA1117" s="47"/>
      <c r="AB1117" s="141"/>
    </row>
    <row r="1118" spans="1:28" x14ac:dyDescent="0.25">
      <c r="A1118" s="146"/>
      <c r="B1118" s="1"/>
      <c r="C1118" s="1"/>
      <c r="D1118" s="2"/>
      <c r="E1118" s="2"/>
      <c r="F1118" s="377"/>
      <c r="G1118" s="377"/>
      <c r="H1118" s="443"/>
      <c r="I1118" s="2"/>
      <c r="J1118" s="2"/>
      <c r="W1118" s="165"/>
      <c r="X1118" s="47"/>
      <c r="Y1118" s="47"/>
      <c r="Z1118" s="47"/>
      <c r="AA1118" s="47"/>
      <c r="AB1118" s="141"/>
    </row>
    <row r="1119" spans="1:28" x14ac:dyDescent="0.25">
      <c r="A1119" s="146"/>
      <c r="B1119" s="1"/>
      <c r="C1119" s="1"/>
      <c r="D1119" s="2"/>
      <c r="E1119" s="2"/>
      <c r="F1119" s="377"/>
      <c r="G1119" s="377"/>
      <c r="H1119" s="443"/>
      <c r="I1119" s="2"/>
      <c r="J1119" s="2"/>
      <c r="W1119" s="165"/>
      <c r="X1119" s="47"/>
      <c r="Y1119" s="47"/>
      <c r="Z1119" s="47"/>
      <c r="AA1119" s="47"/>
      <c r="AB1119" s="141"/>
    </row>
    <row r="1120" spans="1:28" x14ac:dyDescent="0.25">
      <c r="B1120" s="1"/>
      <c r="C1120" s="1"/>
      <c r="D1120" s="2"/>
      <c r="E1120" s="2"/>
      <c r="F1120" s="377"/>
      <c r="G1120" s="377"/>
      <c r="H1120" s="443"/>
      <c r="I1120" s="2"/>
      <c r="J1120" s="2"/>
      <c r="W1120" s="165"/>
      <c r="X1120" s="47"/>
      <c r="Y1120" s="47"/>
      <c r="Z1120" s="47"/>
      <c r="AA1120" s="47"/>
      <c r="AB1120" s="141"/>
    </row>
    <row r="1121" spans="2:28" x14ac:dyDescent="0.25">
      <c r="B1121" s="1"/>
      <c r="C1121" s="1"/>
      <c r="D1121" s="2"/>
      <c r="E1121" s="2"/>
      <c r="F1121" s="377"/>
      <c r="G1121" s="377"/>
      <c r="H1121" s="443"/>
      <c r="I1121" s="2"/>
      <c r="J1121" s="2"/>
      <c r="W1121" s="165"/>
      <c r="X1121" s="47"/>
      <c r="Y1121" s="47"/>
      <c r="Z1121" s="47"/>
      <c r="AA1121" s="47"/>
      <c r="AB1121" s="141"/>
    </row>
    <row r="1122" spans="2:28" x14ac:dyDescent="0.25">
      <c r="B1122" s="1"/>
      <c r="C1122" s="1"/>
      <c r="D1122" s="2"/>
      <c r="E1122" s="2"/>
      <c r="F1122" s="377"/>
      <c r="G1122" s="377"/>
      <c r="H1122" s="443"/>
      <c r="I1122" s="2"/>
      <c r="J1122" s="2"/>
      <c r="W1122" s="165"/>
      <c r="X1122" s="47"/>
      <c r="Y1122" s="47"/>
      <c r="Z1122" s="47"/>
      <c r="AA1122" s="47"/>
      <c r="AB1122" s="141"/>
    </row>
    <row r="1123" spans="2:28" x14ac:dyDescent="0.25">
      <c r="B1123" s="1"/>
      <c r="C1123" s="1"/>
      <c r="D1123" s="2"/>
      <c r="E1123" s="2"/>
      <c r="F1123" s="377"/>
      <c r="G1123" s="377"/>
      <c r="H1123" s="443"/>
      <c r="I1123" s="2"/>
      <c r="J1123" s="2"/>
      <c r="W1123" s="165"/>
      <c r="X1123" s="47"/>
      <c r="Y1123" s="47"/>
      <c r="Z1123" s="47"/>
      <c r="AA1123" s="47"/>
      <c r="AB1123" s="141"/>
    </row>
    <row r="1124" spans="2:28" x14ac:dyDescent="0.25">
      <c r="B1124" s="1"/>
      <c r="C1124" s="1"/>
      <c r="D1124" s="2"/>
      <c r="E1124" s="2"/>
      <c r="F1124" s="377"/>
      <c r="G1124" s="377"/>
      <c r="H1124" s="443"/>
      <c r="I1124" s="2"/>
      <c r="J1124" s="2"/>
      <c r="W1124" s="165"/>
      <c r="X1124" s="47"/>
      <c r="Y1124" s="47"/>
      <c r="Z1124" s="47"/>
      <c r="AA1124" s="47"/>
      <c r="AB1124" s="141"/>
    </row>
    <row r="1125" spans="2:28" x14ac:dyDescent="0.25">
      <c r="B1125" s="1"/>
      <c r="C1125" s="1"/>
      <c r="D1125" s="2"/>
      <c r="E1125" s="2"/>
      <c r="F1125" s="377"/>
      <c r="G1125" s="377"/>
      <c r="H1125" s="443"/>
      <c r="I1125" s="2"/>
      <c r="J1125" s="2"/>
      <c r="W1125" s="165"/>
      <c r="X1125" s="47"/>
      <c r="Y1125" s="47"/>
      <c r="Z1125" s="47"/>
      <c r="AA1125" s="47"/>
      <c r="AB1125" s="141"/>
    </row>
    <row r="1126" spans="2:28" x14ac:dyDescent="0.25">
      <c r="B1126" s="1"/>
      <c r="C1126" s="1"/>
      <c r="D1126" s="2"/>
      <c r="E1126" s="2"/>
      <c r="F1126" s="377"/>
      <c r="G1126" s="377"/>
      <c r="H1126" s="443"/>
      <c r="I1126" s="2"/>
      <c r="J1126" s="2"/>
      <c r="W1126" s="165"/>
      <c r="X1126" s="47"/>
      <c r="Y1126" s="47"/>
      <c r="Z1126" s="47"/>
      <c r="AA1126" s="47"/>
      <c r="AB1126" s="141"/>
    </row>
    <row r="1127" spans="2:28" x14ac:dyDescent="0.25">
      <c r="B1127" s="1"/>
      <c r="C1127" s="1"/>
      <c r="D1127" s="2"/>
      <c r="E1127" s="2"/>
      <c r="F1127" s="377"/>
      <c r="G1127" s="377"/>
      <c r="H1127" s="443"/>
      <c r="I1127" s="2"/>
      <c r="J1127" s="2"/>
      <c r="W1127" s="165"/>
      <c r="X1127" s="47"/>
      <c r="Y1127" s="47"/>
      <c r="Z1127" s="47"/>
      <c r="AA1127" s="47"/>
      <c r="AB1127" s="141"/>
    </row>
    <row r="1128" spans="2:28" x14ac:dyDescent="0.25">
      <c r="B1128" s="1"/>
      <c r="C1128" s="1"/>
      <c r="D1128" s="2"/>
      <c r="E1128" s="2"/>
      <c r="F1128" s="377"/>
      <c r="G1128" s="377"/>
      <c r="H1128" s="443"/>
      <c r="I1128" s="2"/>
      <c r="J1128" s="2"/>
      <c r="W1128" s="165"/>
      <c r="X1128" s="47"/>
      <c r="Y1128" s="47"/>
      <c r="Z1128" s="47"/>
      <c r="AA1128" s="47"/>
      <c r="AB1128" s="141"/>
    </row>
    <row r="1129" spans="2:28" x14ac:dyDescent="0.25">
      <c r="B1129" s="1"/>
      <c r="C1129" s="1"/>
      <c r="D1129" s="2"/>
      <c r="E1129" s="2"/>
      <c r="F1129" s="377"/>
      <c r="G1129" s="377"/>
      <c r="H1129" s="443"/>
      <c r="I1129" s="2"/>
      <c r="J1129" s="2"/>
      <c r="W1129" s="165"/>
      <c r="X1129" s="47"/>
      <c r="Y1129" s="47"/>
      <c r="Z1129" s="47"/>
      <c r="AA1129" s="47"/>
      <c r="AB1129" s="141"/>
    </row>
    <row r="1130" spans="2:28" x14ac:dyDescent="0.25">
      <c r="B1130" s="1"/>
      <c r="C1130" s="1"/>
      <c r="D1130" s="2"/>
      <c r="E1130" s="2"/>
      <c r="F1130" s="377"/>
      <c r="G1130" s="377"/>
      <c r="H1130" s="443"/>
      <c r="I1130" s="2"/>
      <c r="J1130" s="2"/>
      <c r="W1130" s="165"/>
      <c r="X1130" s="47"/>
      <c r="Y1130" s="47"/>
      <c r="Z1130" s="47"/>
      <c r="AA1130" s="47"/>
      <c r="AB1130" s="141"/>
    </row>
    <row r="1131" spans="2:28" x14ac:dyDescent="0.25">
      <c r="B1131" s="472"/>
      <c r="C1131" s="472"/>
      <c r="D1131" s="473"/>
      <c r="E1131" s="473"/>
      <c r="F1131" s="474"/>
      <c r="G1131" s="474"/>
      <c r="H1131" s="475"/>
      <c r="I1131" s="476"/>
      <c r="J1131" s="146"/>
      <c r="W1131" s="165"/>
      <c r="X1131" s="47"/>
      <c r="Y1131" s="47"/>
      <c r="Z1131" s="47"/>
      <c r="AA1131" s="47"/>
      <c r="AB1131" s="141"/>
    </row>
    <row r="1132" spans="2:28" x14ac:dyDescent="0.25">
      <c r="B1132" s="1"/>
      <c r="C1132" s="1"/>
      <c r="D1132" s="2"/>
      <c r="E1132" s="2"/>
      <c r="F1132" s="377"/>
      <c r="G1132" s="377"/>
      <c r="H1132" s="475"/>
      <c r="I1132" s="146"/>
      <c r="J1132" s="146"/>
      <c r="W1132" s="165"/>
      <c r="X1132" s="47"/>
      <c r="Y1132" s="47"/>
      <c r="Z1132" s="47"/>
      <c r="AA1132" s="47"/>
      <c r="AB1132" s="141"/>
    </row>
    <row r="1133" spans="2:28" x14ac:dyDescent="0.25">
      <c r="B1133" s="1"/>
      <c r="C1133" s="1"/>
      <c r="D1133" s="2"/>
      <c r="E1133" s="2"/>
      <c r="F1133" s="377"/>
      <c r="G1133" s="377"/>
      <c r="H1133" s="475"/>
      <c r="I1133" s="146"/>
      <c r="J1133" s="146"/>
      <c r="W1133" s="165"/>
      <c r="X1133" s="47"/>
      <c r="Y1133" s="47"/>
      <c r="Z1133" s="47"/>
      <c r="AA1133" s="47"/>
      <c r="AB1133" s="141"/>
    </row>
    <row r="1134" spans="2:28" x14ac:dyDescent="0.25">
      <c r="B1134" s="1"/>
      <c r="C1134" s="1"/>
      <c r="D1134" s="2"/>
      <c r="E1134" s="2"/>
      <c r="F1134" s="377"/>
      <c r="G1134" s="377"/>
      <c r="H1134" s="475"/>
      <c r="I1134" s="146"/>
      <c r="J1134" s="146"/>
      <c r="W1134" s="165"/>
      <c r="X1134" s="47"/>
      <c r="Y1134" s="47"/>
      <c r="Z1134" s="47"/>
      <c r="AA1134" s="47"/>
      <c r="AB1134" s="141"/>
    </row>
    <row r="1135" spans="2:28" x14ac:dyDescent="0.25">
      <c r="B1135" s="1"/>
      <c r="C1135" s="1"/>
      <c r="D1135" s="2"/>
      <c r="E1135" s="2"/>
      <c r="F1135" s="377"/>
      <c r="G1135" s="377"/>
      <c r="H1135" s="475"/>
      <c r="I1135" s="146"/>
      <c r="J1135" s="146"/>
      <c r="W1135" s="165"/>
      <c r="X1135" s="47"/>
      <c r="Y1135" s="47"/>
      <c r="Z1135" s="47"/>
      <c r="AA1135" s="47"/>
      <c r="AB1135" s="141"/>
    </row>
    <row r="1136" spans="2:28" x14ac:dyDescent="0.25">
      <c r="B1136" s="1"/>
      <c r="C1136" s="1"/>
      <c r="D1136" s="2"/>
      <c r="E1136" s="2"/>
      <c r="F1136" s="377"/>
      <c r="G1136" s="377"/>
      <c r="H1136" s="475"/>
      <c r="I1136" s="146"/>
      <c r="J1136" s="146"/>
      <c r="W1136" s="165"/>
      <c r="X1136" s="47"/>
      <c r="Y1136" s="47"/>
      <c r="Z1136" s="47"/>
      <c r="AA1136" s="47"/>
      <c r="AB1136" s="141"/>
    </row>
    <row r="1137" spans="2:10" x14ac:dyDescent="0.25">
      <c r="B1137" s="1"/>
      <c r="C1137" s="1"/>
      <c r="D1137" s="2"/>
      <c r="E1137" s="2"/>
      <c r="F1137" s="377"/>
      <c r="G1137" s="377"/>
      <c r="H1137" s="475"/>
      <c r="I1137" s="146"/>
      <c r="J1137" s="146"/>
    </row>
    <row r="1138" spans="2:10" x14ac:dyDescent="0.25">
      <c r="B1138" s="1"/>
      <c r="C1138" s="1"/>
      <c r="D1138" s="2"/>
      <c r="E1138" s="2"/>
      <c r="F1138" s="377"/>
      <c r="G1138" s="377"/>
      <c r="H1138" s="475"/>
      <c r="I1138" s="146"/>
      <c r="J1138" s="146"/>
    </row>
    <row r="1139" spans="2:10" x14ac:dyDescent="0.25">
      <c r="B1139" s="470"/>
      <c r="C1139" s="470"/>
      <c r="D1139" s="2"/>
      <c r="E1139" s="2"/>
      <c r="F1139" s="377"/>
      <c r="G1139" s="377"/>
      <c r="H1139" s="475"/>
      <c r="I1139" s="146"/>
      <c r="J1139" s="146"/>
    </row>
    <row r="1140" spans="2:10" x14ac:dyDescent="0.25">
      <c r="B1140" s="1"/>
      <c r="C1140" s="1"/>
      <c r="D1140" s="2"/>
      <c r="E1140" s="2"/>
      <c r="F1140" s="377"/>
      <c r="G1140" s="377"/>
      <c r="H1140" s="475"/>
      <c r="I1140" s="146"/>
      <c r="J1140" s="146"/>
    </row>
    <row r="1141" spans="2:10" x14ac:dyDescent="0.25">
      <c r="B1141" s="1"/>
      <c r="C1141" s="1"/>
      <c r="D1141" s="2"/>
      <c r="E1141" s="2"/>
      <c r="F1141" s="377"/>
      <c r="G1141" s="377"/>
      <c r="H1141" s="475"/>
      <c r="I1141" s="146"/>
      <c r="J1141" s="146"/>
    </row>
    <row r="1142" spans="2:10" x14ac:dyDescent="0.25">
      <c r="B1142" s="1"/>
      <c r="C1142" s="1"/>
      <c r="D1142" s="2"/>
      <c r="E1142" s="2"/>
      <c r="F1142" s="377"/>
      <c r="G1142" s="377"/>
      <c r="H1142" s="475"/>
      <c r="I1142" s="146"/>
      <c r="J1142" s="146"/>
    </row>
    <row r="1143" spans="2:10" x14ac:dyDescent="0.25">
      <c r="B1143" s="1"/>
      <c r="C1143" s="1"/>
      <c r="D1143" s="2"/>
      <c r="E1143" s="2"/>
      <c r="F1143" s="377"/>
      <c r="G1143" s="377"/>
      <c r="H1143" s="475"/>
      <c r="I1143" s="146"/>
      <c r="J1143" s="146"/>
    </row>
    <row r="1144" spans="2:10" x14ac:dyDescent="0.25">
      <c r="B1144" s="1"/>
      <c r="C1144" s="1"/>
      <c r="D1144" s="2"/>
      <c r="E1144" s="2"/>
      <c r="F1144" s="377"/>
      <c r="G1144" s="377"/>
      <c r="H1144" s="475"/>
      <c r="I1144" s="146"/>
      <c r="J1144" s="146"/>
    </row>
    <row r="1145" spans="2:10" x14ac:dyDescent="0.25">
      <c r="B1145" s="1"/>
      <c r="C1145" s="1"/>
      <c r="D1145" s="2"/>
      <c r="E1145" s="2"/>
      <c r="F1145" s="377"/>
      <c r="G1145" s="377"/>
      <c r="H1145" s="475"/>
      <c r="I1145" s="146"/>
      <c r="J1145" s="146"/>
    </row>
    <row r="1146" spans="2:10" x14ac:dyDescent="0.25">
      <c r="B1146" s="1"/>
      <c r="C1146" s="1"/>
      <c r="D1146" s="2"/>
      <c r="E1146" s="2"/>
      <c r="F1146" s="377"/>
      <c r="G1146" s="377"/>
      <c r="H1146" s="475"/>
      <c r="I1146" s="146"/>
      <c r="J1146" s="146"/>
    </row>
    <row r="1147" spans="2:10" x14ac:dyDescent="0.25">
      <c r="B1147" s="1"/>
      <c r="C1147" s="1"/>
      <c r="D1147" s="2"/>
      <c r="E1147" s="2"/>
      <c r="F1147" s="377"/>
      <c r="G1147" s="377"/>
      <c r="H1147" s="475"/>
      <c r="I1147" s="146"/>
      <c r="J1147" s="146"/>
    </row>
    <row r="1148" spans="2:10" x14ac:dyDescent="0.25">
      <c r="B1148" s="1"/>
      <c r="C1148" s="1"/>
      <c r="D1148" s="2"/>
      <c r="E1148" s="2"/>
      <c r="F1148" s="377"/>
      <c r="G1148" s="377"/>
      <c r="H1148" s="475"/>
      <c r="I1148" s="146"/>
      <c r="J1148" s="146"/>
    </row>
    <row r="1149" spans="2:10" x14ac:dyDescent="0.25">
      <c r="B1149" s="1"/>
      <c r="C1149" s="1"/>
      <c r="D1149" s="2"/>
      <c r="E1149" s="2"/>
      <c r="F1149" s="377"/>
      <c r="G1149" s="377"/>
      <c r="H1149" s="475"/>
      <c r="I1149" s="146"/>
      <c r="J1149" s="146"/>
    </row>
    <row r="1150" spans="2:10" x14ac:dyDescent="0.25">
      <c r="B1150" s="1"/>
      <c r="C1150" s="1"/>
      <c r="D1150" s="2"/>
      <c r="E1150" s="2"/>
      <c r="F1150" s="377"/>
      <c r="G1150" s="377"/>
      <c r="H1150" s="475"/>
      <c r="I1150" s="146"/>
      <c r="J1150" s="146"/>
    </row>
    <row r="1151" spans="2:10" x14ac:dyDescent="0.25">
      <c r="B1151" s="1"/>
      <c r="C1151" s="1"/>
      <c r="D1151" s="2"/>
      <c r="E1151" s="2"/>
      <c r="F1151" s="377"/>
      <c r="G1151" s="377"/>
      <c r="H1151" s="475"/>
      <c r="I1151" s="146"/>
      <c r="J1151" s="146"/>
    </row>
    <row r="1152" spans="2:10" x14ac:dyDescent="0.25">
      <c r="B1152" s="1"/>
      <c r="C1152" s="1"/>
      <c r="D1152" s="2"/>
      <c r="E1152" s="2"/>
      <c r="F1152" s="377"/>
      <c r="G1152" s="377"/>
      <c r="H1152" s="475"/>
      <c r="I1152" s="146"/>
      <c r="J1152" s="146"/>
    </row>
    <row r="1153" spans="2:10" x14ac:dyDescent="0.25">
      <c r="B1153" s="1"/>
      <c r="C1153" s="1"/>
      <c r="D1153" s="2"/>
      <c r="E1153" s="2"/>
      <c r="F1153" s="377"/>
      <c r="G1153" s="377"/>
      <c r="H1153" s="475"/>
      <c r="I1153" s="146"/>
      <c r="J1153" s="146"/>
    </row>
    <row r="1154" spans="2:10" x14ac:dyDescent="0.25">
      <c r="B1154" s="1"/>
      <c r="C1154" s="1"/>
      <c r="D1154" s="2"/>
      <c r="E1154" s="2"/>
      <c r="F1154" s="377"/>
      <c r="G1154" s="377"/>
      <c r="H1154" s="475"/>
      <c r="I1154" s="146"/>
      <c r="J1154" s="146"/>
    </row>
    <row r="1155" spans="2:10" x14ac:dyDescent="0.25">
      <c r="B1155" s="1"/>
      <c r="C1155" s="1"/>
      <c r="D1155" s="2"/>
      <c r="E1155" s="2"/>
      <c r="F1155" s="377"/>
      <c r="G1155" s="377"/>
      <c r="H1155" s="475"/>
      <c r="I1155" s="146"/>
      <c r="J1155" s="146"/>
    </row>
    <row r="1156" spans="2:10" x14ac:dyDescent="0.25">
      <c r="B1156" s="1"/>
      <c r="C1156" s="1"/>
      <c r="D1156" s="2"/>
      <c r="E1156" s="2"/>
      <c r="F1156" s="377"/>
      <c r="G1156" s="377"/>
      <c r="H1156" s="475"/>
      <c r="I1156" s="146"/>
      <c r="J1156" s="146"/>
    </row>
    <row r="1157" spans="2:10" x14ac:dyDescent="0.25">
      <c r="B1157" s="1"/>
      <c r="C1157" s="1"/>
      <c r="D1157" s="2"/>
      <c r="E1157" s="2"/>
      <c r="F1157" s="377"/>
      <c r="G1157" s="377"/>
      <c r="H1157" s="475"/>
      <c r="I1157" s="146"/>
      <c r="J1157" s="146"/>
    </row>
    <row r="1158" spans="2:10" x14ac:dyDescent="0.25">
      <c r="B1158" s="1"/>
      <c r="C1158" s="1"/>
      <c r="D1158" s="2"/>
      <c r="E1158" s="2"/>
      <c r="F1158" s="377"/>
      <c r="G1158" s="377"/>
      <c r="H1158" s="475"/>
      <c r="I1158" s="146"/>
      <c r="J1158" s="146"/>
    </row>
    <row r="1159" spans="2:10" x14ac:dyDescent="0.25">
      <c r="B1159" s="1"/>
      <c r="C1159" s="1"/>
      <c r="D1159" s="2"/>
      <c r="E1159" s="2"/>
      <c r="F1159" s="377"/>
      <c r="G1159" s="377"/>
      <c r="H1159" s="475"/>
      <c r="I1159" s="146"/>
      <c r="J1159" s="146"/>
    </row>
    <row r="1160" spans="2:10" x14ac:dyDescent="0.25">
      <c r="B1160" s="43"/>
      <c r="C1160" s="43"/>
      <c r="D1160" s="146"/>
      <c r="E1160" s="146"/>
      <c r="F1160" s="477"/>
      <c r="G1160" s="477"/>
      <c r="H1160" s="475"/>
      <c r="I1160" s="146"/>
      <c r="J1160" s="146"/>
    </row>
    <row r="1161" spans="2:10" x14ac:dyDescent="0.25">
      <c r="B1161" s="43"/>
      <c r="C1161" s="43"/>
      <c r="D1161" s="146"/>
      <c r="E1161" s="146"/>
      <c r="F1161" s="477"/>
      <c r="G1161" s="477"/>
      <c r="H1161" s="475"/>
      <c r="I1161" s="146"/>
      <c r="J1161" s="146"/>
    </row>
  </sheetData>
  <autoFilter ref="B2:AA1000" xr:uid="{F317A36F-4E8A-4379-B840-61339351EC0C}"/>
  <sortState xmlns:xlrd2="http://schemas.microsoft.com/office/spreadsheetml/2017/richdata2" ref="B788:G793">
    <sortCondition descending="1" ref="F788:F793"/>
  </sortState>
  <phoneticPr fontId="41" type="noConversion"/>
  <conditionalFormatting sqref="K3:K73 K108:K199 K222:K439 K457:K1265">
    <cfRule type="duplicateValues" dxfId="84" priority="931"/>
  </conditionalFormatting>
  <conditionalFormatting sqref="K74:K80">
    <cfRule type="duplicateValues" dxfId="83" priority="11"/>
  </conditionalFormatting>
  <conditionalFormatting sqref="K81:K106">
    <cfRule type="duplicateValues" dxfId="82" priority="9"/>
  </conditionalFormatting>
  <conditionalFormatting sqref="K107">
    <cfRule type="duplicateValues" dxfId="81" priority="8"/>
  </conditionalFormatting>
  <conditionalFormatting sqref="K200:K221">
    <cfRule type="duplicateValues" dxfId="80" priority="4"/>
  </conditionalFormatting>
  <conditionalFormatting sqref="K440:K456">
    <cfRule type="duplicateValues" dxfId="79" priority="2"/>
  </conditionalFormatting>
  <conditionalFormatting sqref="K108:P1265 K74:K107">
    <cfRule type="expression" dxfId="78" priority="7">
      <formula>$E74&lt;&gt;"M"</formula>
    </cfRule>
  </conditionalFormatting>
  <conditionalFormatting sqref="L3:L77 L105:L1265">
    <cfRule type="duplicateValues" dxfId="77" priority="938"/>
  </conditionalFormatting>
  <conditionalFormatting sqref="L78:L103">
    <cfRule type="duplicateValues" dxfId="76" priority="23"/>
  </conditionalFormatting>
  <conditionalFormatting sqref="L78:L104">
    <cfRule type="expression" dxfId="75" priority="18">
      <formula>$E78&lt;&gt;"M"</formula>
    </cfRule>
  </conditionalFormatting>
  <conditionalFormatting sqref="L104">
    <cfRule type="duplicateValues" dxfId="74" priority="19"/>
  </conditionalFormatting>
  <conditionalFormatting sqref="L74:P77 M78:P104 L105:P107 K3:P73">
    <cfRule type="expression" dxfId="73" priority="97">
      <formula>$E3&lt;&gt;"M"</formula>
    </cfRule>
  </conditionalFormatting>
  <conditionalFormatting sqref="M3:M1265">
    <cfRule type="duplicateValues" dxfId="72" priority="941"/>
  </conditionalFormatting>
  <conditionalFormatting sqref="M74:M132">
    <cfRule type="duplicateValues" dxfId="71" priority="81"/>
  </conditionalFormatting>
  <conditionalFormatting sqref="M200:M249">
    <cfRule type="duplicateValues" dxfId="70" priority="71"/>
  </conditionalFormatting>
  <conditionalFormatting sqref="M281:M309">
    <cfRule type="duplicateValues" dxfId="69" priority="65"/>
  </conditionalFormatting>
  <conditionalFormatting sqref="M352:M363">
    <cfRule type="duplicateValues" dxfId="68" priority="59"/>
  </conditionalFormatting>
  <conditionalFormatting sqref="M440:M479">
    <cfRule type="duplicateValues" dxfId="67" priority="53"/>
  </conditionalFormatting>
  <conditionalFormatting sqref="M643:M699">
    <cfRule type="duplicateValues" dxfId="66" priority="43"/>
  </conditionalFormatting>
  <conditionalFormatting sqref="M788:M799">
    <cfRule type="duplicateValues" dxfId="65" priority="40"/>
  </conditionalFormatting>
  <conditionalFormatting sqref="M888:M906 M908 M910 M912 M914 M916 M918 M920">
    <cfRule type="duplicateValues" dxfId="64" priority="31"/>
  </conditionalFormatting>
  <conditionalFormatting sqref="N3:N1265">
    <cfRule type="duplicateValues" dxfId="63" priority="950"/>
  </conditionalFormatting>
  <conditionalFormatting sqref="N74:N132">
    <cfRule type="duplicateValues" dxfId="62" priority="80"/>
  </conditionalFormatting>
  <conditionalFormatting sqref="N200:N249">
    <cfRule type="duplicateValues" dxfId="61" priority="70"/>
  </conditionalFormatting>
  <conditionalFormatting sqref="N281:N309">
    <cfRule type="duplicateValues" dxfId="60" priority="64"/>
  </conditionalFormatting>
  <conditionalFormatting sqref="N352:N363">
    <cfRule type="duplicateValues" dxfId="59" priority="58"/>
  </conditionalFormatting>
  <conditionalFormatting sqref="N440:N479">
    <cfRule type="duplicateValues" dxfId="58" priority="52"/>
  </conditionalFormatting>
  <conditionalFormatting sqref="N643:N699">
    <cfRule type="duplicateValues" dxfId="57" priority="42"/>
  </conditionalFormatting>
  <conditionalFormatting sqref="N788:N799">
    <cfRule type="duplicateValues" dxfId="56" priority="39"/>
  </conditionalFormatting>
  <conditionalFormatting sqref="N888:N906 N908 N910 N912 N914 N916 N918 N920">
    <cfRule type="duplicateValues" dxfId="55" priority="30"/>
  </conditionalFormatting>
  <conditionalFormatting sqref="O3:O1265">
    <cfRule type="duplicateValues" dxfId="54" priority="959"/>
  </conditionalFormatting>
  <conditionalFormatting sqref="O74:O132">
    <cfRule type="duplicateValues" dxfId="53" priority="75"/>
    <cfRule type="duplicateValues" dxfId="52" priority="74"/>
  </conditionalFormatting>
  <conditionalFormatting sqref="O200:O249">
    <cfRule type="duplicateValues" dxfId="51" priority="69"/>
  </conditionalFormatting>
  <conditionalFormatting sqref="O281:O309">
    <cfRule type="duplicateValues" dxfId="50" priority="63"/>
  </conditionalFormatting>
  <conditionalFormatting sqref="O352:O363">
    <cfRule type="duplicateValues" dxfId="49" priority="57"/>
  </conditionalFormatting>
  <conditionalFormatting sqref="O440:O479">
    <cfRule type="duplicateValues" dxfId="48" priority="51"/>
  </conditionalFormatting>
  <conditionalFormatting sqref="O643:O699">
    <cfRule type="duplicateValues" dxfId="47" priority="41"/>
  </conditionalFormatting>
  <conditionalFormatting sqref="O788:O799">
    <cfRule type="duplicateValues" dxfId="46" priority="38"/>
  </conditionalFormatting>
  <conditionalFormatting sqref="O888:O906 O908 O910 O912 O914 O916 O918 O920">
    <cfRule type="duplicateValues" dxfId="45" priority="29"/>
  </conditionalFormatting>
  <conditionalFormatting sqref="P3:P1265">
    <cfRule type="duplicateValues" dxfId="44" priority="968"/>
  </conditionalFormatting>
  <conditionalFormatting sqref="Q3:Q5 Q42:Q132 Q174:Q1265">
    <cfRule type="duplicateValues" dxfId="43" priority="970"/>
  </conditionalFormatting>
  <conditionalFormatting sqref="Q6:Q8 Q32:Q41">
    <cfRule type="duplicateValues" dxfId="42" priority="17"/>
  </conditionalFormatting>
  <conditionalFormatting sqref="Q6:Q41 Q174:V1265">
    <cfRule type="expression" dxfId="41" priority="14">
      <formula>$E6&lt;&gt;"F"</formula>
    </cfRule>
  </conditionalFormatting>
  <conditionalFormatting sqref="Q9:Q30">
    <cfRule type="duplicateValues" dxfId="40" priority="15"/>
  </conditionalFormatting>
  <conditionalFormatting sqref="Q31">
    <cfRule type="duplicateValues" dxfId="39" priority="13"/>
    <cfRule type="expression" dxfId="38" priority="12">
      <formula>$E35&lt;&gt;"F"</formula>
    </cfRule>
  </conditionalFormatting>
  <conditionalFormatting sqref="Q133:Q173">
    <cfRule type="duplicateValues" dxfId="37" priority="6"/>
    <cfRule type="expression" dxfId="36" priority="5">
      <formula>$E133&lt;&gt;"F"</formula>
    </cfRule>
  </conditionalFormatting>
  <conditionalFormatting sqref="R3:R1265">
    <cfRule type="duplicateValues" dxfId="35" priority="974"/>
  </conditionalFormatting>
  <conditionalFormatting sqref="R6:V41 Q42:V132 R133:V173 Q3:V5">
    <cfRule type="expression" dxfId="34" priority="96">
      <formula>$E3&lt;&gt;"F"</formula>
    </cfRule>
  </conditionalFormatting>
  <conditionalFormatting sqref="S3:S1265">
    <cfRule type="duplicateValues" dxfId="33" priority="978"/>
  </conditionalFormatting>
  <conditionalFormatting sqref="S37 S7:S35 S39 S41 S43:S69 S71 S73">
    <cfRule type="duplicateValues" dxfId="32" priority="83"/>
  </conditionalFormatting>
  <conditionalFormatting sqref="S133:S199">
    <cfRule type="duplicateValues" dxfId="31" priority="809"/>
  </conditionalFormatting>
  <conditionalFormatting sqref="S250:S280">
    <cfRule type="duplicateValues" dxfId="30" priority="68"/>
  </conditionalFormatting>
  <conditionalFormatting sqref="S313:S332">
    <cfRule type="duplicateValues" dxfId="29" priority="62"/>
  </conditionalFormatting>
  <conditionalFormatting sqref="S401:S413 S415 S417 S419 S421 S423:S438">
    <cfRule type="duplicateValues" dxfId="28" priority="56"/>
  </conditionalFormatting>
  <conditionalFormatting sqref="S481:S483 S485 S487 S489:S498">
    <cfRule type="duplicateValues" dxfId="27" priority="50"/>
  </conditionalFormatting>
  <conditionalFormatting sqref="S529:S640">
    <cfRule type="duplicateValues" dxfId="26" priority="46"/>
  </conditionalFormatting>
  <conditionalFormatting sqref="S800:S826">
    <cfRule type="duplicateValues" dxfId="25" priority="37"/>
  </conditionalFormatting>
  <conditionalFormatting sqref="S858:S870 S872 S874 S876 S878 S880 S882 S884 S886">
    <cfRule type="duplicateValues" dxfId="24" priority="34"/>
  </conditionalFormatting>
  <conditionalFormatting sqref="T3:T1265">
    <cfRule type="duplicateValues" dxfId="23" priority="988"/>
  </conditionalFormatting>
  <conditionalFormatting sqref="T37 T7:T35 T39 T41 T43:T69 T71 T73">
    <cfRule type="duplicateValues" dxfId="22" priority="82"/>
  </conditionalFormatting>
  <conditionalFormatting sqref="T133:T199">
    <cfRule type="duplicateValues" dxfId="21" priority="829"/>
  </conditionalFormatting>
  <conditionalFormatting sqref="T250:T280">
    <cfRule type="duplicateValues" dxfId="20" priority="67"/>
  </conditionalFormatting>
  <conditionalFormatting sqref="T313:T332">
    <cfRule type="duplicateValues" dxfId="19" priority="61"/>
  </conditionalFormatting>
  <conditionalFormatting sqref="T401:T413 T415 T417 T419 T421 T423:T438">
    <cfRule type="duplicateValues" dxfId="18" priority="55"/>
  </conditionalFormatting>
  <conditionalFormatting sqref="T481:T483 T485 T487 T489:T498">
    <cfRule type="duplicateValues" dxfId="17" priority="48"/>
  </conditionalFormatting>
  <conditionalFormatting sqref="T529:T640">
    <cfRule type="duplicateValues" dxfId="16" priority="45"/>
  </conditionalFormatting>
  <conditionalFormatting sqref="T800:T826">
    <cfRule type="duplicateValues" dxfId="15" priority="36"/>
  </conditionalFormatting>
  <conditionalFormatting sqref="T858:T870 T872 T874 T876 T878 T880 T882 T884 T886">
    <cfRule type="duplicateValues" dxfId="14" priority="33"/>
  </conditionalFormatting>
  <conditionalFormatting sqref="U3:U1265">
    <cfRule type="duplicateValues" dxfId="13" priority="998"/>
  </conditionalFormatting>
  <conditionalFormatting sqref="U75">
    <cfRule type="duplicateValues" dxfId="12" priority="76"/>
  </conditionalFormatting>
  <conditionalFormatting sqref="U133:U199">
    <cfRule type="duplicateValues" dxfId="11" priority="910"/>
    <cfRule type="duplicateValues" dxfId="10" priority="911"/>
  </conditionalFormatting>
  <conditionalFormatting sqref="U190 U75 U77 U79 U81 U83 U85 U87 U89 U91 U93 U95 U97 U99 U101 U103 U105 U107 U109 U111 U113 U115 U117 U119 U121 U123 U125 U127 U129 U131 U133 U7:U35 U37 U39 U41 U43:U69 U71 U73 U135 U137 U139 U141 U143 U145 U147 U149 U151 U153 U155 U157 U159 U161 U163 U165 U167 U169 U171 U173 U192 U194 U196 U198">
    <cfRule type="duplicateValues" dxfId="9" priority="77"/>
  </conditionalFormatting>
  <conditionalFormatting sqref="U250:U280">
    <cfRule type="duplicateValues" dxfId="8" priority="66"/>
  </conditionalFormatting>
  <conditionalFormatting sqref="U313:U332">
    <cfRule type="duplicateValues" dxfId="7" priority="60"/>
  </conditionalFormatting>
  <conditionalFormatting sqref="U401:U413 U415 U417 U419 U421 U423:U438">
    <cfRule type="duplicateValues" dxfId="6" priority="54"/>
  </conditionalFormatting>
  <conditionalFormatting sqref="U481:U483 U485 U487 U489:U498">
    <cfRule type="duplicateValues" dxfId="5" priority="49"/>
  </conditionalFormatting>
  <conditionalFormatting sqref="U481:U483">
    <cfRule type="duplicateValues" dxfId="4" priority="47"/>
  </conditionalFormatting>
  <conditionalFormatting sqref="U529:U640">
    <cfRule type="duplicateValues" dxfId="3" priority="44"/>
  </conditionalFormatting>
  <conditionalFormatting sqref="U800:U826">
    <cfRule type="duplicateValues" dxfId="2" priority="35"/>
  </conditionalFormatting>
  <conditionalFormatting sqref="U858:U870 U872 U874 U876 U878 U880 U882 U884 U886">
    <cfRule type="duplicateValues" dxfId="1" priority="32"/>
  </conditionalFormatting>
  <conditionalFormatting sqref="V3:V1265">
    <cfRule type="duplicateValues" dxfId="0" priority="1008"/>
  </conditionalFormatting>
  <dataValidations count="1">
    <dataValidation type="list" allowBlank="1" showInputMessage="1" showErrorMessage="1" sqref="AE27:AE73 D1:D1048576" xr:uid="{5566C07C-1EE4-431D-8BBE-3C8BDD1509F7}">
      <formula1>#REF!</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8635A-EF95-4AD2-A239-1F9C44FD727B}">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EE47-7D07-424E-988A-1D798167C587}">
  <sheetPr>
    <tabColor rgb="FF92D050"/>
  </sheetPr>
  <dimension ref="A1:AS396"/>
  <sheetViews>
    <sheetView tabSelected="1" topLeftCell="A29" workbookViewId="0">
      <selection activeCell="S15" sqref="S15"/>
    </sheetView>
  </sheetViews>
  <sheetFormatPr defaultRowHeight="15.75" x14ac:dyDescent="0.25"/>
  <cols>
    <col min="1" max="1" width="9.7109375" style="8" customWidth="1"/>
    <col min="2" max="2" width="14.5703125" style="22" customWidth="1"/>
    <col min="3" max="3" width="20.5703125" style="22" customWidth="1"/>
    <col min="4" max="4" width="28.5703125" style="8" customWidth="1"/>
    <col min="5" max="6" width="11.42578125" style="8" customWidth="1"/>
    <col min="7" max="7" width="0" hidden="1" customWidth="1"/>
    <col min="8" max="9" width="10.5703125" style="32" hidden="1" customWidth="1"/>
    <col min="10" max="11" width="69.42578125" style="32" hidden="1" customWidth="1"/>
    <col min="12" max="12" width="0" style="32" hidden="1" customWidth="1"/>
    <col min="13" max="45" width="9.140625" style="32"/>
  </cols>
  <sheetData>
    <row r="1" spans="1:45" hidden="1" x14ac:dyDescent="0.25">
      <c r="B1" s="22">
        <v>10</v>
      </c>
      <c r="C1" s="22">
        <f>+B1+1</f>
        <v>11</v>
      </c>
      <c r="D1" s="22">
        <v>12</v>
      </c>
      <c r="E1" s="8">
        <f t="shared" ref="E1:F1" si="0">+D1+1</f>
        <v>13</v>
      </c>
      <c r="F1" s="8">
        <f t="shared" si="0"/>
        <v>14</v>
      </c>
    </row>
    <row r="2" spans="1:45" ht="33" customHeight="1" x14ac:dyDescent="0.25">
      <c r="A2" s="23" t="s">
        <v>733</v>
      </c>
      <c r="B2" s="3"/>
      <c r="C2" s="3"/>
      <c r="D2" s="4"/>
      <c r="E2" s="4"/>
      <c r="F2" s="4"/>
    </row>
    <row r="3" spans="1:45" ht="18" customHeight="1" x14ac:dyDescent="0.25">
      <c r="A3" s="5"/>
      <c r="B3" s="3"/>
      <c r="C3" s="3"/>
      <c r="D3" s="4"/>
      <c r="E3" s="4"/>
      <c r="F3" s="4"/>
    </row>
    <row r="4" spans="1:45" s="6" customFormat="1" ht="36" x14ac:dyDescent="0.3">
      <c r="A4" s="21" t="s">
        <v>84</v>
      </c>
      <c r="B4" s="21" t="s">
        <v>156</v>
      </c>
      <c r="C4" s="21" t="s">
        <v>157</v>
      </c>
      <c r="D4" s="21" t="s">
        <v>85</v>
      </c>
      <c r="E4" s="479" t="s">
        <v>106</v>
      </c>
      <c r="F4" s="479" t="s">
        <v>107</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IFERROR(VLOOKUP($A5,Runners!$N:$AA,B$1,0),"")</f>
        <v>Finley</v>
      </c>
      <c r="C5" s="1" t="str">
        <f>IFERROR(VLOOKUP($A5,Runners!$N:$AA,C$1,0),"")</f>
        <v>Greenleaf</v>
      </c>
      <c r="D5" s="1" t="str">
        <f>IFERROR(VLOOKUP($A5,Runners!$N:$AA,D$1,0),"")</f>
        <v>Colchester Harriers</v>
      </c>
      <c r="E5" s="2">
        <f>IFERROR(VLOOKUP($A5,Runners!$N:$AA,E$1,0),"")</f>
        <v>11</v>
      </c>
      <c r="F5" s="2" t="str">
        <f>IFERROR(VLOOKUP($A5,Runners!$N:$AA,F$1,0),"")</f>
        <v>U17</v>
      </c>
      <c r="G5">
        <f>COUNTIF($F$5:F5,F5)</f>
        <v>1</v>
      </c>
      <c r="J5" s="32" t="str">
        <f>B5&amp;C5&amp;D5</f>
        <v>FinleyGreenleafColchester Harriers</v>
      </c>
      <c r="K5" s="32">
        <f>+A5</f>
        <v>1</v>
      </c>
      <c r="L5" s="32">
        <f>+G5</f>
        <v>1</v>
      </c>
    </row>
    <row r="6" spans="1:45" x14ac:dyDescent="0.25">
      <c r="A6" s="19">
        <v>2</v>
      </c>
      <c r="B6" s="1" t="str">
        <f>IFERROR(VLOOKUP($A6,Runners!$N:$AA,B$1,0),"")</f>
        <v>Sean</v>
      </c>
      <c r="C6" s="1" t="str">
        <f>IFERROR(VLOOKUP($A6,Runners!$N:$AA,C$1,0),"")</f>
        <v>Eales</v>
      </c>
      <c r="D6" s="1" t="str">
        <f>IFERROR(VLOOKUP($A6,Runners!$N:$AA,D$1,0),"")</f>
        <v>Colchester Harriers</v>
      </c>
      <c r="E6" s="2">
        <f>IFERROR(VLOOKUP($A6,Runners!$N:$AA,E$1,0),"")</f>
        <v>12</v>
      </c>
      <c r="F6" s="2" t="str">
        <f>IFERROR(VLOOKUP($A6,Runners!$N:$AA,F$1,0),"")</f>
        <v>U17</v>
      </c>
      <c r="G6">
        <f>COUNTIF($F$5:F6,F6)</f>
        <v>2</v>
      </c>
      <c r="J6" s="32" t="str">
        <f t="shared" ref="J6:J69" si="1">B6&amp;C6&amp;D6</f>
        <v>SeanEalesColchester Harriers</v>
      </c>
      <c r="K6" s="32">
        <f t="shared" ref="K6:K69" si="2">+A6</f>
        <v>2</v>
      </c>
      <c r="L6" s="32">
        <f t="shared" ref="L6:L69" si="3">+G6</f>
        <v>2</v>
      </c>
    </row>
    <row r="7" spans="1:45" x14ac:dyDescent="0.25">
      <c r="A7" s="19">
        <v>3</v>
      </c>
      <c r="B7" s="1" t="str">
        <f>IFERROR(VLOOKUP($A7,Runners!$N:$AA,B$1,0),"")</f>
        <v>Jack</v>
      </c>
      <c r="C7" s="1" t="str">
        <f>IFERROR(VLOOKUP($A7,Runners!$N:$AA,C$1,0),"")</f>
        <v>Izzet</v>
      </c>
      <c r="D7" s="1" t="str">
        <f>IFERROR(VLOOKUP($A7,Runners!$N:$AA,D$1,0),"")</f>
        <v>Colchester &amp; Tendring AC</v>
      </c>
      <c r="E7" s="2">
        <f>IFERROR(VLOOKUP($A7,Runners!$N:$AA,E$1,0),"")</f>
        <v>11</v>
      </c>
      <c r="F7" s="2" t="str">
        <f>IFERROR(VLOOKUP($A7,Runners!$N:$AA,F$1,0),"")</f>
        <v>U17</v>
      </c>
      <c r="G7">
        <f>COUNTIF($F$5:F7,F7)</f>
        <v>3</v>
      </c>
      <c r="J7" s="32" t="str">
        <f t="shared" si="1"/>
        <v>JackIzzetColchester &amp; Tendring AC</v>
      </c>
      <c r="K7" s="32">
        <f t="shared" si="2"/>
        <v>3</v>
      </c>
      <c r="L7" s="32">
        <f t="shared" si="3"/>
        <v>3</v>
      </c>
    </row>
    <row r="8" spans="1:45" x14ac:dyDescent="0.25">
      <c r="A8" s="19">
        <v>4</v>
      </c>
      <c r="B8" s="1" t="str">
        <f>IFERROR(VLOOKUP($A8,Runners!$N:$AA,B$1,0),"")</f>
        <v>Adam</v>
      </c>
      <c r="C8" s="1" t="str">
        <f>IFERROR(VLOOKUP($A8,Runners!$N:$AA,C$1,0),"")</f>
        <v>Hart</v>
      </c>
      <c r="D8" s="1" t="str">
        <f>IFERROR(VLOOKUP($A8,Runners!$N:$AA,D$1,0),"")</f>
        <v>Colchester &amp; Tendring AC</v>
      </c>
      <c r="E8" s="2">
        <f>IFERROR(VLOOKUP($A8,Runners!$N:$AA,E$1,0),"")</f>
        <v>8</v>
      </c>
      <c r="F8" s="2" t="str">
        <f>IFERROR(VLOOKUP($A8,Runners!$N:$AA,F$1,0),"")</f>
        <v>U13</v>
      </c>
      <c r="G8">
        <f>COUNTIF($F$5:F8,F8)</f>
        <v>1</v>
      </c>
      <c r="J8" s="32" t="str">
        <f t="shared" si="1"/>
        <v>AdamHartColchester &amp; Tendring AC</v>
      </c>
      <c r="K8" s="32">
        <f t="shared" si="2"/>
        <v>4</v>
      </c>
      <c r="L8" s="32">
        <f t="shared" si="3"/>
        <v>1</v>
      </c>
    </row>
    <row r="9" spans="1:45" x14ac:dyDescent="0.25">
      <c r="A9" s="19">
        <v>5</v>
      </c>
      <c r="B9" s="1" t="str">
        <f>IFERROR(VLOOKUP($A9,Runners!$N:$AA,B$1,0),"")</f>
        <v>Alfie</v>
      </c>
      <c r="C9" s="1" t="str">
        <f>IFERROR(VLOOKUP($A9,Runners!$N:$AA,C$1,0),"")</f>
        <v>Kelly</v>
      </c>
      <c r="D9" s="1" t="str">
        <f>IFERROR(VLOOKUP($A9,Runners!$N:$AA,D$1,0),"")</f>
        <v>Ipswich Jaffa</v>
      </c>
      <c r="E9" s="2">
        <f>IFERROR(VLOOKUP($A9,Runners!$N:$AA,E$1,0),"")</f>
        <v>8</v>
      </c>
      <c r="F9" s="2" t="str">
        <f>IFERROR(VLOOKUP($A9,Runners!$N:$AA,F$1,0),"")</f>
        <v>U13</v>
      </c>
      <c r="G9">
        <f>COUNTIF($F$5:F9,F9)</f>
        <v>2</v>
      </c>
      <c r="J9" s="32" t="str">
        <f t="shared" si="1"/>
        <v>AlfieKellyIpswich Jaffa</v>
      </c>
      <c r="K9" s="32">
        <f t="shared" si="2"/>
        <v>5</v>
      </c>
      <c r="L9" s="32">
        <f t="shared" si="3"/>
        <v>2</v>
      </c>
    </row>
    <row r="10" spans="1:45" x14ac:dyDescent="0.25">
      <c r="A10" s="19">
        <v>6</v>
      </c>
      <c r="B10" s="1" t="str">
        <f>IFERROR(VLOOKUP($A10,Runners!$N:$AA,B$1,0),"")</f>
        <v>Rohan</v>
      </c>
      <c r="C10" s="1" t="str">
        <f>IFERROR(VLOOKUP($A10,Runners!$N:$AA,C$1,0),"")</f>
        <v>Dasoar</v>
      </c>
      <c r="D10" s="1" t="str">
        <f>IFERROR(VLOOKUP($A10,Runners!$N:$AA,D$1,0),"")</f>
        <v>Colchester Harriers</v>
      </c>
      <c r="E10" s="2">
        <f>IFERROR(VLOOKUP($A10,Runners!$N:$AA,E$1,0),"")</f>
        <v>9</v>
      </c>
      <c r="F10" s="2" t="str">
        <f>IFERROR(VLOOKUP($A10,Runners!$N:$AA,F$1,0),"")</f>
        <v>U15</v>
      </c>
      <c r="G10">
        <f>COUNTIF($F$5:F10,F10)</f>
        <v>1</v>
      </c>
      <c r="J10" s="32" t="str">
        <f t="shared" si="1"/>
        <v>RohanDasoarColchester Harriers</v>
      </c>
      <c r="K10" s="32">
        <f t="shared" si="2"/>
        <v>6</v>
      </c>
      <c r="L10" s="32">
        <f t="shared" si="3"/>
        <v>1</v>
      </c>
    </row>
    <row r="11" spans="1:45" x14ac:dyDescent="0.25">
      <c r="A11" s="19">
        <v>7</v>
      </c>
      <c r="B11" s="1" t="str">
        <f>IFERROR(VLOOKUP($A11,Runners!$N:$AA,B$1,0),"")</f>
        <v xml:space="preserve">Eli </v>
      </c>
      <c r="C11" s="1" t="str">
        <f>IFERROR(VLOOKUP($A11,Runners!$N:$AA,C$1,0),"")</f>
        <v>Bowman</v>
      </c>
      <c r="D11" s="1" t="str">
        <f>IFERROR(VLOOKUP($A11,Runners!$N:$AA,D$1,0),"")</f>
        <v>Ipswich Jaffa</v>
      </c>
      <c r="E11" s="2">
        <f>IFERROR(VLOOKUP($A11,Runners!$N:$AA,E$1,0),"")</f>
        <v>7</v>
      </c>
      <c r="F11" s="2" t="str">
        <f>IFERROR(VLOOKUP($A11,Runners!$N:$AA,F$1,0),"")</f>
        <v>U13</v>
      </c>
      <c r="G11">
        <f>COUNTIF($F$5:F11,F11)</f>
        <v>3</v>
      </c>
      <c r="J11" s="32" t="str">
        <f t="shared" si="1"/>
        <v>Eli BowmanIpswich Jaffa</v>
      </c>
      <c r="K11" s="32">
        <f t="shared" si="2"/>
        <v>7</v>
      </c>
      <c r="L11" s="32">
        <f t="shared" si="3"/>
        <v>3</v>
      </c>
    </row>
    <row r="12" spans="1:45" x14ac:dyDescent="0.25">
      <c r="A12" s="19">
        <v>8</v>
      </c>
      <c r="B12" s="1" t="str">
        <f>IFERROR(VLOOKUP($A12,Runners!$N:$AA,B$1,0),"")</f>
        <v>Caleb</v>
      </c>
      <c r="C12" s="1" t="str">
        <f>IFERROR(VLOOKUP($A12,Runners!$N:$AA,C$1,0),"")</f>
        <v>Lee</v>
      </c>
      <c r="D12" s="1" t="str">
        <f>IFERROR(VLOOKUP($A12,Runners!$N:$AA,D$1,0),"")</f>
        <v>Colchester Harriers</v>
      </c>
      <c r="E12" s="2">
        <f>IFERROR(VLOOKUP($A12,Runners!$N:$AA,E$1,0),"")</f>
        <v>11</v>
      </c>
      <c r="F12" s="2" t="str">
        <f>IFERROR(VLOOKUP($A12,Runners!$N:$AA,F$1,0),"")</f>
        <v>U17</v>
      </c>
      <c r="G12">
        <f>COUNTIF($F$5:F12,F12)</f>
        <v>4</v>
      </c>
      <c r="J12" s="32" t="str">
        <f t="shared" si="1"/>
        <v>CalebLeeColchester Harriers</v>
      </c>
      <c r="K12" s="32">
        <f t="shared" si="2"/>
        <v>8</v>
      </c>
      <c r="L12" s="32">
        <f t="shared" si="3"/>
        <v>4</v>
      </c>
    </row>
    <row r="13" spans="1:45" x14ac:dyDescent="0.25">
      <c r="A13" s="19">
        <v>9</v>
      </c>
      <c r="B13" s="1" t="str">
        <f>IFERROR(VLOOKUP($A13,Runners!$N:$AA,B$1,0),"")</f>
        <v>Jed</v>
      </c>
      <c r="C13" s="1" t="str">
        <f>IFERROR(VLOOKUP($A13,Runners!$N:$AA,C$1,0),"")</f>
        <v>Lawrvnce</v>
      </c>
      <c r="D13" s="1" t="str">
        <f>IFERROR(VLOOKUP($A13,Runners!$N:$AA,D$1,0),"")</f>
        <v>Ipswich Jaffa</v>
      </c>
      <c r="E13" s="2">
        <f>IFERROR(VLOOKUP($A13,Runners!$N:$AA,E$1,0),"")</f>
        <v>10</v>
      </c>
      <c r="F13" s="2" t="str">
        <f>IFERROR(VLOOKUP($A13,Runners!$N:$AA,F$1,0),"")</f>
        <v>U15</v>
      </c>
      <c r="G13">
        <f>COUNTIF($F$5:F13,F13)</f>
        <v>2</v>
      </c>
      <c r="J13" s="32" t="str">
        <f t="shared" si="1"/>
        <v>JedLawrvnceIpswich Jaffa</v>
      </c>
      <c r="K13" s="32">
        <f t="shared" si="2"/>
        <v>9</v>
      </c>
      <c r="L13" s="32">
        <f t="shared" si="3"/>
        <v>2</v>
      </c>
    </row>
    <row r="14" spans="1:45" x14ac:dyDescent="0.25">
      <c r="A14" s="19">
        <v>10</v>
      </c>
      <c r="B14" s="1" t="str">
        <f>IFERROR(VLOOKUP($A14,Runners!$N:$AA,B$1,0),"")</f>
        <v>Hayden</v>
      </c>
      <c r="C14" s="1" t="str">
        <f>IFERROR(VLOOKUP($A14,Runners!$N:$AA,C$1,0),"")</f>
        <v>Fox</v>
      </c>
      <c r="D14" s="1" t="str">
        <f>IFERROR(VLOOKUP($A14,Runners!$N:$AA,D$1,0),"")</f>
        <v>Colchester &amp; Tendring AC</v>
      </c>
      <c r="E14" s="2">
        <f>IFERROR(VLOOKUP($A14,Runners!$N:$AA,E$1,0),"")</f>
        <v>9</v>
      </c>
      <c r="F14" s="2" t="str">
        <f>IFERROR(VLOOKUP($A14,Runners!$N:$AA,F$1,0),"")</f>
        <v>U15</v>
      </c>
      <c r="G14">
        <f>COUNTIF($F$5:F14,F14)</f>
        <v>3</v>
      </c>
      <c r="J14" s="32" t="str">
        <f t="shared" si="1"/>
        <v>HaydenFoxColchester &amp; Tendring AC</v>
      </c>
      <c r="K14" s="32">
        <f t="shared" si="2"/>
        <v>10</v>
      </c>
      <c r="L14" s="32">
        <f t="shared" si="3"/>
        <v>3</v>
      </c>
    </row>
    <row r="15" spans="1:45" x14ac:dyDescent="0.25">
      <c r="A15" s="19">
        <v>11</v>
      </c>
      <c r="B15" s="1" t="str">
        <f>IFERROR(VLOOKUP($A15,Runners!$N:$AA,B$1,0),"")</f>
        <v>Harrison</v>
      </c>
      <c r="C15" s="1" t="str">
        <f>IFERROR(VLOOKUP($A15,Runners!$N:$AA,C$1,0),"")</f>
        <v>Leek</v>
      </c>
      <c r="D15" s="1" t="str">
        <f>IFERROR(VLOOKUP($A15,Runners!$N:$AA,D$1,0),"")</f>
        <v>Colchester Harriers</v>
      </c>
      <c r="E15" s="2">
        <f>IFERROR(VLOOKUP($A15,Runners!$N:$AA,E$1,0),"")</f>
        <v>12</v>
      </c>
      <c r="F15" s="2" t="str">
        <f>IFERROR(VLOOKUP($A15,Runners!$N:$AA,F$1,0),"")</f>
        <v>U17</v>
      </c>
      <c r="G15">
        <f>COUNTIF($F$5:F15,F15)</f>
        <v>5</v>
      </c>
      <c r="J15" s="32" t="str">
        <f t="shared" si="1"/>
        <v>HarrisonLeekColchester Harriers</v>
      </c>
      <c r="K15" s="32">
        <f t="shared" si="2"/>
        <v>11</v>
      </c>
      <c r="L15" s="32">
        <f t="shared" si="3"/>
        <v>5</v>
      </c>
    </row>
    <row r="16" spans="1:45" x14ac:dyDescent="0.25">
      <c r="A16" s="19">
        <v>12</v>
      </c>
      <c r="B16" s="1" t="str">
        <f>IFERROR(VLOOKUP($A16,Runners!$N:$AA,B$1,0),"")</f>
        <v>Hayden</v>
      </c>
      <c r="C16" s="1" t="str">
        <f>IFERROR(VLOOKUP($A16,Runners!$N:$AA,C$1,0),"")</f>
        <v>Preston</v>
      </c>
      <c r="D16" s="1" t="str">
        <f>IFERROR(VLOOKUP($A16,Runners!$N:$AA,D$1,0),"")</f>
        <v>Colchester Harriers</v>
      </c>
      <c r="E16" s="2">
        <f>IFERROR(VLOOKUP($A16,Runners!$N:$AA,E$1,0),"")</f>
        <v>8</v>
      </c>
      <c r="F16" s="2" t="str">
        <f>IFERROR(VLOOKUP($A16,Runners!$N:$AA,F$1,0),"")</f>
        <v>U13</v>
      </c>
      <c r="G16">
        <f>COUNTIF($F$5:F16,F16)</f>
        <v>4</v>
      </c>
      <c r="J16" s="32" t="str">
        <f t="shared" si="1"/>
        <v>HaydenPrestonColchester Harriers</v>
      </c>
      <c r="K16" s="32">
        <f t="shared" si="2"/>
        <v>12</v>
      </c>
      <c r="L16" s="32">
        <f t="shared" si="3"/>
        <v>4</v>
      </c>
    </row>
    <row r="17" spans="1:12" x14ac:dyDescent="0.25">
      <c r="A17" s="19">
        <v>13</v>
      </c>
      <c r="B17" s="1" t="str">
        <f>IFERROR(VLOOKUP($A17,Runners!$N:$AA,B$1,0),"")</f>
        <v xml:space="preserve">Rowan </v>
      </c>
      <c r="C17" s="1" t="str">
        <f>IFERROR(VLOOKUP($A17,Runners!$N:$AA,C$1,0),"")</f>
        <v>Stringer</v>
      </c>
      <c r="D17" s="1" t="str">
        <f>IFERROR(VLOOKUP($A17,Runners!$N:$AA,D$1,0),"")</f>
        <v>Colchester &amp; Tendring AC</v>
      </c>
      <c r="E17" s="2">
        <f>IFERROR(VLOOKUP($A17,Runners!$N:$AA,E$1,0),"")</f>
        <v>5</v>
      </c>
      <c r="F17" s="2" t="str">
        <f>IFERROR(VLOOKUP($A17,Runners!$N:$AA,F$1,0),"")</f>
        <v>U11</v>
      </c>
      <c r="G17">
        <f>COUNTIF($F$5:F17,F17)</f>
        <v>1</v>
      </c>
      <c r="J17" s="32" t="str">
        <f t="shared" si="1"/>
        <v>Rowan StringerColchester &amp; Tendring AC</v>
      </c>
      <c r="K17" s="32">
        <f t="shared" si="2"/>
        <v>13</v>
      </c>
      <c r="L17" s="32">
        <f t="shared" si="3"/>
        <v>1</v>
      </c>
    </row>
    <row r="18" spans="1:12" x14ac:dyDescent="0.25">
      <c r="A18" s="19">
        <v>14</v>
      </c>
      <c r="B18" s="1" t="str">
        <f>IFERROR(VLOOKUP($A18,Runners!$N:$AA,B$1,0),"")</f>
        <v>Daniel</v>
      </c>
      <c r="C18" s="1" t="str">
        <f>IFERROR(VLOOKUP($A18,Runners!$N:$AA,C$1,0),"")</f>
        <v>Cooper</v>
      </c>
      <c r="D18" s="1" t="str">
        <f>IFERROR(VLOOKUP($A18,Runners!$N:$AA,D$1,0),"")</f>
        <v>Hadleigh Hares</v>
      </c>
      <c r="E18" s="2">
        <f>IFERROR(VLOOKUP($A18,Runners!$N:$AA,E$1,0),"")</f>
        <v>10</v>
      </c>
      <c r="F18" s="2" t="str">
        <f>IFERROR(VLOOKUP($A18,Runners!$N:$AA,F$1,0),"")</f>
        <v>U15</v>
      </c>
      <c r="G18">
        <f>COUNTIF($F$5:F18,F18)</f>
        <v>4</v>
      </c>
      <c r="J18" s="32" t="str">
        <f t="shared" si="1"/>
        <v>DanielCooperHadleigh Hares</v>
      </c>
      <c r="K18" s="32">
        <f t="shared" si="2"/>
        <v>14</v>
      </c>
      <c r="L18" s="32">
        <f t="shared" si="3"/>
        <v>4</v>
      </c>
    </row>
    <row r="19" spans="1:12" x14ac:dyDescent="0.25">
      <c r="A19" s="19">
        <v>15</v>
      </c>
      <c r="B19" s="1" t="str">
        <f>IFERROR(VLOOKUP($A19,Runners!$N:$AA,B$1,0),"")</f>
        <v>Thomas</v>
      </c>
      <c r="C19" s="1" t="str">
        <f>IFERROR(VLOOKUP($A19,Runners!$N:$AA,C$1,0),"")</f>
        <v>Davis</v>
      </c>
      <c r="D19" s="1" t="str">
        <f>IFERROR(VLOOKUP($A19,Runners!$N:$AA,D$1,0),"")</f>
        <v>Hadleigh Hares</v>
      </c>
      <c r="E19" s="2">
        <f>IFERROR(VLOOKUP($A19,Runners!$N:$AA,E$1,0),"")</f>
        <v>10</v>
      </c>
      <c r="F19" s="2" t="str">
        <f>IFERROR(VLOOKUP($A19,Runners!$N:$AA,F$1,0),"")</f>
        <v>U15</v>
      </c>
      <c r="G19">
        <f>COUNTIF($F$5:F19,F19)</f>
        <v>5</v>
      </c>
      <c r="J19" s="32" t="str">
        <f t="shared" si="1"/>
        <v>ThomasDavisHadleigh Hares</v>
      </c>
      <c r="K19" s="32">
        <f t="shared" si="2"/>
        <v>15</v>
      </c>
      <c r="L19" s="32">
        <f t="shared" si="3"/>
        <v>5</v>
      </c>
    </row>
    <row r="20" spans="1:12" x14ac:dyDescent="0.25">
      <c r="A20" s="19">
        <v>16</v>
      </c>
      <c r="B20" s="1" t="str">
        <f>IFERROR(VLOOKUP($A20,Runners!$N:$AA,B$1,0),"")</f>
        <v>Harry</v>
      </c>
      <c r="C20" s="1" t="str">
        <f>IFERROR(VLOOKUP($A20,Runners!$N:$AA,C$1,0),"")</f>
        <v>Jeffery</v>
      </c>
      <c r="D20" s="1" t="str">
        <f>IFERROR(VLOOKUP($A20,Runners!$N:$AA,D$1,0),"")</f>
        <v>Colchester Harriers</v>
      </c>
      <c r="E20" s="2">
        <f>IFERROR(VLOOKUP($A20,Runners!$N:$AA,E$1,0),"")</f>
        <v>7</v>
      </c>
      <c r="F20" s="2" t="str">
        <f>IFERROR(VLOOKUP($A20,Runners!$N:$AA,F$1,0),"")</f>
        <v>U13</v>
      </c>
      <c r="G20">
        <f>COUNTIF($F$5:F20,F20)</f>
        <v>5</v>
      </c>
      <c r="J20" s="32" t="str">
        <f t="shared" si="1"/>
        <v>HarryJefferyColchester Harriers</v>
      </c>
      <c r="K20" s="32">
        <f t="shared" si="2"/>
        <v>16</v>
      </c>
      <c r="L20" s="32">
        <f t="shared" si="3"/>
        <v>5</v>
      </c>
    </row>
    <row r="21" spans="1:12" x14ac:dyDescent="0.25">
      <c r="A21" s="19">
        <v>17</v>
      </c>
      <c r="B21" s="1" t="str">
        <f>IFERROR(VLOOKUP($A21,Runners!$N:$AA,B$1,0),"")</f>
        <v>Seth</v>
      </c>
      <c r="C21" s="1" t="str">
        <f>IFERROR(VLOOKUP($A21,Runners!$N:$AA,C$1,0),"")</f>
        <v>Bowman</v>
      </c>
      <c r="D21" s="1" t="str">
        <f>IFERROR(VLOOKUP($A21,Runners!$N:$AA,D$1,0),"")</f>
        <v>Ipswich Jaffa</v>
      </c>
      <c r="E21" s="2">
        <f>IFERROR(VLOOKUP($A21,Runners!$N:$AA,E$1,0),"")</f>
        <v>7</v>
      </c>
      <c r="F21" s="2" t="str">
        <f>IFERROR(VLOOKUP($A21,Runners!$N:$AA,F$1,0),"")</f>
        <v>U13</v>
      </c>
      <c r="G21">
        <f>COUNTIF($F$5:F21,F21)</f>
        <v>6</v>
      </c>
      <c r="J21" s="32" t="str">
        <f t="shared" si="1"/>
        <v>SethBowmanIpswich Jaffa</v>
      </c>
      <c r="K21" s="32">
        <f t="shared" si="2"/>
        <v>17</v>
      </c>
      <c r="L21" s="32">
        <f t="shared" si="3"/>
        <v>6</v>
      </c>
    </row>
    <row r="22" spans="1:12" x14ac:dyDescent="0.25">
      <c r="A22" s="19">
        <v>18</v>
      </c>
      <c r="B22" s="1" t="str">
        <f>IFERROR(VLOOKUP($A22,Runners!$N:$AA,B$1,0),"")</f>
        <v>Leo</v>
      </c>
      <c r="C22" s="1" t="str">
        <f>IFERROR(VLOOKUP($A22,Runners!$N:$AA,C$1,0),"")</f>
        <v>Bloor</v>
      </c>
      <c r="D22" s="1" t="str">
        <f>IFERROR(VLOOKUP($A22,Runners!$N:$AA,D$1,0),"")</f>
        <v>Ipswich Jaffa</v>
      </c>
      <c r="E22" s="2">
        <f>IFERROR(VLOOKUP($A22,Runners!$N:$AA,E$1,0),"")</f>
        <v>10</v>
      </c>
      <c r="F22" s="2" t="str">
        <f>IFERROR(VLOOKUP($A22,Runners!$N:$AA,F$1,0),"")</f>
        <v>U15</v>
      </c>
      <c r="G22">
        <f>COUNTIF($F$5:F22,F22)</f>
        <v>6</v>
      </c>
      <c r="J22" s="32" t="str">
        <f t="shared" si="1"/>
        <v>LeoBloorIpswich Jaffa</v>
      </c>
      <c r="K22" s="32">
        <f t="shared" si="2"/>
        <v>18</v>
      </c>
      <c r="L22" s="32">
        <f t="shared" si="3"/>
        <v>6</v>
      </c>
    </row>
    <row r="23" spans="1:12" x14ac:dyDescent="0.25">
      <c r="A23" s="19">
        <v>19</v>
      </c>
      <c r="B23" s="1" t="str">
        <f>IFERROR(VLOOKUP($A23,Runners!$N:$AA,B$1,0),"")</f>
        <v>Max</v>
      </c>
      <c r="C23" s="1" t="str">
        <f>IFERROR(VLOOKUP($A23,Runners!$N:$AA,C$1,0),"")</f>
        <v>Faulkner</v>
      </c>
      <c r="D23" s="1" t="str">
        <f>IFERROR(VLOOKUP($A23,Runners!$N:$AA,D$1,0),"")</f>
        <v>Colchester Harriers</v>
      </c>
      <c r="E23" s="2">
        <f>IFERROR(VLOOKUP($A23,Runners!$N:$AA,E$1,0),"")</f>
        <v>6</v>
      </c>
      <c r="F23" s="2" t="str">
        <f>IFERROR(VLOOKUP($A23,Runners!$N:$AA,F$1,0),"")</f>
        <v>U11</v>
      </c>
      <c r="G23">
        <f>COUNTIF($F$5:F23,F23)</f>
        <v>2</v>
      </c>
      <c r="J23" s="32" t="str">
        <f t="shared" si="1"/>
        <v>MaxFaulknerColchester Harriers</v>
      </c>
      <c r="K23" s="32">
        <f t="shared" si="2"/>
        <v>19</v>
      </c>
      <c r="L23" s="32">
        <f t="shared" si="3"/>
        <v>2</v>
      </c>
    </row>
    <row r="24" spans="1:12" x14ac:dyDescent="0.25">
      <c r="A24" s="19">
        <v>20</v>
      </c>
      <c r="B24" s="1" t="str">
        <f>IFERROR(VLOOKUP($A24,Runners!$N:$AA,B$1,0),"")</f>
        <v>Kingsley</v>
      </c>
      <c r="C24" s="1" t="str">
        <f>IFERROR(VLOOKUP($A24,Runners!$N:$AA,C$1,0),"")</f>
        <v>Davies</v>
      </c>
      <c r="D24" s="1" t="str">
        <f>IFERROR(VLOOKUP($A24,Runners!$N:$AA,D$1,0),"")</f>
        <v>Ipswich Jaffa</v>
      </c>
      <c r="E24" s="2">
        <f>IFERROR(VLOOKUP($A24,Runners!$N:$AA,E$1,0),"")</f>
        <v>6</v>
      </c>
      <c r="F24" s="2" t="str">
        <f>IFERROR(VLOOKUP($A24,Runners!$N:$AA,F$1,0),"")</f>
        <v>U11</v>
      </c>
      <c r="G24">
        <f>COUNTIF($F$5:F24,F24)</f>
        <v>3</v>
      </c>
      <c r="J24" s="32" t="str">
        <f t="shared" si="1"/>
        <v>KingsleyDaviesIpswich Jaffa</v>
      </c>
      <c r="K24" s="32">
        <f t="shared" si="2"/>
        <v>20</v>
      </c>
      <c r="L24" s="32">
        <f t="shared" si="3"/>
        <v>3</v>
      </c>
    </row>
    <row r="25" spans="1:12" x14ac:dyDescent="0.25">
      <c r="A25" s="19">
        <v>21</v>
      </c>
      <c r="B25" s="1" t="str">
        <f>IFERROR(VLOOKUP($A25,Runners!$N:$AA,B$1,0),"")</f>
        <v>Rowan</v>
      </c>
      <c r="C25" s="1" t="str">
        <f>IFERROR(VLOOKUP($A25,Runners!$N:$AA,C$1,0),"")</f>
        <v>Weir</v>
      </c>
      <c r="D25" s="1" t="str">
        <f>IFERROR(VLOOKUP($A25,Runners!$N:$AA,D$1,0),"")</f>
        <v>Colchester Harriers</v>
      </c>
      <c r="E25" s="2">
        <f>IFERROR(VLOOKUP($A25,Runners!$N:$AA,E$1,0),"")</f>
        <v>7</v>
      </c>
      <c r="F25" s="2" t="str">
        <f>IFERROR(VLOOKUP($A25,Runners!$N:$AA,F$1,0),"")</f>
        <v>U13</v>
      </c>
      <c r="G25">
        <f>COUNTIF($F$5:F25,F25)</f>
        <v>7</v>
      </c>
      <c r="J25" s="32" t="str">
        <f t="shared" si="1"/>
        <v>RowanWeirColchester Harriers</v>
      </c>
      <c r="K25" s="32">
        <f t="shared" si="2"/>
        <v>21</v>
      </c>
      <c r="L25" s="32">
        <f t="shared" si="3"/>
        <v>7</v>
      </c>
    </row>
    <row r="26" spans="1:12" x14ac:dyDescent="0.25">
      <c r="A26" s="19">
        <v>22</v>
      </c>
      <c r="B26" s="1" t="str">
        <f>IFERROR(VLOOKUP($A26,Runners!$N:$AA,B$1,0),"")</f>
        <v>Elliot</v>
      </c>
      <c r="C26" s="1" t="str">
        <f>IFERROR(VLOOKUP($A26,Runners!$N:$AA,C$1,0),"")</f>
        <v>Hobson</v>
      </c>
      <c r="D26" s="1" t="str">
        <f>IFERROR(VLOOKUP($A26,Runners!$N:$AA,D$1,0),"")</f>
        <v>Ipswich Jaffa</v>
      </c>
      <c r="E26" s="2">
        <f>IFERROR(VLOOKUP($A26,Runners!$N:$AA,E$1,0),"")</f>
        <v>8</v>
      </c>
      <c r="F26" s="2" t="str">
        <f>IFERROR(VLOOKUP($A26,Runners!$N:$AA,F$1,0),"")</f>
        <v>U13</v>
      </c>
      <c r="G26">
        <f>COUNTIF($F$5:F26,F26)</f>
        <v>8</v>
      </c>
      <c r="J26" s="32" t="str">
        <f t="shared" si="1"/>
        <v>ElliotHobsonIpswich Jaffa</v>
      </c>
      <c r="K26" s="32">
        <f t="shared" si="2"/>
        <v>22</v>
      </c>
      <c r="L26" s="32">
        <f t="shared" si="3"/>
        <v>8</v>
      </c>
    </row>
    <row r="27" spans="1:12" x14ac:dyDescent="0.25">
      <c r="A27" s="19">
        <v>23</v>
      </c>
      <c r="B27" s="1" t="str">
        <f>IFERROR(VLOOKUP($A27,Runners!$N:$AA,B$1,0),"")</f>
        <v>Tristan</v>
      </c>
      <c r="C27" s="1" t="str">
        <f>IFERROR(VLOOKUP($A27,Runners!$N:$AA,C$1,0),"")</f>
        <v>DeBelligny</v>
      </c>
      <c r="D27" s="1" t="str">
        <f>IFERROR(VLOOKUP($A27,Runners!$N:$AA,D$1,0),"")</f>
        <v>Colchester &amp; Tendring AC</v>
      </c>
      <c r="E27" s="2">
        <f>IFERROR(VLOOKUP($A27,Runners!$N:$AA,E$1,0),"")</f>
        <v>8</v>
      </c>
      <c r="F27" s="2" t="str">
        <f>IFERROR(VLOOKUP($A27,Runners!$N:$AA,F$1,0),"")</f>
        <v>U13</v>
      </c>
      <c r="G27">
        <f>COUNTIF($F$5:F27,F27)</f>
        <v>9</v>
      </c>
      <c r="J27" s="32" t="str">
        <f t="shared" si="1"/>
        <v>TristanDeBellignyColchester &amp; Tendring AC</v>
      </c>
      <c r="K27" s="32">
        <f t="shared" si="2"/>
        <v>23</v>
      </c>
      <c r="L27" s="32">
        <f t="shared" si="3"/>
        <v>9</v>
      </c>
    </row>
    <row r="28" spans="1:12" x14ac:dyDescent="0.25">
      <c r="A28" s="19">
        <v>24</v>
      </c>
      <c r="B28" s="1" t="str">
        <f>IFERROR(VLOOKUP($A28,Runners!$N:$AA,B$1,0),"")</f>
        <v>Charlie</v>
      </c>
      <c r="C28" s="1" t="str">
        <f>IFERROR(VLOOKUP($A28,Runners!$N:$AA,C$1,0),"")</f>
        <v>Sharp</v>
      </c>
      <c r="D28" s="1" t="str">
        <f>IFERROR(VLOOKUP($A28,Runners!$N:$AA,D$1,0),"")</f>
        <v>Great Bentley</v>
      </c>
      <c r="E28" s="2">
        <f>IFERROR(VLOOKUP($A28,Runners!$N:$AA,E$1,0),"")</f>
        <v>9</v>
      </c>
      <c r="F28" s="2" t="str">
        <f>IFERROR(VLOOKUP($A28,Runners!$N:$AA,F$1,0),"")</f>
        <v>U15</v>
      </c>
      <c r="G28">
        <f>COUNTIF($F$5:F28,F28)</f>
        <v>7</v>
      </c>
      <c r="J28" s="32" t="str">
        <f t="shared" si="1"/>
        <v>CharlieSharpGreat Bentley</v>
      </c>
      <c r="K28" s="32">
        <f t="shared" si="2"/>
        <v>24</v>
      </c>
      <c r="L28" s="32">
        <f t="shared" si="3"/>
        <v>7</v>
      </c>
    </row>
    <row r="29" spans="1:12" x14ac:dyDescent="0.25">
      <c r="A29" s="19">
        <v>25</v>
      </c>
      <c r="B29" s="1" t="str">
        <f>IFERROR(VLOOKUP($A29,Runners!$N:$AA,B$1,0),"")</f>
        <v>Samuel</v>
      </c>
      <c r="C29" s="1" t="str">
        <f>IFERROR(VLOOKUP($A29,Runners!$N:$AA,C$1,0),"")</f>
        <v>Green</v>
      </c>
      <c r="D29" s="1" t="str">
        <f>IFERROR(VLOOKUP($A29,Runners!$N:$AA,D$1,0),"")</f>
        <v>Colchester &amp; Tendring AC</v>
      </c>
      <c r="E29" s="2">
        <f>IFERROR(VLOOKUP($A29,Runners!$N:$AA,E$1,0),"")</f>
        <v>7</v>
      </c>
      <c r="F29" s="2" t="str">
        <f>IFERROR(VLOOKUP($A29,Runners!$N:$AA,F$1,0),"")</f>
        <v>U13</v>
      </c>
      <c r="G29">
        <f>COUNTIF($F$5:F29,F29)</f>
        <v>10</v>
      </c>
      <c r="J29" s="32" t="str">
        <f t="shared" si="1"/>
        <v>SamuelGreenColchester &amp; Tendring AC</v>
      </c>
      <c r="K29" s="32">
        <f t="shared" si="2"/>
        <v>25</v>
      </c>
      <c r="L29" s="32">
        <f t="shared" si="3"/>
        <v>10</v>
      </c>
    </row>
    <row r="30" spans="1:12" x14ac:dyDescent="0.25">
      <c r="A30" s="19">
        <v>26</v>
      </c>
      <c r="B30" s="1" t="str">
        <f>IFERROR(VLOOKUP($A30,Runners!$N:$AA,B$1,0),"")</f>
        <v>Alex</v>
      </c>
      <c r="C30" s="1" t="str">
        <f>IFERROR(VLOOKUP($A30,Runners!$N:$AA,C$1,0),"")</f>
        <v>Widdowson</v>
      </c>
      <c r="D30" s="1" t="str">
        <f>IFERROR(VLOOKUP($A30,Runners!$N:$AA,D$1,0),"")</f>
        <v>Colchester Harriers</v>
      </c>
      <c r="E30" s="2">
        <f>IFERROR(VLOOKUP($A30,Runners!$N:$AA,E$1,0),"")</f>
        <v>7</v>
      </c>
      <c r="F30" s="2" t="str">
        <f>IFERROR(VLOOKUP($A30,Runners!$N:$AA,F$1,0),"")</f>
        <v>U13</v>
      </c>
      <c r="G30">
        <f>COUNTIF($F$5:F30,F30)</f>
        <v>11</v>
      </c>
      <c r="J30" s="32" t="str">
        <f t="shared" si="1"/>
        <v>AlexWiddowsonColchester Harriers</v>
      </c>
      <c r="K30" s="32">
        <f t="shared" si="2"/>
        <v>26</v>
      </c>
      <c r="L30" s="32">
        <f t="shared" si="3"/>
        <v>11</v>
      </c>
    </row>
    <row r="31" spans="1:12" x14ac:dyDescent="0.25">
      <c r="A31" s="19">
        <v>27</v>
      </c>
      <c r="B31" s="1" t="str">
        <f>IFERROR(VLOOKUP($A31,Runners!$N:$AA,B$1,0),"")</f>
        <v>Hugo</v>
      </c>
      <c r="C31" s="1" t="str">
        <f>IFERROR(VLOOKUP($A31,Runners!$N:$AA,C$1,0),"")</f>
        <v>Gunning</v>
      </c>
      <c r="D31" s="1" t="str">
        <f>IFERROR(VLOOKUP($A31,Runners!$N:$AA,D$1,0),"")</f>
        <v>Hadleigh Hares</v>
      </c>
      <c r="E31" s="2">
        <f>IFERROR(VLOOKUP($A31,Runners!$N:$AA,E$1,0),"")</f>
        <v>4</v>
      </c>
      <c r="F31" s="2" t="str">
        <f>IFERROR(VLOOKUP($A31,Runners!$N:$AA,F$1,0),"")</f>
        <v>U11</v>
      </c>
      <c r="G31">
        <f>COUNTIF($F$5:F31,F31)</f>
        <v>4</v>
      </c>
      <c r="J31" s="32" t="str">
        <f t="shared" si="1"/>
        <v>HugoGunningHadleigh Hares</v>
      </c>
      <c r="K31" s="32">
        <f t="shared" si="2"/>
        <v>27</v>
      </c>
      <c r="L31" s="32">
        <f t="shared" si="3"/>
        <v>4</v>
      </c>
    </row>
    <row r="32" spans="1:12" x14ac:dyDescent="0.25">
      <c r="A32" s="19">
        <v>28</v>
      </c>
      <c r="B32" s="1" t="str">
        <f>IFERROR(VLOOKUP($A32,Runners!$N:$AA,B$1,0),"")</f>
        <v xml:space="preserve">Alex </v>
      </c>
      <c r="C32" s="1" t="str">
        <f>IFERROR(VLOOKUP($A32,Runners!$N:$AA,C$1,0),"")</f>
        <v>Collins</v>
      </c>
      <c r="D32" s="1" t="str">
        <f>IFERROR(VLOOKUP($A32,Runners!$N:$AA,D$1,0),"")</f>
        <v>Hadleigh Hares</v>
      </c>
      <c r="E32" s="2">
        <f>IFERROR(VLOOKUP($A32,Runners!$N:$AA,E$1,0),"")</f>
        <v>9</v>
      </c>
      <c r="F32" s="2" t="str">
        <f>IFERROR(VLOOKUP($A32,Runners!$N:$AA,F$1,0),"")</f>
        <v>U15</v>
      </c>
      <c r="G32">
        <f>COUNTIF($F$5:F32,F32)</f>
        <v>8</v>
      </c>
      <c r="J32" s="32" t="str">
        <f t="shared" si="1"/>
        <v>Alex CollinsHadleigh Hares</v>
      </c>
      <c r="K32" s="32">
        <f t="shared" si="2"/>
        <v>28</v>
      </c>
      <c r="L32" s="32">
        <f t="shared" si="3"/>
        <v>8</v>
      </c>
    </row>
    <row r="33" spans="1:12" x14ac:dyDescent="0.25">
      <c r="A33" s="19">
        <v>29</v>
      </c>
      <c r="B33" s="1" t="str">
        <f>IFERROR(VLOOKUP($A33,Runners!$N:$AA,B$1,0),"")</f>
        <v>Kyan</v>
      </c>
      <c r="C33" s="1" t="str">
        <f>IFERROR(VLOOKUP($A33,Runners!$N:$AA,C$1,0),"")</f>
        <v>McNeill</v>
      </c>
      <c r="D33" s="1" t="str">
        <f>IFERROR(VLOOKUP($A33,Runners!$N:$AA,D$1,0),"")</f>
        <v>Hadleigh Hares</v>
      </c>
      <c r="E33" s="2">
        <f>IFERROR(VLOOKUP($A33,Runners!$N:$AA,E$1,0),"")</f>
        <v>4</v>
      </c>
      <c r="F33" s="2" t="str">
        <f>IFERROR(VLOOKUP($A33,Runners!$N:$AA,F$1,0),"")</f>
        <v>U11</v>
      </c>
      <c r="G33">
        <f>COUNTIF($F$5:F33,F33)</f>
        <v>5</v>
      </c>
      <c r="J33" s="32" t="str">
        <f t="shared" si="1"/>
        <v>KyanMcNeillHadleigh Hares</v>
      </c>
      <c r="K33" s="32">
        <f t="shared" si="2"/>
        <v>29</v>
      </c>
      <c r="L33" s="32">
        <f t="shared" si="3"/>
        <v>5</v>
      </c>
    </row>
    <row r="34" spans="1:12" x14ac:dyDescent="0.25">
      <c r="A34" s="19">
        <v>30</v>
      </c>
      <c r="B34" s="1" t="str">
        <f>IFERROR(VLOOKUP($A34,Runners!$N:$AA,B$1,0),"")</f>
        <v>Rafael</v>
      </c>
      <c r="C34" s="1" t="str">
        <f>IFERROR(VLOOKUP($A34,Runners!$N:$AA,C$1,0),"")</f>
        <v>DeBelligny</v>
      </c>
      <c r="D34" s="1" t="str">
        <f>IFERROR(VLOOKUP($A34,Runners!$N:$AA,D$1,0),"")</f>
        <v>Colchester &amp; Tendring AC</v>
      </c>
      <c r="E34" s="2">
        <f>IFERROR(VLOOKUP($A34,Runners!$N:$AA,E$1,0),"")</f>
        <v>7</v>
      </c>
      <c r="F34" s="2" t="str">
        <f>IFERROR(VLOOKUP($A34,Runners!$N:$AA,F$1,0),"")</f>
        <v>U13</v>
      </c>
      <c r="G34">
        <f>COUNTIF($F$5:F34,F34)</f>
        <v>12</v>
      </c>
      <c r="J34" s="32" t="str">
        <f t="shared" si="1"/>
        <v>RafaelDeBellignyColchester &amp; Tendring AC</v>
      </c>
      <c r="K34" s="32">
        <f t="shared" si="2"/>
        <v>30</v>
      </c>
      <c r="L34" s="32">
        <f t="shared" si="3"/>
        <v>12</v>
      </c>
    </row>
    <row r="35" spans="1:12" x14ac:dyDescent="0.25">
      <c r="A35" s="19">
        <v>31</v>
      </c>
      <c r="B35" s="1" t="str">
        <f>IFERROR(VLOOKUP($A35,Runners!$N:$AA,B$1,0),"")</f>
        <v xml:space="preserve">Toby </v>
      </c>
      <c r="C35" s="1" t="str">
        <f>IFERROR(VLOOKUP($A35,Runners!$N:$AA,C$1,0),"")</f>
        <v>Metson</v>
      </c>
      <c r="D35" s="1" t="str">
        <f>IFERROR(VLOOKUP($A35,Runners!$N:$AA,D$1,0),"")</f>
        <v>Halstead R R</v>
      </c>
      <c r="E35" s="2">
        <f>IFERROR(VLOOKUP($A35,Runners!$N:$AA,E$1,0),"")</f>
        <v>7</v>
      </c>
      <c r="F35" s="2" t="str">
        <f>IFERROR(VLOOKUP($A35,Runners!$N:$AA,F$1,0),"")</f>
        <v>U13</v>
      </c>
      <c r="G35">
        <f>COUNTIF($F$5:F35,F35)</f>
        <v>13</v>
      </c>
      <c r="J35" s="32" t="str">
        <f t="shared" si="1"/>
        <v>Toby MetsonHalstead R R</v>
      </c>
      <c r="K35" s="32">
        <f t="shared" si="2"/>
        <v>31</v>
      </c>
      <c r="L35" s="32">
        <f t="shared" si="3"/>
        <v>13</v>
      </c>
    </row>
    <row r="36" spans="1:12" x14ac:dyDescent="0.25">
      <c r="A36" s="19">
        <v>32</v>
      </c>
      <c r="B36" s="1" t="str">
        <f>IFERROR(VLOOKUP($A36,Runners!$N:$AA,B$1,0),"")</f>
        <v>Finley</v>
      </c>
      <c r="C36" s="1" t="str">
        <f>IFERROR(VLOOKUP($A36,Runners!$N:$AA,C$1,0),"")</f>
        <v>Gunning</v>
      </c>
      <c r="D36" s="1" t="str">
        <f>IFERROR(VLOOKUP($A36,Runners!$N:$AA,D$1,0),"")</f>
        <v>Hadleigh Hares</v>
      </c>
      <c r="E36" s="2">
        <f>IFERROR(VLOOKUP($A36,Runners!$N:$AA,E$1,0),"")</f>
        <v>8</v>
      </c>
      <c r="F36" s="2" t="str">
        <f>IFERROR(VLOOKUP($A36,Runners!$N:$AA,F$1,0),"")</f>
        <v>U13</v>
      </c>
      <c r="G36">
        <f>COUNTIF($F$5:F36,F36)</f>
        <v>14</v>
      </c>
      <c r="J36" s="32" t="str">
        <f t="shared" si="1"/>
        <v>FinleyGunningHadleigh Hares</v>
      </c>
      <c r="K36" s="32">
        <f t="shared" si="2"/>
        <v>32</v>
      </c>
      <c r="L36" s="32">
        <f t="shared" si="3"/>
        <v>14</v>
      </c>
    </row>
    <row r="37" spans="1:12" x14ac:dyDescent="0.25">
      <c r="A37" s="19">
        <v>33</v>
      </c>
      <c r="B37" s="1" t="str">
        <f>IFERROR(VLOOKUP($A37,Runners!$N:$AA,B$1,0),"")</f>
        <v>Felix</v>
      </c>
      <c r="C37" s="1" t="str">
        <f>IFERROR(VLOOKUP($A37,Runners!$N:$AA,C$1,0),"")</f>
        <v>Clover</v>
      </c>
      <c r="D37" s="1" t="str">
        <f>IFERROR(VLOOKUP($A37,Runners!$N:$AA,D$1,0),"")</f>
        <v>Hadleigh Hares</v>
      </c>
      <c r="E37" s="2">
        <f>IFERROR(VLOOKUP($A37,Runners!$N:$AA,E$1,0),"")</f>
        <v>7</v>
      </c>
      <c r="F37" s="2" t="str">
        <f>IFERROR(VLOOKUP($A37,Runners!$N:$AA,F$1,0),"")</f>
        <v>U13</v>
      </c>
      <c r="G37">
        <f>COUNTIF($F$5:F37,F37)</f>
        <v>15</v>
      </c>
      <c r="J37" s="32" t="str">
        <f t="shared" si="1"/>
        <v>FelixCloverHadleigh Hares</v>
      </c>
      <c r="K37" s="32">
        <f t="shared" si="2"/>
        <v>33</v>
      </c>
      <c r="L37" s="32">
        <f t="shared" si="3"/>
        <v>15</v>
      </c>
    </row>
    <row r="38" spans="1:12" x14ac:dyDescent="0.25">
      <c r="A38" s="19">
        <v>34</v>
      </c>
      <c r="B38" s="1" t="str">
        <f>IFERROR(VLOOKUP($A38,Runners!$N:$AA,B$1,0),"")</f>
        <v>Finley</v>
      </c>
      <c r="C38" s="1" t="str">
        <f>IFERROR(VLOOKUP($A38,Runners!$N:$AA,C$1,0),"")</f>
        <v>Smith</v>
      </c>
      <c r="D38" s="1" t="str">
        <f>IFERROR(VLOOKUP($A38,Runners!$N:$AA,D$1,0),"")</f>
        <v>Colchester Harriers</v>
      </c>
      <c r="E38" s="2">
        <f>IFERROR(VLOOKUP($A38,Runners!$N:$AA,E$1,0),"")</f>
        <v>3</v>
      </c>
      <c r="F38" s="2" t="str">
        <f>IFERROR(VLOOKUP($A38,Runners!$N:$AA,F$1,0),"")</f>
        <v>U11</v>
      </c>
      <c r="G38">
        <f>COUNTIF($F$5:F38,F38)</f>
        <v>6</v>
      </c>
      <c r="J38" s="32" t="str">
        <f t="shared" si="1"/>
        <v>FinleySmithColchester Harriers</v>
      </c>
      <c r="K38" s="32">
        <f t="shared" si="2"/>
        <v>34</v>
      </c>
      <c r="L38" s="32">
        <f t="shared" si="3"/>
        <v>6</v>
      </c>
    </row>
    <row r="39" spans="1:12" x14ac:dyDescent="0.25">
      <c r="A39" s="19">
        <v>35</v>
      </c>
      <c r="B39" s="1" t="str">
        <f>IFERROR(VLOOKUP($A39,Runners!$N:$AA,B$1,0),"")</f>
        <v>Josiah</v>
      </c>
      <c r="C39" s="1" t="str">
        <f>IFERROR(VLOOKUP($A39,Runners!$N:$AA,C$1,0),"")</f>
        <v>Todd</v>
      </c>
      <c r="D39" s="1" t="str">
        <f>IFERROR(VLOOKUP($A39,Runners!$N:$AA,D$1,0),"")</f>
        <v>Hadleigh Hares</v>
      </c>
      <c r="E39" s="2">
        <f>IFERROR(VLOOKUP($A39,Runners!$N:$AA,E$1,0),"")</f>
        <v>6</v>
      </c>
      <c r="F39" s="2" t="str">
        <f>IFERROR(VLOOKUP($A39,Runners!$N:$AA,F$1,0),"")</f>
        <v>U11</v>
      </c>
      <c r="G39">
        <f>COUNTIF($F$5:F39,F39)</f>
        <v>7</v>
      </c>
      <c r="J39" s="32" t="str">
        <f t="shared" si="1"/>
        <v>JosiahToddHadleigh Hares</v>
      </c>
      <c r="K39" s="32">
        <f t="shared" si="2"/>
        <v>35</v>
      </c>
      <c r="L39" s="32">
        <f t="shared" si="3"/>
        <v>7</v>
      </c>
    </row>
    <row r="40" spans="1:12" x14ac:dyDescent="0.25">
      <c r="A40" s="19">
        <v>36</v>
      </c>
      <c r="B40" s="1" t="str">
        <f>IFERROR(VLOOKUP($A40,Runners!$N:$AA,B$1,0),"")</f>
        <v>Mason</v>
      </c>
      <c r="C40" s="1" t="str">
        <f>IFERROR(VLOOKUP($A40,Runners!$N:$AA,C$1,0),"")</f>
        <v>Partridge</v>
      </c>
      <c r="D40" s="1" t="str">
        <f>IFERROR(VLOOKUP($A40,Runners!$N:$AA,D$1,0),"")</f>
        <v>Colchester &amp; Tendring AC</v>
      </c>
      <c r="E40" s="2">
        <f>IFERROR(VLOOKUP($A40,Runners!$N:$AA,E$1,0),"")</f>
        <v>6</v>
      </c>
      <c r="F40" s="2" t="str">
        <f>IFERROR(VLOOKUP($A40,Runners!$N:$AA,F$1,0),"")</f>
        <v>U11</v>
      </c>
      <c r="G40">
        <f>COUNTIF($F$5:F40,F40)</f>
        <v>8</v>
      </c>
      <c r="J40" s="32" t="str">
        <f t="shared" si="1"/>
        <v>MasonPartridgeColchester &amp; Tendring AC</v>
      </c>
      <c r="K40" s="32">
        <f t="shared" si="2"/>
        <v>36</v>
      </c>
      <c r="L40" s="32">
        <f t="shared" si="3"/>
        <v>8</v>
      </c>
    </row>
    <row r="41" spans="1:12" x14ac:dyDescent="0.25">
      <c r="A41" s="19">
        <v>37</v>
      </c>
      <c r="B41" s="1" t="str">
        <f>IFERROR(VLOOKUP($A41,Runners!$N:$AA,B$1,0),"")</f>
        <v>Charlie</v>
      </c>
      <c r="C41" s="1" t="str">
        <f>IFERROR(VLOOKUP($A41,Runners!$N:$AA,C$1,0),"")</f>
        <v>Roxby-Clarke</v>
      </c>
      <c r="D41" s="1" t="str">
        <f>IFERROR(VLOOKUP($A41,Runners!$N:$AA,D$1,0),"")</f>
        <v>Harwich Runners</v>
      </c>
      <c r="E41" s="2">
        <f>IFERROR(VLOOKUP($A41,Runners!$N:$AA,E$1,0),"")</f>
        <v>3</v>
      </c>
      <c r="F41" s="2" t="str">
        <f>IFERROR(VLOOKUP($A41,Runners!$N:$AA,F$1,0),"")</f>
        <v>U11</v>
      </c>
      <c r="G41">
        <f>COUNTIF($F$5:F41,F41)</f>
        <v>9</v>
      </c>
      <c r="J41" s="32" t="str">
        <f t="shared" si="1"/>
        <v>CharlieRoxby-ClarkeHarwich Runners</v>
      </c>
      <c r="K41" s="32">
        <f t="shared" si="2"/>
        <v>37</v>
      </c>
      <c r="L41" s="32">
        <f t="shared" si="3"/>
        <v>9</v>
      </c>
    </row>
    <row r="42" spans="1:12" x14ac:dyDescent="0.25">
      <c r="A42" s="19">
        <v>38</v>
      </c>
      <c r="B42" s="1" t="str">
        <f>IFERROR(VLOOKUP($A42,Runners!$N:$AA,B$1,0),"")</f>
        <v>Edward</v>
      </c>
      <c r="C42" s="1" t="str">
        <f>IFERROR(VLOOKUP($A42,Runners!$N:$AA,C$1,0),"")</f>
        <v>Levack</v>
      </c>
      <c r="D42" s="1" t="str">
        <f>IFERROR(VLOOKUP($A42,Runners!$N:$AA,D$1,0),"")</f>
        <v>Tiptree</v>
      </c>
      <c r="E42" s="2">
        <f>IFERROR(VLOOKUP($A42,Runners!$N:$AA,E$1,0),"")</f>
        <v>4</v>
      </c>
      <c r="F42" s="2" t="str">
        <f>IFERROR(VLOOKUP($A42,Runners!$N:$AA,F$1,0),"")</f>
        <v>U11</v>
      </c>
      <c r="G42">
        <f>COUNTIF($F$5:F42,F42)</f>
        <v>10</v>
      </c>
      <c r="J42" s="32" t="str">
        <f t="shared" si="1"/>
        <v>EdwardLevackTiptree</v>
      </c>
      <c r="K42" s="32">
        <f t="shared" si="2"/>
        <v>38</v>
      </c>
      <c r="L42" s="32">
        <f t="shared" si="3"/>
        <v>10</v>
      </c>
    </row>
    <row r="43" spans="1:12" x14ac:dyDescent="0.25">
      <c r="A43" s="19">
        <v>39</v>
      </c>
      <c r="B43" s="1" t="str">
        <f>IFERROR(VLOOKUP($A43,Runners!$N:$AA,B$1,0),"")</f>
        <v>Jude</v>
      </c>
      <c r="C43" s="1" t="str">
        <f>IFERROR(VLOOKUP($A43,Runners!$N:$AA,C$1,0),"")</f>
        <v>Lynch</v>
      </c>
      <c r="D43" s="1" t="str">
        <f>IFERROR(VLOOKUP($A43,Runners!$N:$AA,D$1,0),"")</f>
        <v>Harwich Runners</v>
      </c>
      <c r="E43" s="2">
        <f>IFERROR(VLOOKUP($A43,Runners!$N:$AA,E$1,0),"")</f>
        <v>7</v>
      </c>
      <c r="F43" s="2" t="str">
        <f>IFERROR(VLOOKUP($A43,Runners!$N:$AA,F$1,0),"")</f>
        <v>U13</v>
      </c>
      <c r="G43">
        <f>COUNTIF($F$5:F43,F43)</f>
        <v>16</v>
      </c>
      <c r="J43" s="32" t="str">
        <f t="shared" si="1"/>
        <v>JudeLynchHarwich Runners</v>
      </c>
      <c r="K43" s="32">
        <f t="shared" si="2"/>
        <v>39</v>
      </c>
      <c r="L43" s="32">
        <f t="shared" si="3"/>
        <v>16</v>
      </c>
    </row>
    <row r="44" spans="1:12" x14ac:dyDescent="0.25">
      <c r="A44" s="19">
        <v>40</v>
      </c>
      <c r="B44" s="1" t="str">
        <f>IFERROR(VLOOKUP($A44,Runners!$N:$AA,B$1,0),"")</f>
        <v>Alex</v>
      </c>
      <c r="C44" s="1" t="str">
        <f>IFERROR(VLOOKUP($A44,Runners!$N:$AA,C$1,0),"")</f>
        <v>Blanco</v>
      </c>
      <c r="D44" s="1" t="str">
        <f>IFERROR(VLOOKUP($A44,Runners!$N:$AA,D$1,0),"")</f>
        <v>Colchester &amp; Tendring AC</v>
      </c>
      <c r="E44" s="2">
        <f>IFERROR(VLOOKUP($A44,Runners!$N:$AA,E$1,0),"")</f>
        <v>7</v>
      </c>
      <c r="F44" s="2" t="str">
        <f>IFERROR(VLOOKUP($A44,Runners!$N:$AA,F$1,0),"")</f>
        <v>U13</v>
      </c>
      <c r="G44">
        <f>COUNTIF($F$5:F44,F44)</f>
        <v>17</v>
      </c>
      <c r="J44" s="32" t="str">
        <f t="shared" si="1"/>
        <v>AlexBlancoColchester &amp; Tendring AC</v>
      </c>
      <c r="K44" s="32">
        <f t="shared" si="2"/>
        <v>40</v>
      </c>
      <c r="L44" s="32">
        <f t="shared" si="3"/>
        <v>17</v>
      </c>
    </row>
    <row r="45" spans="1:12" x14ac:dyDescent="0.25">
      <c r="A45" s="19">
        <v>41</v>
      </c>
      <c r="B45" s="1" t="str">
        <f>IFERROR(VLOOKUP($A45,Runners!$N:$AA,B$1,0),"")</f>
        <v>Benjamin</v>
      </c>
      <c r="C45" s="1" t="str">
        <f>IFERROR(VLOOKUP($A45,Runners!$N:$AA,C$1,0),"")</f>
        <v>Squirrell</v>
      </c>
      <c r="D45" s="1" t="str">
        <f>IFERROR(VLOOKUP($A45,Runners!$N:$AA,D$1,0),"")</f>
        <v>Ipswich Jaffa</v>
      </c>
      <c r="E45" s="2">
        <f>IFERROR(VLOOKUP($A45,Runners!$N:$AA,E$1,0),"")</f>
        <v>5</v>
      </c>
      <c r="F45" s="2" t="str">
        <f>IFERROR(VLOOKUP($A45,Runners!$N:$AA,F$1,0),"")</f>
        <v>U11</v>
      </c>
      <c r="G45">
        <f>COUNTIF($F$5:F45,F45)</f>
        <v>11</v>
      </c>
      <c r="J45" s="32" t="str">
        <f t="shared" si="1"/>
        <v>BenjaminSquirrellIpswich Jaffa</v>
      </c>
      <c r="K45" s="32">
        <f t="shared" si="2"/>
        <v>41</v>
      </c>
      <c r="L45" s="32">
        <f t="shared" si="3"/>
        <v>11</v>
      </c>
    </row>
    <row r="46" spans="1:12" x14ac:dyDescent="0.25">
      <c r="A46" s="19">
        <v>42</v>
      </c>
      <c r="B46" s="1" t="str">
        <f>IFERROR(VLOOKUP($A46,Runners!$N:$AA,B$1,0),"")</f>
        <v>Joel</v>
      </c>
      <c r="C46" s="1" t="str">
        <f>IFERROR(VLOOKUP($A46,Runners!$N:$AA,C$1,0),"")</f>
        <v>Farmer</v>
      </c>
      <c r="D46" s="1" t="str">
        <f>IFERROR(VLOOKUP($A46,Runners!$N:$AA,D$1,0),"")</f>
        <v>Hadleigh Hares</v>
      </c>
      <c r="E46" s="2">
        <f>IFERROR(VLOOKUP($A46,Runners!$N:$AA,E$1,0),"")</f>
        <v>7</v>
      </c>
      <c r="F46" s="2" t="str">
        <f>IFERROR(VLOOKUP($A46,Runners!$N:$AA,F$1,0),"")</f>
        <v>U13</v>
      </c>
      <c r="G46">
        <f>COUNTIF($F$5:F46,F46)</f>
        <v>18</v>
      </c>
      <c r="J46" s="32" t="str">
        <f t="shared" si="1"/>
        <v>JoelFarmerHadleigh Hares</v>
      </c>
      <c r="K46" s="32">
        <f t="shared" si="2"/>
        <v>42</v>
      </c>
      <c r="L46" s="32">
        <f t="shared" si="3"/>
        <v>18</v>
      </c>
    </row>
    <row r="47" spans="1:12" x14ac:dyDescent="0.25">
      <c r="A47" s="19">
        <v>43</v>
      </c>
      <c r="B47" s="1" t="str">
        <f>IFERROR(VLOOKUP($A47,Runners!$N:$AA,B$1,0),"")</f>
        <v>Olly</v>
      </c>
      <c r="C47" s="1" t="str">
        <f>IFERROR(VLOOKUP($A47,Runners!$N:$AA,C$1,0),"")</f>
        <v>Kelly</v>
      </c>
      <c r="D47" s="1" t="str">
        <f>IFERROR(VLOOKUP($A47,Runners!$N:$AA,D$1,0),"")</f>
        <v>Ipswich Jaffa</v>
      </c>
      <c r="E47" s="2">
        <f>IFERROR(VLOOKUP($A47,Runners!$N:$AA,E$1,0),"")</f>
        <v>5</v>
      </c>
      <c r="F47" s="2" t="str">
        <f>IFERROR(VLOOKUP($A47,Runners!$N:$AA,F$1,0),"")</f>
        <v>U11</v>
      </c>
      <c r="G47">
        <f>COUNTIF($F$5:F47,F47)</f>
        <v>12</v>
      </c>
      <c r="J47" s="32" t="str">
        <f t="shared" si="1"/>
        <v>OllyKellyIpswich Jaffa</v>
      </c>
      <c r="K47" s="32">
        <f t="shared" si="2"/>
        <v>43</v>
      </c>
      <c r="L47" s="32">
        <f t="shared" si="3"/>
        <v>12</v>
      </c>
    </row>
    <row r="48" spans="1:12" x14ac:dyDescent="0.25">
      <c r="A48" s="19">
        <v>44</v>
      </c>
      <c r="B48" s="1" t="str">
        <f>IFERROR(VLOOKUP($A48,Runners!$N:$AA,B$1,0),"")</f>
        <v xml:space="preserve">Dexter </v>
      </c>
      <c r="C48" s="1" t="str">
        <f>IFERROR(VLOOKUP($A48,Runners!$N:$AA,C$1,0),"")</f>
        <v>Bullock</v>
      </c>
      <c r="D48" s="1" t="str">
        <f>IFERROR(VLOOKUP($A48,Runners!$N:$AA,D$1,0),"")</f>
        <v>Ipswich Jaffa</v>
      </c>
      <c r="E48" s="2">
        <f>IFERROR(VLOOKUP($A48,Runners!$N:$AA,E$1,0),"")</f>
        <v>7</v>
      </c>
      <c r="F48" s="2" t="str">
        <f>IFERROR(VLOOKUP($A48,Runners!$N:$AA,F$1,0),"")</f>
        <v>U13</v>
      </c>
      <c r="G48">
        <f>COUNTIF($F$5:F48,F48)</f>
        <v>19</v>
      </c>
      <c r="J48" s="32" t="str">
        <f t="shared" si="1"/>
        <v>Dexter BullockIpswich Jaffa</v>
      </c>
      <c r="K48" s="32">
        <f t="shared" si="2"/>
        <v>44</v>
      </c>
      <c r="L48" s="32">
        <f t="shared" si="3"/>
        <v>19</v>
      </c>
    </row>
    <row r="49" spans="1:12" x14ac:dyDescent="0.25">
      <c r="A49" s="19">
        <v>45</v>
      </c>
      <c r="B49" s="1" t="str">
        <f>IFERROR(VLOOKUP($A49,Runners!$N:$AA,B$1,0),"")</f>
        <v>Jack</v>
      </c>
      <c r="C49" s="1" t="str">
        <f>IFERROR(VLOOKUP($A49,Runners!$N:$AA,C$1,0),"")</f>
        <v>Chamberlin</v>
      </c>
      <c r="D49" s="1" t="str">
        <f>IFERROR(VLOOKUP($A49,Runners!$N:$AA,D$1,0),"")</f>
        <v>Hadleigh Hares</v>
      </c>
      <c r="E49" s="2">
        <f>IFERROR(VLOOKUP($A49,Runners!$N:$AA,E$1,0),"")</f>
        <v>8</v>
      </c>
      <c r="F49" s="2" t="str">
        <f>IFERROR(VLOOKUP($A49,Runners!$N:$AA,F$1,0),"")</f>
        <v>U13</v>
      </c>
      <c r="G49">
        <f>COUNTIF($F$5:F49,F49)</f>
        <v>20</v>
      </c>
      <c r="J49" s="32" t="str">
        <f t="shared" si="1"/>
        <v>JackChamberlinHadleigh Hares</v>
      </c>
      <c r="K49" s="32">
        <f t="shared" si="2"/>
        <v>45</v>
      </c>
      <c r="L49" s="32">
        <f t="shared" si="3"/>
        <v>20</v>
      </c>
    </row>
    <row r="50" spans="1:12" x14ac:dyDescent="0.25">
      <c r="A50" s="19">
        <v>46</v>
      </c>
      <c r="B50" s="1" t="str">
        <f>IFERROR(VLOOKUP($A50,Runners!$N:$AA,B$1,0),"")</f>
        <v>Finlay</v>
      </c>
      <c r="C50" s="1" t="str">
        <f>IFERROR(VLOOKUP($A50,Runners!$N:$AA,C$1,0),"")</f>
        <v>Higgs</v>
      </c>
      <c r="D50" s="1" t="str">
        <f>IFERROR(VLOOKUP($A50,Runners!$N:$AA,D$1,0),"")</f>
        <v>Harwich Runners</v>
      </c>
      <c r="E50" s="2">
        <f>IFERROR(VLOOKUP($A50,Runners!$N:$AA,E$1,0),"")</f>
        <v>3</v>
      </c>
      <c r="F50" s="2" t="str">
        <f>IFERROR(VLOOKUP($A50,Runners!$N:$AA,F$1,0),"")</f>
        <v>U11</v>
      </c>
      <c r="G50">
        <f>COUNTIF($F$5:F50,F50)</f>
        <v>13</v>
      </c>
      <c r="J50" s="32" t="str">
        <f t="shared" si="1"/>
        <v>FinlayHiggsHarwich Runners</v>
      </c>
      <c r="K50" s="32">
        <f t="shared" si="2"/>
        <v>46</v>
      </c>
      <c r="L50" s="32">
        <f t="shared" si="3"/>
        <v>13</v>
      </c>
    </row>
    <row r="51" spans="1:12" x14ac:dyDescent="0.25">
      <c r="A51" s="19">
        <v>47</v>
      </c>
      <c r="B51" s="1" t="str">
        <f>IFERROR(VLOOKUP($A51,Runners!$N:$AA,B$1,0),"")</f>
        <v>Hector</v>
      </c>
      <c r="C51" s="1" t="str">
        <f>IFERROR(VLOOKUP($A51,Runners!$N:$AA,C$1,0),"")</f>
        <v>Davies</v>
      </c>
      <c r="D51" s="1" t="str">
        <f>IFERROR(VLOOKUP($A51,Runners!$N:$AA,D$1,0),"")</f>
        <v>Ipswich Jaffa</v>
      </c>
      <c r="E51" s="2">
        <f>IFERROR(VLOOKUP($A51,Runners!$N:$AA,E$1,0),"")</f>
        <v>4</v>
      </c>
      <c r="F51" s="2" t="str">
        <f>IFERROR(VLOOKUP($A51,Runners!$N:$AA,F$1,0),"")</f>
        <v>U11</v>
      </c>
      <c r="G51">
        <f>COUNTIF($F$5:F51,F51)</f>
        <v>14</v>
      </c>
      <c r="J51" s="32" t="str">
        <f t="shared" si="1"/>
        <v>HectorDaviesIpswich Jaffa</v>
      </c>
      <c r="K51" s="32">
        <f t="shared" si="2"/>
        <v>47</v>
      </c>
      <c r="L51" s="32">
        <f t="shared" si="3"/>
        <v>14</v>
      </c>
    </row>
    <row r="52" spans="1:12" x14ac:dyDescent="0.25">
      <c r="A52" s="19">
        <v>48</v>
      </c>
      <c r="B52" s="1" t="str">
        <f>IFERROR(VLOOKUP($A52,Runners!$N:$AA,B$1,0),"")</f>
        <v>Kasper</v>
      </c>
      <c r="C52" s="1" t="str">
        <f>IFERROR(VLOOKUP($A52,Runners!$N:$AA,C$1,0),"")</f>
        <v>Wilder</v>
      </c>
      <c r="D52" s="1" t="str">
        <f>IFERROR(VLOOKUP($A52,Runners!$N:$AA,D$1,0),"")</f>
        <v>Hadleigh Hares</v>
      </c>
      <c r="E52" s="2">
        <f>IFERROR(VLOOKUP($A52,Runners!$N:$AA,E$1,0),"")</f>
        <v>3</v>
      </c>
      <c r="F52" s="2" t="str">
        <f>IFERROR(VLOOKUP($A52,Runners!$N:$AA,F$1,0),"")</f>
        <v>U11</v>
      </c>
      <c r="G52">
        <f>COUNTIF($F$5:F52,F52)</f>
        <v>15</v>
      </c>
      <c r="J52" s="32" t="str">
        <f t="shared" si="1"/>
        <v>KasperWilderHadleigh Hares</v>
      </c>
      <c r="K52" s="32">
        <f t="shared" si="2"/>
        <v>48</v>
      </c>
      <c r="L52" s="32">
        <f t="shared" si="3"/>
        <v>15</v>
      </c>
    </row>
    <row r="53" spans="1:12" x14ac:dyDescent="0.25">
      <c r="A53" s="19">
        <v>49</v>
      </c>
      <c r="B53" s="1" t="str">
        <f>IFERROR(VLOOKUP($A53,Runners!$N:$AA,B$1,0),"")</f>
        <v>James</v>
      </c>
      <c r="C53" s="1" t="str">
        <f>IFERROR(VLOOKUP($A53,Runners!$N:$AA,C$1,0),"")</f>
        <v>Dawson</v>
      </c>
      <c r="D53" s="1" t="str">
        <f>IFERROR(VLOOKUP($A53,Runners!$N:$AA,D$1,0),"")</f>
        <v>Hadleigh Hares</v>
      </c>
      <c r="E53" s="2">
        <f>IFERROR(VLOOKUP($A53,Runners!$N:$AA,E$1,0),"")</f>
        <v>3</v>
      </c>
      <c r="F53" s="2" t="str">
        <f>IFERROR(VLOOKUP($A53,Runners!$N:$AA,F$1,0),"")</f>
        <v>U11</v>
      </c>
      <c r="G53">
        <f>COUNTIF($F$5:F53,F53)</f>
        <v>16</v>
      </c>
      <c r="J53" s="32" t="str">
        <f t="shared" si="1"/>
        <v>JamesDawsonHadleigh Hares</v>
      </c>
      <c r="K53" s="32">
        <f t="shared" si="2"/>
        <v>49</v>
      </c>
      <c r="L53" s="32">
        <f t="shared" si="3"/>
        <v>16</v>
      </c>
    </row>
    <row r="54" spans="1:12" x14ac:dyDescent="0.25">
      <c r="A54" s="19">
        <v>50</v>
      </c>
      <c r="B54" s="1" t="str">
        <f>IFERROR(VLOOKUP($A54,Runners!$N:$AA,B$1,0),"")</f>
        <v/>
      </c>
      <c r="C54" s="1" t="str">
        <f>IFERROR(VLOOKUP($A54,Runners!$N:$AA,C$1,0),"")</f>
        <v/>
      </c>
      <c r="D54" s="1" t="str">
        <f>IFERROR(VLOOKUP($A54,Runners!$N:$AA,D$1,0),"")</f>
        <v/>
      </c>
      <c r="E54" s="2" t="str">
        <f>IFERROR(VLOOKUP($A54,Runners!$N:$AA,E$1,0),"")</f>
        <v/>
      </c>
      <c r="F54" s="2" t="str">
        <f>IFERROR(VLOOKUP($A54,Runners!$N:$AA,F$1,0),"")</f>
        <v/>
      </c>
      <c r="G54">
        <f>COUNTIF($F$5:F54,F54)</f>
        <v>1</v>
      </c>
      <c r="J54" s="32" t="str">
        <f t="shared" si="1"/>
        <v/>
      </c>
      <c r="K54" s="32">
        <f t="shared" si="2"/>
        <v>50</v>
      </c>
      <c r="L54" s="32">
        <f t="shared" si="3"/>
        <v>1</v>
      </c>
    </row>
    <row r="55" spans="1:12" x14ac:dyDescent="0.25">
      <c r="A55" s="19">
        <v>51</v>
      </c>
      <c r="B55" s="1" t="str">
        <f>IFERROR(VLOOKUP($A55,Runners!$N:$AA,B$1,0),"")</f>
        <v/>
      </c>
      <c r="C55" s="1" t="str">
        <f>IFERROR(VLOOKUP($A55,Runners!$N:$AA,C$1,0),"")</f>
        <v/>
      </c>
      <c r="D55" s="1" t="str">
        <f>IFERROR(VLOOKUP($A55,Runners!$N:$AA,D$1,0),"")</f>
        <v/>
      </c>
      <c r="E55" s="2" t="str">
        <f>IFERROR(VLOOKUP($A55,Runners!$N:$AA,E$1,0),"")</f>
        <v/>
      </c>
      <c r="F55" s="2" t="str">
        <f>IFERROR(VLOOKUP($A55,Runners!$N:$AA,F$1,0),"")</f>
        <v/>
      </c>
      <c r="G55">
        <f>COUNTIF($F$5:F55,F55)</f>
        <v>2</v>
      </c>
      <c r="J55" s="32" t="str">
        <f t="shared" si="1"/>
        <v/>
      </c>
      <c r="K55" s="32">
        <f t="shared" si="2"/>
        <v>51</v>
      </c>
      <c r="L55" s="32">
        <f t="shared" si="3"/>
        <v>2</v>
      </c>
    </row>
    <row r="56" spans="1:12" x14ac:dyDescent="0.25">
      <c r="A56" s="19">
        <v>52</v>
      </c>
      <c r="B56" s="1" t="str">
        <f>IFERROR(VLOOKUP($A56,Runners!$N:$AA,B$1,0),"")</f>
        <v/>
      </c>
      <c r="C56" s="1" t="str">
        <f>IFERROR(VLOOKUP($A56,Runners!$N:$AA,C$1,0),"")</f>
        <v/>
      </c>
      <c r="D56" s="1" t="str">
        <f>IFERROR(VLOOKUP($A56,Runners!$N:$AA,D$1,0),"")</f>
        <v/>
      </c>
      <c r="E56" s="2" t="str">
        <f>IFERROR(VLOOKUP($A56,Runners!$N:$AA,E$1,0),"")</f>
        <v/>
      </c>
      <c r="F56" s="2" t="str">
        <f>IFERROR(VLOOKUP($A56,Runners!$N:$AA,F$1,0),"")</f>
        <v/>
      </c>
      <c r="G56">
        <f>COUNTIF($F$5:F56,F56)</f>
        <v>3</v>
      </c>
      <c r="J56" s="32" t="str">
        <f t="shared" si="1"/>
        <v/>
      </c>
      <c r="K56" s="32">
        <f t="shared" si="2"/>
        <v>52</v>
      </c>
      <c r="L56" s="32">
        <f t="shared" si="3"/>
        <v>3</v>
      </c>
    </row>
    <row r="57" spans="1:12" x14ac:dyDescent="0.25">
      <c r="A57" s="19">
        <v>53</v>
      </c>
      <c r="B57" s="1" t="str">
        <f>IFERROR(VLOOKUP($A57,Runners!$N:$AA,B$1,0),"")</f>
        <v/>
      </c>
      <c r="C57" s="1" t="str">
        <f>IFERROR(VLOOKUP($A57,Runners!$N:$AA,C$1,0),"")</f>
        <v/>
      </c>
      <c r="D57" s="1" t="str">
        <f>IFERROR(VLOOKUP($A57,Runners!$N:$AA,D$1,0),"")</f>
        <v/>
      </c>
      <c r="E57" s="2" t="str">
        <f>IFERROR(VLOOKUP($A57,Runners!$N:$AA,E$1,0),"")</f>
        <v/>
      </c>
      <c r="F57" s="2" t="str">
        <f>IFERROR(VLOOKUP($A57,Runners!$N:$AA,F$1,0),"")</f>
        <v/>
      </c>
      <c r="G57">
        <f>COUNTIF($F$5:F57,F57)</f>
        <v>4</v>
      </c>
      <c r="J57" s="32" t="str">
        <f t="shared" si="1"/>
        <v/>
      </c>
      <c r="K57" s="32">
        <f t="shared" si="2"/>
        <v>53</v>
      </c>
      <c r="L57" s="32">
        <f t="shared" si="3"/>
        <v>4</v>
      </c>
    </row>
    <row r="58" spans="1:12" x14ac:dyDescent="0.25">
      <c r="A58" s="270">
        <v>54</v>
      </c>
      <c r="B58" s="329" t="str">
        <f>IFERROR(VLOOKUP($A58,Runners!$N:$AA,B$1,0),"")</f>
        <v/>
      </c>
      <c r="C58" s="329" t="str">
        <f>IFERROR(VLOOKUP($A58,Runners!$N:$AA,C$1,0),"")</f>
        <v/>
      </c>
      <c r="D58" s="1" t="str">
        <f>IFERROR(VLOOKUP($A58,Runners!$N:$AA,D$1,0),"")</f>
        <v/>
      </c>
      <c r="E58" s="2" t="str">
        <f>IFERROR(VLOOKUP($A58,Runners!$N:$AA,E$1,0),"")</f>
        <v/>
      </c>
      <c r="F58" s="2" t="str">
        <f>IFERROR(VLOOKUP($A58,Runners!$N:$AA,F$1,0),"")</f>
        <v/>
      </c>
      <c r="G58">
        <f>COUNTIF($F$5:F58,F58)</f>
        <v>5</v>
      </c>
      <c r="J58" s="32" t="str">
        <f t="shared" si="1"/>
        <v/>
      </c>
      <c r="K58" s="32">
        <f t="shared" si="2"/>
        <v>54</v>
      </c>
      <c r="L58" s="32">
        <f t="shared" si="3"/>
        <v>5</v>
      </c>
    </row>
    <row r="59" spans="1:12" x14ac:dyDescent="0.25">
      <c r="A59" s="270">
        <v>55</v>
      </c>
      <c r="B59" s="329" t="str">
        <f>IFERROR(VLOOKUP($A59,Runners!$N:$AA,B$1,0),"")</f>
        <v/>
      </c>
      <c r="C59" s="329" t="str">
        <f>IFERROR(VLOOKUP($A59,Runners!$N:$AA,C$1,0),"")</f>
        <v/>
      </c>
      <c r="D59" s="1" t="str">
        <f>IFERROR(VLOOKUP($A59,Runners!$N:$AA,D$1,0),"")</f>
        <v/>
      </c>
      <c r="E59" s="2" t="str">
        <f>IFERROR(VLOOKUP($A59,Runners!$N:$AA,E$1,0),"")</f>
        <v/>
      </c>
      <c r="F59" s="2" t="str">
        <f>IFERROR(VLOOKUP($A59,Runners!$N:$AA,F$1,0),"")</f>
        <v/>
      </c>
      <c r="G59">
        <f>COUNTIF($F$5:F59,F59)</f>
        <v>6</v>
      </c>
      <c r="J59" s="32" t="str">
        <f t="shared" si="1"/>
        <v/>
      </c>
      <c r="K59" s="32">
        <f t="shared" si="2"/>
        <v>55</v>
      </c>
      <c r="L59" s="32">
        <f t="shared" si="3"/>
        <v>6</v>
      </c>
    </row>
    <row r="60" spans="1:12" x14ac:dyDescent="0.25">
      <c r="A60" s="19">
        <v>56</v>
      </c>
      <c r="B60" s="1" t="str">
        <f>IFERROR(VLOOKUP($A60,Runners!$N:$AA,B$1,0),"")</f>
        <v/>
      </c>
      <c r="C60" s="1" t="str">
        <f>IFERROR(VLOOKUP($A60,Runners!$N:$AA,C$1,0),"")</f>
        <v/>
      </c>
      <c r="D60" s="1" t="str">
        <f>IFERROR(VLOOKUP($A60,Runners!$N:$AA,D$1,0),"")</f>
        <v/>
      </c>
      <c r="E60" s="2" t="str">
        <f>IFERROR(VLOOKUP($A60,Runners!$N:$AA,E$1,0),"")</f>
        <v/>
      </c>
      <c r="F60" s="2" t="str">
        <f>IFERROR(VLOOKUP($A60,Runners!$N:$AA,F$1,0),"")</f>
        <v/>
      </c>
      <c r="G60">
        <f>COUNTIF($F$5:F60,F60)</f>
        <v>7</v>
      </c>
      <c r="J60" s="32" t="str">
        <f t="shared" si="1"/>
        <v/>
      </c>
      <c r="K60" s="32">
        <f t="shared" si="2"/>
        <v>56</v>
      </c>
      <c r="L60" s="32">
        <f t="shared" si="3"/>
        <v>7</v>
      </c>
    </row>
    <row r="61" spans="1:12" x14ac:dyDescent="0.25">
      <c r="A61" s="19">
        <v>57</v>
      </c>
      <c r="B61" s="1" t="str">
        <f>IFERROR(VLOOKUP($A61,Runners!$N:$AA,B$1,0),"")</f>
        <v/>
      </c>
      <c r="C61" s="1" t="str">
        <f>IFERROR(VLOOKUP($A61,Runners!$N:$AA,C$1,0),"")</f>
        <v/>
      </c>
      <c r="D61" s="1" t="str">
        <f>IFERROR(VLOOKUP($A61,Runners!$N:$AA,D$1,0),"")</f>
        <v/>
      </c>
      <c r="E61" s="2" t="str">
        <f>IFERROR(VLOOKUP($A61,Runners!$N:$AA,E$1,0),"")</f>
        <v/>
      </c>
      <c r="F61" s="2" t="str">
        <f>IFERROR(VLOOKUP($A61,Runners!$N:$AA,F$1,0),"")</f>
        <v/>
      </c>
      <c r="G61">
        <f>COUNTIF($F$5:F61,F61)</f>
        <v>8</v>
      </c>
      <c r="J61" s="32" t="str">
        <f t="shared" si="1"/>
        <v/>
      </c>
      <c r="K61" s="32">
        <f t="shared" si="2"/>
        <v>57</v>
      </c>
      <c r="L61" s="32">
        <f t="shared" si="3"/>
        <v>8</v>
      </c>
    </row>
    <row r="62" spans="1:12" x14ac:dyDescent="0.25">
      <c r="A62" s="19">
        <v>58</v>
      </c>
      <c r="B62" s="1" t="str">
        <f>IFERROR(VLOOKUP($A62,Runners!$N:$AA,B$1,0),"")</f>
        <v/>
      </c>
      <c r="C62" s="1" t="str">
        <f>IFERROR(VLOOKUP($A62,Runners!$N:$AA,C$1,0),"")</f>
        <v/>
      </c>
      <c r="D62" s="1" t="str">
        <f>IFERROR(VLOOKUP($A62,Runners!$N:$AA,D$1,0),"")</f>
        <v/>
      </c>
      <c r="E62" s="2" t="str">
        <f>IFERROR(VLOOKUP($A62,Runners!$N:$AA,E$1,0),"")</f>
        <v/>
      </c>
      <c r="F62" s="2" t="str">
        <f>IFERROR(VLOOKUP($A62,Runners!$N:$AA,F$1,0),"")</f>
        <v/>
      </c>
      <c r="G62">
        <f>COUNTIF($F$5:F62,F62)</f>
        <v>9</v>
      </c>
      <c r="J62" s="32" t="str">
        <f t="shared" si="1"/>
        <v/>
      </c>
      <c r="K62" s="32">
        <f t="shared" si="2"/>
        <v>58</v>
      </c>
      <c r="L62" s="32">
        <f t="shared" si="3"/>
        <v>9</v>
      </c>
    </row>
    <row r="63" spans="1:12" x14ac:dyDescent="0.25">
      <c r="A63" s="19">
        <v>59</v>
      </c>
      <c r="B63" s="1" t="str">
        <f>IFERROR(VLOOKUP($A63,Runners!$N:$AA,B$1,0),"")</f>
        <v/>
      </c>
      <c r="C63" s="1" t="str">
        <f>IFERROR(VLOOKUP($A63,Runners!$N:$AA,C$1,0),"")</f>
        <v/>
      </c>
      <c r="D63" s="1" t="str">
        <f>IFERROR(VLOOKUP($A63,Runners!$N:$AA,D$1,0),"")</f>
        <v/>
      </c>
      <c r="E63" s="2" t="str">
        <f>IFERROR(VLOOKUP($A63,Runners!$N:$AA,E$1,0),"")</f>
        <v/>
      </c>
      <c r="F63" s="2" t="str">
        <f>IFERROR(VLOOKUP($A63,Runners!$N:$AA,F$1,0),"")</f>
        <v/>
      </c>
      <c r="G63">
        <f>COUNTIF($F$5:F63,F63)</f>
        <v>10</v>
      </c>
      <c r="J63" s="32" t="str">
        <f t="shared" si="1"/>
        <v/>
      </c>
      <c r="K63" s="32">
        <f t="shared" si="2"/>
        <v>59</v>
      </c>
      <c r="L63" s="32">
        <f t="shared" si="3"/>
        <v>10</v>
      </c>
    </row>
    <row r="64" spans="1:12" x14ac:dyDescent="0.25">
      <c r="A64" s="19">
        <v>60</v>
      </c>
      <c r="B64" s="1" t="str">
        <f>IFERROR(VLOOKUP($A64,Runners!$N:$AA,B$1,0),"")</f>
        <v/>
      </c>
      <c r="C64" s="1" t="str">
        <f>IFERROR(VLOOKUP($A64,Runners!$N:$AA,C$1,0),"")</f>
        <v/>
      </c>
      <c r="D64" s="1" t="str">
        <f>IFERROR(VLOOKUP($A64,Runners!$N:$AA,D$1,0),"")</f>
        <v/>
      </c>
      <c r="E64" s="2" t="str">
        <f>IFERROR(VLOOKUP($A64,Runners!$N:$AA,E$1,0),"")</f>
        <v/>
      </c>
      <c r="F64" s="2" t="str">
        <f>IFERROR(VLOOKUP($A64,Runners!$N:$AA,F$1,0),"")</f>
        <v/>
      </c>
      <c r="G64">
        <f>COUNTIF($F$5:F64,F64)</f>
        <v>11</v>
      </c>
      <c r="J64" s="32" t="str">
        <f t="shared" si="1"/>
        <v/>
      </c>
      <c r="K64" s="32">
        <f t="shared" si="2"/>
        <v>60</v>
      </c>
      <c r="L64" s="32">
        <f t="shared" si="3"/>
        <v>11</v>
      </c>
    </row>
    <row r="65" spans="1:12" x14ac:dyDescent="0.25">
      <c r="A65" s="19">
        <v>61</v>
      </c>
      <c r="B65" s="1" t="str">
        <f>IFERROR(VLOOKUP($A65,Runners!$N:$AA,B$1,0),"")</f>
        <v/>
      </c>
      <c r="C65" s="1" t="str">
        <f>IFERROR(VLOOKUP($A65,Runners!$N:$AA,C$1,0),"")</f>
        <v/>
      </c>
      <c r="D65" s="1" t="str">
        <f>IFERROR(VLOOKUP($A65,Runners!$N:$AA,D$1,0),"")</f>
        <v/>
      </c>
      <c r="E65" s="2" t="str">
        <f>IFERROR(VLOOKUP($A65,Runners!$N:$AA,E$1,0),"")</f>
        <v/>
      </c>
      <c r="F65" s="2" t="str">
        <f>IFERROR(VLOOKUP($A65,Runners!$N:$AA,F$1,0),"")</f>
        <v/>
      </c>
      <c r="G65">
        <f>COUNTIF($F$5:F65,F65)</f>
        <v>12</v>
      </c>
      <c r="J65" s="32" t="str">
        <f t="shared" si="1"/>
        <v/>
      </c>
      <c r="K65" s="32">
        <f t="shared" si="2"/>
        <v>61</v>
      </c>
      <c r="L65" s="32">
        <f t="shared" si="3"/>
        <v>12</v>
      </c>
    </row>
    <row r="66" spans="1:12" x14ac:dyDescent="0.25">
      <c r="A66" s="19">
        <v>62</v>
      </c>
      <c r="B66" s="1" t="str">
        <f>IFERROR(VLOOKUP($A66,Runners!$N:$AA,B$1,0),"")</f>
        <v/>
      </c>
      <c r="C66" s="1" t="str">
        <f>IFERROR(VLOOKUP($A66,Runners!$N:$AA,C$1,0),"")</f>
        <v/>
      </c>
      <c r="D66" s="1" t="str">
        <f>IFERROR(VLOOKUP($A66,Runners!$N:$AA,D$1,0),"")</f>
        <v/>
      </c>
      <c r="E66" s="2" t="str">
        <f>IFERROR(VLOOKUP($A66,Runners!$N:$AA,E$1,0),"")</f>
        <v/>
      </c>
      <c r="F66" s="2" t="str">
        <f>IFERROR(VLOOKUP($A66,Runners!$N:$AA,F$1,0),"")</f>
        <v/>
      </c>
      <c r="G66">
        <f>COUNTIF($F$5:F66,F66)</f>
        <v>13</v>
      </c>
      <c r="J66" s="32" t="str">
        <f t="shared" si="1"/>
        <v/>
      </c>
      <c r="K66" s="32">
        <f t="shared" si="2"/>
        <v>62</v>
      </c>
      <c r="L66" s="32">
        <f t="shared" si="3"/>
        <v>13</v>
      </c>
    </row>
    <row r="67" spans="1:12" x14ac:dyDescent="0.25">
      <c r="A67" s="19">
        <v>63</v>
      </c>
      <c r="B67" s="1" t="str">
        <f>IFERROR(VLOOKUP($A67,Runners!$N:$AA,B$1,0),"")</f>
        <v/>
      </c>
      <c r="C67" s="1" t="str">
        <f>IFERROR(VLOOKUP($A67,Runners!$N:$AA,C$1,0),"")</f>
        <v/>
      </c>
      <c r="D67" s="1" t="str">
        <f>IFERROR(VLOOKUP($A67,Runners!$N:$AA,D$1,0),"")</f>
        <v/>
      </c>
      <c r="E67" s="2" t="str">
        <f>IFERROR(VLOOKUP($A67,Runners!$N:$AA,E$1,0),"")</f>
        <v/>
      </c>
      <c r="F67" s="2" t="str">
        <f>IFERROR(VLOOKUP($A67,Runners!$N:$AA,F$1,0),"")</f>
        <v/>
      </c>
      <c r="G67">
        <f>COUNTIF($F$5:F67,F67)</f>
        <v>14</v>
      </c>
      <c r="J67" s="32" t="str">
        <f t="shared" si="1"/>
        <v/>
      </c>
      <c r="K67" s="32">
        <f t="shared" si="2"/>
        <v>63</v>
      </c>
      <c r="L67" s="32">
        <f t="shared" si="3"/>
        <v>14</v>
      </c>
    </row>
    <row r="68" spans="1:12" x14ac:dyDescent="0.25">
      <c r="A68" s="19">
        <v>64</v>
      </c>
      <c r="B68" s="1" t="str">
        <f>IFERROR(VLOOKUP($A68,Runners!$N:$AA,B$1,0),"")</f>
        <v/>
      </c>
      <c r="C68" s="1" t="str">
        <f>IFERROR(VLOOKUP($A68,Runners!$N:$AA,C$1,0),"")</f>
        <v/>
      </c>
      <c r="D68" s="1" t="str">
        <f>IFERROR(VLOOKUP($A68,Runners!$N:$AA,D$1,0),"")</f>
        <v/>
      </c>
      <c r="E68" s="2" t="str">
        <f>IFERROR(VLOOKUP($A68,Runners!$N:$AA,E$1,0),"")</f>
        <v/>
      </c>
      <c r="F68" s="2" t="str">
        <f>IFERROR(VLOOKUP($A68,Runners!$N:$AA,F$1,0),"")</f>
        <v/>
      </c>
      <c r="G68">
        <f>COUNTIF($F$5:F68,F68)</f>
        <v>15</v>
      </c>
      <c r="J68" s="32" t="str">
        <f t="shared" si="1"/>
        <v/>
      </c>
      <c r="K68" s="32">
        <f t="shared" si="2"/>
        <v>64</v>
      </c>
      <c r="L68" s="32">
        <f t="shared" si="3"/>
        <v>15</v>
      </c>
    </row>
    <row r="69" spans="1:12" x14ac:dyDescent="0.25">
      <c r="A69" s="19">
        <v>65</v>
      </c>
      <c r="B69" s="1" t="str">
        <f>IFERROR(VLOOKUP($A69,Runners!$N:$AA,B$1,0),"")</f>
        <v/>
      </c>
      <c r="C69" s="1" t="str">
        <f>IFERROR(VLOOKUP($A69,Runners!$N:$AA,C$1,0),"")</f>
        <v/>
      </c>
      <c r="D69" s="1" t="str">
        <f>IFERROR(VLOOKUP($A69,Runners!$N:$AA,D$1,0),"")</f>
        <v/>
      </c>
      <c r="E69" s="2" t="str">
        <f>IFERROR(VLOOKUP($A69,Runners!$N:$AA,E$1,0),"")</f>
        <v/>
      </c>
      <c r="F69" s="2" t="str">
        <f>IFERROR(VLOOKUP($A69,Runners!$N:$AA,F$1,0),"")</f>
        <v/>
      </c>
      <c r="G69">
        <f>COUNTIF($F$5:F69,F69)</f>
        <v>16</v>
      </c>
      <c r="J69" s="32" t="str">
        <f t="shared" si="1"/>
        <v/>
      </c>
      <c r="K69" s="32">
        <f t="shared" si="2"/>
        <v>65</v>
      </c>
      <c r="L69" s="32">
        <f t="shared" si="3"/>
        <v>16</v>
      </c>
    </row>
    <row r="70" spans="1:12" x14ac:dyDescent="0.25">
      <c r="A70" s="19">
        <v>66</v>
      </c>
      <c r="B70" s="1" t="str">
        <f>IFERROR(VLOOKUP($A70,Runners!$N:$AA,B$1,0),"")</f>
        <v/>
      </c>
      <c r="C70" s="1" t="str">
        <f>IFERROR(VLOOKUP($A70,Runners!$N:$AA,C$1,0),"")</f>
        <v/>
      </c>
      <c r="D70" s="1" t="str">
        <f>IFERROR(VLOOKUP($A70,Runners!$N:$AA,D$1,0),"")</f>
        <v/>
      </c>
      <c r="E70" s="2" t="str">
        <f>IFERROR(VLOOKUP($A70,Runners!$N:$AA,E$1,0),"")</f>
        <v/>
      </c>
      <c r="F70" s="2" t="str">
        <f>IFERROR(VLOOKUP($A70,Runners!$N:$AA,F$1,0),"")</f>
        <v/>
      </c>
      <c r="G70">
        <f>COUNTIF($F$5:F70,F70)</f>
        <v>17</v>
      </c>
      <c r="J70" s="32" t="str">
        <f t="shared" ref="J70:J106" si="4">B70&amp;C70&amp;D70</f>
        <v/>
      </c>
      <c r="K70" s="32">
        <f t="shared" ref="K70:K106" si="5">+A70</f>
        <v>66</v>
      </c>
      <c r="L70" s="32">
        <f t="shared" ref="L70:L106" si="6">+G70</f>
        <v>17</v>
      </c>
    </row>
    <row r="71" spans="1:12" x14ac:dyDescent="0.25">
      <c r="A71" s="19">
        <v>67</v>
      </c>
      <c r="B71" s="1" t="str">
        <f>IFERROR(VLOOKUP($A71,Runners!$N:$AA,B$1,0),"")</f>
        <v/>
      </c>
      <c r="C71" s="1" t="str">
        <f>IFERROR(VLOOKUP($A71,Runners!$N:$AA,C$1,0),"")</f>
        <v/>
      </c>
      <c r="D71" s="1" t="str">
        <f>IFERROR(VLOOKUP($A71,Runners!$N:$AA,D$1,0),"")</f>
        <v/>
      </c>
      <c r="E71" s="2" t="str">
        <f>IFERROR(VLOOKUP($A71,Runners!$N:$AA,E$1,0),"")</f>
        <v/>
      </c>
      <c r="F71" s="2" t="str">
        <f>IFERROR(VLOOKUP($A71,Runners!$N:$AA,F$1,0),"")</f>
        <v/>
      </c>
      <c r="G71">
        <f>COUNTIF($F$5:F71,F71)</f>
        <v>18</v>
      </c>
      <c r="J71" s="32" t="str">
        <f t="shared" si="4"/>
        <v/>
      </c>
      <c r="K71" s="32">
        <f t="shared" si="5"/>
        <v>67</v>
      </c>
      <c r="L71" s="32">
        <f t="shared" si="6"/>
        <v>18</v>
      </c>
    </row>
    <row r="72" spans="1:12" x14ac:dyDescent="0.25">
      <c r="A72" s="19">
        <v>68</v>
      </c>
      <c r="B72" s="1" t="str">
        <f>IFERROR(VLOOKUP($A72,Runners!$N:$AA,B$1,0),"")</f>
        <v/>
      </c>
      <c r="C72" s="1" t="str">
        <f>IFERROR(VLOOKUP($A72,Runners!$N:$AA,C$1,0),"")</f>
        <v/>
      </c>
      <c r="D72" s="1" t="str">
        <f>IFERROR(VLOOKUP($A72,Runners!$N:$AA,D$1,0),"")</f>
        <v/>
      </c>
      <c r="E72" s="2" t="str">
        <f>IFERROR(VLOOKUP($A72,Runners!$N:$AA,E$1,0),"")</f>
        <v/>
      </c>
      <c r="F72" s="2" t="str">
        <f>IFERROR(VLOOKUP($A72,Runners!$N:$AA,F$1,0),"")</f>
        <v/>
      </c>
      <c r="G72">
        <f>COUNTIF($F$5:F72,F72)</f>
        <v>19</v>
      </c>
      <c r="J72" s="32" t="str">
        <f t="shared" si="4"/>
        <v/>
      </c>
      <c r="K72" s="32">
        <f t="shared" si="5"/>
        <v>68</v>
      </c>
      <c r="L72" s="32">
        <f t="shared" si="6"/>
        <v>19</v>
      </c>
    </row>
    <row r="73" spans="1:12" x14ac:dyDescent="0.25">
      <c r="A73" s="19">
        <v>69</v>
      </c>
      <c r="B73" s="1" t="str">
        <f>IFERROR(VLOOKUP($A73,Runners!$N:$AA,B$1,0),"")</f>
        <v/>
      </c>
      <c r="C73" s="1" t="str">
        <f>IFERROR(VLOOKUP($A73,Runners!$N:$AA,C$1,0),"")</f>
        <v/>
      </c>
      <c r="D73" s="1" t="str">
        <f>IFERROR(VLOOKUP($A73,Runners!$N:$AA,D$1,0),"")</f>
        <v/>
      </c>
      <c r="E73" s="2" t="str">
        <f>IFERROR(VLOOKUP($A73,Runners!$N:$AA,E$1,0),"")</f>
        <v/>
      </c>
      <c r="F73" s="2" t="str">
        <f>IFERROR(VLOOKUP($A73,Runners!$N:$AA,F$1,0),"")</f>
        <v/>
      </c>
      <c r="G73">
        <f>COUNTIF($F$5:F73,F73)</f>
        <v>20</v>
      </c>
      <c r="J73" s="32" t="str">
        <f t="shared" si="4"/>
        <v/>
      </c>
      <c r="K73" s="32">
        <f t="shared" si="5"/>
        <v>69</v>
      </c>
      <c r="L73" s="32">
        <f t="shared" si="6"/>
        <v>20</v>
      </c>
    </row>
    <row r="74" spans="1:12" x14ac:dyDescent="0.25">
      <c r="A74" s="19">
        <v>70</v>
      </c>
      <c r="B74" s="1" t="str">
        <f>IFERROR(VLOOKUP($A74,Runners!$N:$AA,B$1,0),"")</f>
        <v/>
      </c>
      <c r="C74" s="1" t="str">
        <f>IFERROR(VLOOKUP($A74,Runners!$N:$AA,C$1,0),"")</f>
        <v/>
      </c>
      <c r="D74" s="1" t="str">
        <f>IFERROR(VLOOKUP($A74,Runners!$N:$AA,D$1,0),"")</f>
        <v/>
      </c>
      <c r="E74" s="2" t="str">
        <f>IFERROR(VLOOKUP($A74,Runners!$N:$AA,E$1,0),"")</f>
        <v/>
      </c>
      <c r="F74" s="2" t="str">
        <f>IFERROR(VLOOKUP($A74,Runners!$N:$AA,F$1,0),"")</f>
        <v/>
      </c>
      <c r="G74">
        <f>COUNTIF($F$5:F74,F74)</f>
        <v>21</v>
      </c>
      <c r="J74" s="32" t="str">
        <f t="shared" si="4"/>
        <v/>
      </c>
      <c r="K74" s="32">
        <f t="shared" si="5"/>
        <v>70</v>
      </c>
      <c r="L74" s="32">
        <f t="shared" si="6"/>
        <v>21</v>
      </c>
    </row>
    <row r="75" spans="1:12" x14ac:dyDescent="0.25">
      <c r="A75" s="19">
        <v>71</v>
      </c>
      <c r="B75" s="1" t="str">
        <f>IFERROR(VLOOKUP($A75,Runners!$N:$AA,B$1,0),"")</f>
        <v/>
      </c>
      <c r="C75" s="1" t="str">
        <f>IFERROR(VLOOKUP($A75,Runners!$N:$AA,C$1,0),"")</f>
        <v/>
      </c>
      <c r="D75" s="1" t="str">
        <f>IFERROR(VLOOKUP($A75,Runners!$N:$AA,D$1,0),"")</f>
        <v/>
      </c>
      <c r="E75" s="2" t="str">
        <f>IFERROR(VLOOKUP($A75,Runners!$N:$AA,E$1,0),"")</f>
        <v/>
      </c>
      <c r="F75" s="2" t="str">
        <f>IFERROR(VLOOKUP($A75,Runners!$N:$AA,F$1,0),"")</f>
        <v/>
      </c>
      <c r="G75">
        <f>COUNTIF($F$5:F75,F75)</f>
        <v>22</v>
      </c>
      <c r="J75" s="32" t="str">
        <f t="shared" si="4"/>
        <v/>
      </c>
      <c r="K75" s="32">
        <f t="shared" si="5"/>
        <v>71</v>
      </c>
      <c r="L75" s="32">
        <f t="shared" si="6"/>
        <v>22</v>
      </c>
    </row>
    <row r="76" spans="1:12" x14ac:dyDescent="0.25">
      <c r="A76" s="19">
        <v>72</v>
      </c>
      <c r="B76" s="1" t="str">
        <f>IFERROR(VLOOKUP($A76,Runners!$N:$AA,B$1,0),"")</f>
        <v/>
      </c>
      <c r="C76" s="1" t="str">
        <f>IFERROR(VLOOKUP($A76,Runners!$N:$AA,C$1,0),"")</f>
        <v/>
      </c>
      <c r="D76" s="1" t="str">
        <f>IFERROR(VLOOKUP($A76,Runners!$N:$AA,D$1,0),"")</f>
        <v/>
      </c>
      <c r="E76" s="2" t="str">
        <f>IFERROR(VLOOKUP($A76,Runners!$N:$AA,E$1,0),"")</f>
        <v/>
      </c>
      <c r="F76" s="2" t="str">
        <f>IFERROR(VLOOKUP($A76,Runners!$N:$AA,F$1,0),"")</f>
        <v/>
      </c>
      <c r="G76">
        <f>COUNTIF($F$5:F76,F76)</f>
        <v>23</v>
      </c>
      <c r="J76" s="32" t="str">
        <f t="shared" si="4"/>
        <v/>
      </c>
      <c r="K76" s="32">
        <f t="shared" si="5"/>
        <v>72</v>
      </c>
      <c r="L76" s="32">
        <f t="shared" si="6"/>
        <v>23</v>
      </c>
    </row>
    <row r="77" spans="1:12" x14ac:dyDescent="0.25">
      <c r="A77" s="19">
        <v>73</v>
      </c>
      <c r="B77" s="1" t="str">
        <f>IFERROR(VLOOKUP($A77,Runners!$N:$AA,B$1,0),"")</f>
        <v/>
      </c>
      <c r="C77" s="1" t="str">
        <f>IFERROR(VLOOKUP($A77,Runners!$N:$AA,C$1,0),"")</f>
        <v/>
      </c>
      <c r="D77" s="1" t="str">
        <f>IFERROR(VLOOKUP($A77,Runners!$N:$AA,D$1,0),"")</f>
        <v/>
      </c>
      <c r="E77" s="2" t="str">
        <f>IFERROR(VLOOKUP($A77,Runners!$N:$AA,E$1,0),"")</f>
        <v/>
      </c>
      <c r="F77" s="2" t="str">
        <f>IFERROR(VLOOKUP($A77,Runners!$N:$AA,F$1,0),"")</f>
        <v/>
      </c>
      <c r="G77">
        <f>COUNTIF($F$5:F77,F77)</f>
        <v>24</v>
      </c>
      <c r="J77" s="32" t="str">
        <f t="shared" si="4"/>
        <v/>
      </c>
      <c r="K77" s="32">
        <f t="shared" si="5"/>
        <v>73</v>
      </c>
      <c r="L77" s="32">
        <f t="shared" si="6"/>
        <v>24</v>
      </c>
    </row>
    <row r="78" spans="1:12" x14ac:dyDescent="0.25">
      <c r="A78" s="19">
        <v>74</v>
      </c>
      <c r="B78" s="1" t="str">
        <f>IFERROR(VLOOKUP($A78,Runners!$N:$AA,B$1,0),"")</f>
        <v/>
      </c>
      <c r="C78" s="1" t="str">
        <f>IFERROR(VLOOKUP($A78,Runners!$N:$AA,C$1,0),"")</f>
        <v/>
      </c>
      <c r="D78" s="1" t="str">
        <f>IFERROR(VLOOKUP($A78,Runners!$N:$AA,D$1,0),"")</f>
        <v/>
      </c>
      <c r="E78" s="2" t="str">
        <f>IFERROR(VLOOKUP($A78,Runners!$N:$AA,E$1,0),"")</f>
        <v/>
      </c>
      <c r="F78" s="2" t="str">
        <f>IFERROR(VLOOKUP($A78,Runners!$N:$AA,F$1,0),"")</f>
        <v/>
      </c>
      <c r="G78">
        <f>COUNTIF($F$5:F78,F78)</f>
        <v>25</v>
      </c>
      <c r="J78" s="32" t="str">
        <f t="shared" si="4"/>
        <v/>
      </c>
      <c r="K78" s="32">
        <f t="shared" si="5"/>
        <v>74</v>
      </c>
      <c r="L78" s="32">
        <f t="shared" si="6"/>
        <v>25</v>
      </c>
    </row>
    <row r="79" spans="1:12" x14ac:dyDescent="0.25">
      <c r="A79" s="19">
        <v>75</v>
      </c>
      <c r="B79" s="1" t="str">
        <f>IFERROR(VLOOKUP($A79,Runners!$N:$AA,B$1,0),"")</f>
        <v/>
      </c>
      <c r="C79" s="1" t="str">
        <f>IFERROR(VLOOKUP($A79,Runners!$N:$AA,C$1,0),"")</f>
        <v/>
      </c>
      <c r="D79" s="1" t="str">
        <f>IFERROR(VLOOKUP($A79,Runners!$N:$AA,D$1,0),"")</f>
        <v/>
      </c>
      <c r="E79" s="2" t="str">
        <f>IFERROR(VLOOKUP($A79,Runners!$N:$AA,E$1,0),"")</f>
        <v/>
      </c>
      <c r="F79" s="2" t="str">
        <f>IFERROR(VLOOKUP($A79,Runners!$N:$AA,F$1,0),"")</f>
        <v/>
      </c>
      <c r="G79">
        <f>COUNTIF($F$5:F79,F79)</f>
        <v>26</v>
      </c>
      <c r="J79" s="32" t="str">
        <f t="shared" si="4"/>
        <v/>
      </c>
      <c r="K79" s="32">
        <f t="shared" si="5"/>
        <v>75</v>
      </c>
      <c r="L79" s="32">
        <f t="shared" si="6"/>
        <v>26</v>
      </c>
    </row>
    <row r="80" spans="1:12" x14ac:dyDescent="0.25">
      <c r="A80" s="19">
        <v>76</v>
      </c>
      <c r="B80" s="1" t="str">
        <f>IFERROR(VLOOKUP($A80,Runners!$N:$AA,B$1,0),"")</f>
        <v/>
      </c>
      <c r="C80" s="1" t="str">
        <f>IFERROR(VLOOKUP($A80,Runners!$N:$AA,C$1,0),"")</f>
        <v/>
      </c>
      <c r="D80" s="1" t="str">
        <f>IFERROR(VLOOKUP($A80,Runners!$N:$AA,D$1,0),"")</f>
        <v/>
      </c>
      <c r="E80" s="2" t="str">
        <f>IFERROR(VLOOKUP($A80,Runners!$N:$AA,E$1,0),"")</f>
        <v/>
      </c>
      <c r="F80" s="2" t="str">
        <f>IFERROR(VLOOKUP($A80,Runners!$N:$AA,F$1,0),"")</f>
        <v/>
      </c>
      <c r="G80">
        <f>COUNTIF($F$5:F80,F80)</f>
        <v>27</v>
      </c>
      <c r="J80" s="32" t="str">
        <f t="shared" si="4"/>
        <v/>
      </c>
      <c r="K80" s="32">
        <f t="shared" si="5"/>
        <v>76</v>
      </c>
      <c r="L80" s="32">
        <f t="shared" si="6"/>
        <v>27</v>
      </c>
    </row>
    <row r="81" spans="1:12" x14ac:dyDescent="0.25">
      <c r="A81" s="19">
        <v>77</v>
      </c>
      <c r="B81" s="1" t="str">
        <f>IFERROR(VLOOKUP($A81,Runners!$N:$AA,B$1,0),"")</f>
        <v/>
      </c>
      <c r="C81" s="1" t="str">
        <f>IFERROR(VLOOKUP($A81,Runners!$N:$AA,C$1,0),"")</f>
        <v/>
      </c>
      <c r="D81" s="1" t="str">
        <f>IFERROR(VLOOKUP($A81,Runners!$N:$AA,D$1,0),"")</f>
        <v/>
      </c>
      <c r="E81" s="2" t="str">
        <f>IFERROR(VLOOKUP($A81,Runners!$N:$AA,E$1,0),"")</f>
        <v/>
      </c>
      <c r="F81" s="2" t="str">
        <f>IFERROR(VLOOKUP($A81,Runners!$N:$AA,F$1,0),"")</f>
        <v/>
      </c>
      <c r="G81">
        <f>COUNTIF($F$5:F81,F81)</f>
        <v>28</v>
      </c>
      <c r="J81" s="32" t="str">
        <f t="shared" si="4"/>
        <v/>
      </c>
      <c r="K81" s="32">
        <f t="shared" si="5"/>
        <v>77</v>
      </c>
      <c r="L81" s="32">
        <f t="shared" si="6"/>
        <v>28</v>
      </c>
    </row>
    <row r="82" spans="1:12" x14ac:dyDescent="0.25">
      <c r="A82" s="19">
        <v>78</v>
      </c>
      <c r="B82" s="1" t="str">
        <f>IFERROR(VLOOKUP($A82,Runners!$N:$AA,B$1,0),"")</f>
        <v/>
      </c>
      <c r="C82" s="1" t="str">
        <f>IFERROR(VLOOKUP($A82,Runners!$N:$AA,C$1,0),"")</f>
        <v/>
      </c>
      <c r="D82" s="1" t="str">
        <f>IFERROR(VLOOKUP($A82,Runners!$N:$AA,D$1,0),"")</f>
        <v/>
      </c>
      <c r="E82" s="2" t="str">
        <f>IFERROR(VLOOKUP($A82,Runners!$N:$AA,E$1,0),"")</f>
        <v/>
      </c>
      <c r="F82" s="2" t="str">
        <f>IFERROR(VLOOKUP($A82,Runners!$N:$AA,F$1,0),"")</f>
        <v/>
      </c>
      <c r="G82">
        <f>COUNTIF($F$5:F82,F82)</f>
        <v>29</v>
      </c>
      <c r="J82" s="32" t="str">
        <f t="shared" si="4"/>
        <v/>
      </c>
      <c r="K82" s="32">
        <f t="shared" si="5"/>
        <v>78</v>
      </c>
      <c r="L82" s="32">
        <f t="shared" si="6"/>
        <v>29</v>
      </c>
    </row>
    <row r="83" spans="1:12" x14ac:dyDescent="0.25">
      <c r="A83" s="19">
        <v>79</v>
      </c>
      <c r="B83" s="1" t="str">
        <f>IFERROR(VLOOKUP($A83,Runners!$N:$AA,B$1,0),"")</f>
        <v/>
      </c>
      <c r="C83" s="1" t="str">
        <f>IFERROR(VLOOKUP($A83,Runners!$N:$AA,C$1,0),"")</f>
        <v/>
      </c>
      <c r="D83" s="1" t="str">
        <f>IFERROR(VLOOKUP($A83,Runners!$N:$AA,D$1,0),"")</f>
        <v/>
      </c>
      <c r="E83" s="2" t="str">
        <f>IFERROR(VLOOKUP($A83,Runners!$N:$AA,E$1,0),"")</f>
        <v/>
      </c>
      <c r="F83" s="2" t="str">
        <f>IFERROR(VLOOKUP($A83,Runners!$N:$AA,F$1,0),"")</f>
        <v/>
      </c>
      <c r="G83">
        <f>COUNTIF($F$5:F83,F83)</f>
        <v>30</v>
      </c>
      <c r="J83" s="32" t="str">
        <f t="shared" si="4"/>
        <v/>
      </c>
      <c r="K83" s="32">
        <f t="shared" si="5"/>
        <v>79</v>
      </c>
      <c r="L83" s="32">
        <f t="shared" si="6"/>
        <v>30</v>
      </c>
    </row>
    <row r="84" spans="1:12" x14ac:dyDescent="0.25">
      <c r="A84" s="19">
        <v>80</v>
      </c>
      <c r="B84" s="1" t="str">
        <f>IFERROR(VLOOKUP($A84,Runners!$N:$AA,B$1,0),"")</f>
        <v/>
      </c>
      <c r="C84" s="1" t="str">
        <f>IFERROR(VLOOKUP($A84,Runners!$N:$AA,C$1,0),"")</f>
        <v/>
      </c>
      <c r="D84" s="1" t="str">
        <f>IFERROR(VLOOKUP($A84,Runners!$N:$AA,D$1,0),"")</f>
        <v/>
      </c>
      <c r="E84" s="2" t="str">
        <f>IFERROR(VLOOKUP($A84,Runners!$N:$AA,E$1,0),"")</f>
        <v/>
      </c>
      <c r="F84" s="2" t="str">
        <f>IFERROR(VLOOKUP($A84,Runners!$N:$AA,F$1,0),"")</f>
        <v/>
      </c>
      <c r="G84">
        <f>COUNTIF($F$5:F84,F84)</f>
        <v>31</v>
      </c>
      <c r="J84" s="32" t="str">
        <f t="shared" si="4"/>
        <v/>
      </c>
      <c r="K84" s="32">
        <f t="shared" si="5"/>
        <v>80</v>
      </c>
      <c r="L84" s="32">
        <f t="shared" si="6"/>
        <v>31</v>
      </c>
    </row>
    <row r="85" spans="1:12" x14ac:dyDescent="0.25">
      <c r="A85" s="19">
        <v>81</v>
      </c>
      <c r="B85" s="1" t="str">
        <f>IFERROR(VLOOKUP($A85,Runners!$N:$AA,B$1,0),"")</f>
        <v/>
      </c>
      <c r="C85" s="1" t="str">
        <f>IFERROR(VLOOKUP($A85,Runners!$N:$AA,C$1,0),"")</f>
        <v/>
      </c>
      <c r="D85" s="1" t="str">
        <f>IFERROR(VLOOKUP($A85,Runners!$N:$AA,D$1,0),"")</f>
        <v/>
      </c>
      <c r="E85" s="2" t="str">
        <f>IFERROR(VLOOKUP($A85,Runners!$N:$AA,E$1,0),"")</f>
        <v/>
      </c>
      <c r="F85" s="2" t="str">
        <f>IFERROR(VLOOKUP($A85,Runners!$N:$AA,F$1,0),"")</f>
        <v/>
      </c>
      <c r="G85">
        <f>COUNTIF($F$5:F85,F85)</f>
        <v>32</v>
      </c>
      <c r="J85" s="32" t="str">
        <f t="shared" si="4"/>
        <v/>
      </c>
      <c r="K85" s="32">
        <f t="shared" si="5"/>
        <v>81</v>
      </c>
      <c r="L85" s="32">
        <f t="shared" si="6"/>
        <v>32</v>
      </c>
    </row>
    <row r="86" spans="1:12" x14ac:dyDescent="0.25">
      <c r="A86" s="19">
        <v>82</v>
      </c>
      <c r="B86" s="1" t="str">
        <f>IFERROR(VLOOKUP($A86,Runners!$N:$AA,B$1,0),"")</f>
        <v/>
      </c>
      <c r="C86" s="1" t="str">
        <f>IFERROR(VLOOKUP($A86,Runners!$N:$AA,C$1,0),"")</f>
        <v/>
      </c>
      <c r="D86" s="1" t="str">
        <f>IFERROR(VLOOKUP($A86,Runners!$N:$AA,D$1,0),"")</f>
        <v/>
      </c>
      <c r="E86" s="2" t="str">
        <f>IFERROR(VLOOKUP($A86,Runners!$N:$AA,E$1,0),"")</f>
        <v/>
      </c>
      <c r="F86" s="2" t="str">
        <f>IFERROR(VLOOKUP($A86,Runners!$N:$AA,F$1,0),"")</f>
        <v/>
      </c>
      <c r="G86">
        <f>COUNTIF($F$5:F86,F86)</f>
        <v>33</v>
      </c>
      <c r="J86" s="32" t="str">
        <f t="shared" si="4"/>
        <v/>
      </c>
      <c r="K86" s="32">
        <f t="shared" si="5"/>
        <v>82</v>
      </c>
      <c r="L86" s="32">
        <f t="shared" si="6"/>
        <v>33</v>
      </c>
    </row>
    <row r="87" spans="1:12" x14ac:dyDescent="0.25">
      <c r="A87" s="19">
        <v>83</v>
      </c>
      <c r="B87" s="1" t="str">
        <f>IFERROR(VLOOKUP($A87,Runners!$N:$AA,B$1,0),"")</f>
        <v/>
      </c>
      <c r="C87" s="1" t="str">
        <f>IFERROR(VLOOKUP($A87,Runners!$N:$AA,C$1,0),"")</f>
        <v/>
      </c>
      <c r="D87" s="1" t="str">
        <f>IFERROR(VLOOKUP($A87,Runners!$N:$AA,D$1,0),"")</f>
        <v/>
      </c>
      <c r="E87" s="2" t="str">
        <f>IFERROR(VLOOKUP($A87,Runners!$N:$AA,E$1,0),"")</f>
        <v/>
      </c>
      <c r="F87" s="2" t="str">
        <f>IFERROR(VLOOKUP($A87,Runners!$N:$AA,F$1,0),"")</f>
        <v/>
      </c>
      <c r="G87">
        <f>COUNTIF($F$5:F87,F87)</f>
        <v>34</v>
      </c>
      <c r="J87" s="32" t="str">
        <f t="shared" si="4"/>
        <v/>
      </c>
      <c r="K87" s="32">
        <f t="shared" si="5"/>
        <v>83</v>
      </c>
      <c r="L87" s="32">
        <f t="shared" si="6"/>
        <v>34</v>
      </c>
    </row>
    <row r="88" spans="1:12" x14ac:dyDescent="0.25">
      <c r="A88" s="19">
        <v>84</v>
      </c>
      <c r="B88" s="1" t="str">
        <f>IFERROR(VLOOKUP($A88,Runners!$N:$AA,B$1,0),"")</f>
        <v/>
      </c>
      <c r="C88" s="1" t="str">
        <f>IFERROR(VLOOKUP($A88,Runners!$N:$AA,C$1,0),"")</f>
        <v/>
      </c>
      <c r="D88" s="1" t="str">
        <f>IFERROR(VLOOKUP($A88,Runners!$N:$AA,D$1,0),"")</f>
        <v/>
      </c>
      <c r="E88" s="2" t="str">
        <f>IFERROR(VLOOKUP($A88,Runners!$N:$AA,E$1,0),"")</f>
        <v/>
      </c>
      <c r="F88" s="2" t="str">
        <f>IFERROR(VLOOKUP($A88,Runners!$N:$AA,F$1,0),"")</f>
        <v/>
      </c>
      <c r="G88">
        <f>COUNTIF($F$5:F88,F88)</f>
        <v>35</v>
      </c>
      <c r="J88" s="32" t="str">
        <f t="shared" si="4"/>
        <v/>
      </c>
      <c r="K88" s="32">
        <f t="shared" si="5"/>
        <v>84</v>
      </c>
      <c r="L88" s="32">
        <f t="shared" si="6"/>
        <v>35</v>
      </c>
    </row>
    <row r="89" spans="1:12" x14ac:dyDescent="0.25">
      <c r="A89" s="19">
        <v>85</v>
      </c>
      <c r="B89" s="1" t="str">
        <f>IFERROR(VLOOKUP($A89,Runners!$N:$AA,B$1,0),"")</f>
        <v/>
      </c>
      <c r="C89" s="1" t="str">
        <f>IFERROR(VLOOKUP($A89,Runners!$N:$AA,C$1,0),"")</f>
        <v/>
      </c>
      <c r="D89" s="1" t="str">
        <f>IFERROR(VLOOKUP($A89,Runners!$N:$AA,D$1,0),"")</f>
        <v/>
      </c>
      <c r="E89" s="2" t="str">
        <f>IFERROR(VLOOKUP($A89,Runners!$N:$AA,E$1,0),"")</f>
        <v/>
      </c>
      <c r="F89" s="2" t="str">
        <f>IFERROR(VLOOKUP($A89,Runners!$N:$AA,F$1,0),"")</f>
        <v/>
      </c>
      <c r="G89">
        <f>COUNTIF($F$5:F89,F89)</f>
        <v>36</v>
      </c>
      <c r="J89" s="32" t="str">
        <f t="shared" si="4"/>
        <v/>
      </c>
      <c r="K89" s="32">
        <f t="shared" si="5"/>
        <v>85</v>
      </c>
      <c r="L89" s="32">
        <f t="shared" si="6"/>
        <v>36</v>
      </c>
    </row>
    <row r="90" spans="1:12" x14ac:dyDescent="0.25">
      <c r="A90" s="19">
        <v>86</v>
      </c>
      <c r="B90" s="1" t="str">
        <f>IFERROR(VLOOKUP($A90,Runners!$N:$AA,B$1,0),"")</f>
        <v/>
      </c>
      <c r="C90" s="1" t="str">
        <f>IFERROR(VLOOKUP($A90,Runners!$N:$AA,C$1,0),"")</f>
        <v/>
      </c>
      <c r="D90" s="1" t="str">
        <f>IFERROR(VLOOKUP($A90,Runners!$N:$AA,D$1,0),"")</f>
        <v/>
      </c>
      <c r="E90" s="2" t="str">
        <f>IFERROR(VLOOKUP($A90,Runners!$N:$AA,E$1,0),"")</f>
        <v/>
      </c>
      <c r="F90" s="2" t="str">
        <f>IFERROR(VLOOKUP($A90,Runners!$N:$AA,F$1,0),"")</f>
        <v/>
      </c>
      <c r="G90">
        <f>COUNTIF($F$5:F90,F90)</f>
        <v>37</v>
      </c>
      <c r="J90" s="32" t="str">
        <f t="shared" si="4"/>
        <v/>
      </c>
      <c r="K90" s="32">
        <f t="shared" si="5"/>
        <v>86</v>
      </c>
      <c r="L90" s="32">
        <f t="shared" si="6"/>
        <v>37</v>
      </c>
    </row>
    <row r="91" spans="1:12" x14ac:dyDescent="0.25">
      <c r="A91" s="19">
        <v>87</v>
      </c>
      <c r="B91" s="1" t="str">
        <f>IFERROR(VLOOKUP($A91,Runners!$N:$AA,B$1,0),"")</f>
        <v/>
      </c>
      <c r="C91" s="1" t="str">
        <f>IFERROR(VLOOKUP($A91,Runners!$N:$AA,C$1,0),"")</f>
        <v/>
      </c>
      <c r="D91" s="1" t="str">
        <f>IFERROR(VLOOKUP($A91,Runners!$N:$AA,D$1,0),"")</f>
        <v/>
      </c>
      <c r="E91" s="2" t="str">
        <f>IFERROR(VLOOKUP($A91,Runners!$N:$AA,E$1,0),"")</f>
        <v/>
      </c>
      <c r="F91" s="2" t="str">
        <f>IFERROR(VLOOKUP($A91,Runners!$N:$AA,F$1,0),"")</f>
        <v/>
      </c>
      <c r="G91">
        <f>COUNTIF($F$5:F91,F91)</f>
        <v>38</v>
      </c>
      <c r="J91" s="32" t="str">
        <f t="shared" si="4"/>
        <v/>
      </c>
      <c r="K91" s="32">
        <f t="shared" si="5"/>
        <v>87</v>
      </c>
      <c r="L91" s="32">
        <f t="shared" si="6"/>
        <v>38</v>
      </c>
    </row>
    <row r="92" spans="1:12" x14ac:dyDescent="0.25">
      <c r="A92" s="19">
        <v>88</v>
      </c>
      <c r="B92" s="1" t="str">
        <f>IFERROR(VLOOKUP($A92,Runners!$N:$AA,B$1,0),"")</f>
        <v/>
      </c>
      <c r="C92" s="1" t="str">
        <f>IFERROR(VLOOKUP($A92,Runners!$N:$AA,C$1,0),"")</f>
        <v/>
      </c>
      <c r="D92" s="1" t="str">
        <f>IFERROR(VLOOKUP($A92,Runners!$N:$AA,D$1,0),"")</f>
        <v/>
      </c>
      <c r="E92" s="2" t="str">
        <f>IFERROR(VLOOKUP($A92,Runners!$N:$AA,E$1,0),"")</f>
        <v/>
      </c>
      <c r="F92" s="2" t="str">
        <f>IFERROR(VLOOKUP($A92,Runners!$N:$AA,F$1,0),"")</f>
        <v/>
      </c>
      <c r="G92">
        <f>COUNTIF($F$5:F92,F92)</f>
        <v>39</v>
      </c>
      <c r="J92" s="32" t="str">
        <f t="shared" si="4"/>
        <v/>
      </c>
      <c r="K92" s="32">
        <f t="shared" si="5"/>
        <v>88</v>
      </c>
      <c r="L92" s="32">
        <f t="shared" si="6"/>
        <v>39</v>
      </c>
    </row>
    <row r="93" spans="1:12" x14ac:dyDescent="0.25">
      <c r="A93" s="19">
        <v>89</v>
      </c>
      <c r="B93" s="1" t="str">
        <f>IFERROR(VLOOKUP($A93,Runners!$N:$AA,B$1,0),"")</f>
        <v/>
      </c>
      <c r="C93" s="1" t="str">
        <f>IFERROR(VLOOKUP($A93,Runners!$N:$AA,C$1,0),"")</f>
        <v/>
      </c>
      <c r="D93" s="1" t="str">
        <f>IFERROR(VLOOKUP($A93,Runners!$N:$AA,D$1,0),"")</f>
        <v/>
      </c>
      <c r="E93" s="2" t="str">
        <f>IFERROR(VLOOKUP($A93,Runners!$N:$AA,E$1,0),"")</f>
        <v/>
      </c>
      <c r="F93" s="2" t="str">
        <f>IFERROR(VLOOKUP($A93,Runners!$N:$AA,F$1,0),"")</f>
        <v/>
      </c>
      <c r="G93">
        <f>COUNTIF($F$5:F93,F93)</f>
        <v>40</v>
      </c>
      <c r="J93" s="32" t="str">
        <f t="shared" si="4"/>
        <v/>
      </c>
      <c r="K93" s="32">
        <f t="shared" si="5"/>
        <v>89</v>
      </c>
      <c r="L93" s="32">
        <f t="shared" si="6"/>
        <v>40</v>
      </c>
    </row>
    <row r="94" spans="1:12" x14ac:dyDescent="0.25">
      <c r="A94" s="19">
        <v>90</v>
      </c>
      <c r="B94" s="1" t="str">
        <f>IFERROR(VLOOKUP($A94,Runners!$N:$AA,B$1,0),"")</f>
        <v/>
      </c>
      <c r="C94" s="1" t="str">
        <f>IFERROR(VLOOKUP($A94,Runners!$N:$AA,C$1,0),"")</f>
        <v/>
      </c>
      <c r="D94" s="1" t="str">
        <f>IFERROR(VLOOKUP($A94,Runners!$N:$AA,D$1,0),"")</f>
        <v/>
      </c>
      <c r="E94" s="2" t="str">
        <f>IFERROR(VLOOKUP($A94,Runners!$N:$AA,E$1,0),"")</f>
        <v/>
      </c>
      <c r="F94" s="2" t="str">
        <f>IFERROR(VLOOKUP($A94,Runners!$N:$AA,F$1,0),"")</f>
        <v/>
      </c>
      <c r="G94">
        <f>COUNTIF($F$5:F94,F94)</f>
        <v>41</v>
      </c>
      <c r="J94" s="32" t="str">
        <f t="shared" si="4"/>
        <v/>
      </c>
      <c r="K94" s="32">
        <f t="shared" si="5"/>
        <v>90</v>
      </c>
      <c r="L94" s="32">
        <f t="shared" si="6"/>
        <v>41</v>
      </c>
    </row>
    <row r="95" spans="1:12" x14ac:dyDescent="0.25">
      <c r="A95" s="19">
        <v>91</v>
      </c>
      <c r="B95" s="1" t="str">
        <f>IFERROR(VLOOKUP($A95,Runners!$N:$AA,B$1,0),"")</f>
        <v/>
      </c>
      <c r="C95" s="1" t="str">
        <f>IFERROR(VLOOKUP($A95,Runners!$N:$AA,C$1,0),"")</f>
        <v/>
      </c>
      <c r="D95" s="1" t="str">
        <f>IFERROR(VLOOKUP($A95,Runners!$N:$AA,D$1,0),"")</f>
        <v/>
      </c>
      <c r="E95" s="2" t="str">
        <f>IFERROR(VLOOKUP($A95,Runners!$N:$AA,E$1,0),"")</f>
        <v/>
      </c>
      <c r="F95" s="2" t="str">
        <f>IFERROR(VLOOKUP($A95,Runners!$N:$AA,F$1,0),"")</f>
        <v/>
      </c>
      <c r="G95">
        <f>COUNTIF($F$5:F95,F95)</f>
        <v>42</v>
      </c>
      <c r="J95" s="32" t="str">
        <f t="shared" si="4"/>
        <v/>
      </c>
      <c r="K95" s="32">
        <f t="shared" si="5"/>
        <v>91</v>
      </c>
      <c r="L95" s="32">
        <f t="shared" si="6"/>
        <v>42</v>
      </c>
    </row>
    <row r="96" spans="1:12" x14ac:dyDescent="0.25">
      <c r="A96" s="19">
        <v>92</v>
      </c>
      <c r="B96" s="1" t="str">
        <f>IFERROR(VLOOKUP($A96,Runners!$N:$AA,B$1,0),"")</f>
        <v/>
      </c>
      <c r="C96" s="1" t="str">
        <f>IFERROR(VLOOKUP($A96,Runners!$N:$AA,C$1,0),"")</f>
        <v/>
      </c>
      <c r="D96" s="1" t="str">
        <f>IFERROR(VLOOKUP($A96,Runners!$N:$AA,D$1,0),"")</f>
        <v/>
      </c>
      <c r="E96" s="2" t="str">
        <f>IFERROR(VLOOKUP($A96,Runners!$N:$AA,E$1,0),"")</f>
        <v/>
      </c>
      <c r="F96" s="2" t="str">
        <f>IFERROR(VLOOKUP($A96,Runners!$N:$AA,F$1,0),"")</f>
        <v/>
      </c>
      <c r="G96">
        <f>COUNTIF($F$5:F96,F96)</f>
        <v>43</v>
      </c>
      <c r="J96" s="32" t="str">
        <f t="shared" si="4"/>
        <v/>
      </c>
      <c r="K96" s="32">
        <f t="shared" si="5"/>
        <v>92</v>
      </c>
      <c r="L96" s="32">
        <f t="shared" si="6"/>
        <v>43</v>
      </c>
    </row>
    <row r="97" spans="1:12" x14ac:dyDescent="0.25">
      <c r="A97" s="19">
        <v>93</v>
      </c>
      <c r="B97" s="1" t="str">
        <f>IFERROR(VLOOKUP($A97,Runners!$N:$AA,B$1,0),"")</f>
        <v/>
      </c>
      <c r="C97" s="1" t="str">
        <f>IFERROR(VLOOKUP($A97,Runners!$N:$AA,C$1,0),"")</f>
        <v/>
      </c>
      <c r="D97" s="1" t="str">
        <f>IFERROR(VLOOKUP($A97,Runners!$N:$AA,D$1,0),"")</f>
        <v/>
      </c>
      <c r="E97" s="2" t="str">
        <f>IFERROR(VLOOKUP($A97,Runners!$N:$AA,E$1,0),"")</f>
        <v/>
      </c>
      <c r="F97" s="2" t="str">
        <f>IFERROR(VLOOKUP($A97,Runners!$N:$AA,F$1,0),"")</f>
        <v/>
      </c>
      <c r="G97">
        <f>COUNTIF($F$5:F97,F97)</f>
        <v>44</v>
      </c>
      <c r="J97" s="32" t="str">
        <f t="shared" si="4"/>
        <v/>
      </c>
      <c r="K97" s="32">
        <f t="shared" si="5"/>
        <v>93</v>
      </c>
      <c r="L97" s="32">
        <f t="shared" si="6"/>
        <v>44</v>
      </c>
    </row>
    <row r="98" spans="1:12" x14ac:dyDescent="0.25">
      <c r="A98" s="19">
        <v>94</v>
      </c>
      <c r="B98" s="1" t="str">
        <f>IFERROR(VLOOKUP($A98,Runners!$N:$AA,B$1,0),"")</f>
        <v/>
      </c>
      <c r="C98" s="1" t="str">
        <f>IFERROR(VLOOKUP($A98,Runners!$N:$AA,C$1,0),"")</f>
        <v/>
      </c>
      <c r="D98" s="1" t="str">
        <f>IFERROR(VLOOKUP($A98,Runners!$N:$AA,D$1,0),"")</f>
        <v/>
      </c>
      <c r="E98" s="2" t="str">
        <f>IFERROR(VLOOKUP($A98,Runners!$N:$AA,E$1,0),"")</f>
        <v/>
      </c>
      <c r="F98" s="2" t="str">
        <f>IFERROR(VLOOKUP($A98,Runners!$N:$AA,F$1,0),"")</f>
        <v/>
      </c>
      <c r="G98">
        <f>COUNTIF($F$5:F98,F98)</f>
        <v>45</v>
      </c>
      <c r="J98" s="32" t="str">
        <f t="shared" si="4"/>
        <v/>
      </c>
      <c r="K98" s="32">
        <f t="shared" si="5"/>
        <v>94</v>
      </c>
      <c r="L98" s="32">
        <f t="shared" si="6"/>
        <v>45</v>
      </c>
    </row>
    <row r="99" spans="1:12" x14ac:dyDescent="0.25">
      <c r="A99" s="19">
        <v>95</v>
      </c>
      <c r="B99" s="1" t="str">
        <f>IFERROR(VLOOKUP($A99,Runners!$N:$AA,B$1,0),"")</f>
        <v/>
      </c>
      <c r="C99" s="1" t="str">
        <f>IFERROR(VLOOKUP($A99,Runners!$N:$AA,C$1,0),"")</f>
        <v/>
      </c>
      <c r="D99" s="1" t="str">
        <f>IFERROR(VLOOKUP($A99,Runners!$N:$AA,D$1,0),"")</f>
        <v/>
      </c>
      <c r="E99" s="2" t="str">
        <f>IFERROR(VLOOKUP($A99,Runners!$N:$AA,E$1,0),"")</f>
        <v/>
      </c>
      <c r="F99" s="2" t="str">
        <f>IFERROR(VLOOKUP($A99,Runners!$N:$AA,F$1,0),"")</f>
        <v/>
      </c>
      <c r="G99">
        <f>COUNTIF($F$5:F99,F99)</f>
        <v>46</v>
      </c>
      <c r="J99" s="32" t="str">
        <f t="shared" si="4"/>
        <v/>
      </c>
      <c r="K99" s="32">
        <f t="shared" si="5"/>
        <v>95</v>
      </c>
      <c r="L99" s="32">
        <f t="shared" si="6"/>
        <v>46</v>
      </c>
    </row>
    <row r="100" spans="1:12" x14ac:dyDescent="0.25">
      <c r="A100" s="19">
        <v>96</v>
      </c>
      <c r="B100" s="1" t="str">
        <f>IFERROR(VLOOKUP($A100,Runners!$N:$AA,B$1,0),"")</f>
        <v/>
      </c>
      <c r="C100" s="1" t="str">
        <f>IFERROR(VLOOKUP($A100,Runners!$N:$AA,C$1,0),"")</f>
        <v/>
      </c>
      <c r="D100" s="1" t="str">
        <f>IFERROR(VLOOKUP($A100,Runners!$N:$AA,D$1,0),"")</f>
        <v/>
      </c>
      <c r="E100" s="2" t="str">
        <f>IFERROR(VLOOKUP($A100,Runners!$N:$AA,E$1,0),"")</f>
        <v/>
      </c>
      <c r="F100" s="2" t="str">
        <f>IFERROR(VLOOKUP($A100,Runners!$N:$AA,F$1,0),"")</f>
        <v/>
      </c>
      <c r="G100">
        <f>COUNTIF($F$5:F100,F100)</f>
        <v>47</v>
      </c>
      <c r="J100" s="32" t="str">
        <f t="shared" si="4"/>
        <v/>
      </c>
      <c r="K100" s="32">
        <f t="shared" si="5"/>
        <v>96</v>
      </c>
      <c r="L100" s="32">
        <f t="shared" si="6"/>
        <v>47</v>
      </c>
    </row>
    <row r="101" spans="1:12" x14ac:dyDescent="0.25">
      <c r="A101" s="19">
        <v>97</v>
      </c>
      <c r="B101" s="1" t="str">
        <f>IFERROR(VLOOKUP($A101,Runners!$N:$AA,B$1,0),"")</f>
        <v/>
      </c>
      <c r="C101" s="1" t="str">
        <f>IFERROR(VLOOKUP($A101,Runners!$N:$AA,C$1,0),"")</f>
        <v/>
      </c>
      <c r="D101" s="1" t="str">
        <f>IFERROR(VLOOKUP($A101,Runners!$N:$AA,D$1,0),"")</f>
        <v/>
      </c>
      <c r="E101" s="2" t="str">
        <f>IFERROR(VLOOKUP($A101,Runners!$N:$AA,E$1,0),"")</f>
        <v/>
      </c>
      <c r="F101" s="2" t="str">
        <f>IFERROR(VLOOKUP($A101,Runners!$N:$AA,F$1,0),"")</f>
        <v/>
      </c>
      <c r="G101">
        <f>COUNTIF($F$5:F101,F101)</f>
        <v>48</v>
      </c>
      <c r="J101" s="32" t="str">
        <f t="shared" si="4"/>
        <v/>
      </c>
      <c r="K101" s="32">
        <f t="shared" si="5"/>
        <v>97</v>
      </c>
      <c r="L101" s="32">
        <f t="shared" si="6"/>
        <v>48</v>
      </c>
    </row>
    <row r="102" spans="1:12" x14ac:dyDescent="0.25">
      <c r="A102" s="19">
        <v>98</v>
      </c>
      <c r="B102" s="1" t="str">
        <f>IFERROR(VLOOKUP($A102,Runners!$N:$AA,B$1,0),"")</f>
        <v/>
      </c>
      <c r="C102" s="1" t="str">
        <f>IFERROR(VLOOKUP($A102,Runners!$N:$AA,C$1,0),"")</f>
        <v/>
      </c>
      <c r="D102" s="1" t="str">
        <f>IFERROR(VLOOKUP($A102,Runners!$N:$AA,D$1,0),"")</f>
        <v/>
      </c>
      <c r="E102" s="2" t="str">
        <f>IFERROR(VLOOKUP($A102,Runners!$N:$AA,E$1,0),"")</f>
        <v/>
      </c>
      <c r="F102" s="2" t="str">
        <f>IFERROR(VLOOKUP($A102,Runners!$N:$AA,F$1,0),"")</f>
        <v/>
      </c>
      <c r="G102">
        <f>COUNTIF($F$5:F102,F102)</f>
        <v>49</v>
      </c>
      <c r="J102" s="32" t="str">
        <f t="shared" si="4"/>
        <v/>
      </c>
      <c r="K102" s="32">
        <f t="shared" si="5"/>
        <v>98</v>
      </c>
      <c r="L102" s="32">
        <f t="shared" si="6"/>
        <v>49</v>
      </c>
    </row>
    <row r="103" spans="1:12" x14ac:dyDescent="0.25">
      <c r="A103" s="19">
        <v>99</v>
      </c>
      <c r="B103" s="1" t="str">
        <f>IFERROR(VLOOKUP($A103,Runners!$N:$AA,B$1,0),"")</f>
        <v/>
      </c>
      <c r="C103" s="1" t="str">
        <f>IFERROR(VLOOKUP($A103,Runners!$N:$AA,C$1,0),"")</f>
        <v/>
      </c>
      <c r="D103" s="1" t="str">
        <f>IFERROR(VLOOKUP($A103,Runners!$N:$AA,D$1,0),"")</f>
        <v/>
      </c>
      <c r="E103" s="2" t="str">
        <f>IFERROR(VLOOKUP($A103,Runners!$N:$AA,E$1,0),"")</f>
        <v/>
      </c>
      <c r="F103" s="2" t="str">
        <f>IFERROR(VLOOKUP($A103,Runners!$N:$AA,F$1,0),"")</f>
        <v/>
      </c>
      <c r="G103">
        <f>COUNTIF($F$5:F103,F103)</f>
        <v>50</v>
      </c>
      <c r="J103" s="32" t="str">
        <f t="shared" si="4"/>
        <v/>
      </c>
      <c r="K103" s="32">
        <f t="shared" si="5"/>
        <v>99</v>
      </c>
      <c r="L103" s="32">
        <f t="shared" si="6"/>
        <v>50</v>
      </c>
    </row>
    <row r="104" spans="1:12" x14ac:dyDescent="0.25">
      <c r="A104" s="19">
        <v>100</v>
      </c>
      <c r="B104" s="1" t="str">
        <f>IFERROR(VLOOKUP($A104,Runners!$N:$AA,B$1,0),"")</f>
        <v/>
      </c>
      <c r="C104" s="1" t="str">
        <f>IFERROR(VLOOKUP($A104,Runners!$N:$AA,C$1,0),"")</f>
        <v/>
      </c>
      <c r="D104" s="1" t="str">
        <f>IFERROR(VLOOKUP($A104,Runners!$N:$AA,D$1,0),"")</f>
        <v/>
      </c>
      <c r="E104" s="2" t="str">
        <f>IFERROR(VLOOKUP($A104,Runners!$N:$AA,E$1,0),"")</f>
        <v/>
      </c>
      <c r="F104" s="2" t="str">
        <f>IFERROR(VLOOKUP($A104,Runners!$N:$AA,F$1,0),"")</f>
        <v/>
      </c>
      <c r="G104">
        <f>COUNTIF($F$5:F104,F104)</f>
        <v>51</v>
      </c>
      <c r="J104" s="32" t="str">
        <f t="shared" si="4"/>
        <v/>
      </c>
      <c r="K104" s="32">
        <f t="shared" si="5"/>
        <v>100</v>
      </c>
      <c r="L104" s="32">
        <f t="shared" si="6"/>
        <v>51</v>
      </c>
    </row>
    <row r="105" spans="1:12" x14ac:dyDescent="0.25">
      <c r="A105" s="19">
        <v>101</v>
      </c>
      <c r="B105" s="1" t="str">
        <f>IFERROR(VLOOKUP($A105,Runners!$N:$AA,B$1,0),"")</f>
        <v/>
      </c>
      <c r="C105" s="1" t="str">
        <f>IFERROR(VLOOKUP($A105,Runners!$N:$AA,C$1,0),"")</f>
        <v/>
      </c>
      <c r="D105" s="1" t="str">
        <f>IFERROR(VLOOKUP($A105,Runners!$N:$AA,D$1,0),"")</f>
        <v/>
      </c>
      <c r="E105" s="2" t="str">
        <f>IFERROR(VLOOKUP($A105,Runners!$N:$AA,E$1,0),"")</f>
        <v/>
      </c>
      <c r="F105" s="2" t="str">
        <f>IFERROR(VLOOKUP($A105,Runners!$N:$AA,F$1,0),"")</f>
        <v/>
      </c>
      <c r="G105">
        <f>COUNTIF($F$5:F105,F105)</f>
        <v>52</v>
      </c>
      <c r="J105" s="32" t="str">
        <f t="shared" si="4"/>
        <v/>
      </c>
      <c r="K105" s="32">
        <f t="shared" si="5"/>
        <v>101</v>
      </c>
      <c r="L105" s="32">
        <f t="shared" si="6"/>
        <v>52</v>
      </c>
    </row>
    <row r="106" spans="1:12" x14ac:dyDescent="0.25">
      <c r="A106" s="19">
        <v>102</v>
      </c>
      <c r="B106" s="1" t="str">
        <f>IFERROR(VLOOKUP($A106,Runners!$N:$AA,B$1,0),"")</f>
        <v/>
      </c>
      <c r="C106" s="1" t="str">
        <f>IFERROR(VLOOKUP($A106,Runners!$N:$AA,C$1,0),"")</f>
        <v/>
      </c>
      <c r="D106" s="1" t="str">
        <f>IFERROR(VLOOKUP($A106,Runners!$N:$AA,D$1,0),"")</f>
        <v/>
      </c>
      <c r="E106" s="2" t="str">
        <f>IFERROR(VLOOKUP($A106,Runners!$N:$AA,E$1,0),"")</f>
        <v/>
      </c>
      <c r="F106" s="2" t="str">
        <f>IFERROR(VLOOKUP($A106,Runners!$N:$AA,F$1,0),"")</f>
        <v/>
      </c>
      <c r="G106">
        <f>COUNTIF($F$5:F106,F106)</f>
        <v>53</v>
      </c>
      <c r="J106" s="32" t="str">
        <f t="shared" si="4"/>
        <v/>
      </c>
      <c r="K106" s="32">
        <f t="shared" si="5"/>
        <v>102</v>
      </c>
      <c r="L106" s="32">
        <f t="shared" si="6"/>
        <v>53</v>
      </c>
    </row>
    <row r="107" spans="1:12" x14ac:dyDescent="0.25">
      <c r="A107" s="19">
        <v>103</v>
      </c>
      <c r="B107" s="1" t="str">
        <f>IFERROR(VLOOKUP($A107,Runners!$N:$AA,B$1,0),"")</f>
        <v/>
      </c>
      <c r="C107" s="1" t="str">
        <f>IFERROR(VLOOKUP($A107,Runners!$N:$AA,C$1,0),"")</f>
        <v/>
      </c>
      <c r="D107" s="1" t="str">
        <f>IFERROR(VLOOKUP($A107,Runners!$N:$AA,D$1,0),"")</f>
        <v/>
      </c>
      <c r="E107" s="2" t="str">
        <f>IFERROR(VLOOKUP($A107,Runners!$N:$AA,E$1,0),"")</f>
        <v/>
      </c>
      <c r="F107" s="2" t="str">
        <f>IFERROR(VLOOKUP($A107,Runners!$N:$AA,F$1,0),"")</f>
        <v/>
      </c>
    </row>
    <row r="108" spans="1:12" x14ac:dyDescent="0.25">
      <c r="A108" s="19">
        <v>104</v>
      </c>
      <c r="B108" s="1" t="str">
        <f>IFERROR(VLOOKUP($A108,Runners!$N:$AA,B$1,0),"")</f>
        <v/>
      </c>
      <c r="C108" s="1" t="str">
        <f>IFERROR(VLOOKUP($A108,Runners!$N:$AA,C$1,0),"")</f>
        <v/>
      </c>
      <c r="D108" s="1" t="str">
        <f>IFERROR(VLOOKUP($A108,Runners!$N:$AA,D$1,0),"")</f>
        <v/>
      </c>
      <c r="E108" s="2" t="str">
        <f>IFERROR(VLOOKUP($A108,Runners!$N:$AA,E$1,0),"")</f>
        <v/>
      </c>
      <c r="F108" s="2" t="str">
        <f>IFERROR(VLOOKUP($A108,Runners!$N:$AA,F$1,0),"")</f>
        <v/>
      </c>
    </row>
    <row r="109" spans="1:12" x14ac:dyDescent="0.25">
      <c r="A109" s="19">
        <v>105</v>
      </c>
      <c r="B109" s="1" t="str">
        <f>IFERROR(VLOOKUP($A109,Runners!$N:$AA,B$1,0),"")</f>
        <v/>
      </c>
      <c r="C109" s="1" t="str">
        <f>IFERROR(VLOOKUP($A109,Runners!$N:$AA,C$1,0),"")</f>
        <v/>
      </c>
      <c r="D109" s="1" t="str">
        <f>IFERROR(VLOOKUP($A109,Runners!$N:$AA,D$1,0),"")</f>
        <v/>
      </c>
      <c r="E109" s="2" t="str">
        <f>IFERROR(VLOOKUP($A109,Runners!$N:$AA,E$1,0),"")</f>
        <v/>
      </c>
      <c r="F109" s="2" t="str">
        <f>IFERROR(VLOOKUP($A109,Runners!$N:$AA,F$1,0),"")</f>
        <v/>
      </c>
    </row>
    <row r="110" spans="1:12" x14ac:dyDescent="0.25">
      <c r="A110" s="19">
        <v>106</v>
      </c>
      <c r="B110" s="1" t="str">
        <f>IFERROR(VLOOKUP($A110,Runners!$N:$AA,B$1,0),"")</f>
        <v/>
      </c>
      <c r="C110" s="1" t="str">
        <f>IFERROR(VLOOKUP($A110,Runners!$N:$AA,C$1,0),"")</f>
        <v/>
      </c>
      <c r="D110" s="1" t="str">
        <f>IFERROR(VLOOKUP($A110,Runners!$N:$AA,D$1,0),"")</f>
        <v/>
      </c>
      <c r="E110" s="2" t="str">
        <f>IFERROR(VLOOKUP($A110,Runners!$N:$AA,E$1,0),"")</f>
        <v/>
      </c>
      <c r="F110" s="2" t="str">
        <f>IFERROR(VLOOKUP($A110,Runners!$N:$AA,F$1,0),"")</f>
        <v/>
      </c>
    </row>
    <row r="111" spans="1:12" x14ac:dyDescent="0.25">
      <c r="A111" s="19">
        <v>107</v>
      </c>
      <c r="B111" s="1" t="str">
        <f>IFERROR(VLOOKUP($A111,Runners!$N:$AA,B$1,0),"")</f>
        <v/>
      </c>
      <c r="C111" s="1" t="str">
        <f>IFERROR(VLOOKUP($A111,Runners!$N:$AA,C$1,0),"")</f>
        <v/>
      </c>
      <c r="D111" s="1" t="str">
        <f>IFERROR(VLOOKUP($A111,Runners!$N:$AA,D$1,0),"")</f>
        <v/>
      </c>
      <c r="E111" s="2" t="str">
        <f>IFERROR(VLOOKUP($A111,Runners!$N:$AA,E$1,0),"")</f>
        <v/>
      </c>
      <c r="F111" s="2" t="str">
        <f>IFERROR(VLOOKUP($A111,Runners!$N:$AA,F$1,0),"")</f>
        <v/>
      </c>
    </row>
    <row r="112" spans="1:12" x14ac:dyDescent="0.25">
      <c r="A112" s="19">
        <v>108</v>
      </c>
      <c r="B112" s="1" t="str">
        <f>IFERROR(VLOOKUP($A112,Runners!$N:$AA,B$1,0),"")</f>
        <v/>
      </c>
      <c r="C112" s="1" t="str">
        <f>IFERROR(VLOOKUP($A112,Runners!$N:$AA,C$1,0),"")</f>
        <v/>
      </c>
      <c r="D112" s="1" t="str">
        <f>IFERROR(VLOOKUP($A112,Runners!$N:$AA,D$1,0),"")</f>
        <v/>
      </c>
      <c r="E112" s="2" t="str">
        <f>IFERROR(VLOOKUP($A112,Runners!$N:$AA,E$1,0),"")</f>
        <v/>
      </c>
      <c r="F112" s="2" t="str">
        <f>IFERROR(VLOOKUP($A112,Runners!$N:$AA,F$1,0),"")</f>
        <v/>
      </c>
    </row>
    <row r="113" spans="1:6" x14ac:dyDescent="0.25">
      <c r="A113" s="19">
        <v>109</v>
      </c>
      <c r="B113" s="1" t="str">
        <f>IFERROR(VLOOKUP($A113,Runners!$N:$AA,B$1,0),"")</f>
        <v/>
      </c>
      <c r="C113" s="1" t="str">
        <f>IFERROR(VLOOKUP($A113,Runners!$N:$AA,C$1,0),"")</f>
        <v/>
      </c>
      <c r="D113" s="1" t="str">
        <f>IFERROR(VLOOKUP($A113,Runners!$N:$AA,D$1,0),"")</f>
        <v/>
      </c>
      <c r="E113" s="2" t="str">
        <f>IFERROR(VLOOKUP($A113,Runners!$N:$AA,E$1,0),"")</f>
        <v/>
      </c>
      <c r="F113" s="2" t="str">
        <f>IFERROR(VLOOKUP($A113,Runners!$N:$AA,F$1,0),"")</f>
        <v/>
      </c>
    </row>
    <row r="114" spans="1:6" x14ac:dyDescent="0.25">
      <c r="A114" s="19">
        <v>110</v>
      </c>
      <c r="B114" s="1" t="str">
        <f>IFERROR(VLOOKUP($A114,Runners!$N:$AA,B$1,0),"")</f>
        <v/>
      </c>
      <c r="C114" s="1" t="str">
        <f>IFERROR(VLOOKUP($A114,Runners!$N:$AA,C$1,0),"")</f>
        <v/>
      </c>
      <c r="D114" s="1" t="str">
        <f>IFERROR(VLOOKUP($A114,Runners!$N:$AA,D$1,0),"")</f>
        <v/>
      </c>
      <c r="E114" s="2" t="str">
        <f>IFERROR(VLOOKUP($A114,Runners!$N:$AA,E$1,0),"")</f>
        <v/>
      </c>
      <c r="F114" s="2" t="str">
        <f>IFERROR(VLOOKUP($A114,Runners!$N:$AA,F$1,0),"")</f>
        <v/>
      </c>
    </row>
    <row r="115" spans="1:6" x14ac:dyDescent="0.25">
      <c r="A115" s="19">
        <v>111</v>
      </c>
      <c r="B115" s="1" t="str">
        <f>IFERROR(VLOOKUP($A115,Runners!$N:$AA,B$1,0),"")</f>
        <v/>
      </c>
      <c r="C115" s="1" t="str">
        <f>IFERROR(VLOOKUP($A115,Runners!$N:$AA,C$1,0),"")</f>
        <v/>
      </c>
      <c r="D115" s="1" t="str">
        <f>IFERROR(VLOOKUP($A115,Runners!$N:$AA,D$1,0),"")</f>
        <v/>
      </c>
      <c r="E115" s="2" t="str">
        <f>IFERROR(VLOOKUP($A115,Runners!$N:$AA,E$1,0),"")</f>
        <v/>
      </c>
      <c r="F115" s="2" t="str">
        <f>IFERROR(VLOOKUP($A115,Runners!$N:$AA,F$1,0),"")</f>
        <v/>
      </c>
    </row>
    <row r="116" spans="1:6" x14ac:dyDescent="0.25">
      <c r="A116" s="19">
        <v>112</v>
      </c>
      <c r="B116" s="1" t="str">
        <f>IFERROR(VLOOKUP($A116,Runners!$N:$AA,B$1,0),"")</f>
        <v/>
      </c>
      <c r="C116" s="1" t="str">
        <f>IFERROR(VLOOKUP($A116,Runners!$N:$AA,C$1,0),"")</f>
        <v/>
      </c>
      <c r="D116" s="1" t="str">
        <f>IFERROR(VLOOKUP($A116,Runners!$N:$AA,D$1,0),"")</f>
        <v/>
      </c>
      <c r="E116" s="2" t="str">
        <f>IFERROR(VLOOKUP($A116,Runners!$N:$AA,E$1,0),"")</f>
        <v/>
      </c>
      <c r="F116" s="2" t="str">
        <f>IFERROR(VLOOKUP($A116,Runners!$N:$AA,F$1,0),"")</f>
        <v/>
      </c>
    </row>
    <row r="117" spans="1:6" x14ac:dyDescent="0.25">
      <c r="A117" s="19">
        <v>113</v>
      </c>
      <c r="B117" s="1" t="str">
        <f>IFERROR(VLOOKUP($A117,Runners!$N:$AA,B$1,0),"")</f>
        <v/>
      </c>
      <c r="C117" s="1" t="str">
        <f>IFERROR(VLOOKUP($A117,Runners!$N:$AA,C$1,0),"")</f>
        <v/>
      </c>
      <c r="D117" s="1" t="str">
        <f>IFERROR(VLOOKUP($A117,Runners!$N:$AA,D$1,0),"")</f>
        <v/>
      </c>
      <c r="E117" s="2" t="str">
        <f>IFERROR(VLOOKUP($A117,Runners!$N:$AA,E$1,0),"")</f>
        <v/>
      </c>
      <c r="F117" s="2" t="str">
        <f>IFERROR(VLOOKUP($A117,Runners!$N:$AA,F$1,0),"")</f>
        <v/>
      </c>
    </row>
    <row r="118" spans="1:6" x14ac:dyDescent="0.25">
      <c r="A118" s="19">
        <v>114</v>
      </c>
      <c r="B118" s="1" t="str">
        <f>IFERROR(VLOOKUP($A118,Runners!$N:$AA,B$1,0),"")</f>
        <v/>
      </c>
      <c r="C118" s="1" t="str">
        <f>IFERROR(VLOOKUP($A118,Runners!$N:$AA,C$1,0),"")</f>
        <v/>
      </c>
      <c r="D118" s="1" t="str">
        <f>IFERROR(VLOOKUP($A118,Runners!$N:$AA,D$1,0),"")</f>
        <v/>
      </c>
      <c r="E118" s="2" t="str">
        <f>IFERROR(VLOOKUP($A118,Runners!$N:$AA,E$1,0),"")</f>
        <v/>
      </c>
      <c r="F118" s="2" t="str">
        <f>IFERROR(VLOOKUP($A118,Runners!$N:$AA,F$1,0),"")</f>
        <v/>
      </c>
    </row>
    <row r="119" spans="1:6" x14ac:dyDescent="0.25">
      <c r="A119" s="19">
        <v>115</v>
      </c>
      <c r="B119" s="1" t="str">
        <f>IFERROR(VLOOKUP($A119,Runners!$N:$AA,B$1,0),"")</f>
        <v/>
      </c>
      <c r="C119" s="1" t="str">
        <f>IFERROR(VLOOKUP($A119,Runners!$N:$AA,C$1,0),"")</f>
        <v/>
      </c>
      <c r="D119" s="1" t="str">
        <f>IFERROR(VLOOKUP($A119,Runners!$N:$AA,D$1,0),"")</f>
        <v/>
      </c>
      <c r="E119" s="2" t="str">
        <f>IFERROR(VLOOKUP($A119,Runners!$N:$AA,E$1,0),"")</f>
        <v/>
      </c>
      <c r="F119" s="2" t="str">
        <f>IFERROR(VLOOKUP($A119,Runners!$N:$AA,F$1,0),"")</f>
        <v/>
      </c>
    </row>
    <row r="120" spans="1:6" x14ac:dyDescent="0.25">
      <c r="A120" s="19">
        <v>116</v>
      </c>
      <c r="B120" s="1" t="str">
        <f>IFERROR(VLOOKUP($A120,Runners!$N:$AA,B$1,0),"")</f>
        <v/>
      </c>
      <c r="C120" s="1" t="str">
        <f>IFERROR(VLOOKUP($A120,Runners!$N:$AA,C$1,0),"")</f>
        <v/>
      </c>
      <c r="D120" s="1" t="str">
        <f>IFERROR(VLOOKUP($A120,Runners!$N:$AA,D$1,0),"")</f>
        <v/>
      </c>
      <c r="E120" s="2" t="str">
        <f>IFERROR(VLOOKUP($A120,Runners!$N:$AA,E$1,0),"")</f>
        <v/>
      </c>
      <c r="F120" s="2" t="str">
        <f>IFERROR(VLOOKUP($A120,Runners!$N:$AA,F$1,0),"")</f>
        <v/>
      </c>
    </row>
    <row r="121" spans="1:6" x14ac:dyDescent="0.25">
      <c r="A121" s="19">
        <v>117</v>
      </c>
      <c r="B121" s="1" t="str">
        <f>IFERROR(VLOOKUP($A121,Runners!$N:$AA,B$1,0),"")</f>
        <v/>
      </c>
      <c r="C121" s="1" t="str">
        <f>IFERROR(VLOOKUP($A121,Runners!$N:$AA,C$1,0),"")</f>
        <v/>
      </c>
      <c r="D121" s="1" t="str">
        <f>IFERROR(VLOOKUP($A121,Runners!$N:$AA,D$1,0),"")</f>
        <v/>
      </c>
      <c r="E121" s="2" t="str">
        <f>IFERROR(VLOOKUP($A121,Runners!$N:$AA,E$1,0),"")</f>
        <v/>
      </c>
      <c r="F121" s="2" t="str">
        <f>IFERROR(VLOOKUP($A121,Runners!$N:$AA,F$1,0),"")</f>
        <v/>
      </c>
    </row>
    <row r="122" spans="1:6" x14ac:dyDescent="0.25">
      <c r="A122" s="19">
        <v>118</v>
      </c>
      <c r="B122" s="1" t="str">
        <f>IFERROR(VLOOKUP($A122,Runners!$N:$AA,B$1,0),"")</f>
        <v/>
      </c>
      <c r="C122" s="1" t="str">
        <f>IFERROR(VLOOKUP($A122,Runners!$N:$AA,C$1,0),"")</f>
        <v/>
      </c>
      <c r="D122" s="1" t="str">
        <f>IFERROR(VLOOKUP($A122,Runners!$N:$AA,D$1,0),"")</f>
        <v/>
      </c>
      <c r="E122" s="2" t="str">
        <f>IFERROR(VLOOKUP($A122,Runners!$N:$AA,E$1,0),"")</f>
        <v/>
      </c>
      <c r="F122" s="2" t="str">
        <f>IFERROR(VLOOKUP($A122,Runners!$N:$AA,F$1,0),"")</f>
        <v/>
      </c>
    </row>
    <row r="123" spans="1:6" x14ac:dyDescent="0.25">
      <c r="A123" s="19">
        <v>119</v>
      </c>
      <c r="B123" s="1" t="str">
        <f>IFERROR(VLOOKUP($A123,Runners!$N:$AA,B$1,0),"")</f>
        <v/>
      </c>
      <c r="C123" s="1" t="str">
        <f>IFERROR(VLOOKUP($A123,Runners!$N:$AA,C$1,0),"")</f>
        <v/>
      </c>
      <c r="D123" s="1" t="str">
        <f>IFERROR(VLOOKUP($A123,Runners!$N:$AA,D$1,0),"")</f>
        <v/>
      </c>
      <c r="E123" s="2" t="str">
        <f>IFERROR(VLOOKUP($A123,Runners!$N:$AA,E$1,0),"")</f>
        <v/>
      </c>
      <c r="F123" s="2" t="str">
        <f>IFERROR(VLOOKUP($A123,Runners!$N:$AA,F$1,0),"")</f>
        <v/>
      </c>
    </row>
    <row r="124" spans="1:6" x14ac:dyDescent="0.25">
      <c r="A124" s="19">
        <v>120</v>
      </c>
      <c r="B124" s="1" t="str">
        <f>IFERROR(VLOOKUP($A124,Runners!$N:$AA,B$1,0),"")</f>
        <v/>
      </c>
      <c r="C124" s="1" t="str">
        <f>IFERROR(VLOOKUP($A124,Runners!$N:$AA,C$1,0),"")</f>
        <v/>
      </c>
      <c r="D124" s="1" t="str">
        <f>IFERROR(VLOOKUP($A124,Runners!$N:$AA,D$1,0),"")</f>
        <v/>
      </c>
      <c r="E124" s="2" t="str">
        <f>IFERROR(VLOOKUP($A124,Runners!$N:$AA,E$1,0),"")</f>
        <v/>
      </c>
      <c r="F124" s="2" t="str">
        <f>IFERROR(VLOOKUP($A124,Runners!$N:$AA,F$1,0),"")</f>
        <v/>
      </c>
    </row>
    <row r="125" spans="1:6" x14ac:dyDescent="0.25">
      <c r="A125" s="19">
        <v>121</v>
      </c>
      <c r="B125" s="1" t="str">
        <f>IFERROR(VLOOKUP($A125,Runners!$N:$AA,B$1,0),"")</f>
        <v/>
      </c>
      <c r="C125" s="1" t="str">
        <f>IFERROR(VLOOKUP($A125,Runners!$N:$AA,C$1,0),"")</f>
        <v/>
      </c>
      <c r="D125" s="1" t="str">
        <f>IFERROR(VLOOKUP($A125,Runners!$N:$AA,D$1,0),"")</f>
        <v/>
      </c>
      <c r="E125" s="2" t="str">
        <f>IFERROR(VLOOKUP($A125,Runners!$N:$AA,E$1,0),"")</f>
        <v/>
      </c>
      <c r="F125" s="2" t="str">
        <f>IFERROR(VLOOKUP($A125,Runners!$N:$AA,F$1,0),"")</f>
        <v/>
      </c>
    </row>
    <row r="126" spans="1:6" x14ac:dyDescent="0.25">
      <c r="A126" s="19">
        <v>122</v>
      </c>
      <c r="B126" s="1" t="str">
        <f>IFERROR(VLOOKUP($A126,Runners!$N:$AA,B$1,0),"")</f>
        <v/>
      </c>
      <c r="C126" s="1" t="str">
        <f>IFERROR(VLOOKUP($A126,Runners!$N:$AA,C$1,0),"")</f>
        <v/>
      </c>
      <c r="D126" s="1" t="str">
        <f>IFERROR(VLOOKUP($A126,Runners!$N:$AA,D$1,0),"")</f>
        <v/>
      </c>
      <c r="E126" s="2" t="str">
        <f>IFERROR(VLOOKUP($A126,Runners!$N:$AA,E$1,0),"")</f>
        <v/>
      </c>
      <c r="F126" s="2" t="str">
        <f>IFERROR(VLOOKUP($A126,Runners!$N:$AA,F$1,0),"")</f>
        <v/>
      </c>
    </row>
    <row r="127" spans="1:6" x14ac:dyDescent="0.25">
      <c r="A127" s="19">
        <v>123</v>
      </c>
      <c r="B127" s="1" t="str">
        <f>IFERROR(VLOOKUP($A127,Runners!$N:$AA,B$1,0),"")</f>
        <v/>
      </c>
      <c r="C127" s="1" t="str">
        <f>IFERROR(VLOOKUP($A127,Runners!$N:$AA,C$1,0),"")</f>
        <v/>
      </c>
      <c r="D127" s="1" t="str">
        <f>IFERROR(VLOOKUP($A127,Runners!$N:$AA,D$1,0),"")</f>
        <v/>
      </c>
      <c r="E127" s="2" t="str">
        <f>IFERROR(VLOOKUP($A127,Runners!$N:$AA,E$1,0),"")</f>
        <v/>
      </c>
      <c r="F127" s="2" t="str">
        <f>IFERROR(VLOOKUP($A127,Runners!$N:$AA,F$1,0),"")</f>
        <v/>
      </c>
    </row>
    <row r="128" spans="1:6" x14ac:dyDescent="0.25">
      <c r="A128" s="19">
        <v>124</v>
      </c>
      <c r="B128" s="1" t="str">
        <f>IFERROR(VLOOKUP($A128,Runners!$N:$AA,B$1,0),"")</f>
        <v/>
      </c>
      <c r="C128" s="1" t="str">
        <f>IFERROR(VLOOKUP($A128,Runners!$N:$AA,C$1,0),"")</f>
        <v/>
      </c>
      <c r="D128" s="1" t="str">
        <f>IFERROR(VLOOKUP($A128,Runners!$N:$AA,D$1,0),"")</f>
        <v/>
      </c>
      <c r="E128" s="2" t="str">
        <f>IFERROR(VLOOKUP($A128,Runners!$N:$AA,E$1,0),"")</f>
        <v/>
      </c>
      <c r="F128" s="2" t="str">
        <f>IFERROR(VLOOKUP($A128,Runners!$N:$AA,F$1,0),"")</f>
        <v/>
      </c>
    </row>
    <row r="129" spans="1:6" x14ac:dyDescent="0.25">
      <c r="A129" s="19">
        <v>125</v>
      </c>
      <c r="B129" s="1" t="str">
        <f>IFERROR(VLOOKUP($A129,Runners!$N:$AA,B$1,0),"")</f>
        <v/>
      </c>
      <c r="C129" s="1" t="str">
        <f>IFERROR(VLOOKUP($A129,Runners!$N:$AA,C$1,0),"")</f>
        <v/>
      </c>
      <c r="D129" s="1" t="str">
        <f>IFERROR(VLOOKUP($A129,Runners!$N:$AA,D$1,0),"")</f>
        <v/>
      </c>
      <c r="E129" s="2" t="str">
        <f>IFERROR(VLOOKUP($A129,Runners!$N:$AA,E$1,0),"")</f>
        <v/>
      </c>
      <c r="F129" s="2" t="str">
        <f>IFERROR(VLOOKUP($A129,Runners!$N:$AA,F$1,0),"")</f>
        <v/>
      </c>
    </row>
    <row r="130" spans="1:6" x14ac:dyDescent="0.25">
      <c r="A130" s="19">
        <v>126</v>
      </c>
      <c r="B130" s="1" t="str">
        <f>IFERROR(VLOOKUP($A130,Runners!$N:$AA,B$1,0),"")</f>
        <v/>
      </c>
      <c r="C130" s="1" t="str">
        <f>IFERROR(VLOOKUP($A130,Runners!$N:$AA,C$1,0),"")</f>
        <v/>
      </c>
      <c r="D130" s="1" t="str">
        <f>IFERROR(VLOOKUP($A130,Runners!$N:$AA,D$1,0),"")</f>
        <v/>
      </c>
      <c r="E130" s="2" t="str">
        <f>IFERROR(VLOOKUP($A130,Runners!$N:$AA,E$1,0),"")</f>
        <v/>
      </c>
      <c r="F130" s="2" t="str">
        <f>IFERROR(VLOOKUP($A130,Runners!$N:$AA,F$1,0),"")</f>
        <v/>
      </c>
    </row>
    <row r="131" spans="1:6" x14ac:dyDescent="0.25">
      <c r="A131" s="19">
        <v>127</v>
      </c>
      <c r="B131" s="1" t="str">
        <f>IFERROR(VLOOKUP($A131,Runners!$N:$AA,B$1,0),"")</f>
        <v/>
      </c>
      <c r="C131" s="1" t="str">
        <f>IFERROR(VLOOKUP($A131,Runners!$N:$AA,C$1,0),"")</f>
        <v/>
      </c>
      <c r="D131" s="1" t="str">
        <f>IFERROR(VLOOKUP($A131,Runners!$N:$AA,D$1,0),"")</f>
        <v/>
      </c>
      <c r="E131" s="2" t="str">
        <f>IFERROR(VLOOKUP($A131,Runners!$N:$AA,E$1,0),"")</f>
        <v/>
      </c>
      <c r="F131" s="2" t="str">
        <f>IFERROR(VLOOKUP($A131,Runners!$N:$AA,F$1,0),"")</f>
        <v/>
      </c>
    </row>
    <row r="132" spans="1:6" x14ac:dyDescent="0.25">
      <c r="A132" s="19">
        <v>128</v>
      </c>
      <c r="B132" s="1" t="str">
        <f>IFERROR(VLOOKUP($A132,Runners!$N:$AA,B$1,0),"")</f>
        <v/>
      </c>
      <c r="C132" s="1" t="str">
        <f>IFERROR(VLOOKUP($A132,Runners!$N:$AA,C$1,0),"")</f>
        <v/>
      </c>
      <c r="D132" s="1" t="str">
        <f>IFERROR(VLOOKUP($A132,Runners!$N:$AA,D$1,0),"")</f>
        <v/>
      </c>
      <c r="E132" s="2" t="str">
        <f>IFERROR(VLOOKUP($A132,Runners!$N:$AA,E$1,0),"")</f>
        <v/>
      </c>
      <c r="F132" s="2" t="str">
        <f>IFERROR(VLOOKUP($A132,Runners!$N:$AA,F$1,0),"")</f>
        <v/>
      </c>
    </row>
    <row r="133" spans="1:6" x14ac:dyDescent="0.25">
      <c r="A133" s="19">
        <v>129</v>
      </c>
      <c r="B133" s="1" t="str">
        <f>IFERROR(VLOOKUP($A133,Runners!$N:$AA,B$1,0),"")</f>
        <v/>
      </c>
      <c r="C133" s="1" t="str">
        <f>IFERROR(VLOOKUP($A133,Runners!$N:$AA,C$1,0),"")</f>
        <v/>
      </c>
      <c r="D133" s="1" t="str">
        <f>IFERROR(VLOOKUP($A133,Runners!$N:$AA,D$1,0),"")</f>
        <v/>
      </c>
      <c r="E133" s="2" t="str">
        <f>IFERROR(VLOOKUP($A133,Runners!$N:$AA,E$1,0),"")</f>
        <v/>
      </c>
      <c r="F133" s="2" t="str">
        <f>IFERROR(VLOOKUP($A133,Runners!$N:$AA,F$1,0),"")</f>
        <v/>
      </c>
    </row>
    <row r="134" spans="1:6" x14ac:dyDescent="0.25">
      <c r="A134" s="19">
        <v>130</v>
      </c>
      <c r="B134" s="1" t="str">
        <f>IFERROR(VLOOKUP($A134,Runners!$N:$AA,B$1,0),"")</f>
        <v/>
      </c>
      <c r="C134" s="1" t="str">
        <f>IFERROR(VLOOKUP($A134,Runners!$N:$AA,C$1,0),"")</f>
        <v/>
      </c>
      <c r="D134" s="1" t="str">
        <f>IFERROR(VLOOKUP($A134,Runners!$N:$AA,D$1,0),"")</f>
        <v/>
      </c>
      <c r="E134" s="2" t="str">
        <f>IFERROR(VLOOKUP($A134,Runners!$N:$AA,E$1,0),"")</f>
        <v/>
      </c>
      <c r="F134" s="2" t="str">
        <f>IFERROR(VLOOKUP($A134,Runners!$N:$AA,F$1,0),"")</f>
        <v/>
      </c>
    </row>
    <row r="135" spans="1:6" x14ac:dyDescent="0.25">
      <c r="A135" s="19">
        <v>131</v>
      </c>
      <c r="B135" s="1" t="str">
        <f>IFERROR(VLOOKUP($A135,Runners!$N:$AA,B$1,0),"")</f>
        <v/>
      </c>
      <c r="C135" s="1" t="str">
        <f>IFERROR(VLOOKUP($A135,Runners!$N:$AA,C$1,0),"")</f>
        <v/>
      </c>
      <c r="D135" s="1" t="str">
        <f>IFERROR(VLOOKUP($A135,Runners!$N:$AA,D$1,0),"")</f>
        <v/>
      </c>
      <c r="E135" s="2" t="str">
        <f>IFERROR(VLOOKUP($A135,Runners!$N:$AA,E$1,0),"")</f>
        <v/>
      </c>
      <c r="F135" s="2" t="str">
        <f>IFERROR(VLOOKUP($A135,Runners!$N:$AA,F$1,0),"")</f>
        <v/>
      </c>
    </row>
    <row r="136" spans="1:6" x14ac:dyDescent="0.25">
      <c r="A136" s="19">
        <v>132</v>
      </c>
      <c r="B136" s="1" t="str">
        <f>IFERROR(VLOOKUP($A136,Runners!$N:$AA,B$1,0),"")</f>
        <v/>
      </c>
      <c r="C136" s="1" t="str">
        <f>IFERROR(VLOOKUP($A136,Runners!$N:$AA,C$1,0),"")</f>
        <v/>
      </c>
      <c r="D136" s="1" t="str">
        <f>IFERROR(VLOOKUP($A136,Runners!$N:$AA,D$1,0),"")</f>
        <v/>
      </c>
      <c r="E136" s="2" t="str">
        <f>IFERROR(VLOOKUP($A136,Runners!$N:$AA,E$1,0),"")</f>
        <v/>
      </c>
      <c r="F136" s="2" t="str">
        <f>IFERROR(VLOOKUP($A136,Runners!$N:$AA,F$1,0),"")</f>
        <v/>
      </c>
    </row>
    <row r="137" spans="1:6" x14ac:dyDescent="0.25">
      <c r="A137" s="19">
        <v>133</v>
      </c>
      <c r="B137" s="1" t="str">
        <f>IFERROR(VLOOKUP($A137,Runners!$N:$AA,B$1,0),"")</f>
        <v/>
      </c>
      <c r="C137" s="1" t="str">
        <f>IFERROR(VLOOKUP($A137,Runners!$N:$AA,C$1,0),"")</f>
        <v/>
      </c>
      <c r="D137" s="1" t="str">
        <f>IFERROR(VLOOKUP($A137,Runners!$N:$AA,D$1,0),"")</f>
        <v/>
      </c>
      <c r="E137" s="2" t="str">
        <f>IFERROR(VLOOKUP($A137,Runners!$N:$AA,E$1,0),"")</f>
        <v/>
      </c>
      <c r="F137" s="2" t="str">
        <f>IFERROR(VLOOKUP($A137,Runners!$N:$AA,F$1,0),"")</f>
        <v/>
      </c>
    </row>
    <row r="138" spans="1:6" x14ac:dyDescent="0.25">
      <c r="A138" s="19">
        <v>134</v>
      </c>
      <c r="B138" s="1" t="str">
        <f>IFERROR(VLOOKUP($A138,Runners!$N:$AA,B$1,0),"")</f>
        <v/>
      </c>
      <c r="C138" s="1" t="str">
        <f>IFERROR(VLOOKUP($A138,Runners!$N:$AA,C$1,0),"")</f>
        <v/>
      </c>
      <c r="D138" s="1" t="str">
        <f>IFERROR(VLOOKUP($A138,Runners!$N:$AA,D$1,0),"")</f>
        <v/>
      </c>
      <c r="E138" s="2" t="str">
        <f>IFERROR(VLOOKUP($A138,Runners!$N:$AA,E$1,0),"")</f>
        <v/>
      </c>
      <c r="F138" s="2" t="str">
        <f>IFERROR(VLOOKUP($A138,Runners!$N:$AA,F$1,0),"")</f>
        <v/>
      </c>
    </row>
    <row r="139" spans="1:6" x14ac:dyDescent="0.25">
      <c r="A139" s="19">
        <v>135</v>
      </c>
      <c r="B139" s="1" t="str">
        <f>IFERROR(VLOOKUP($A139,Runners!$N:$AA,B$1,0),"")</f>
        <v/>
      </c>
      <c r="C139" s="1" t="str">
        <f>IFERROR(VLOOKUP($A139,Runners!$N:$AA,C$1,0),"")</f>
        <v/>
      </c>
      <c r="D139" s="1" t="str">
        <f>IFERROR(VLOOKUP($A139,Runners!$N:$AA,D$1,0),"")</f>
        <v/>
      </c>
      <c r="E139" s="2" t="str">
        <f>IFERROR(VLOOKUP($A139,Runners!$N:$AA,E$1,0),"")</f>
        <v/>
      </c>
      <c r="F139" s="2" t="str">
        <f>IFERROR(VLOOKUP($A139,Runners!$N:$AA,F$1,0),"")</f>
        <v/>
      </c>
    </row>
    <row r="140" spans="1:6" x14ac:dyDescent="0.25">
      <c r="A140" s="19">
        <v>136</v>
      </c>
      <c r="B140" s="1" t="str">
        <f>IFERROR(VLOOKUP($A140,Runners!$N:$AA,B$1,0),"")</f>
        <v/>
      </c>
      <c r="C140" s="1" t="str">
        <f>IFERROR(VLOOKUP($A140,Runners!$N:$AA,C$1,0),"")</f>
        <v/>
      </c>
      <c r="D140" s="1" t="str">
        <f>IFERROR(VLOOKUP($A140,Runners!$N:$AA,D$1,0),"")</f>
        <v/>
      </c>
      <c r="E140" s="2" t="str">
        <f>IFERROR(VLOOKUP($A140,Runners!$N:$AA,E$1,0),"")</f>
        <v/>
      </c>
      <c r="F140" s="2" t="str">
        <f>IFERROR(VLOOKUP($A140,Runners!$N:$AA,F$1,0),"")</f>
        <v/>
      </c>
    </row>
    <row r="141" spans="1:6" x14ac:dyDescent="0.25">
      <c r="A141" s="19">
        <v>137</v>
      </c>
      <c r="B141" s="1" t="str">
        <f>IFERROR(VLOOKUP($A141,Runners!$N:$AA,B$1,0),"")</f>
        <v/>
      </c>
      <c r="C141" s="1" t="str">
        <f>IFERROR(VLOOKUP($A141,Runners!$N:$AA,C$1,0),"")</f>
        <v/>
      </c>
      <c r="D141" s="1" t="str">
        <f>IFERROR(VLOOKUP($A141,Runners!$N:$AA,D$1,0),"")</f>
        <v/>
      </c>
      <c r="E141" s="2" t="str">
        <f>IFERROR(VLOOKUP($A141,Runners!$N:$AA,E$1,0),"")</f>
        <v/>
      </c>
      <c r="F141" s="2" t="str">
        <f>IFERROR(VLOOKUP($A141,Runners!$N:$AA,F$1,0),"")</f>
        <v/>
      </c>
    </row>
    <row r="142" spans="1:6" x14ac:dyDescent="0.25">
      <c r="A142" s="19">
        <v>138</v>
      </c>
      <c r="B142" s="1" t="str">
        <f>IFERROR(VLOOKUP($A142,Runners!$N:$AA,B$1,0),"")</f>
        <v/>
      </c>
      <c r="C142" s="1" t="str">
        <f>IFERROR(VLOOKUP($A142,Runners!$N:$AA,C$1,0),"")</f>
        <v/>
      </c>
      <c r="D142" s="1" t="str">
        <f>IFERROR(VLOOKUP($A142,Runners!$N:$AA,D$1,0),"")</f>
        <v/>
      </c>
      <c r="E142" s="2" t="str">
        <f>IFERROR(VLOOKUP($A142,Runners!$N:$AA,E$1,0),"")</f>
        <v/>
      </c>
      <c r="F142" s="2" t="str">
        <f>IFERROR(VLOOKUP($A142,Runners!$N:$AA,F$1,0),"")</f>
        <v/>
      </c>
    </row>
    <row r="143" spans="1:6" x14ac:dyDescent="0.25">
      <c r="A143" s="19">
        <v>139</v>
      </c>
      <c r="B143" s="1" t="str">
        <f>IFERROR(VLOOKUP($A143,Runners!$N:$AA,B$1,0),"")</f>
        <v/>
      </c>
      <c r="C143" s="1" t="str">
        <f>IFERROR(VLOOKUP($A143,Runners!$N:$AA,C$1,0),"")</f>
        <v/>
      </c>
      <c r="D143" s="1" t="str">
        <f>IFERROR(VLOOKUP($A143,Runners!$N:$AA,D$1,0),"")</f>
        <v/>
      </c>
      <c r="E143" s="2" t="str">
        <f>IFERROR(VLOOKUP($A143,Runners!$N:$AA,E$1,0),"")</f>
        <v/>
      </c>
      <c r="F143" s="2" t="str">
        <f>IFERROR(VLOOKUP($A143,Runners!$N:$AA,F$1,0),"")</f>
        <v/>
      </c>
    </row>
    <row r="144" spans="1:6" x14ac:dyDescent="0.25">
      <c r="A144" s="19">
        <v>140</v>
      </c>
      <c r="B144" s="1" t="str">
        <f>IFERROR(VLOOKUP($A144,Runners!$N:$AA,B$1,0),"")</f>
        <v/>
      </c>
      <c r="C144" s="1" t="str">
        <f>IFERROR(VLOOKUP($A144,Runners!$N:$AA,C$1,0),"")</f>
        <v/>
      </c>
      <c r="D144" s="1" t="str">
        <f>IFERROR(VLOOKUP($A144,Runners!$N:$AA,D$1,0),"")</f>
        <v/>
      </c>
      <c r="E144" s="2" t="str">
        <f>IFERROR(VLOOKUP($A144,Runners!$N:$AA,E$1,0),"")</f>
        <v/>
      </c>
      <c r="F144" s="2" t="str">
        <f>IFERROR(VLOOKUP($A144,Runners!$N:$AA,F$1,0),"")</f>
        <v/>
      </c>
    </row>
    <row r="145" spans="1:6" x14ac:dyDescent="0.25">
      <c r="A145" s="19">
        <v>141</v>
      </c>
      <c r="B145" s="1" t="str">
        <f>IFERROR(VLOOKUP($A145,Runners!$N:$AA,B$1,0),"")</f>
        <v/>
      </c>
      <c r="C145" s="1" t="str">
        <f>IFERROR(VLOOKUP($A145,Runners!$N:$AA,C$1,0),"")</f>
        <v/>
      </c>
      <c r="D145" s="1" t="str">
        <f>IFERROR(VLOOKUP($A145,Runners!$N:$AA,D$1,0),"")</f>
        <v/>
      </c>
      <c r="E145" s="2" t="str">
        <f>IFERROR(VLOOKUP($A145,Runners!$N:$AA,E$1,0),"")</f>
        <v/>
      </c>
      <c r="F145" s="2" t="str">
        <f>IFERROR(VLOOKUP($A145,Runners!$N:$AA,F$1,0),"")</f>
        <v/>
      </c>
    </row>
    <row r="146" spans="1:6" x14ac:dyDescent="0.25">
      <c r="A146" s="19">
        <v>142</v>
      </c>
      <c r="B146" s="1" t="str">
        <f>IFERROR(VLOOKUP($A146,Runners!$N:$AA,B$1,0),"")</f>
        <v/>
      </c>
      <c r="C146" s="1" t="str">
        <f>IFERROR(VLOOKUP($A146,Runners!$N:$AA,C$1,0),"")</f>
        <v/>
      </c>
      <c r="D146" s="1" t="str">
        <f>IFERROR(VLOOKUP($A146,Runners!$N:$AA,D$1,0),"")</f>
        <v/>
      </c>
      <c r="E146" s="2" t="str">
        <f>IFERROR(VLOOKUP($A146,Runners!$N:$AA,E$1,0),"")</f>
        <v/>
      </c>
      <c r="F146" s="2" t="str">
        <f>IFERROR(VLOOKUP($A146,Runners!$N:$AA,F$1,0),"")</f>
        <v/>
      </c>
    </row>
    <row r="147" spans="1:6" x14ac:dyDescent="0.25">
      <c r="A147" s="19">
        <v>143</v>
      </c>
      <c r="B147" s="1" t="str">
        <f>IFERROR(VLOOKUP($A147,Runners!$N:$AA,B$1,0),"")</f>
        <v/>
      </c>
      <c r="C147" s="1" t="str">
        <f>IFERROR(VLOOKUP($A147,Runners!$N:$AA,C$1,0),"")</f>
        <v/>
      </c>
      <c r="D147" s="1" t="str">
        <f>IFERROR(VLOOKUP($A147,Runners!$N:$AA,D$1,0),"")</f>
        <v/>
      </c>
      <c r="E147" s="2" t="str">
        <f>IFERROR(VLOOKUP($A147,Runners!$N:$AA,E$1,0),"")</f>
        <v/>
      </c>
      <c r="F147" s="2" t="str">
        <f>IFERROR(VLOOKUP($A147,Runners!$N:$AA,F$1,0),"")</f>
        <v/>
      </c>
    </row>
    <row r="148" spans="1:6" x14ac:dyDescent="0.25">
      <c r="A148" s="19">
        <v>144</v>
      </c>
      <c r="B148" s="1" t="str">
        <f>IFERROR(VLOOKUP($A148,Runners!$N:$AA,B$1,0),"")</f>
        <v/>
      </c>
      <c r="C148" s="1" t="str">
        <f>IFERROR(VLOOKUP($A148,Runners!$N:$AA,C$1,0),"")</f>
        <v/>
      </c>
      <c r="D148" s="1" t="str">
        <f>IFERROR(VLOOKUP($A148,Runners!$N:$AA,D$1,0),"")</f>
        <v/>
      </c>
      <c r="E148" s="2" t="str">
        <f>IFERROR(VLOOKUP($A148,Runners!$N:$AA,E$1,0),"")</f>
        <v/>
      </c>
      <c r="F148" s="2" t="str">
        <f>IFERROR(VLOOKUP($A148,Runners!$N:$AA,F$1,0),"")</f>
        <v/>
      </c>
    </row>
    <row r="149" spans="1:6" x14ac:dyDescent="0.25">
      <c r="A149" s="19">
        <v>145</v>
      </c>
      <c r="B149" s="1" t="str">
        <f>IFERROR(VLOOKUP($A149,Runners!$N:$AA,B$1,0),"")</f>
        <v/>
      </c>
      <c r="C149" s="1" t="str">
        <f>IFERROR(VLOOKUP($A149,Runners!$N:$AA,C$1,0),"")</f>
        <v/>
      </c>
      <c r="D149" s="1" t="str">
        <f>IFERROR(VLOOKUP($A149,Runners!$N:$AA,D$1,0),"")</f>
        <v/>
      </c>
      <c r="E149" s="2" t="str">
        <f>IFERROR(VLOOKUP($A149,Runners!$N:$AA,E$1,0),"")</f>
        <v/>
      </c>
      <c r="F149" s="2" t="str">
        <f>IFERROR(VLOOKUP($A149,Runners!$N:$AA,F$1,0),"")</f>
        <v/>
      </c>
    </row>
    <row r="150" spans="1:6" x14ac:dyDescent="0.25">
      <c r="A150" s="19">
        <v>146</v>
      </c>
      <c r="B150" s="1" t="str">
        <f>IFERROR(VLOOKUP($A150,Runners!$N:$AA,B$1,0),"")</f>
        <v/>
      </c>
      <c r="C150" s="1" t="str">
        <f>IFERROR(VLOOKUP($A150,Runners!$N:$AA,C$1,0),"")</f>
        <v/>
      </c>
      <c r="D150" s="1" t="str">
        <f>IFERROR(VLOOKUP($A150,Runners!$N:$AA,D$1,0),"")</f>
        <v/>
      </c>
      <c r="E150" s="2" t="str">
        <f>IFERROR(VLOOKUP($A150,Runners!$N:$AA,E$1,0),"")</f>
        <v/>
      </c>
      <c r="F150" s="2" t="str">
        <f>IFERROR(VLOOKUP($A150,Runners!$N:$AA,F$1,0),"")</f>
        <v/>
      </c>
    </row>
    <row r="151" spans="1:6" x14ac:dyDescent="0.25">
      <c r="A151" s="19">
        <v>147</v>
      </c>
      <c r="B151" s="1" t="str">
        <f>IFERROR(VLOOKUP($A151,Runners!$N:$AA,B$1,0),"")</f>
        <v/>
      </c>
      <c r="C151" s="1" t="str">
        <f>IFERROR(VLOOKUP($A151,Runners!$N:$AA,C$1,0),"")</f>
        <v/>
      </c>
      <c r="D151" s="1" t="str">
        <f>IFERROR(VLOOKUP($A151,Runners!$N:$AA,D$1,0),"")</f>
        <v/>
      </c>
      <c r="E151" s="2" t="str">
        <f>IFERROR(VLOOKUP($A151,Runners!$N:$AA,E$1,0),"")</f>
        <v/>
      </c>
      <c r="F151" s="2" t="str">
        <f>IFERROR(VLOOKUP($A151,Runners!$N:$AA,F$1,0),"")</f>
        <v/>
      </c>
    </row>
    <row r="152" spans="1:6" x14ac:dyDescent="0.25">
      <c r="A152" s="19">
        <v>148</v>
      </c>
      <c r="B152" s="1" t="str">
        <f>IFERROR(VLOOKUP($A152,Runners!$N:$AA,B$1,0),"")</f>
        <v/>
      </c>
      <c r="C152" s="1" t="str">
        <f>IFERROR(VLOOKUP($A152,Runners!$N:$AA,C$1,0),"")</f>
        <v/>
      </c>
      <c r="D152" s="1" t="str">
        <f>IFERROR(VLOOKUP($A152,Runners!$N:$AA,D$1,0),"")</f>
        <v/>
      </c>
      <c r="E152" s="2" t="str">
        <f>IFERROR(VLOOKUP($A152,Runners!$N:$AA,E$1,0),"")</f>
        <v/>
      </c>
      <c r="F152" s="2" t="str">
        <f>IFERROR(VLOOKUP($A152,Runners!$N:$AA,F$1,0),"")</f>
        <v/>
      </c>
    </row>
    <row r="153" spans="1:6" x14ac:dyDescent="0.25">
      <c r="A153" s="19">
        <v>149</v>
      </c>
      <c r="B153" s="1" t="str">
        <f>IFERROR(VLOOKUP($A153,Runners!$N:$AA,B$1,0),"")</f>
        <v/>
      </c>
      <c r="C153" s="1" t="str">
        <f>IFERROR(VLOOKUP($A153,Runners!$N:$AA,C$1,0),"")</f>
        <v/>
      </c>
      <c r="D153" s="1" t="str">
        <f>IFERROR(VLOOKUP($A153,Runners!$N:$AA,D$1,0),"")</f>
        <v/>
      </c>
      <c r="E153" s="2" t="str">
        <f>IFERROR(VLOOKUP($A153,Runners!$N:$AA,E$1,0),"")</f>
        <v/>
      </c>
      <c r="F153" s="2" t="str">
        <f>IFERROR(VLOOKUP($A153,Runners!$N:$AA,F$1,0),"")</f>
        <v/>
      </c>
    </row>
    <row r="154" spans="1:6" x14ac:dyDescent="0.25">
      <c r="A154" s="19">
        <v>150</v>
      </c>
      <c r="B154" s="1" t="str">
        <f>IFERROR(VLOOKUP($A154,Runners!$N:$AA,B$1,0),"")</f>
        <v/>
      </c>
      <c r="C154" s="1" t="str">
        <f>IFERROR(VLOOKUP($A154,Runners!$N:$AA,C$1,0),"")</f>
        <v/>
      </c>
      <c r="D154" s="1" t="str">
        <f>IFERROR(VLOOKUP($A154,Runners!$N:$AA,D$1,0),"")</f>
        <v/>
      </c>
      <c r="E154" s="2" t="str">
        <f>IFERROR(VLOOKUP($A154,Runners!$N:$AA,E$1,0),"")</f>
        <v/>
      </c>
      <c r="F154" s="2" t="str">
        <f>IFERROR(VLOOKUP($A154,Runners!$N:$AA,F$1,0),"")</f>
        <v/>
      </c>
    </row>
    <row r="155" spans="1:6" x14ac:dyDescent="0.25">
      <c r="A155" s="19">
        <v>151</v>
      </c>
      <c r="B155" s="1" t="str">
        <f>IFERROR(VLOOKUP($A155,Runners!$N:$AA,B$1,0),"")</f>
        <v/>
      </c>
      <c r="C155" s="1" t="str">
        <f>IFERROR(VLOOKUP($A155,Runners!$N:$AA,C$1,0),"")</f>
        <v/>
      </c>
      <c r="D155" s="1" t="str">
        <f>IFERROR(VLOOKUP($A155,Runners!$N:$AA,D$1,0),"")</f>
        <v/>
      </c>
      <c r="E155" s="2" t="str">
        <f>IFERROR(VLOOKUP($A155,Runners!$N:$AA,E$1,0),"")</f>
        <v/>
      </c>
      <c r="F155" s="2" t="str">
        <f>IFERROR(VLOOKUP($A155,Runners!$N:$AA,F$1,0),"")</f>
        <v/>
      </c>
    </row>
    <row r="156" spans="1:6" x14ac:dyDescent="0.25">
      <c r="A156" s="19">
        <v>152</v>
      </c>
      <c r="B156" s="1" t="str">
        <f>IFERROR(VLOOKUP($A156,Runners!$N:$AA,B$1,0),"")</f>
        <v/>
      </c>
      <c r="C156" s="1" t="str">
        <f>IFERROR(VLOOKUP($A156,Runners!$N:$AA,C$1,0),"")</f>
        <v/>
      </c>
      <c r="D156" s="1" t="str">
        <f>IFERROR(VLOOKUP($A156,Runners!$N:$AA,D$1,0),"")</f>
        <v/>
      </c>
      <c r="E156" s="2" t="str">
        <f>IFERROR(VLOOKUP($A156,Runners!$N:$AA,E$1,0),"")</f>
        <v/>
      </c>
      <c r="F156" s="2" t="str">
        <f>IFERROR(VLOOKUP($A156,Runners!$N:$AA,F$1,0),"")</f>
        <v/>
      </c>
    </row>
    <row r="157" spans="1:6" x14ac:dyDescent="0.25">
      <c r="A157" s="19">
        <v>153</v>
      </c>
      <c r="B157" s="1" t="str">
        <f>IFERROR(VLOOKUP($A157,Runners!$N:$AA,B$1,0),"")</f>
        <v/>
      </c>
      <c r="C157" s="1" t="str">
        <f>IFERROR(VLOOKUP($A157,Runners!$N:$AA,C$1,0),"")</f>
        <v/>
      </c>
      <c r="D157" s="1" t="str">
        <f>IFERROR(VLOOKUP($A157,Runners!$N:$AA,D$1,0),"")</f>
        <v/>
      </c>
      <c r="E157" s="2" t="str">
        <f>IFERROR(VLOOKUP($A157,Runners!$N:$AA,E$1,0),"")</f>
        <v/>
      </c>
      <c r="F157" s="2" t="str">
        <f>IFERROR(VLOOKUP($A157,Runners!$N:$AA,F$1,0),"")</f>
        <v/>
      </c>
    </row>
    <row r="158" spans="1:6" x14ac:dyDescent="0.25">
      <c r="A158" s="19">
        <v>154</v>
      </c>
      <c r="B158" s="1" t="str">
        <f>IFERROR(VLOOKUP($A158,Runners!$N:$AA,B$1,0),"")</f>
        <v/>
      </c>
      <c r="C158" s="1" t="str">
        <f>IFERROR(VLOOKUP($A158,Runners!$N:$AA,C$1,0),"")</f>
        <v/>
      </c>
      <c r="D158" s="1" t="str">
        <f>IFERROR(VLOOKUP($A158,Runners!$N:$AA,D$1,0),"")</f>
        <v/>
      </c>
      <c r="E158" s="2" t="str">
        <f>IFERROR(VLOOKUP($A158,Runners!$N:$AA,E$1,0),"")</f>
        <v/>
      </c>
      <c r="F158" s="2" t="str">
        <f>IFERROR(VLOOKUP($A158,Runners!$N:$AA,F$1,0),"")</f>
        <v/>
      </c>
    </row>
    <row r="159" spans="1:6" x14ac:dyDescent="0.25">
      <c r="A159" s="19">
        <v>155</v>
      </c>
      <c r="B159" s="1" t="str">
        <f>IFERROR(VLOOKUP($A159,Runners!$N:$AA,B$1,0),"")</f>
        <v/>
      </c>
      <c r="C159" s="1" t="str">
        <f>IFERROR(VLOOKUP($A159,Runners!$N:$AA,C$1,0),"")</f>
        <v/>
      </c>
      <c r="D159" s="1" t="str">
        <f>IFERROR(VLOOKUP($A159,Runners!$N:$AA,D$1,0),"")</f>
        <v/>
      </c>
      <c r="E159" s="2" t="str">
        <f>IFERROR(VLOOKUP($A159,Runners!$N:$AA,E$1,0),"")</f>
        <v/>
      </c>
      <c r="F159" s="2" t="str">
        <f>IFERROR(VLOOKUP($A159,Runners!$N:$AA,F$1,0),"")</f>
        <v/>
      </c>
    </row>
    <row r="160" spans="1:6" x14ac:dyDescent="0.25">
      <c r="A160" s="19">
        <v>156</v>
      </c>
      <c r="B160" s="1" t="str">
        <f>IFERROR(VLOOKUP($A160,Runners!$N:$AA,B$1,0),"")</f>
        <v/>
      </c>
      <c r="C160" s="1" t="str">
        <f>IFERROR(VLOOKUP($A160,Runners!$N:$AA,C$1,0),"")</f>
        <v/>
      </c>
      <c r="D160" s="1" t="str">
        <f>IFERROR(VLOOKUP($A160,Runners!$N:$AA,D$1,0),"")</f>
        <v/>
      </c>
      <c r="E160" s="2" t="str">
        <f>IFERROR(VLOOKUP($A160,Runners!$N:$AA,E$1,0),"")</f>
        <v/>
      </c>
      <c r="F160" s="2" t="str">
        <f>IFERROR(VLOOKUP($A160,Runners!$N:$AA,F$1,0),"")</f>
        <v/>
      </c>
    </row>
    <row r="161" spans="1:6" x14ac:dyDescent="0.25">
      <c r="A161" s="19">
        <v>157</v>
      </c>
      <c r="B161" s="1" t="str">
        <f>IFERROR(VLOOKUP($A161,Runners!$N:$AA,B$1,0),"")</f>
        <v/>
      </c>
      <c r="C161" s="1" t="str">
        <f>IFERROR(VLOOKUP($A161,Runners!$N:$AA,C$1,0),"")</f>
        <v/>
      </c>
      <c r="D161" s="1" t="str">
        <f>IFERROR(VLOOKUP($A161,Runners!$N:$AA,D$1,0),"")</f>
        <v/>
      </c>
      <c r="E161" s="2" t="str">
        <f>IFERROR(VLOOKUP($A161,Runners!$N:$AA,E$1,0),"")</f>
        <v/>
      </c>
      <c r="F161" s="2" t="str">
        <f>IFERROR(VLOOKUP($A161,Runners!$N:$AA,F$1,0),"")</f>
        <v/>
      </c>
    </row>
    <row r="162" spans="1:6" x14ac:dyDescent="0.25">
      <c r="A162" s="19">
        <v>158</v>
      </c>
      <c r="B162" s="1" t="str">
        <f>IFERROR(VLOOKUP($A162,Runners!$N:$AA,B$1,0),"")</f>
        <v/>
      </c>
      <c r="C162" s="1" t="str">
        <f>IFERROR(VLOOKUP($A162,Runners!$N:$AA,C$1,0),"")</f>
        <v/>
      </c>
      <c r="D162" s="1" t="str">
        <f>IFERROR(VLOOKUP($A162,Runners!$N:$AA,D$1,0),"")</f>
        <v/>
      </c>
      <c r="E162" s="2" t="str">
        <f>IFERROR(VLOOKUP($A162,Runners!$N:$AA,E$1,0),"")</f>
        <v/>
      </c>
      <c r="F162" s="2" t="str">
        <f>IFERROR(VLOOKUP($A162,Runners!$N:$AA,F$1,0),"")</f>
        <v/>
      </c>
    </row>
    <row r="163" spans="1:6" x14ac:dyDescent="0.25">
      <c r="A163" s="19">
        <v>159</v>
      </c>
      <c r="B163" s="1" t="str">
        <f>IFERROR(VLOOKUP($A163,Runners!$N:$AA,B$1,0),"")</f>
        <v/>
      </c>
      <c r="C163" s="1" t="str">
        <f>IFERROR(VLOOKUP($A163,Runners!$N:$AA,C$1,0),"")</f>
        <v/>
      </c>
      <c r="D163" s="1" t="str">
        <f>IFERROR(VLOOKUP($A163,Runners!$N:$AA,D$1,0),"")</f>
        <v/>
      </c>
      <c r="E163" s="2" t="str">
        <f>IFERROR(VLOOKUP($A163,Runners!$N:$AA,E$1,0),"")</f>
        <v/>
      </c>
      <c r="F163" s="2" t="str">
        <f>IFERROR(VLOOKUP($A163,Runners!$N:$AA,F$1,0),"")</f>
        <v/>
      </c>
    </row>
    <row r="164" spans="1:6" x14ac:dyDescent="0.25">
      <c r="A164" s="19">
        <v>160</v>
      </c>
      <c r="B164" s="1" t="str">
        <f>IFERROR(VLOOKUP($A164,Runners!$N:$AA,B$1,0),"")</f>
        <v/>
      </c>
      <c r="C164" s="1" t="str">
        <f>IFERROR(VLOOKUP($A164,Runners!$N:$AA,C$1,0),"")</f>
        <v/>
      </c>
      <c r="D164" s="1" t="str">
        <f>IFERROR(VLOOKUP($A164,Runners!$N:$AA,D$1,0),"")</f>
        <v/>
      </c>
      <c r="E164" s="2" t="str">
        <f>IFERROR(VLOOKUP($A164,Runners!$N:$AA,E$1,0),"")</f>
        <v/>
      </c>
      <c r="F164" s="2" t="str">
        <f>IFERROR(VLOOKUP($A164,Runners!$N:$AA,F$1,0),"")</f>
        <v/>
      </c>
    </row>
    <row r="165" spans="1:6" x14ac:dyDescent="0.25">
      <c r="A165" s="19">
        <v>161</v>
      </c>
      <c r="B165" s="1" t="str">
        <f>IFERROR(VLOOKUP($A165,Runners!$N:$AA,B$1,0),"")</f>
        <v/>
      </c>
      <c r="C165" s="1" t="str">
        <f>IFERROR(VLOOKUP($A165,Runners!$N:$AA,C$1,0),"")</f>
        <v/>
      </c>
      <c r="D165" s="1" t="str">
        <f>IFERROR(VLOOKUP($A165,Runners!$N:$AA,D$1,0),"")</f>
        <v/>
      </c>
      <c r="E165" s="2" t="str">
        <f>IFERROR(VLOOKUP($A165,Runners!$N:$AA,E$1,0),"")</f>
        <v/>
      </c>
      <c r="F165" s="2" t="str">
        <f>IFERROR(VLOOKUP($A165,Runners!$N:$AA,F$1,0),"")</f>
        <v/>
      </c>
    </row>
    <row r="166" spans="1:6" x14ac:dyDescent="0.25">
      <c r="A166" s="19">
        <v>162</v>
      </c>
      <c r="B166" s="1" t="str">
        <f>IFERROR(VLOOKUP($A166,Runners!$N:$AA,B$1,0),"")</f>
        <v/>
      </c>
      <c r="C166" s="1" t="str">
        <f>IFERROR(VLOOKUP($A166,Runners!$N:$AA,C$1,0),"")</f>
        <v/>
      </c>
      <c r="D166" s="1" t="str">
        <f>IFERROR(VLOOKUP($A166,Runners!$N:$AA,D$1,0),"")</f>
        <v/>
      </c>
      <c r="E166" s="2" t="str">
        <f>IFERROR(VLOOKUP($A166,Runners!$N:$AA,E$1,0),"")</f>
        <v/>
      </c>
      <c r="F166" s="2" t="str">
        <f>IFERROR(VLOOKUP($A166,Runners!$N:$AA,F$1,0),"")</f>
        <v/>
      </c>
    </row>
    <row r="167" spans="1:6" x14ac:dyDescent="0.25">
      <c r="A167" s="19">
        <v>163</v>
      </c>
      <c r="B167" s="1" t="str">
        <f>IFERROR(VLOOKUP($A167,Runners!$N:$AA,B$1,0),"")</f>
        <v/>
      </c>
      <c r="C167" s="1" t="str">
        <f>IFERROR(VLOOKUP($A167,Runners!$N:$AA,C$1,0),"")</f>
        <v/>
      </c>
      <c r="D167" s="1" t="str">
        <f>IFERROR(VLOOKUP($A167,Runners!$N:$AA,D$1,0),"")</f>
        <v/>
      </c>
      <c r="E167" s="2" t="str">
        <f>IFERROR(VLOOKUP($A167,Runners!$N:$AA,E$1,0),"")</f>
        <v/>
      </c>
      <c r="F167" s="2" t="str">
        <f>IFERROR(VLOOKUP($A167,Runners!$N:$AA,F$1,0),"")</f>
        <v/>
      </c>
    </row>
    <row r="168" spans="1:6" x14ac:dyDescent="0.25">
      <c r="A168" s="19">
        <v>164</v>
      </c>
      <c r="B168" s="1" t="str">
        <f>IFERROR(VLOOKUP($A168,Runners!$N:$AA,B$1,0),"")</f>
        <v/>
      </c>
      <c r="C168" s="1" t="str">
        <f>IFERROR(VLOOKUP($A168,Runners!$N:$AA,C$1,0),"")</f>
        <v/>
      </c>
      <c r="D168" s="1" t="str">
        <f>IFERROR(VLOOKUP($A168,Runners!$N:$AA,D$1,0),"")</f>
        <v/>
      </c>
      <c r="E168" s="2" t="str">
        <f>IFERROR(VLOOKUP($A168,Runners!$N:$AA,E$1,0),"")</f>
        <v/>
      </c>
      <c r="F168" s="2" t="str">
        <f>IFERROR(VLOOKUP($A168,Runners!$N:$AA,F$1,0),"")</f>
        <v/>
      </c>
    </row>
    <row r="169" spans="1:6" x14ac:dyDescent="0.25">
      <c r="A169" s="19">
        <v>165</v>
      </c>
      <c r="B169" s="1" t="str">
        <f>IFERROR(VLOOKUP($A169,Runners!$N:$AA,B$1,0),"")</f>
        <v/>
      </c>
      <c r="C169" s="1" t="str">
        <f>IFERROR(VLOOKUP($A169,Runners!$N:$AA,C$1,0),"")</f>
        <v/>
      </c>
      <c r="D169" s="1" t="str">
        <f>IFERROR(VLOOKUP($A169,Runners!$N:$AA,D$1,0),"")</f>
        <v/>
      </c>
      <c r="E169" s="2" t="str">
        <f>IFERROR(VLOOKUP($A169,Runners!$N:$AA,E$1,0),"")</f>
        <v/>
      </c>
      <c r="F169" s="2" t="str">
        <f>IFERROR(VLOOKUP($A169,Runners!$N:$AA,F$1,0),"")</f>
        <v/>
      </c>
    </row>
    <row r="170" spans="1:6" x14ac:dyDescent="0.25">
      <c r="A170" s="19">
        <v>166</v>
      </c>
      <c r="B170" s="1" t="str">
        <f>IFERROR(VLOOKUP($A170,Runners!$N:$AA,B$1,0),"")</f>
        <v/>
      </c>
      <c r="C170" s="1" t="str">
        <f>IFERROR(VLOOKUP($A170,Runners!$N:$AA,C$1,0),"")</f>
        <v/>
      </c>
      <c r="D170" s="1" t="str">
        <f>IFERROR(VLOOKUP($A170,Runners!$N:$AA,D$1,0),"")</f>
        <v/>
      </c>
      <c r="E170" s="2" t="str">
        <f>IFERROR(VLOOKUP($A170,Runners!$N:$AA,E$1,0),"")</f>
        <v/>
      </c>
      <c r="F170" s="2" t="str">
        <f>IFERROR(VLOOKUP($A170,Runners!$N:$AA,F$1,0),"")</f>
        <v/>
      </c>
    </row>
    <row r="171" spans="1:6" x14ac:dyDescent="0.25">
      <c r="A171" s="19">
        <v>167</v>
      </c>
      <c r="B171" s="1" t="str">
        <f>IFERROR(VLOOKUP($A171,Runners!$N:$AA,B$1,0),"")</f>
        <v/>
      </c>
      <c r="C171" s="1" t="str">
        <f>IFERROR(VLOOKUP($A171,Runners!$N:$AA,C$1,0),"")</f>
        <v/>
      </c>
      <c r="D171" s="1" t="str">
        <f>IFERROR(VLOOKUP($A171,Runners!$N:$AA,D$1,0),"")</f>
        <v/>
      </c>
      <c r="E171" s="2" t="str">
        <f>IFERROR(VLOOKUP($A171,Runners!$N:$AA,E$1,0),"")</f>
        <v/>
      </c>
      <c r="F171" s="2" t="str">
        <f>IFERROR(VLOOKUP($A171,Runners!$N:$AA,F$1,0),"")</f>
        <v/>
      </c>
    </row>
    <row r="172" spans="1:6" x14ac:dyDescent="0.25">
      <c r="A172" s="19">
        <v>168</v>
      </c>
      <c r="B172" s="1" t="str">
        <f>IFERROR(VLOOKUP($A172,Runners!$N:$AA,B$1,0),"")</f>
        <v/>
      </c>
      <c r="C172" s="1" t="str">
        <f>IFERROR(VLOOKUP($A172,Runners!$N:$AA,C$1,0),"")</f>
        <v/>
      </c>
      <c r="D172" s="1" t="str">
        <f>IFERROR(VLOOKUP($A172,Runners!$N:$AA,D$1,0),"")</f>
        <v/>
      </c>
      <c r="E172" s="2" t="str">
        <f>IFERROR(VLOOKUP($A172,Runners!$N:$AA,E$1,0),"")</f>
        <v/>
      </c>
      <c r="F172" s="2" t="str">
        <f>IFERROR(VLOOKUP($A172,Runners!$N:$AA,F$1,0),"")</f>
        <v/>
      </c>
    </row>
    <row r="173" spans="1:6" x14ac:dyDescent="0.25">
      <c r="A173" s="19">
        <v>169</v>
      </c>
      <c r="B173" s="1" t="str">
        <f>IFERROR(VLOOKUP($A173,Runners!$N:$AA,B$1,0),"")</f>
        <v/>
      </c>
      <c r="C173" s="1" t="str">
        <f>IFERROR(VLOOKUP($A173,Runners!$N:$AA,C$1,0),"")</f>
        <v/>
      </c>
      <c r="D173" s="1" t="str">
        <f>IFERROR(VLOOKUP($A173,Runners!$N:$AA,D$1,0),"")</f>
        <v/>
      </c>
      <c r="E173" s="2" t="str">
        <f>IFERROR(VLOOKUP($A173,Runners!$N:$AA,E$1,0),"")</f>
        <v/>
      </c>
      <c r="F173" s="2" t="str">
        <f>IFERROR(VLOOKUP($A173,Runners!$N:$AA,F$1,0),"")</f>
        <v/>
      </c>
    </row>
    <row r="174" spans="1:6" x14ac:dyDescent="0.25">
      <c r="A174" s="19">
        <v>170</v>
      </c>
      <c r="B174" s="1" t="str">
        <f>IFERROR(VLOOKUP($A174,Runners!$N:$AA,B$1,0),"")</f>
        <v/>
      </c>
      <c r="C174" s="1" t="str">
        <f>IFERROR(VLOOKUP($A174,Runners!$N:$AA,C$1,0),"")</f>
        <v/>
      </c>
      <c r="D174" s="1" t="str">
        <f>IFERROR(VLOOKUP($A174,Runners!$N:$AA,D$1,0),"")</f>
        <v/>
      </c>
      <c r="E174" s="2" t="str">
        <f>IFERROR(VLOOKUP($A174,Runners!$N:$AA,E$1,0),"")</f>
        <v/>
      </c>
      <c r="F174" s="2" t="str">
        <f>IFERROR(VLOOKUP($A174,Runners!$N:$AA,F$1,0),"")</f>
        <v/>
      </c>
    </row>
    <row r="175" spans="1:6" x14ac:dyDescent="0.25">
      <c r="A175" s="19">
        <v>171</v>
      </c>
      <c r="B175" s="1" t="str">
        <f>IFERROR(VLOOKUP($A175,Runners!$N:$AA,B$1,0),"")</f>
        <v/>
      </c>
      <c r="C175" s="1" t="str">
        <f>IFERROR(VLOOKUP($A175,Runners!$N:$AA,C$1,0),"")</f>
        <v/>
      </c>
      <c r="D175" s="1" t="str">
        <f>IFERROR(VLOOKUP($A175,Runners!$N:$AA,D$1,0),"")</f>
        <v/>
      </c>
      <c r="E175" s="2" t="str">
        <f>IFERROR(VLOOKUP($A175,Runners!$N:$AA,E$1,0),"")</f>
        <v/>
      </c>
      <c r="F175" s="2" t="str">
        <f>IFERROR(VLOOKUP($A175,Runners!$N:$AA,F$1,0),"")</f>
        <v/>
      </c>
    </row>
    <row r="176" spans="1:6" x14ac:dyDescent="0.25">
      <c r="A176" s="19">
        <v>172</v>
      </c>
      <c r="B176" s="1" t="str">
        <f>IFERROR(VLOOKUP($A176,Runners!$N:$AA,B$1,0),"")</f>
        <v/>
      </c>
      <c r="C176" s="1" t="str">
        <f>IFERROR(VLOOKUP($A176,Runners!$N:$AA,C$1,0),"")</f>
        <v/>
      </c>
      <c r="D176" s="1" t="str">
        <f>IFERROR(VLOOKUP($A176,Runners!$N:$AA,D$1,0),"")</f>
        <v/>
      </c>
      <c r="E176" s="2" t="str">
        <f>IFERROR(VLOOKUP($A176,Runners!$N:$AA,E$1,0),"")</f>
        <v/>
      </c>
      <c r="F176" s="2" t="str">
        <f>IFERROR(VLOOKUP($A176,Runners!$N:$AA,F$1,0),"")</f>
        <v/>
      </c>
    </row>
    <row r="177" spans="1:6" x14ac:dyDescent="0.25">
      <c r="A177" s="19">
        <v>173</v>
      </c>
      <c r="B177" s="1" t="str">
        <f>IFERROR(VLOOKUP($A177,Runners!$N:$AA,B$1,0),"")</f>
        <v/>
      </c>
      <c r="C177" s="1" t="str">
        <f>IFERROR(VLOOKUP($A177,Runners!$N:$AA,C$1,0),"")</f>
        <v/>
      </c>
      <c r="D177" s="1" t="str">
        <f>IFERROR(VLOOKUP($A177,Runners!$N:$AA,D$1,0),"")</f>
        <v/>
      </c>
      <c r="E177" s="2" t="str">
        <f>IFERROR(VLOOKUP($A177,Runners!$N:$AA,E$1,0),"")</f>
        <v/>
      </c>
      <c r="F177" s="2" t="str">
        <f>IFERROR(VLOOKUP($A177,Runners!$N:$AA,F$1,0),"")</f>
        <v/>
      </c>
    </row>
    <row r="178" spans="1:6" x14ac:dyDescent="0.25">
      <c r="A178" s="19">
        <v>174</v>
      </c>
      <c r="B178" s="1" t="str">
        <f>IFERROR(VLOOKUP($A178,Runners!$N:$AA,B$1,0),"")</f>
        <v/>
      </c>
      <c r="C178" s="1" t="str">
        <f>IFERROR(VLOOKUP($A178,Runners!$N:$AA,C$1,0),"")</f>
        <v/>
      </c>
      <c r="D178" s="1" t="str">
        <f>IFERROR(VLOOKUP($A178,Runners!$N:$AA,D$1,0),"")</f>
        <v/>
      </c>
      <c r="E178" s="2" t="str">
        <f>IFERROR(VLOOKUP($A178,Runners!$N:$AA,E$1,0),"")</f>
        <v/>
      </c>
      <c r="F178" s="2" t="str">
        <f>IFERROR(VLOOKUP($A178,Runners!$N:$AA,F$1,0),"")</f>
        <v/>
      </c>
    </row>
    <row r="179" spans="1:6" x14ac:dyDescent="0.25">
      <c r="A179" s="19">
        <v>175</v>
      </c>
      <c r="B179" s="1" t="str">
        <f>IFERROR(VLOOKUP($A179,Runners!$N:$AA,B$1,0),"")</f>
        <v/>
      </c>
      <c r="C179" s="1" t="str">
        <f>IFERROR(VLOOKUP($A179,Runners!$N:$AA,C$1,0),"")</f>
        <v/>
      </c>
      <c r="D179" s="1" t="str">
        <f>IFERROR(VLOOKUP($A179,Runners!$N:$AA,D$1,0),"")</f>
        <v/>
      </c>
      <c r="E179" s="2" t="str">
        <f>IFERROR(VLOOKUP($A179,Runners!$N:$AA,E$1,0),"")</f>
        <v/>
      </c>
      <c r="F179" s="2" t="str">
        <f>IFERROR(VLOOKUP($A179,Runners!$N:$AA,F$1,0),"")</f>
        <v/>
      </c>
    </row>
    <row r="180" spans="1:6" x14ac:dyDescent="0.25">
      <c r="A180" s="19">
        <v>176</v>
      </c>
      <c r="B180" s="1" t="str">
        <f>IFERROR(VLOOKUP($A180,Runners!$N:$AA,B$1,0),"")</f>
        <v/>
      </c>
      <c r="C180" s="1" t="str">
        <f>IFERROR(VLOOKUP($A180,Runners!$N:$AA,C$1,0),"")</f>
        <v/>
      </c>
      <c r="D180" s="1" t="str">
        <f>IFERROR(VLOOKUP($A180,Runners!$N:$AA,D$1,0),"")</f>
        <v/>
      </c>
      <c r="E180" s="2" t="str">
        <f>IFERROR(VLOOKUP($A180,Runners!$N:$AA,E$1,0),"")</f>
        <v/>
      </c>
      <c r="F180" s="2" t="str">
        <f>IFERROR(VLOOKUP($A180,Runners!$N:$AA,F$1,0),"")</f>
        <v/>
      </c>
    </row>
    <row r="181" spans="1:6" x14ac:dyDescent="0.25">
      <c r="A181" s="19">
        <v>177</v>
      </c>
      <c r="B181" s="1" t="str">
        <f>IFERROR(VLOOKUP($A181,Runners!$N:$AA,B$1,0),"")</f>
        <v/>
      </c>
      <c r="C181" s="1" t="str">
        <f>IFERROR(VLOOKUP($A181,Runners!$N:$AA,C$1,0),"")</f>
        <v/>
      </c>
      <c r="D181" s="1" t="str">
        <f>IFERROR(VLOOKUP($A181,Runners!$N:$AA,D$1,0),"")</f>
        <v/>
      </c>
      <c r="E181" s="2" t="str">
        <f>IFERROR(VLOOKUP($A181,Runners!$N:$AA,E$1,0),"")</f>
        <v/>
      </c>
      <c r="F181" s="2" t="str">
        <f>IFERROR(VLOOKUP($A181,Runners!$N:$AA,F$1,0),"")</f>
        <v/>
      </c>
    </row>
    <row r="182" spans="1:6" x14ac:dyDescent="0.25">
      <c r="A182" s="19">
        <v>178</v>
      </c>
      <c r="B182" s="1" t="str">
        <f>IFERROR(VLOOKUP($A182,Runners!$N:$AA,B$1,0),"")</f>
        <v/>
      </c>
      <c r="C182" s="1" t="str">
        <f>IFERROR(VLOOKUP($A182,Runners!$N:$AA,C$1,0),"")</f>
        <v/>
      </c>
      <c r="D182" s="1" t="str">
        <f>IFERROR(VLOOKUP($A182,Runners!$N:$AA,D$1,0),"")</f>
        <v/>
      </c>
      <c r="E182" s="2" t="str">
        <f>IFERROR(VLOOKUP($A182,Runners!$N:$AA,E$1,0),"")</f>
        <v/>
      </c>
      <c r="F182" s="2" t="str">
        <f>IFERROR(VLOOKUP($A182,Runners!$N:$AA,F$1,0),"")</f>
        <v/>
      </c>
    </row>
    <row r="183" spans="1:6" x14ac:dyDescent="0.25">
      <c r="A183" s="19">
        <v>179</v>
      </c>
      <c r="B183" s="1" t="str">
        <f>IFERROR(VLOOKUP($A183,Runners!$N:$AA,B$1,0),"")</f>
        <v/>
      </c>
      <c r="C183" s="1" t="str">
        <f>IFERROR(VLOOKUP($A183,Runners!$N:$AA,C$1,0),"")</f>
        <v/>
      </c>
      <c r="D183" s="1" t="str">
        <f>IFERROR(VLOOKUP($A183,Runners!$N:$AA,D$1,0),"")</f>
        <v/>
      </c>
      <c r="E183" s="2" t="str">
        <f>IFERROR(VLOOKUP($A183,Runners!$N:$AA,E$1,0),"")</f>
        <v/>
      </c>
      <c r="F183" s="2" t="str">
        <f>IFERROR(VLOOKUP($A183,Runners!$N:$AA,F$1,0),"")</f>
        <v/>
      </c>
    </row>
    <row r="184" spans="1:6" x14ac:dyDescent="0.25">
      <c r="A184" s="19">
        <v>180</v>
      </c>
      <c r="B184" s="1" t="str">
        <f>IFERROR(VLOOKUP($A184,Runners!$N:$AA,B$1,0),"")</f>
        <v/>
      </c>
      <c r="C184" s="1" t="str">
        <f>IFERROR(VLOOKUP($A184,Runners!$N:$AA,C$1,0),"")</f>
        <v/>
      </c>
      <c r="D184" s="1" t="str">
        <f>IFERROR(VLOOKUP($A184,Runners!$N:$AA,D$1,0),"")</f>
        <v/>
      </c>
      <c r="E184" s="2" t="str">
        <f>IFERROR(VLOOKUP($A184,Runners!$N:$AA,E$1,0),"")</f>
        <v/>
      </c>
      <c r="F184" s="2" t="str">
        <f>IFERROR(VLOOKUP($A184,Runners!$N:$AA,F$1,0),"")</f>
        <v/>
      </c>
    </row>
    <row r="185" spans="1:6" x14ac:dyDescent="0.25">
      <c r="A185" s="19">
        <v>181</v>
      </c>
      <c r="B185" s="1" t="str">
        <f>IFERROR(VLOOKUP($A185,Runners!$N:$AA,B$1,0),"")</f>
        <v/>
      </c>
      <c r="C185" s="1" t="str">
        <f>IFERROR(VLOOKUP($A185,Runners!$N:$AA,C$1,0),"")</f>
        <v/>
      </c>
      <c r="D185" s="1" t="str">
        <f>IFERROR(VLOOKUP($A185,Runners!$N:$AA,D$1,0),"")</f>
        <v/>
      </c>
      <c r="E185" s="2" t="str">
        <f>IFERROR(VLOOKUP($A185,Runners!$N:$AA,E$1,0),"")</f>
        <v/>
      </c>
      <c r="F185" s="2" t="str">
        <f>IFERROR(VLOOKUP($A185,Runners!$N:$AA,F$1,0),"")</f>
        <v/>
      </c>
    </row>
    <row r="186" spans="1:6" x14ac:dyDescent="0.25">
      <c r="A186" s="19">
        <v>182</v>
      </c>
      <c r="B186" s="1" t="str">
        <f>IFERROR(VLOOKUP($A186,Runners!$N:$AA,B$1,0),"")</f>
        <v/>
      </c>
      <c r="C186" s="1" t="str">
        <f>IFERROR(VLOOKUP($A186,Runners!$N:$AA,C$1,0),"")</f>
        <v/>
      </c>
      <c r="D186" s="1" t="str">
        <f>IFERROR(VLOOKUP($A186,Runners!$N:$AA,D$1,0),"")</f>
        <v/>
      </c>
      <c r="E186" s="2" t="str">
        <f>IFERROR(VLOOKUP($A186,Runners!$N:$AA,E$1,0),"")</f>
        <v/>
      </c>
      <c r="F186" s="2" t="str">
        <f>IFERROR(VLOOKUP($A186,Runners!$N:$AA,F$1,0),"")</f>
        <v/>
      </c>
    </row>
    <row r="187" spans="1:6" x14ac:dyDescent="0.25">
      <c r="A187" s="19">
        <v>183</v>
      </c>
      <c r="B187" s="1" t="str">
        <f>IFERROR(VLOOKUP($A187,Runners!$N:$AA,B$1,0),"")</f>
        <v/>
      </c>
      <c r="C187" s="1" t="str">
        <f>IFERROR(VLOOKUP($A187,Runners!$N:$AA,C$1,0),"")</f>
        <v/>
      </c>
      <c r="D187" s="1" t="str">
        <f>IFERROR(VLOOKUP($A187,Runners!$N:$AA,D$1,0),"")</f>
        <v/>
      </c>
      <c r="E187" s="2" t="str">
        <f>IFERROR(VLOOKUP($A187,Runners!$N:$AA,E$1,0),"")</f>
        <v/>
      </c>
      <c r="F187" s="2" t="str">
        <f>IFERROR(VLOOKUP($A187,Runners!$N:$AA,F$1,0),"")</f>
        <v/>
      </c>
    </row>
    <row r="188" spans="1:6" x14ac:dyDescent="0.25">
      <c r="A188" s="19">
        <v>184</v>
      </c>
      <c r="B188" s="1" t="str">
        <f>IFERROR(VLOOKUP($A188,Runners!$N:$AA,B$1,0),"")</f>
        <v/>
      </c>
      <c r="C188" s="1" t="str">
        <f>IFERROR(VLOOKUP($A188,Runners!$N:$AA,C$1,0),"")</f>
        <v/>
      </c>
      <c r="D188" s="1" t="str">
        <f>IFERROR(VLOOKUP($A188,Runners!$N:$AA,D$1,0),"")</f>
        <v/>
      </c>
      <c r="E188" s="2" t="str">
        <f>IFERROR(VLOOKUP($A188,Runners!$N:$AA,E$1,0),"")</f>
        <v/>
      </c>
      <c r="F188" s="2" t="str">
        <f>IFERROR(VLOOKUP($A188,Runners!$N:$AA,F$1,0),"")</f>
        <v/>
      </c>
    </row>
    <row r="189" spans="1:6" x14ac:dyDescent="0.25">
      <c r="A189" s="19">
        <v>185</v>
      </c>
      <c r="B189" s="1" t="str">
        <f>IFERROR(VLOOKUP($A189,Runners!$N:$AA,B$1,0),"")</f>
        <v/>
      </c>
      <c r="C189" s="1" t="str">
        <f>IFERROR(VLOOKUP($A189,Runners!$N:$AA,C$1,0),"")</f>
        <v/>
      </c>
      <c r="D189" s="1" t="str">
        <f>IFERROR(VLOOKUP($A189,Runners!$N:$AA,D$1,0),"")</f>
        <v/>
      </c>
      <c r="E189" s="2" t="str">
        <f>IFERROR(VLOOKUP($A189,Runners!$N:$AA,E$1,0),"")</f>
        <v/>
      </c>
      <c r="F189" s="2" t="str">
        <f>IFERROR(VLOOKUP($A189,Runners!$N:$AA,F$1,0),"")</f>
        <v/>
      </c>
    </row>
    <row r="190" spans="1:6" x14ac:dyDescent="0.25">
      <c r="A190" s="19">
        <v>186</v>
      </c>
      <c r="B190" s="1" t="str">
        <f>IFERROR(VLOOKUP($A190,Runners!$N:$AA,B$1,0),"")</f>
        <v/>
      </c>
      <c r="C190" s="1" t="str">
        <f>IFERROR(VLOOKUP($A190,Runners!$N:$AA,C$1,0),"")</f>
        <v/>
      </c>
      <c r="D190" s="1" t="str">
        <f>IFERROR(VLOOKUP($A190,Runners!$N:$AA,D$1,0),"")</f>
        <v/>
      </c>
      <c r="E190" s="2" t="str">
        <f>IFERROR(VLOOKUP($A190,Runners!$N:$AA,E$1,0),"")</f>
        <v/>
      </c>
      <c r="F190" s="2" t="str">
        <f>IFERROR(VLOOKUP($A190,Runners!$N:$AA,F$1,0),"")</f>
        <v/>
      </c>
    </row>
    <row r="191" spans="1:6" x14ac:dyDescent="0.25">
      <c r="A191" s="19">
        <v>187</v>
      </c>
      <c r="B191" s="1" t="str">
        <f>IFERROR(VLOOKUP($A191,Runners!$N:$AA,B$1,0),"")</f>
        <v/>
      </c>
      <c r="C191" s="1" t="str">
        <f>IFERROR(VLOOKUP($A191,Runners!$N:$AA,C$1,0),"")</f>
        <v/>
      </c>
      <c r="D191" s="1" t="str">
        <f>IFERROR(VLOOKUP($A191,Runners!$N:$AA,D$1,0),"")</f>
        <v/>
      </c>
      <c r="E191" s="2" t="str">
        <f>IFERROR(VLOOKUP($A191,Runners!$N:$AA,E$1,0),"")</f>
        <v/>
      </c>
      <c r="F191" s="2" t="str">
        <f>IFERROR(VLOOKUP($A191,Runners!$N:$AA,F$1,0),"")</f>
        <v/>
      </c>
    </row>
    <row r="192" spans="1:6" x14ac:dyDescent="0.25">
      <c r="A192" s="19">
        <v>188</v>
      </c>
      <c r="B192" s="1" t="str">
        <f>IFERROR(VLOOKUP($A192,Runners!$N:$AA,B$1,0),"")</f>
        <v/>
      </c>
      <c r="C192" s="1" t="str">
        <f>IFERROR(VLOOKUP($A192,Runners!$N:$AA,C$1,0),"")</f>
        <v/>
      </c>
      <c r="D192" s="1" t="str">
        <f>IFERROR(VLOOKUP($A192,Runners!$N:$AA,D$1,0),"")</f>
        <v/>
      </c>
      <c r="E192" s="2" t="str">
        <f>IFERROR(VLOOKUP($A192,Runners!$N:$AA,E$1,0),"")</f>
        <v/>
      </c>
      <c r="F192" s="2" t="str">
        <f>IFERROR(VLOOKUP($A192,Runners!$N:$AA,F$1,0),"")</f>
        <v/>
      </c>
    </row>
    <row r="193" spans="1:6" x14ac:dyDescent="0.25">
      <c r="A193" s="19">
        <v>189</v>
      </c>
      <c r="B193" s="1" t="str">
        <f>IFERROR(VLOOKUP($A193,Runners!$N:$AA,B$1,0),"")</f>
        <v/>
      </c>
      <c r="C193" s="1" t="str">
        <f>IFERROR(VLOOKUP($A193,Runners!$N:$AA,C$1,0),"")</f>
        <v/>
      </c>
      <c r="D193" s="1" t="str">
        <f>IFERROR(VLOOKUP($A193,Runners!$N:$AA,D$1,0),"")</f>
        <v/>
      </c>
      <c r="E193" s="2" t="str">
        <f>IFERROR(VLOOKUP($A193,Runners!$N:$AA,E$1,0),"")</f>
        <v/>
      </c>
      <c r="F193" s="2" t="str">
        <f>IFERROR(VLOOKUP($A193,Runners!$N:$AA,F$1,0),"")</f>
        <v/>
      </c>
    </row>
    <row r="194" spans="1:6" x14ac:dyDescent="0.25">
      <c r="A194" s="19">
        <v>190</v>
      </c>
      <c r="B194" s="1" t="str">
        <f>IFERROR(VLOOKUP($A194,Runners!$N:$AA,B$1,0),"")</f>
        <v/>
      </c>
      <c r="C194" s="1" t="str">
        <f>IFERROR(VLOOKUP($A194,Runners!$N:$AA,C$1,0),"")</f>
        <v/>
      </c>
      <c r="D194" s="1" t="str">
        <f>IFERROR(VLOOKUP($A194,Runners!$N:$AA,D$1,0),"")</f>
        <v/>
      </c>
      <c r="E194" s="2" t="str">
        <f>IFERROR(VLOOKUP($A194,Runners!$N:$AA,E$1,0),"")</f>
        <v/>
      </c>
      <c r="F194" s="2" t="str">
        <f>IFERROR(VLOOKUP($A194,Runners!$N:$AA,F$1,0),"")</f>
        <v/>
      </c>
    </row>
    <row r="195" spans="1:6" x14ac:dyDescent="0.25">
      <c r="A195" s="19">
        <v>191</v>
      </c>
      <c r="B195" s="1" t="str">
        <f>IFERROR(VLOOKUP($A195,Runners!$N:$AA,B$1,0),"")</f>
        <v/>
      </c>
      <c r="C195" s="1" t="str">
        <f>IFERROR(VLOOKUP($A195,Runners!$N:$AA,C$1,0),"")</f>
        <v/>
      </c>
      <c r="D195" s="1" t="str">
        <f>IFERROR(VLOOKUP($A195,Runners!$N:$AA,D$1,0),"")</f>
        <v/>
      </c>
      <c r="E195" s="2" t="str">
        <f>IFERROR(VLOOKUP($A195,Runners!$N:$AA,E$1,0),"")</f>
        <v/>
      </c>
      <c r="F195" s="2" t="str">
        <f>IFERROR(VLOOKUP($A195,Runners!$N:$AA,F$1,0),"")</f>
        <v/>
      </c>
    </row>
    <row r="196" spans="1:6" x14ac:dyDescent="0.25">
      <c r="A196" s="19">
        <v>192</v>
      </c>
      <c r="B196" s="1" t="str">
        <f>IFERROR(VLOOKUP($A196,Runners!$N:$AA,B$1,0),"")</f>
        <v/>
      </c>
      <c r="C196" s="1" t="str">
        <f>IFERROR(VLOOKUP($A196,Runners!$N:$AA,C$1,0),"")</f>
        <v/>
      </c>
      <c r="D196" s="1" t="str">
        <f>IFERROR(VLOOKUP($A196,Runners!$N:$AA,D$1,0),"")</f>
        <v/>
      </c>
      <c r="E196" s="2" t="str">
        <f>IFERROR(VLOOKUP($A196,Runners!$N:$AA,E$1,0),"")</f>
        <v/>
      </c>
      <c r="F196" s="2" t="str">
        <f>IFERROR(VLOOKUP($A196,Runners!$N:$AA,F$1,0),"")</f>
        <v/>
      </c>
    </row>
    <row r="197" spans="1:6" x14ac:dyDescent="0.25">
      <c r="A197" s="19">
        <v>193</v>
      </c>
      <c r="B197" s="1" t="str">
        <f>IFERROR(VLOOKUP($A197,Runners!$N:$AA,B$1,0),"")</f>
        <v/>
      </c>
      <c r="C197" s="1" t="str">
        <f>IFERROR(VLOOKUP($A197,Runners!$N:$AA,C$1,0),"")</f>
        <v/>
      </c>
      <c r="D197" s="1" t="str">
        <f>IFERROR(VLOOKUP($A197,Runners!$N:$AA,D$1,0),"")</f>
        <v/>
      </c>
      <c r="E197" s="2" t="str">
        <f>IFERROR(VLOOKUP($A197,Runners!$N:$AA,E$1,0),"")</f>
        <v/>
      </c>
      <c r="F197" s="2" t="str">
        <f>IFERROR(VLOOKUP($A197,Runners!$N:$AA,F$1,0),"")</f>
        <v/>
      </c>
    </row>
    <row r="198" spans="1:6" x14ac:dyDescent="0.25">
      <c r="A198" s="19">
        <v>194</v>
      </c>
      <c r="B198" s="1" t="str">
        <f>IFERROR(VLOOKUP($A198,Runners!$N:$AA,B$1,0),"")</f>
        <v/>
      </c>
      <c r="C198" s="1" t="str">
        <f>IFERROR(VLOOKUP($A198,Runners!$N:$AA,C$1,0),"")</f>
        <v/>
      </c>
      <c r="D198" s="1" t="str">
        <f>IFERROR(VLOOKUP($A198,Runners!$N:$AA,D$1,0),"")</f>
        <v/>
      </c>
      <c r="E198" s="2" t="str">
        <f>IFERROR(VLOOKUP($A198,Runners!$N:$AA,E$1,0),"")</f>
        <v/>
      </c>
      <c r="F198" s="2" t="str">
        <f>IFERROR(VLOOKUP($A198,Runners!$N:$AA,F$1,0),"")</f>
        <v/>
      </c>
    </row>
    <row r="199" spans="1:6" x14ac:dyDescent="0.25">
      <c r="A199" s="19">
        <v>195</v>
      </c>
      <c r="B199" s="1" t="str">
        <f>IFERROR(VLOOKUP($A199,Runners!$N:$AA,B$1,0),"")</f>
        <v/>
      </c>
      <c r="C199" s="1" t="str">
        <f>IFERROR(VLOOKUP($A199,Runners!$N:$AA,C$1,0),"")</f>
        <v/>
      </c>
      <c r="D199" s="1" t="str">
        <f>IFERROR(VLOOKUP($A199,Runners!$N:$AA,D$1,0),"")</f>
        <v/>
      </c>
      <c r="E199" s="2" t="str">
        <f>IFERROR(VLOOKUP($A199,Runners!$N:$AA,E$1,0),"")</f>
        <v/>
      </c>
      <c r="F199" s="2" t="str">
        <f>IFERROR(VLOOKUP($A199,Runners!$N:$AA,F$1,0),"")</f>
        <v/>
      </c>
    </row>
    <row r="200" spans="1:6" x14ac:dyDescent="0.25">
      <c r="A200" s="19">
        <v>196</v>
      </c>
      <c r="B200" s="1" t="str">
        <f>IFERROR(VLOOKUP($A200,Runners!$N:$AA,B$1,0),"")</f>
        <v/>
      </c>
      <c r="C200" s="1" t="str">
        <f>IFERROR(VLOOKUP($A200,Runners!$N:$AA,C$1,0),"")</f>
        <v/>
      </c>
      <c r="D200" s="1" t="str">
        <f>IFERROR(VLOOKUP($A200,Runners!$N:$AA,D$1,0),"")</f>
        <v/>
      </c>
      <c r="E200" s="2" t="str">
        <f>IFERROR(VLOOKUP($A200,Runners!$N:$AA,E$1,0),"")</f>
        <v/>
      </c>
      <c r="F200" s="2" t="str">
        <f>IFERROR(VLOOKUP($A200,Runners!$N:$AA,F$1,0),"")</f>
        <v/>
      </c>
    </row>
    <row r="201" spans="1:6" x14ac:dyDescent="0.25">
      <c r="A201" s="19">
        <v>197</v>
      </c>
      <c r="B201" s="1" t="str">
        <f>IFERROR(VLOOKUP($A201,Runners!$N:$AA,B$1,0),"")</f>
        <v/>
      </c>
      <c r="C201" s="1" t="str">
        <f>IFERROR(VLOOKUP($A201,Runners!$N:$AA,C$1,0),"")</f>
        <v/>
      </c>
      <c r="D201" s="1" t="str">
        <f>IFERROR(VLOOKUP($A201,Runners!$N:$AA,D$1,0),"")</f>
        <v/>
      </c>
      <c r="E201" s="2" t="str">
        <f>IFERROR(VLOOKUP($A201,Runners!$N:$AA,E$1,0),"")</f>
        <v/>
      </c>
      <c r="F201" s="2" t="str">
        <f>IFERROR(VLOOKUP($A201,Runners!$N:$AA,F$1,0),"")</f>
        <v/>
      </c>
    </row>
    <row r="202" spans="1:6" x14ac:dyDescent="0.25">
      <c r="A202" s="19">
        <v>198</v>
      </c>
      <c r="B202" s="1" t="str">
        <f>IFERROR(VLOOKUP($A202,Runners!$N:$AA,B$1,0),"")</f>
        <v/>
      </c>
      <c r="C202" s="1" t="str">
        <f>IFERROR(VLOOKUP($A202,Runners!$N:$AA,C$1,0),"")</f>
        <v/>
      </c>
      <c r="D202" s="1" t="str">
        <f>IFERROR(VLOOKUP($A202,Runners!$N:$AA,D$1,0),"")</f>
        <v/>
      </c>
      <c r="E202" s="2" t="str">
        <f>IFERROR(VLOOKUP($A202,Runners!$N:$AA,E$1,0),"")</f>
        <v/>
      </c>
      <c r="F202" s="2" t="str">
        <f>IFERROR(VLOOKUP($A202,Runners!$N:$AA,F$1,0),"")</f>
        <v/>
      </c>
    </row>
    <row r="203" spans="1:6" x14ac:dyDescent="0.25">
      <c r="A203" s="19">
        <v>199</v>
      </c>
      <c r="B203" s="1" t="str">
        <f>IFERROR(VLOOKUP($A203,Runners!$N:$AA,B$1,0),"")</f>
        <v/>
      </c>
      <c r="C203" s="1" t="str">
        <f>IFERROR(VLOOKUP($A203,Runners!$N:$AA,C$1,0),"")</f>
        <v/>
      </c>
      <c r="D203" s="1" t="str">
        <f>IFERROR(VLOOKUP($A203,Runners!$N:$AA,D$1,0),"")</f>
        <v/>
      </c>
      <c r="E203" s="2" t="str">
        <f>IFERROR(VLOOKUP($A203,Runners!$N:$AA,E$1,0),"")</f>
        <v/>
      </c>
      <c r="F203" s="2" t="str">
        <f>IFERROR(VLOOKUP($A203,Runners!$N:$AA,F$1,0),"")</f>
        <v/>
      </c>
    </row>
    <row r="204" spans="1:6" x14ac:dyDescent="0.25">
      <c r="A204" s="19">
        <v>200</v>
      </c>
      <c r="B204" s="1" t="str">
        <f>IFERROR(VLOOKUP($A204,Runners!$N:$AA,B$1,0),"")</f>
        <v/>
      </c>
      <c r="C204" s="1" t="str">
        <f>IFERROR(VLOOKUP($A204,Runners!$N:$AA,C$1,0),"")</f>
        <v/>
      </c>
      <c r="D204" s="1" t="str">
        <f>IFERROR(VLOOKUP($A204,Runners!$N:$AA,D$1,0),"")</f>
        <v/>
      </c>
      <c r="E204" s="2" t="str">
        <f>IFERROR(VLOOKUP($A204,Runners!$N:$AA,E$1,0),"")</f>
        <v/>
      </c>
      <c r="F204" s="2" t="str">
        <f>IFERROR(VLOOKUP($A204,Runners!$N:$AA,F$1,0),"")</f>
        <v/>
      </c>
    </row>
    <row r="205" spans="1:6" x14ac:dyDescent="0.25">
      <c r="A205" s="19">
        <v>201</v>
      </c>
      <c r="B205" s="1" t="str">
        <f>IFERROR(VLOOKUP($A205,Runners!$N:$AA,B$1,0),"")</f>
        <v/>
      </c>
      <c r="C205" s="1" t="str">
        <f>IFERROR(VLOOKUP($A205,Runners!$N:$AA,C$1,0),"")</f>
        <v/>
      </c>
      <c r="D205" s="1" t="str">
        <f>IFERROR(VLOOKUP($A205,Runners!$N:$AA,D$1,0),"")</f>
        <v/>
      </c>
      <c r="E205" s="2" t="str">
        <f>IFERROR(VLOOKUP($A205,Runners!$N:$AA,E$1,0),"")</f>
        <v/>
      </c>
      <c r="F205" s="2" t="str">
        <f>IFERROR(VLOOKUP($A205,Runners!$N:$AA,F$1,0),"")</f>
        <v/>
      </c>
    </row>
    <row r="206" spans="1:6" x14ac:dyDescent="0.25">
      <c r="A206" s="19">
        <v>202</v>
      </c>
      <c r="B206" s="1" t="str">
        <f>IFERROR(VLOOKUP($A206,Runners!$N:$AA,B$1,0),"")</f>
        <v/>
      </c>
      <c r="C206" s="1" t="str">
        <f>IFERROR(VLOOKUP($A206,Runners!$N:$AA,C$1,0),"")</f>
        <v/>
      </c>
      <c r="D206" s="1" t="str">
        <f>IFERROR(VLOOKUP($A206,Runners!$N:$AA,D$1,0),"")</f>
        <v/>
      </c>
      <c r="E206" s="2" t="str">
        <f>IFERROR(VLOOKUP($A206,Runners!$N:$AA,E$1,0),"")</f>
        <v/>
      </c>
      <c r="F206" s="2" t="str">
        <f>IFERROR(VLOOKUP($A206,Runners!$N:$AA,F$1,0),"")</f>
        <v/>
      </c>
    </row>
    <row r="207" spans="1:6" x14ac:dyDescent="0.25">
      <c r="A207" s="19">
        <v>203</v>
      </c>
      <c r="B207" s="1" t="str">
        <f>IFERROR(VLOOKUP($A207,Runners!$N:$AA,B$1,0),"")</f>
        <v/>
      </c>
      <c r="C207" s="1" t="str">
        <f>IFERROR(VLOOKUP($A207,Runners!$N:$AA,C$1,0),"")</f>
        <v/>
      </c>
      <c r="D207" s="1" t="str">
        <f>IFERROR(VLOOKUP($A207,Runners!$N:$AA,D$1,0),"")</f>
        <v/>
      </c>
      <c r="E207" s="2" t="str">
        <f>IFERROR(VLOOKUP($A207,Runners!$N:$AA,E$1,0),"")</f>
        <v/>
      </c>
      <c r="F207" s="2" t="str">
        <f>IFERROR(VLOOKUP($A207,Runners!$N:$AA,F$1,0),"")</f>
        <v/>
      </c>
    </row>
    <row r="208" spans="1:6" x14ac:dyDescent="0.25">
      <c r="A208" s="19">
        <v>204</v>
      </c>
      <c r="B208" s="1" t="str">
        <f>IFERROR(VLOOKUP($A208,Runners!$N:$AA,B$1,0),"")</f>
        <v/>
      </c>
      <c r="C208" s="1" t="str">
        <f>IFERROR(VLOOKUP($A208,Runners!$N:$AA,C$1,0),"")</f>
        <v/>
      </c>
      <c r="D208" s="1" t="str">
        <f>IFERROR(VLOOKUP($A208,Runners!$N:$AA,D$1,0),"")</f>
        <v/>
      </c>
      <c r="E208" s="2" t="str">
        <f>IFERROR(VLOOKUP($A208,Runners!$N:$AA,E$1,0),"")</f>
        <v/>
      </c>
      <c r="F208" s="2" t="str">
        <f>IFERROR(VLOOKUP($A208,Runners!$N:$AA,F$1,0),"")</f>
        <v/>
      </c>
    </row>
    <row r="209" spans="1:6" x14ac:dyDescent="0.25">
      <c r="A209" s="19">
        <v>205</v>
      </c>
      <c r="B209" s="1" t="str">
        <f>IFERROR(VLOOKUP($A209,Runners!$N:$AA,B$1,0),"")</f>
        <v/>
      </c>
      <c r="C209" s="1" t="str">
        <f>IFERROR(VLOOKUP($A209,Runners!$N:$AA,C$1,0),"")</f>
        <v/>
      </c>
      <c r="D209" s="1" t="str">
        <f>IFERROR(VLOOKUP($A209,Runners!$N:$AA,D$1,0),"")</f>
        <v/>
      </c>
      <c r="E209" s="2" t="str">
        <f>IFERROR(VLOOKUP($A209,Runners!$N:$AA,E$1,0),"")</f>
        <v/>
      </c>
      <c r="F209" s="2" t="str">
        <f>IFERROR(VLOOKUP($A209,Runners!$N:$AA,F$1,0),"")</f>
        <v/>
      </c>
    </row>
    <row r="210" spans="1:6" x14ac:dyDescent="0.25">
      <c r="A210" s="19">
        <v>206</v>
      </c>
      <c r="B210" s="1" t="str">
        <f>IFERROR(VLOOKUP($A210,Runners!$N:$AA,B$1,0),"")</f>
        <v/>
      </c>
      <c r="C210" s="1" t="str">
        <f>IFERROR(VLOOKUP($A210,Runners!$N:$AA,C$1,0),"")</f>
        <v/>
      </c>
      <c r="D210" s="1" t="str">
        <f>IFERROR(VLOOKUP($A210,Runners!$N:$AA,D$1,0),"")</f>
        <v/>
      </c>
      <c r="E210" s="2" t="str">
        <f>IFERROR(VLOOKUP($A210,Runners!$N:$AA,E$1,0),"")</f>
        <v/>
      </c>
      <c r="F210" s="2" t="str">
        <f>IFERROR(VLOOKUP($A210,Runners!$N:$AA,F$1,0),"")</f>
        <v/>
      </c>
    </row>
    <row r="211" spans="1:6" x14ac:dyDescent="0.25">
      <c r="A211" s="19">
        <v>207</v>
      </c>
      <c r="B211" s="1" t="str">
        <f>IFERROR(VLOOKUP($A211,Runners!$N:$AA,B$1,0),"")</f>
        <v/>
      </c>
      <c r="C211" s="1" t="str">
        <f>IFERROR(VLOOKUP($A211,Runners!$N:$AA,C$1,0),"")</f>
        <v/>
      </c>
      <c r="D211" s="1" t="str">
        <f>IFERROR(VLOOKUP($A211,Runners!$N:$AA,D$1,0),"")</f>
        <v/>
      </c>
      <c r="E211" s="2" t="str">
        <f>IFERROR(VLOOKUP($A211,Runners!$N:$AA,E$1,0),"")</f>
        <v/>
      </c>
      <c r="F211" s="2" t="str">
        <f>IFERROR(VLOOKUP($A211,Runners!$N:$AA,F$1,0),"")</f>
        <v/>
      </c>
    </row>
    <row r="212" spans="1:6" x14ac:dyDescent="0.25">
      <c r="A212" s="19">
        <v>208</v>
      </c>
      <c r="B212" s="1" t="str">
        <f>IFERROR(VLOOKUP($A212,Runners!$N:$AA,B$1,0),"")</f>
        <v/>
      </c>
      <c r="C212" s="1" t="str">
        <f>IFERROR(VLOOKUP($A212,Runners!$N:$AA,C$1,0),"")</f>
        <v/>
      </c>
      <c r="D212" s="1" t="str">
        <f>IFERROR(VLOOKUP($A212,Runners!$N:$AA,D$1,0),"")</f>
        <v/>
      </c>
      <c r="E212" s="2" t="str">
        <f>IFERROR(VLOOKUP($A212,Runners!$N:$AA,E$1,0),"")</f>
        <v/>
      </c>
      <c r="F212" s="2" t="str">
        <f>IFERROR(VLOOKUP($A212,Runners!$N:$AA,F$1,0),"")</f>
        <v/>
      </c>
    </row>
    <row r="213" spans="1:6" x14ac:dyDescent="0.25">
      <c r="A213" s="19">
        <v>209</v>
      </c>
      <c r="B213" s="1" t="str">
        <f>IFERROR(VLOOKUP($A213,Runners!$N:$AA,B$1,0),"")</f>
        <v/>
      </c>
      <c r="C213" s="1" t="str">
        <f>IFERROR(VLOOKUP($A213,Runners!$N:$AA,C$1,0),"")</f>
        <v/>
      </c>
      <c r="D213" s="1" t="str">
        <f>IFERROR(VLOOKUP($A213,Runners!$N:$AA,D$1,0),"")</f>
        <v/>
      </c>
      <c r="E213" s="2" t="str">
        <f>IFERROR(VLOOKUP($A213,Runners!$N:$AA,E$1,0),"")</f>
        <v/>
      </c>
      <c r="F213" s="2" t="str">
        <f>IFERROR(VLOOKUP($A213,Runners!$N:$AA,F$1,0),"")</f>
        <v/>
      </c>
    </row>
    <row r="214" spans="1:6" x14ac:dyDescent="0.25">
      <c r="A214" s="19">
        <v>210</v>
      </c>
      <c r="B214" s="1" t="str">
        <f>IFERROR(VLOOKUP($A214,Runners!$N:$AA,B$1,0),"")</f>
        <v/>
      </c>
      <c r="C214" s="1" t="str">
        <f>IFERROR(VLOOKUP($A214,Runners!$N:$AA,C$1,0),"")</f>
        <v/>
      </c>
      <c r="D214" s="1" t="str">
        <f>IFERROR(VLOOKUP($A214,Runners!$N:$AA,D$1,0),"")</f>
        <v/>
      </c>
      <c r="E214" s="2" t="str">
        <f>IFERROR(VLOOKUP($A214,Runners!$N:$AA,E$1,0),"")</f>
        <v/>
      </c>
      <c r="F214" s="2" t="str">
        <f>IFERROR(VLOOKUP($A214,Runners!$N:$AA,F$1,0),"")</f>
        <v/>
      </c>
    </row>
    <row r="215" spans="1:6" x14ac:dyDescent="0.25">
      <c r="A215" s="19">
        <v>211</v>
      </c>
      <c r="B215" s="1" t="str">
        <f>IFERROR(VLOOKUP($A215,Runners!$N:$AA,B$1,0),"")</f>
        <v/>
      </c>
      <c r="C215" s="1" t="str">
        <f>IFERROR(VLOOKUP($A215,Runners!$N:$AA,C$1,0),"")</f>
        <v/>
      </c>
      <c r="D215" s="1" t="str">
        <f>IFERROR(VLOOKUP($A215,Runners!$N:$AA,D$1,0),"")</f>
        <v/>
      </c>
      <c r="E215" s="2" t="str">
        <f>IFERROR(VLOOKUP($A215,Runners!$N:$AA,E$1,0),"")</f>
        <v/>
      </c>
      <c r="F215" s="2" t="str">
        <f>IFERROR(VLOOKUP($A215,Runners!$N:$AA,F$1,0),"")</f>
        <v/>
      </c>
    </row>
    <row r="216" spans="1:6" x14ac:dyDescent="0.25">
      <c r="A216" s="19">
        <v>212</v>
      </c>
      <c r="B216" s="1" t="str">
        <f>IFERROR(VLOOKUP($A216,Runners!$N:$AA,B$1,0),"")</f>
        <v/>
      </c>
      <c r="C216" s="1" t="str">
        <f>IFERROR(VLOOKUP($A216,Runners!$N:$AA,C$1,0),"")</f>
        <v/>
      </c>
      <c r="D216" s="1" t="str">
        <f>IFERROR(VLOOKUP($A216,Runners!$N:$AA,D$1,0),"")</f>
        <v/>
      </c>
      <c r="E216" s="2" t="str">
        <f>IFERROR(VLOOKUP($A216,Runners!$N:$AA,E$1,0),"")</f>
        <v/>
      </c>
      <c r="F216" s="2" t="str">
        <f>IFERROR(VLOOKUP($A216,Runners!$N:$AA,F$1,0),"")</f>
        <v/>
      </c>
    </row>
    <row r="217" spans="1:6" x14ac:dyDescent="0.25">
      <c r="A217" s="19">
        <v>213</v>
      </c>
      <c r="B217" s="1" t="str">
        <f>IFERROR(VLOOKUP($A217,Runners!$N:$AA,B$1,0),"")</f>
        <v/>
      </c>
      <c r="C217" s="1" t="str">
        <f>IFERROR(VLOOKUP($A217,Runners!$N:$AA,C$1,0),"")</f>
        <v/>
      </c>
      <c r="D217" s="1" t="str">
        <f>IFERROR(VLOOKUP($A217,Runners!$N:$AA,D$1,0),"")</f>
        <v/>
      </c>
      <c r="E217" s="2" t="str">
        <f>IFERROR(VLOOKUP($A217,Runners!$N:$AA,E$1,0),"")</f>
        <v/>
      </c>
      <c r="F217" s="2" t="str">
        <f>IFERROR(VLOOKUP($A217,Runners!$N:$AA,F$1,0),"")</f>
        <v/>
      </c>
    </row>
    <row r="218" spans="1:6" x14ac:dyDescent="0.25">
      <c r="A218" s="19">
        <v>214</v>
      </c>
      <c r="B218" s="1" t="str">
        <f>IFERROR(VLOOKUP($A218,Runners!$N:$AA,B$1,0),"")</f>
        <v/>
      </c>
      <c r="C218" s="1" t="str">
        <f>IFERROR(VLOOKUP($A218,Runners!$N:$AA,C$1,0),"")</f>
        <v/>
      </c>
      <c r="D218" s="1" t="str">
        <f>IFERROR(VLOOKUP($A218,Runners!$N:$AA,D$1,0),"")</f>
        <v/>
      </c>
      <c r="E218" s="2" t="str">
        <f>IFERROR(VLOOKUP($A218,Runners!$N:$AA,E$1,0),"")</f>
        <v/>
      </c>
      <c r="F218" s="2" t="str">
        <f>IFERROR(VLOOKUP($A218,Runners!$N:$AA,F$1,0),"")</f>
        <v/>
      </c>
    </row>
    <row r="219" spans="1:6" x14ac:dyDescent="0.25">
      <c r="A219" s="19">
        <v>215</v>
      </c>
      <c r="B219" s="1" t="str">
        <f>IFERROR(VLOOKUP($A219,Runners!$N:$AA,B$1,0),"")</f>
        <v/>
      </c>
      <c r="C219" s="1" t="str">
        <f>IFERROR(VLOOKUP($A219,Runners!$N:$AA,C$1,0),"")</f>
        <v/>
      </c>
      <c r="D219" s="1" t="str">
        <f>IFERROR(VLOOKUP($A219,Runners!$N:$AA,D$1,0),"")</f>
        <v/>
      </c>
      <c r="E219" s="2" t="str">
        <f>IFERROR(VLOOKUP($A219,Runners!$N:$AA,E$1,0),"")</f>
        <v/>
      </c>
      <c r="F219" s="2" t="str">
        <f>IFERROR(VLOOKUP($A219,Runners!$N:$AA,F$1,0),"")</f>
        <v/>
      </c>
    </row>
    <row r="220" spans="1:6" x14ac:dyDescent="0.25">
      <c r="A220" s="19">
        <v>216</v>
      </c>
      <c r="B220" s="1" t="str">
        <f>IFERROR(VLOOKUP($A220,Runners!$N:$AA,B$1,0),"")</f>
        <v/>
      </c>
      <c r="C220" s="1" t="str">
        <f>IFERROR(VLOOKUP($A220,Runners!$N:$AA,C$1,0),"")</f>
        <v/>
      </c>
      <c r="D220" s="1" t="str">
        <f>IFERROR(VLOOKUP($A220,Runners!$N:$AA,D$1,0),"")</f>
        <v/>
      </c>
      <c r="E220" s="2" t="str">
        <f>IFERROR(VLOOKUP($A220,Runners!$N:$AA,E$1,0),"")</f>
        <v/>
      </c>
      <c r="F220" s="2" t="str">
        <f>IFERROR(VLOOKUP($A220,Runners!$N:$AA,F$1,0),"")</f>
        <v/>
      </c>
    </row>
    <row r="221" spans="1:6" x14ac:dyDescent="0.25">
      <c r="A221" s="19">
        <v>217</v>
      </c>
      <c r="B221" s="1" t="str">
        <f>IFERROR(VLOOKUP($A221,Runners!$N:$AA,B$1,0),"")</f>
        <v/>
      </c>
      <c r="C221" s="1" t="str">
        <f>IFERROR(VLOOKUP($A221,Runners!$N:$AA,C$1,0),"")</f>
        <v/>
      </c>
      <c r="D221" s="1" t="str">
        <f>IFERROR(VLOOKUP($A221,Runners!$N:$AA,D$1,0),"")</f>
        <v/>
      </c>
      <c r="E221" s="2" t="str">
        <f>IFERROR(VLOOKUP($A221,Runners!$N:$AA,E$1,0),"")</f>
        <v/>
      </c>
      <c r="F221" s="2" t="str">
        <f>IFERROR(VLOOKUP($A221,Runners!$N:$AA,F$1,0),"")</f>
        <v/>
      </c>
    </row>
    <row r="222" spans="1:6" x14ac:dyDescent="0.25">
      <c r="A222" s="19">
        <v>218</v>
      </c>
      <c r="B222" s="1" t="str">
        <f>IFERROR(VLOOKUP($A222,Runners!$N:$AA,B$1,0),"")</f>
        <v/>
      </c>
      <c r="C222" s="1" t="str">
        <f>IFERROR(VLOOKUP($A222,Runners!$N:$AA,C$1,0),"")</f>
        <v/>
      </c>
      <c r="D222" s="1" t="str">
        <f>IFERROR(VLOOKUP($A222,Runners!$N:$AA,D$1,0),"")</f>
        <v/>
      </c>
      <c r="E222" s="2" t="str">
        <f>IFERROR(VLOOKUP($A222,Runners!$N:$AA,E$1,0),"")</f>
        <v/>
      </c>
      <c r="F222" s="2" t="str">
        <f>IFERROR(VLOOKUP($A222,Runners!$N:$AA,F$1,0),"")</f>
        <v/>
      </c>
    </row>
    <row r="223" spans="1:6" x14ac:dyDescent="0.25">
      <c r="A223" s="19">
        <v>219</v>
      </c>
      <c r="B223" s="1" t="str">
        <f>IFERROR(VLOOKUP($A223,Runners!$N:$AA,B$1,0),"")</f>
        <v/>
      </c>
      <c r="C223" s="1" t="str">
        <f>IFERROR(VLOOKUP($A223,Runners!$N:$AA,C$1,0),"")</f>
        <v/>
      </c>
      <c r="D223" s="1" t="str">
        <f>IFERROR(VLOOKUP($A223,Runners!$N:$AA,D$1,0),"")</f>
        <v/>
      </c>
      <c r="E223" s="2" t="str">
        <f>IFERROR(VLOOKUP($A223,Runners!$N:$AA,E$1,0),"")</f>
        <v/>
      </c>
      <c r="F223" s="2" t="str">
        <f>IFERROR(VLOOKUP($A223,Runners!$N:$AA,F$1,0),"")</f>
        <v/>
      </c>
    </row>
    <row r="224" spans="1:6" x14ac:dyDescent="0.25">
      <c r="A224" s="19">
        <v>220</v>
      </c>
      <c r="B224" s="1" t="str">
        <f>IFERROR(VLOOKUP($A224,Runners!$N:$AA,B$1,0),"")</f>
        <v/>
      </c>
      <c r="C224" s="1" t="str">
        <f>IFERROR(VLOOKUP($A224,Runners!$N:$AA,C$1,0),"")</f>
        <v/>
      </c>
      <c r="D224" s="1" t="str">
        <f>IFERROR(VLOOKUP($A224,Runners!$N:$AA,D$1,0),"")</f>
        <v/>
      </c>
      <c r="E224" s="2" t="str">
        <f>IFERROR(VLOOKUP($A224,Runners!$N:$AA,E$1,0),"")</f>
        <v/>
      </c>
      <c r="F224" s="2" t="str">
        <f>IFERROR(VLOOKUP($A224,Runners!$N:$AA,F$1,0),"")</f>
        <v/>
      </c>
    </row>
    <row r="225" spans="1:6" x14ac:dyDescent="0.25">
      <c r="A225" s="19">
        <v>221</v>
      </c>
      <c r="B225" s="1" t="str">
        <f>IFERROR(VLOOKUP($A225,Runners!$N:$AA,B$1,0),"")</f>
        <v/>
      </c>
      <c r="C225" s="1" t="str">
        <f>IFERROR(VLOOKUP($A225,Runners!$N:$AA,C$1,0),"")</f>
        <v/>
      </c>
      <c r="D225" s="1" t="str">
        <f>IFERROR(VLOOKUP($A225,Runners!$N:$AA,D$1,0),"")</f>
        <v/>
      </c>
      <c r="E225" s="2" t="str">
        <f>IFERROR(VLOOKUP($A225,Runners!$N:$AA,E$1,0),"")</f>
        <v/>
      </c>
      <c r="F225" s="2" t="str">
        <f>IFERROR(VLOOKUP($A225,Runners!$N:$AA,F$1,0),"")</f>
        <v/>
      </c>
    </row>
    <row r="226" spans="1:6" x14ac:dyDescent="0.25">
      <c r="A226" s="19">
        <v>222</v>
      </c>
      <c r="B226" s="1" t="str">
        <f>IFERROR(VLOOKUP($A226,Runners!$N:$AA,B$1,0),"")</f>
        <v/>
      </c>
      <c r="C226" s="1" t="str">
        <f>IFERROR(VLOOKUP($A226,Runners!$N:$AA,C$1,0),"")</f>
        <v/>
      </c>
      <c r="D226" s="1" t="str">
        <f>IFERROR(VLOOKUP($A226,Runners!$N:$AA,D$1,0),"")</f>
        <v/>
      </c>
      <c r="E226" s="2" t="str">
        <f>IFERROR(VLOOKUP($A226,Runners!$N:$AA,E$1,0),"")</f>
        <v/>
      </c>
      <c r="F226" s="2" t="str">
        <f>IFERROR(VLOOKUP($A226,Runners!$N:$AA,F$1,0),"")</f>
        <v/>
      </c>
    </row>
    <row r="227" spans="1:6" x14ac:dyDescent="0.25">
      <c r="A227" s="19">
        <v>223</v>
      </c>
      <c r="B227" s="1" t="str">
        <f>IFERROR(VLOOKUP($A227,Runners!$N:$AA,B$1,0),"")</f>
        <v/>
      </c>
      <c r="C227" s="1" t="str">
        <f>IFERROR(VLOOKUP($A227,Runners!$N:$AA,C$1,0),"")</f>
        <v/>
      </c>
      <c r="D227" s="1" t="str">
        <f>IFERROR(VLOOKUP($A227,Runners!$N:$AA,D$1,0),"")</f>
        <v/>
      </c>
      <c r="E227" s="2" t="str">
        <f>IFERROR(VLOOKUP($A227,Runners!$N:$AA,E$1,0),"")</f>
        <v/>
      </c>
      <c r="F227" s="2" t="str">
        <f>IFERROR(VLOOKUP($A227,Runners!$N:$AA,F$1,0),"")</f>
        <v/>
      </c>
    </row>
    <row r="228" spans="1:6" x14ac:dyDescent="0.25">
      <c r="A228" s="19">
        <v>224</v>
      </c>
      <c r="B228" s="1" t="str">
        <f>IFERROR(VLOOKUP($A228,Runners!$N:$AA,B$1,0),"")</f>
        <v/>
      </c>
      <c r="C228" s="1" t="str">
        <f>IFERROR(VLOOKUP($A228,Runners!$N:$AA,C$1,0),"")</f>
        <v/>
      </c>
      <c r="D228" s="1" t="str">
        <f>IFERROR(VLOOKUP($A228,Runners!$N:$AA,D$1,0),"")</f>
        <v/>
      </c>
      <c r="E228" s="2" t="str">
        <f>IFERROR(VLOOKUP($A228,Runners!$N:$AA,E$1,0),"")</f>
        <v/>
      </c>
      <c r="F228" s="2" t="str">
        <f>IFERROR(VLOOKUP($A228,Runners!$N:$AA,F$1,0),"")</f>
        <v/>
      </c>
    </row>
    <row r="229" spans="1:6" x14ac:dyDescent="0.25">
      <c r="A229" s="19">
        <v>225</v>
      </c>
      <c r="B229" s="1" t="str">
        <f>IFERROR(VLOOKUP($A229,Runners!$N:$AA,B$1,0),"")</f>
        <v/>
      </c>
      <c r="C229" s="1" t="str">
        <f>IFERROR(VLOOKUP($A229,Runners!$N:$AA,C$1,0),"")</f>
        <v/>
      </c>
      <c r="D229" s="1" t="str">
        <f>IFERROR(VLOOKUP($A229,Runners!$N:$AA,D$1,0),"")</f>
        <v/>
      </c>
      <c r="E229" s="2" t="str">
        <f>IFERROR(VLOOKUP($A229,Runners!$N:$AA,E$1,0),"")</f>
        <v/>
      </c>
      <c r="F229" s="2" t="str">
        <f>IFERROR(VLOOKUP($A229,Runners!$N:$AA,F$1,0),"")</f>
        <v/>
      </c>
    </row>
    <row r="230" spans="1:6" x14ac:dyDescent="0.25">
      <c r="A230" s="19">
        <v>226</v>
      </c>
      <c r="B230" s="1" t="str">
        <f>IFERROR(VLOOKUP($A230,Runners!$N:$AA,B$1,0),"")</f>
        <v/>
      </c>
      <c r="C230" s="1" t="str">
        <f>IFERROR(VLOOKUP($A230,Runners!$N:$AA,C$1,0),"")</f>
        <v/>
      </c>
      <c r="D230" s="1" t="str">
        <f>IFERROR(VLOOKUP($A230,Runners!$N:$AA,D$1,0),"")</f>
        <v/>
      </c>
      <c r="E230" s="2" t="str">
        <f>IFERROR(VLOOKUP($A230,Runners!$N:$AA,E$1,0),"")</f>
        <v/>
      </c>
      <c r="F230" s="2" t="str">
        <f>IFERROR(VLOOKUP($A230,Runners!$N:$AA,F$1,0),"")</f>
        <v/>
      </c>
    </row>
    <row r="231" spans="1:6" x14ac:dyDescent="0.25">
      <c r="A231" s="19">
        <v>227</v>
      </c>
      <c r="B231" s="1" t="str">
        <f>IFERROR(VLOOKUP($A231,Runners!$N:$AA,B$1,0),"")</f>
        <v/>
      </c>
      <c r="C231" s="1" t="str">
        <f>IFERROR(VLOOKUP($A231,Runners!$N:$AA,C$1,0),"")</f>
        <v/>
      </c>
      <c r="D231" s="1" t="str">
        <f>IFERROR(VLOOKUP($A231,Runners!$N:$AA,D$1,0),"")</f>
        <v/>
      </c>
      <c r="E231" s="2" t="str">
        <f>IFERROR(VLOOKUP($A231,Runners!$N:$AA,E$1,0),"")</f>
        <v/>
      </c>
      <c r="F231" s="2" t="str">
        <f>IFERROR(VLOOKUP($A231,Runners!$N:$AA,F$1,0),"")</f>
        <v/>
      </c>
    </row>
    <row r="232" spans="1:6" x14ac:dyDescent="0.25">
      <c r="A232" s="19">
        <v>228</v>
      </c>
      <c r="B232" s="1" t="str">
        <f>IFERROR(VLOOKUP($A232,Runners!$N:$AA,B$1,0),"")</f>
        <v/>
      </c>
      <c r="C232" s="1" t="str">
        <f>IFERROR(VLOOKUP($A232,Runners!$N:$AA,C$1,0),"")</f>
        <v/>
      </c>
      <c r="D232" s="1" t="str">
        <f>IFERROR(VLOOKUP($A232,Runners!$N:$AA,D$1,0),"")</f>
        <v/>
      </c>
      <c r="E232" s="2" t="str">
        <f>IFERROR(VLOOKUP($A232,Runners!$N:$AA,E$1,0),"")</f>
        <v/>
      </c>
      <c r="F232" s="2" t="str">
        <f>IFERROR(VLOOKUP($A232,Runners!$N:$AA,F$1,0),"")</f>
        <v/>
      </c>
    </row>
    <row r="233" spans="1:6" x14ac:dyDescent="0.25">
      <c r="A233" s="19">
        <v>229</v>
      </c>
      <c r="B233" s="1" t="str">
        <f>IFERROR(VLOOKUP($A233,Runners!$N:$AA,B$1,0),"")</f>
        <v/>
      </c>
      <c r="C233" s="1" t="str">
        <f>IFERROR(VLOOKUP($A233,Runners!$N:$AA,C$1,0),"")</f>
        <v/>
      </c>
      <c r="D233" s="1" t="str">
        <f>IFERROR(VLOOKUP($A233,Runners!$N:$AA,D$1,0),"")</f>
        <v/>
      </c>
      <c r="E233" s="2" t="str">
        <f>IFERROR(VLOOKUP($A233,Runners!$N:$AA,E$1,0),"")</f>
        <v/>
      </c>
      <c r="F233" s="2" t="str">
        <f>IFERROR(VLOOKUP($A233,Runners!$N:$AA,F$1,0),"")</f>
        <v/>
      </c>
    </row>
    <row r="234" spans="1:6" x14ac:dyDescent="0.25">
      <c r="A234" s="19">
        <v>230</v>
      </c>
      <c r="B234" s="1" t="str">
        <f>IFERROR(VLOOKUP($A234,Runners!$N:$AA,B$1,0),"")</f>
        <v/>
      </c>
      <c r="C234" s="1" t="str">
        <f>IFERROR(VLOOKUP($A234,Runners!$N:$AA,C$1,0),"")</f>
        <v/>
      </c>
      <c r="D234" s="1" t="str">
        <f>IFERROR(VLOOKUP($A234,Runners!$N:$AA,D$1,0),"")</f>
        <v/>
      </c>
      <c r="E234" s="2" t="str">
        <f>IFERROR(VLOOKUP($A234,Runners!$N:$AA,E$1,0),"")</f>
        <v/>
      </c>
      <c r="F234" s="2" t="str">
        <f>IFERROR(VLOOKUP($A234,Runners!$N:$AA,F$1,0),"")</f>
        <v/>
      </c>
    </row>
    <row r="235" spans="1:6" x14ac:dyDescent="0.25">
      <c r="A235" s="19">
        <v>231</v>
      </c>
      <c r="B235" s="1" t="str">
        <f>IFERROR(VLOOKUP($A235,Runners!$N:$AA,B$1,0),"")</f>
        <v/>
      </c>
      <c r="C235" s="1" t="str">
        <f>IFERROR(VLOOKUP($A235,Runners!$N:$AA,C$1,0),"")</f>
        <v/>
      </c>
      <c r="D235" s="1" t="str">
        <f>IFERROR(VLOOKUP($A235,Runners!$N:$AA,D$1,0),"")</f>
        <v/>
      </c>
      <c r="E235" s="2" t="str">
        <f>IFERROR(VLOOKUP($A235,Runners!$N:$AA,E$1,0),"")</f>
        <v/>
      </c>
      <c r="F235" s="2" t="str">
        <f>IFERROR(VLOOKUP($A235,Runners!$N:$AA,F$1,0),"")</f>
        <v/>
      </c>
    </row>
    <row r="236" spans="1:6" x14ac:dyDescent="0.25">
      <c r="A236" s="19">
        <v>232</v>
      </c>
      <c r="B236" s="1" t="str">
        <f>IFERROR(VLOOKUP($A236,Runners!$N:$AA,B$1,0),"")</f>
        <v/>
      </c>
      <c r="C236" s="1" t="str">
        <f>IFERROR(VLOOKUP($A236,Runners!$N:$AA,C$1,0),"")</f>
        <v/>
      </c>
      <c r="D236" s="1" t="str">
        <f>IFERROR(VLOOKUP($A236,Runners!$N:$AA,D$1,0),"")</f>
        <v/>
      </c>
      <c r="E236" s="2" t="str">
        <f>IFERROR(VLOOKUP($A236,Runners!$N:$AA,E$1,0),"")</f>
        <v/>
      </c>
      <c r="F236" s="2" t="str">
        <f>IFERROR(VLOOKUP($A236,Runners!$N:$AA,F$1,0),"")</f>
        <v/>
      </c>
    </row>
    <row r="237" spans="1:6" x14ac:dyDescent="0.25">
      <c r="A237" s="19">
        <v>233</v>
      </c>
      <c r="B237" s="1" t="str">
        <f>IFERROR(VLOOKUP($A237,Runners!$N:$AA,B$1,0),"")</f>
        <v/>
      </c>
      <c r="C237" s="1" t="str">
        <f>IFERROR(VLOOKUP($A237,Runners!$N:$AA,C$1,0),"")</f>
        <v/>
      </c>
      <c r="D237" s="1" t="str">
        <f>IFERROR(VLOOKUP($A237,Runners!$N:$AA,D$1,0),"")</f>
        <v/>
      </c>
      <c r="E237" s="2" t="str">
        <f>IFERROR(VLOOKUP($A237,Runners!$N:$AA,E$1,0),"")</f>
        <v/>
      </c>
      <c r="F237" s="2" t="str">
        <f>IFERROR(VLOOKUP($A237,Runners!$N:$AA,F$1,0),"")</f>
        <v/>
      </c>
    </row>
    <row r="238" spans="1:6" x14ac:dyDescent="0.25">
      <c r="A238" s="19">
        <v>234</v>
      </c>
      <c r="B238" s="1" t="str">
        <f>IFERROR(VLOOKUP($A238,Runners!$N:$AA,B$1,0),"")</f>
        <v/>
      </c>
      <c r="C238" s="1" t="str">
        <f>IFERROR(VLOOKUP($A238,Runners!$N:$AA,C$1,0),"")</f>
        <v/>
      </c>
      <c r="D238" s="1" t="str">
        <f>IFERROR(VLOOKUP($A238,Runners!$N:$AA,D$1,0),"")</f>
        <v/>
      </c>
      <c r="E238" s="2" t="str">
        <f>IFERROR(VLOOKUP($A238,Runners!$N:$AA,E$1,0),"")</f>
        <v/>
      </c>
      <c r="F238" s="2" t="str">
        <f>IFERROR(VLOOKUP($A238,Runners!$N:$AA,F$1,0),"")</f>
        <v/>
      </c>
    </row>
    <row r="239" spans="1:6" x14ac:dyDescent="0.25">
      <c r="A239" s="19">
        <v>235</v>
      </c>
      <c r="B239" s="1" t="str">
        <f>IFERROR(VLOOKUP($A239,Runners!$N:$AA,B$1,0),"")</f>
        <v/>
      </c>
      <c r="C239" s="1" t="str">
        <f>IFERROR(VLOOKUP($A239,Runners!$N:$AA,C$1,0),"")</f>
        <v/>
      </c>
      <c r="D239" s="1" t="str">
        <f>IFERROR(VLOOKUP($A239,Runners!$N:$AA,D$1,0),"")</f>
        <v/>
      </c>
      <c r="E239" s="2" t="str">
        <f>IFERROR(VLOOKUP($A239,Runners!$N:$AA,E$1,0),"")</f>
        <v/>
      </c>
      <c r="F239" s="2" t="str">
        <f>IFERROR(VLOOKUP($A239,Runners!$N:$AA,F$1,0),"")</f>
        <v/>
      </c>
    </row>
    <row r="240" spans="1:6" x14ac:dyDescent="0.25">
      <c r="A240" s="19">
        <v>236</v>
      </c>
      <c r="B240" s="1" t="str">
        <f>IFERROR(VLOOKUP($A240,Runners!$N:$AA,B$1,0),"")</f>
        <v/>
      </c>
      <c r="C240" s="1" t="str">
        <f>IFERROR(VLOOKUP($A240,Runners!$N:$AA,C$1,0),"")</f>
        <v/>
      </c>
      <c r="D240" s="1" t="str">
        <f>IFERROR(VLOOKUP($A240,Runners!$N:$AA,D$1,0),"")</f>
        <v/>
      </c>
      <c r="E240" s="2" t="str">
        <f>IFERROR(VLOOKUP($A240,Runners!$N:$AA,E$1,0),"")</f>
        <v/>
      </c>
      <c r="F240" s="2" t="str">
        <f>IFERROR(VLOOKUP($A240,Runners!$N:$AA,F$1,0),"")</f>
        <v/>
      </c>
    </row>
    <row r="241" spans="1:6" x14ac:dyDescent="0.25">
      <c r="A241" s="19">
        <v>237</v>
      </c>
      <c r="B241" s="1" t="str">
        <f>IFERROR(VLOOKUP($A241,Runners!$N:$AA,B$1,0),"")</f>
        <v/>
      </c>
      <c r="C241" s="1" t="str">
        <f>IFERROR(VLOOKUP($A241,Runners!$N:$AA,C$1,0),"")</f>
        <v/>
      </c>
      <c r="D241" s="1" t="str">
        <f>IFERROR(VLOOKUP($A241,Runners!$N:$AA,D$1,0),"")</f>
        <v/>
      </c>
      <c r="E241" s="2" t="str">
        <f>IFERROR(VLOOKUP($A241,Runners!$N:$AA,E$1,0),"")</f>
        <v/>
      </c>
      <c r="F241" s="2" t="str">
        <f>IFERROR(VLOOKUP($A241,Runners!$N:$AA,F$1,0),"")</f>
        <v/>
      </c>
    </row>
    <row r="242" spans="1:6" x14ac:dyDescent="0.25">
      <c r="A242" s="19">
        <v>238</v>
      </c>
      <c r="B242" s="1" t="str">
        <f>IFERROR(VLOOKUP($A242,Runners!$N:$AA,B$1,0),"")</f>
        <v/>
      </c>
      <c r="C242" s="1" t="str">
        <f>IFERROR(VLOOKUP($A242,Runners!$N:$AA,C$1,0),"")</f>
        <v/>
      </c>
      <c r="D242" s="1" t="str">
        <f>IFERROR(VLOOKUP($A242,Runners!$N:$AA,D$1,0),"")</f>
        <v/>
      </c>
      <c r="E242" s="2" t="str">
        <f>IFERROR(VLOOKUP($A242,Runners!$N:$AA,E$1,0),"")</f>
        <v/>
      </c>
      <c r="F242" s="2" t="str">
        <f>IFERROR(VLOOKUP($A242,Runners!$N:$AA,F$1,0),"")</f>
        <v/>
      </c>
    </row>
    <row r="243" spans="1:6" x14ac:dyDescent="0.25">
      <c r="A243" s="19">
        <v>239</v>
      </c>
      <c r="B243" s="1" t="str">
        <f>IFERROR(VLOOKUP($A243,Runners!$N:$AA,B$1,0),"")</f>
        <v/>
      </c>
      <c r="C243" s="1" t="str">
        <f>IFERROR(VLOOKUP($A243,Runners!$N:$AA,C$1,0),"")</f>
        <v/>
      </c>
      <c r="D243" s="1" t="str">
        <f>IFERROR(VLOOKUP($A243,Runners!$N:$AA,D$1,0),"")</f>
        <v/>
      </c>
      <c r="E243" s="2" t="str">
        <f>IFERROR(VLOOKUP($A243,Runners!$N:$AA,E$1,0),"")</f>
        <v/>
      </c>
      <c r="F243" s="2" t="str">
        <f>IFERROR(VLOOKUP($A243,Runners!$N:$AA,F$1,0),"")</f>
        <v/>
      </c>
    </row>
    <row r="244" spans="1:6" x14ac:dyDescent="0.25">
      <c r="A244" s="19">
        <v>240</v>
      </c>
      <c r="B244" s="1" t="str">
        <f>IFERROR(VLOOKUP($A244,Runners!$N:$AA,B$1,0),"")</f>
        <v/>
      </c>
      <c r="C244" s="1" t="str">
        <f>IFERROR(VLOOKUP($A244,Runners!$N:$AA,C$1,0),"")</f>
        <v/>
      </c>
      <c r="D244" s="1" t="str">
        <f>IFERROR(VLOOKUP($A244,Runners!$N:$AA,D$1,0),"")</f>
        <v/>
      </c>
      <c r="E244" s="2" t="str">
        <f>IFERROR(VLOOKUP($A244,Runners!$N:$AA,E$1,0),"")</f>
        <v/>
      </c>
      <c r="F244" s="2" t="str">
        <f>IFERROR(VLOOKUP($A244,Runners!$N:$AA,F$1,0),"")</f>
        <v/>
      </c>
    </row>
    <row r="245" spans="1:6" x14ac:dyDescent="0.25">
      <c r="A245" s="19">
        <v>241</v>
      </c>
      <c r="B245" s="1" t="str">
        <f>IFERROR(VLOOKUP($A245,Runners!$N:$AA,B$1,0),"")</f>
        <v/>
      </c>
      <c r="C245" s="1" t="str">
        <f>IFERROR(VLOOKUP($A245,Runners!$N:$AA,C$1,0),"")</f>
        <v/>
      </c>
      <c r="D245" s="1" t="str">
        <f>IFERROR(VLOOKUP($A245,Runners!$N:$AA,D$1,0),"")</f>
        <v/>
      </c>
      <c r="E245" s="2" t="str">
        <f>IFERROR(VLOOKUP($A245,Runners!$N:$AA,E$1,0),"")</f>
        <v/>
      </c>
      <c r="F245" s="2" t="str">
        <f>IFERROR(VLOOKUP($A245,Runners!$N:$AA,F$1,0),"")</f>
        <v/>
      </c>
    </row>
    <row r="246" spans="1:6" x14ac:dyDescent="0.25">
      <c r="A246" s="19">
        <v>242</v>
      </c>
      <c r="B246" s="1" t="str">
        <f>IFERROR(VLOOKUP($A246,Runners!$N:$AA,B$1,0),"")</f>
        <v/>
      </c>
      <c r="C246" s="1" t="str">
        <f>IFERROR(VLOOKUP($A246,Runners!$N:$AA,C$1,0),"")</f>
        <v/>
      </c>
      <c r="D246" s="1" t="str">
        <f>IFERROR(VLOOKUP($A246,Runners!$N:$AA,D$1,0),"")</f>
        <v/>
      </c>
      <c r="E246" s="2" t="str">
        <f>IFERROR(VLOOKUP($A246,Runners!$N:$AA,E$1,0),"")</f>
        <v/>
      </c>
      <c r="F246" s="2" t="str">
        <f>IFERROR(VLOOKUP($A246,Runners!$N:$AA,F$1,0),"")</f>
        <v/>
      </c>
    </row>
    <row r="247" spans="1:6" x14ac:dyDescent="0.25">
      <c r="A247" s="19">
        <v>243</v>
      </c>
      <c r="B247" s="1" t="str">
        <f>IFERROR(VLOOKUP($A247,Runners!$N:$AA,B$1,0),"")</f>
        <v/>
      </c>
      <c r="C247" s="1" t="str">
        <f>IFERROR(VLOOKUP($A247,Runners!$N:$AA,C$1,0),"")</f>
        <v/>
      </c>
      <c r="D247" s="1" t="str">
        <f>IFERROR(VLOOKUP($A247,Runners!$N:$AA,D$1,0),"")</f>
        <v/>
      </c>
      <c r="E247" s="2" t="str">
        <f>IFERROR(VLOOKUP($A247,Runners!$N:$AA,E$1,0),"")</f>
        <v/>
      </c>
      <c r="F247" s="2" t="str">
        <f>IFERROR(VLOOKUP($A247,Runners!$N:$AA,F$1,0),"")</f>
        <v/>
      </c>
    </row>
    <row r="248" spans="1:6" x14ac:dyDescent="0.25">
      <c r="A248" s="19">
        <v>244</v>
      </c>
      <c r="B248" s="1" t="str">
        <f>IFERROR(VLOOKUP($A248,Runners!$N:$AA,B$1,0),"")</f>
        <v/>
      </c>
      <c r="C248" s="1" t="str">
        <f>IFERROR(VLOOKUP($A248,Runners!$N:$AA,C$1,0),"")</f>
        <v/>
      </c>
      <c r="D248" s="1" t="str">
        <f>IFERROR(VLOOKUP($A248,Runners!$N:$AA,D$1,0),"")</f>
        <v/>
      </c>
      <c r="E248" s="2" t="str">
        <f>IFERROR(VLOOKUP($A248,Runners!$N:$AA,E$1,0),"")</f>
        <v/>
      </c>
      <c r="F248" s="2" t="str">
        <f>IFERROR(VLOOKUP($A248,Runners!$N:$AA,F$1,0),"")</f>
        <v/>
      </c>
    </row>
    <row r="249" spans="1:6" x14ac:dyDescent="0.25">
      <c r="A249" s="19">
        <v>245</v>
      </c>
      <c r="B249" s="1" t="str">
        <f>IFERROR(VLOOKUP($A249,Runners!$N:$AA,B$1,0),"")</f>
        <v/>
      </c>
      <c r="C249" s="1" t="str">
        <f>IFERROR(VLOOKUP($A249,Runners!$N:$AA,C$1,0),"")</f>
        <v/>
      </c>
      <c r="D249" s="1" t="str">
        <f>IFERROR(VLOOKUP($A249,Runners!$N:$AA,D$1,0),"")</f>
        <v/>
      </c>
      <c r="E249" s="2" t="str">
        <f>IFERROR(VLOOKUP($A249,Runners!$N:$AA,E$1,0),"")</f>
        <v/>
      </c>
      <c r="F249" s="2" t="str">
        <f>IFERROR(VLOOKUP($A249,Runners!$N:$AA,F$1,0),"")</f>
        <v/>
      </c>
    </row>
    <row r="250" spans="1:6" x14ac:dyDescent="0.25">
      <c r="A250" s="19">
        <v>246</v>
      </c>
      <c r="B250" s="1" t="str">
        <f>IFERROR(VLOOKUP($A250,Runners!$N:$AA,B$1,0),"")</f>
        <v/>
      </c>
      <c r="C250" s="1" t="str">
        <f>IFERROR(VLOOKUP($A250,Runners!$N:$AA,C$1,0),"")</f>
        <v/>
      </c>
      <c r="D250" s="1" t="str">
        <f>IFERROR(VLOOKUP($A250,Runners!$N:$AA,D$1,0),"")</f>
        <v/>
      </c>
      <c r="E250" s="2" t="str">
        <f>IFERROR(VLOOKUP($A250,Runners!$N:$AA,E$1,0),"")</f>
        <v/>
      </c>
      <c r="F250" s="2" t="str">
        <f>IFERROR(VLOOKUP($A250,Runners!$N:$AA,F$1,0),"")</f>
        <v/>
      </c>
    </row>
    <row r="251" spans="1:6" x14ac:dyDescent="0.25">
      <c r="A251" s="19">
        <v>247</v>
      </c>
      <c r="B251" s="1" t="str">
        <f>IFERROR(VLOOKUP($A251,Runners!$N:$AA,B$1,0),"")</f>
        <v/>
      </c>
      <c r="C251" s="1" t="str">
        <f>IFERROR(VLOOKUP($A251,Runners!$N:$AA,C$1,0),"")</f>
        <v/>
      </c>
      <c r="D251" s="1" t="str">
        <f>IFERROR(VLOOKUP($A251,Runners!$N:$AA,D$1,0),"")</f>
        <v/>
      </c>
      <c r="E251" s="2" t="str">
        <f>IFERROR(VLOOKUP($A251,Runners!$N:$AA,E$1,0),"")</f>
        <v/>
      </c>
      <c r="F251" s="2" t="str">
        <f>IFERROR(VLOOKUP($A251,Runners!$N:$AA,F$1,0),"")</f>
        <v/>
      </c>
    </row>
    <row r="252" spans="1:6" x14ac:dyDescent="0.25">
      <c r="A252" s="19">
        <v>248</v>
      </c>
      <c r="B252" s="1" t="str">
        <f>IFERROR(VLOOKUP($A252,Runners!$N:$AA,B$1,0),"")</f>
        <v/>
      </c>
      <c r="C252" s="1" t="str">
        <f>IFERROR(VLOOKUP($A252,Runners!$N:$AA,C$1,0),"")</f>
        <v/>
      </c>
      <c r="D252" s="1" t="str">
        <f>IFERROR(VLOOKUP($A252,Runners!$N:$AA,D$1,0),"")</f>
        <v/>
      </c>
      <c r="E252" s="2" t="str">
        <f>IFERROR(VLOOKUP($A252,Runners!$N:$AA,E$1,0),"")</f>
        <v/>
      </c>
      <c r="F252" s="2" t="str">
        <f>IFERROR(VLOOKUP($A252,Runners!$N:$AA,F$1,0),"")</f>
        <v/>
      </c>
    </row>
    <row r="253" spans="1:6" x14ac:dyDescent="0.25">
      <c r="A253" s="19">
        <v>249</v>
      </c>
      <c r="B253" s="1" t="str">
        <f>IFERROR(VLOOKUP($A253,Runners!$N:$AA,B$1,0),"")</f>
        <v/>
      </c>
      <c r="C253" s="1" t="str">
        <f>IFERROR(VLOOKUP($A253,Runners!$N:$AA,C$1,0),"")</f>
        <v/>
      </c>
      <c r="D253" s="1" t="str">
        <f>IFERROR(VLOOKUP($A253,Runners!$N:$AA,D$1,0),"")</f>
        <v/>
      </c>
      <c r="E253" s="2" t="str">
        <f>IFERROR(VLOOKUP($A253,Runners!$N:$AA,E$1,0),"")</f>
        <v/>
      </c>
      <c r="F253" s="2" t="str">
        <f>IFERROR(VLOOKUP($A253,Runners!$N:$AA,F$1,0),"")</f>
        <v/>
      </c>
    </row>
    <row r="254" spans="1:6" x14ac:dyDescent="0.25">
      <c r="A254" s="19">
        <v>250</v>
      </c>
      <c r="B254" s="1" t="str">
        <f>IFERROR(VLOOKUP($A254,Runners!$N:$AA,B$1,0),"")</f>
        <v/>
      </c>
      <c r="C254" s="1" t="str">
        <f>IFERROR(VLOOKUP($A254,Runners!$N:$AA,C$1,0),"")</f>
        <v/>
      </c>
      <c r="D254" s="1" t="str">
        <f>IFERROR(VLOOKUP($A254,Runners!$N:$AA,D$1,0),"")</f>
        <v/>
      </c>
      <c r="E254" s="2" t="str">
        <f>IFERROR(VLOOKUP($A254,Runners!$N:$AA,E$1,0),"")</f>
        <v/>
      </c>
      <c r="F254" s="2" t="str">
        <f>IFERROR(VLOOKUP($A254,Runners!$N:$AA,F$1,0),"")</f>
        <v/>
      </c>
    </row>
    <row r="255" spans="1:6" x14ac:dyDescent="0.25">
      <c r="A255" s="19">
        <v>251</v>
      </c>
      <c r="B255" s="1" t="str">
        <f>IFERROR(VLOOKUP($A255,Runners!$N:$AA,B$1,0),"")</f>
        <v/>
      </c>
      <c r="C255" s="1" t="str">
        <f>IFERROR(VLOOKUP($A255,Runners!$N:$AA,C$1,0),"")</f>
        <v/>
      </c>
      <c r="D255" s="1" t="str">
        <f>IFERROR(VLOOKUP($A255,Runners!$N:$AA,D$1,0),"")</f>
        <v/>
      </c>
      <c r="E255" s="2" t="str">
        <f>IFERROR(VLOOKUP($A255,Runners!$N:$AA,E$1,0),"")</f>
        <v/>
      </c>
      <c r="F255" s="2" t="str">
        <f>IFERROR(VLOOKUP($A255,Runners!$N:$AA,F$1,0),"")</f>
        <v/>
      </c>
    </row>
    <row r="256" spans="1:6" x14ac:dyDescent="0.25">
      <c r="A256" s="19">
        <v>252</v>
      </c>
      <c r="B256" s="1" t="str">
        <f>IFERROR(VLOOKUP($A256,Runners!$N:$AA,B$1,0),"")</f>
        <v/>
      </c>
      <c r="C256" s="1" t="str">
        <f>IFERROR(VLOOKUP($A256,Runners!$N:$AA,C$1,0),"")</f>
        <v/>
      </c>
      <c r="D256" s="1" t="str">
        <f>IFERROR(VLOOKUP($A256,Runners!$N:$AA,D$1,0),"")</f>
        <v/>
      </c>
      <c r="E256" s="2" t="str">
        <f>IFERROR(VLOOKUP($A256,Runners!$N:$AA,E$1,0),"")</f>
        <v/>
      </c>
      <c r="F256" s="2" t="str">
        <f>IFERROR(VLOOKUP($A256,Runners!$N:$AA,F$1,0),"")</f>
        <v/>
      </c>
    </row>
    <row r="257" spans="1:6" x14ac:dyDescent="0.25">
      <c r="A257" s="19">
        <v>253</v>
      </c>
      <c r="B257" s="1" t="str">
        <f>IFERROR(VLOOKUP($A257,Runners!$N:$AA,B$1,0),"")</f>
        <v/>
      </c>
      <c r="C257" s="1" t="str">
        <f>IFERROR(VLOOKUP($A257,Runners!$N:$AA,C$1,0),"")</f>
        <v/>
      </c>
      <c r="D257" s="1" t="str">
        <f>IFERROR(VLOOKUP($A257,Runners!$N:$AA,D$1,0),"")</f>
        <v/>
      </c>
      <c r="E257" s="2" t="str">
        <f>IFERROR(VLOOKUP($A257,Runners!$N:$AA,E$1,0),"")</f>
        <v/>
      </c>
      <c r="F257" s="2" t="str">
        <f>IFERROR(VLOOKUP($A257,Runners!$N:$AA,F$1,0),"")</f>
        <v/>
      </c>
    </row>
    <row r="258" spans="1:6" x14ac:dyDescent="0.25">
      <c r="A258" s="19">
        <v>254</v>
      </c>
      <c r="B258" s="1" t="str">
        <f>IFERROR(VLOOKUP($A258,Runners!$N:$AA,B$1,0),"")</f>
        <v/>
      </c>
      <c r="C258" s="1" t="str">
        <f>IFERROR(VLOOKUP($A258,Runners!$N:$AA,C$1,0),"")</f>
        <v/>
      </c>
      <c r="D258" s="1" t="str">
        <f>IFERROR(VLOOKUP($A258,Runners!$N:$AA,D$1,0),"")</f>
        <v/>
      </c>
      <c r="E258" s="2" t="str">
        <f>IFERROR(VLOOKUP($A258,Runners!$N:$AA,E$1,0),"")</f>
        <v/>
      </c>
      <c r="F258" s="2" t="str">
        <f>IFERROR(VLOOKUP($A258,Runners!$N:$AA,F$1,0),"")</f>
        <v/>
      </c>
    </row>
    <row r="259" spans="1:6" x14ac:dyDescent="0.25">
      <c r="A259" s="19">
        <v>255</v>
      </c>
      <c r="B259" s="1" t="str">
        <f>IFERROR(VLOOKUP($A259,Runners!$N:$AA,B$1,0),"")</f>
        <v/>
      </c>
      <c r="C259" s="1" t="str">
        <f>IFERROR(VLOOKUP($A259,Runners!$N:$AA,C$1,0),"")</f>
        <v/>
      </c>
      <c r="D259" s="1" t="str">
        <f>IFERROR(VLOOKUP($A259,Runners!$N:$AA,D$1,0),"")</f>
        <v/>
      </c>
      <c r="E259" s="2" t="str">
        <f>IFERROR(VLOOKUP($A259,Runners!$N:$AA,E$1,0),"")</f>
        <v/>
      </c>
      <c r="F259" s="2" t="str">
        <f>IFERROR(VLOOKUP($A259,Runners!$N:$AA,F$1,0),"")</f>
        <v/>
      </c>
    </row>
    <row r="260" spans="1:6" x14ac:dyDescent="0.25">
      <c r="A260" s="19">
        <v>256</v>
      </c>
      <c r="B260" s="1" t="str">
        <f>IFERROR(VLOOKUP($A260,Runners!$N:$AA,B$1,0),"")</f>
        <v/>
      </c>
      <c r="C260" s="1" t="str">
        <f>IFERROR(VLOOKUP($A260,Runners!$N:$AA,C$1,0),"")</f>
        <v/>
      </c>
      <c r="D260" s="1" t="str">
        <f>IFERROR(VLOOKUP($A260,Runners!$N:$AA,D$1,0),"")</f>
        <v/>
      </c>
      <c r="E260" s="2" t="str">
        <f>IFERROR(VLOOKUP($A260,Runners!$N:$AA,E$1,0),"")</f>
        <v/>
      </c>
      <c r="F260" s="2" t="str">
        <f>IFERROR(VLOOKUP($A260,Runners!$N:$AA,F$1,0),"")</f>
        <v/>
      </c>
    </row>
    <row r="261" spans="1:6" x14ac:dyDescent="0.25">
      <c r="A261" s="19">
        <v>257</v>
      </c>
      <c r="B261" s="1" t="str">
        <f>IFERROR(VLOOKUP($A261,Runners!$N:$AA,B$1,0),"")</f>
        <v/>
      </c>
      <c r="C261" s="1" t="str">
        <f>IFERROR(VLOOKUP($A261,Runners!$N:$AA,C$1,0),"")</f>
        <v/>
      </c>
      <c r="D261" s="1" t="str">
        <f>IFERROR(VLOOKUP($A261,Runners!$N:$AA,D$1,0),"")</f>
        <v/>
      </c>
      <c r="E261" s="2" t="str">
        <f>IFERROR(VLOOKUP($A261,Runners!$N:$AA,E$1,0),"")</f>
        <v/>
      </c>
      <c r="F261" s="2" t="str">
        <f>IFERROR(VLOOKUP($A261,Runners!$N:$AA,F$1,0),"")</f>
        <v/>
      </c>
    </row>
    <row r="262" spans="1:6" x14ac:dyDescent="0.25">
      <c r="A262" s="19">
        <v>258</v>
      </c>
      <c r="B262" s="1" t="str">
        <f>IFERROR(VLOOKUP($A262,Runners!$N:$AA,B$1,0),"")</f>
        <v/>
      </c>
      <c r="C262" s="1" t="str">
        <f>IFERROR(VLOOKUP($A262,Runners!$N:$AA,C$1,0),"")</f>
        <v/>
      </c>
      <c r="D262" s="1" t="str">
        <f>IFERROR(VLOOKUP($A262,Runners!$N:$AA,D$1,0),"")</f>
        <v/>
      </c>
      <c r="E262" s="2" t="str">
        <f>IFERROR(VLOOKUP($A262,Runners!$N:$AA,E$1,0),"")</f>
        <v/>
      </c>
      <c r="F262" s="2" t="str">
        <f>IFERROR(VLOOKUP($A262,Runners!$N:$AA,F$1,0),"")</f>
        <v/>
      </c>
    </row>
    <row r="263" spans="1:6" x14ac:dyDescent="0.25">
      <c r="A263" s="19">
        <v>259</v>
      </c>
      <c r="B263" s="1" t="str">
        <f>IFERROR(VLOOKUP($A263,Runners!$N:$AA,B$1,0),"")</f>
        <v/>
      </c>
      <c r="C263" s="1" t="str">
        <f>IFERROR(VLOOKUP($A263,Runners!$N:$AA,C$1,0),"")</f>
        <v/>
      </c>
      <c r="D263" s="1" t="str">
        <f>IFERROR(VLOOKUP($A263,Runners!$N:$AA,D$1,0),"")</f>
        <v/>
      </c>
      <c r="E263" s="2" t="str">
        <f>IFERROR(VLOOKUP($A263,Runners!$N:$AA,E$1,0),"")</f>
        <v/>
      </c>
      <c r="F263" s="2" t="str">
        <f>IFERROR(VLOOKUP($A263,Runners!$N:$AA,F$1,0),"")</f>
        <v/>
      </c>
    </row>
    <row r="264" spans="1:6" x14ac:dyDescent="0.25">
      <c r="A264" s="19">
        <v>260</v>
      </c>
      <c r="B264" s="1" t="str">
        <f>IFERROR(VLOOKUP($A264,Runners!$N:$AA,B$1,0),"")</f>
        <v/>
      </c>
      <c r="C264" s="1" t="str">
        <f>IFERROR(VLOOKUP($A264,Runners!$N:$AA,C$1,0),"")</f>
        <v/>
      </c>
      <c r="D264" s="1" t="str">
        <f>IFERROR(VLOOKUP($A264,Runners!$N:$AA,D$1,0),"")</f>
        <v/>
      </c>
      <c r="E264" s="2" t="str">
        <f>IFERROR(VLOOKUP($A264,Runners!$N:$AA,E$1,0),"")</f>
        <v/>
      </c>
      <c r="F264" s="2" t="str">
        <f>IFERROR(VLOOKUP($A264,Runners!$N:$AA,F$1,0),"")</f>
        <v/>
      </c>
    </row>
    <row r="265" spans="1:6" x14ac:dyDescent="0.25">
      <c r="A265" s="19">
        <v>261</v>
      </c>
      <c r="B265" s="1" t="str">
        <f>IFERROR(VLOOKUP($A265,Runners!$N:$AA,B$1,0),"")</f>
        <v/>
      </c>
      <c r="C265" s="1" t="str">
        <f>IFERROR(VLOOKUP($A265,Runners!$N:$AA,C$1,0),"")</f>
        <v/>
      </c>
      <c r="D265" s="1" t="str">
        <f>IFERROR(VLOOKUP($A265,Runners!$N:$AA,D$1,0),"")</f>
        <v/>
      </c>
      <c r="E265" s="2" t="str">
        <f>IFERROR(VLOOKUP($A265,Runners!$N:$AA,E$1,0),"")</f>
        <v/>
      </c>
      <c r="F265" s="2" t="str">
        <f>IFERROR(VLOOKUP($A265,Runners!$N:$AA,F$1,0),"")</f>
        <v/>
      </c>
    </row>
    <row r="266" spans="1:6" x14ac:dyDescent="0.25">
      <c r="A266" s="19">
        <v>262</v>
      </c>
      <c r="B266" s="1" t="str">
        <f>IFERROR(VLOOKUP($A266,Runners!$N:$AA,B$1,0),"")</f>
        <v/>
      </c>
      <c r="C266" s="1" t="str">
        <f>IFERROR(VLOOKUP($A266,Runners!$N:$AA,C$1,0),"")</f>
        <v/>
      </c>
      <c r="D266" s="1" t="str">
        <f>IFERROR(VLOOKUP($A266,Runners!$N:$AA,D$1,0),"")</f>
        <v/>
      </c>
      <c r="E266" s="2" t="str">
        <f>IFERROR(VLOOKUP($A266,Runners!$N:$AA,E$1,0),"")</f>
        <v/>
      </c>
      <c r="F266" s="2" t="str">
        <f>IFERROR(VLOOKUP($A266,Runners!$N:$AA,F$1,0),"")</f>
        <v/>
      </c>
    </row>
    <row r="267" spans="1:6" x14ac:dyDescent="0.25">
      <c r="A267" s="19">
        <v>263</v>
      </c>
      <c r="B267" s="1" t="str">
        <f>IFERROR(VLOOKUP($A267,Runners!$N:$AA,B$1,0),"")</f>
        <v/>
      </c>
      <c r="C267" s="1" t="str">
        <f>IFERROR(VLOOKUP($A267,Runners!$N:$AA,C$1,0),"")</f>
        <v/>
      </c>
      <c r="D267" s="1" t="str">
        <f>IFERROR(VLOOKUP($A267,Runners!$N:$AA,D$1,0),"")</f>
        <v/>
      </c>
      <c r="E267" s="2" t="str">
        <f>IFERROR(VLOOKUP($A267,Runners!$N:$AA,E$1,0),"")</f>
        <v/>
      </c>
      <c r="F267" s="2" t="str">
        <f>IFERROR(VLOOKUP($A267,Runners!$N:$AA,F$1,0),"")</f>
        <v/>
      </c>
    </row>
    <row r="268" spans="1:6" x14ac:dyDescent="0.25">
      <c r="A268" s="19">
        <v>264</v>
      </c>
      <c r="B268" s="1" t="str">
        <f>IFERROR(VLOOKUP($A268,Runners!$N:$AA,B$1,0),"")</f>
        <v/>
      </c>
      <c r="C268" s="1" t="str">
        <f>IFERROR(VLOOKUP($A268,Runners!$N:$AA,C$1,0),"")</f>
        <v/>
      </c>
      <c r="D268" s="1" t="str">
        <f>IFERROR(VLOOKUP($A268,Runners!$N:$AA,D$1,0),"")</f>
        <v/>
      </c>
      <c r="E268" s="2" t="str">
        <f>IFERROR(VLOOKUP($A268,Runners!$N:$AA,E$1,0),"")</f>
        <v/>
      </c>
      <c r="F268" s="2" t="str">
        <f>IFERROR(VLOOKUP($A268,Runners!$N:$AA,F$1,0),"")</f>
        <v/>
      </c>
    </row>
    <row r="269" spans="1:6" x14ac:dyDescent="0.25">
      <c r="A269" s="19">
        <v>265</v>
      </c>
      <c r="B269" s="1" t="str">
        <f>IFERROR(VLOOKUP($A269,Runners!$N:$AA,B$1,0),"")</f>
        <v/>
      </c>
      <c r="C269" s="1" t="str">
        <f>IFERROR(VLOOKUP($A269,Runners!$N:$AA,C$1,0),"")</f>
        <v/>
      </c>
      <c r="D269" s="1" t="str">
        <f>IFERROR(VLOOKUP($A269,Runners!$N:$AA,D$1,0),"")</f>
        <v/>
      </c>
      <c r="E269" s="2" t="str">
        <f>IFERROR(VLOOKUP($A269,Runners!$N:$AA,E$1,0),"")</f>
        <v/>
      </c>
      <c r="F269" s="2" t="str">
        <f>IFERROR(VLOOKUP($A269,Runners!$N:$AA,F$1,0),"")</f>
        <v/>
      </c>
    </row>
    <row r="270" spans="1:6" x14ac:dyDescent="0.25">
      <c r="A270" s="19">
        <v>266</v>
      </c>
      <c r="B270" s="1" t="str">
        <f>IFERROR(VLOOKUP($A270,Runners!$N:$AA,B$1,0),"")</f>
        <v/>
      </c>
      <c r="C270" s="1" t="str">
        <f>IFERROR(VLOOKUP($A270,Runners!$N:$AA,C$1,0),"")</f>
        <v/>
      </c>
      <c r="D270" s="1" t="str">
        <f>IFERROR(VLOOKUP($A270,Runners!$N:$AA,D$1,0),"")</f>
        <v/>
      </c>
      <c r="E270" s="2" t="str">
        <f>IFERROR(VLOOKUP($A270,Runners!$N:$AA,E$1,0),"")</f>
        <v/>
      </c>
      <c r="F270" s="2" t="str">
        <f>IFERROR(VLOOKUP($A270,Runners!$N:$AA,F$1,0),"")</f>
        <v/>
      </c>
    </row>
    <row r="271" spans="1:6" x14ac:dyDescent="0.25">
      <c r="A271" s="19">
        <v>267</v>
      </c>
      <c r="B271" s="1" t="str">
        <f>IFERROR(VLOOKUP($A271,Runners!$N:$AA,B$1,0),"")</f>
        <v/>
      </c>
      <c r="C271" s="1" t="str">
        <f>IFERROR(VLOOKUP($A271,Runners!$N:$AA,C$1,0),"")</f>
        <v/>
      </c>
      <c r="D271" s="1" t="str">
        <f>IFERROR(VLOOKUP($A271,Runners!$N:$AA,D$1,0),"")</f>
        <v/>
      </c>
      <c r="E271" s="2" t="str">
        <f>IFERROR(VLOOKUP($A271,Runners!$N:$AA,E$1,0),"")</f>
        <v/>
      </c>
      <c r="F271" s="2" t="str">
        <f>IFERROR(VLOOKUP($A271,Runners!$N:$AA,F$1,0),"")</f>
        <v/>
      </c>
    </row>
    <row r="272" spans="1:6" x14ac:dyDescent="0.25">
      <c r="A272" s="19">
        <v>268</v>
      </c>
      <c r="B272" s="1" t="str">
        <f>IFERROR(VLOOKUP($A272,Runners!$N:$AA,B$1,0),"")</f>
        <v/>
      </c>
      <c r="C272" s="1" t="str">
        <f>IFERROR(VLOOKUP($A272,Runners!$N:$AA,C$1,0),"")</f>
        <v/>
      </c>
      <c r="D272" s="1" t="str">
        <f>IFERROR(VLOOKUP($A272,Runners!$N:$AA,D$1,0),"")</f>
        <v/>
      </c>
      <c r="E272" s="2" t="str">
        <f>IFERROR(VLOOKUP($A272,Runners!$N:$AA,E$1,0),"")</f>
        <v/>
      </c>
      <c r="F272" s="2" t="str">
        <f>IFERROR(VLOOKUP($A272,Runners!$N:$AA,F$1,0),"")</f>
        <v/>
      </c>
    </row>
    <row r="273" spans="1:6" x14ac:dyDescent="0.25">
      <c r="A273" s="19">
        <v>269</v>
      </c>
      <c r="B273" s="1" t="str">
        <f>IFERROR(VLOOKUP($A273,Runners!$N:$AA,B$1,0),"")</f>
        <v/>
      </c>
      <c r="C273" s="1" t="str">
        <f>IFERROR(VLOOKUP($A273,Runners!$N:$AA,C$1,0),"")</f>
        <v/>
      </c>
      <c r="D273" s="1" t="str">
        <f>IFERROR(VLOOKUP($A273,Runners!$N:$AA,D$1,0),"")</f>
        <v/>
      </c>
      <c r="E273" s="2" t="str">
        <f>IFERROR(VLOOKUP($A273,Runners!$N:$AA,E$1,0),"")</f>
        <v/>
      </c>
      <c r="F273" s="2" t="str">
        <f>IFERROR(VLOOKUP($A273,Runners!$N:$AA,F$1,0),"")</f>
        <v/>
      </c>
    </row>
    <row r="274" spans="1:6" x14ac:dyDescent="0.25">
      <c r="A274" s="19">
        <v>270</v>
      </c>
      <c r="B274" s="1" t="str">
        <f>IFERROR(VLOOKUP($A274,Runners!$N:$AA,B$1,0),"")</f>
        <v/>
      </c>
      <c r="C274" s="1" t="str">
        <f>IFERROR(VLOOKUP($A274,Runners!$N:$AA,C$1,0),"")</f>
        <v/>
      </c>
      <c r="D274" s="1" t="str">
        <f>IFERROR(VLOOKUP($A274,Runners!$N:$AA,D$1,0),"")</f>
        <v/>
      </c>
      <c r="E274" s="2" t="str">
        <f>IFERROR(VLOOKUP($A274,Runners!$N:$AA,E$1,0),"")</f>
        <v/>
      </c>
      <c r="F274" s="2" t="str">
        <f>IFERROR(VLOOKUP($A274,Runners!$N:$AA,F$1,0),"")</f>
        <v/>
      </c>
    </row>
    <row r="275" spans="1:6" x14ac:dyDescent="0.25">
      <c r="A275" s="19">
        <v>271</v>
      </c>
      <c r="B275" s="1" t="str">
        <f>IFERROR(VLOOKUP($A275,Runners!$N:$AA,B$1,0),"")</f>
        <v/>
      </c>
      <c r="C275" s="1" t="str">
        <f>IFERROR(VLOOKUP($A275,Runners!$N:$AA,C$1,0),"")</f>
        <v/>
      </c>
      <c r="D275" s="1" t="str">
        <f>IFERROR(VLOOKUP($A275,Runners!$N:$AA,D$1,0),"")</f>
        <v/>
      </c>
      <c r="E275" s="2" t="str">
        <f>IFERROR(VLOOKUP($A275,Runners!$N:$AA,E$1,0),"")</f>
        <v/>
      </c>
      <c r="F275" s="2" t="str">
        <f>IFERROR(VLOOKUP($A275,Runners!$N:$AA,F$1,0),"")</f>
        <v/>
      </c>
    </row>
    <row r="276" spans="1:6" x14ac:dyDescent="0.25">
      <c r="A276" s="19">
        <v>272</v>
      </c>
      <c r="B276" s="1" t="str">
        <f>IFERROR(VLOOKUP($A276,Runners!$N:$AA,B$1,0),"")</f>
        <v/>
      </c>
      <c r="C276" s="1" t="str">
        <f>IFERROR(VLOOKUP($A276,Runners!$N:$AA,C$1,0),"")</f>
        <v/>
      </c>
      <c r="D276" s="1" t="str">
        <f>IFERROR(VLOOKUP($A276,Runners!$N:$AA,D$1,0),"")</f>
        <v/>
      </c>
      <c r="E276" s="2" t="str">
        <f>IFERROR(VLOOKUP($A276,Runners!$N:$AA,E$1,0),"")</f>
        <v/>
      </c>
      <c r="F276" s="2" t="str">
        <f>IFERROR(VLOOKUP($A276,Runners!$N:$AA,F$1,0),"")</f>
        <v/>
      </c>
    </row>
    <row r="277" spans="1:6" x14ac:dyDescent="0.25">
      <c r="A277" s="19">
        <v>273</v>
      </c>
      <c r="B277" s="1" t="str">
        <f>IFERROR(VLOOKUP($A277,Runners!$N:$AA,B$1,0),"")</f>
        <v/>
      </c>
      <c r="C277" s="1" t="str">
        <f>IFERROR(VLOOKUP($A277,Runners!$N:$AA,C$1,0),"")</f>
        <v/>
      </c>
      <c r="D277" s="1" t="str">
        <f>IFERROR(VLOOKUP($A277,Runners!$N:$AA,D$1,0),"")</f>
        <v/>
      </c>
      <c r="E277" s="2" t="str">
        <f>IFERROR(VLOOKUP($A277,Runners!$N:$AA,E$1,0),"")</f>
        <v/>
      </c>
      <c r="F277" s="2" t="str">
        <f>IFERROR(VLOOKUP($A277,Runners!$N:$AA,F$1,0),"")</f>
        <v/>
      </c>
    </row>
    <row r="278" spans="1:6" x14ac:dyDescent="0.25">
      <c r="A278" s="19">
        <v>274</v>
      </c>
      <c r="B278" s="1" t="str">
        <f>IFERROR(VLOOKUP($A278,Runners!$N:$AA,B$1,0),"")</f>
        <v/>
      </c>
      <c r="C278" s="1" t="str">
        <f>IFERROR(VLOOKUP($A278,Runners!$N:$AA,C$1,0),"")</f>
        <v/>
      </c>
      <c r="D278" s="1" t="str">
        <f>IFERROR(VLOOKUP($A278,Runners!$N:$AA,D$1,0),"")</f>
        <v/>
      </c>
      <c r="E278" s="2" t="str">
        <f>IFERROR(VLOOKUP($A278,Runners!$N:$AA,E$1,0),"")</f>
        <v/>
      </c>
      <c r="F278" s="2" t="str">
        <f>IFERROR(VLOOKUP($A278,Runners!$N:$AA,F$1,0),"")</f>
        <v/>
      </c>
    </row>
    <row r="279" spans="1:6" x14ac:dyDescent="0.25">
      <c r="A279" s="19">
        <v>275</v>
      </c>
      <c r="B279" s="1" t="str">
        <f>IFERROR(VLOOKUP($A279,Runners!$N:$AA,B$1,0),"")</f>
        <v/>
      </c>
      <c r="C279" s="1" t="str">
        <f>IFERROR(VLOOKUP($A279,Runners!$N:$AA,C$1,0),"")</f>
        <v/>
      </c>
      <c r="D279" s="1" t="str">
        <f>IFERROR(VLOOKUP($A279,Runners!$N:$AA,D$1,0),"")</f>
        <v/>
      </c>
      <c r="E279" s="2" t="str">
        <f>IFERROR(VLOOKUP($A279,Runners!$N:$AA,E$1,0),"")</f>
        <v/>
      </c>
      <c r="F279" s="2" t="str">
        <f>IFERROR(VLOOKUP($A279,Runners!$N:$AA,F$1,0),"")</f>
        <v/>
      </c>
    </row>
    <row r="280" spans="1:6" x14ac:dyDescent="0.25">
      <c r="A280" s="19">
        <v>276</v>
      </c>
      <c r="B280" s="1" t="str">
        <f>IFERROR(VLOOKUP($A280,Runners!$N:$AA,B$1,0),"")</f>
        <v/>
      </c>
      <c r="C280" s="1" t="str">
        <f>IFERROR(VLOOKUP($A280,Runners!$N:$AA,C$1,0),"")</f>
        <v/>
      </c>
      <c r="D280" s="1" t="str">
        <f>IFERROR(VLOOKUP($A280,Runners!$N:$AA,D$1,0),"")</f>
        <v/>
      </c>
      <c r="E280" s="2" t="str">
        <f>IFERROR(VLOOKUP($A280,Runners!$N:$AA,E$1,0),"")</f>
        <v/>
      </c>
      <c r="F280" s="2" t="str">
        <f>IFERROR(VLOOKUP($A280,Runners!$N:$AA,F$1,0),"")</f>
        <v/>
      </c>
    </row>
    <row r="281" spans="1:6" x14ac:dyDescent="0.25">
      <c r="A281" s="19">
        <v>277</v>
      </c>
      <c r="B281" s="1" t="str">
        <f>IFERROR(VLOOKUP($A281,Runners!$N:$AA,B$1,0),"")</f>
        <v/>
      </c>
      <c r="C281" s="1" t="str">
        <f>IFERROR(VLOOKUP($A281,Runners!$N:$AA,C$1,0),"")</f>
        <v/>
      </c>
      <c r="D281" s="1" t="str">
        <f>IFERROR(VLOOKUP($A281,Runners!$N:$AA,D$1,0),"")</f>
        <v/>
      </c>
      <c r="E281" s="2" t="str">
        <f>IFERROR(VLOOKUP($A281,Runners!$N:$AA,E$1,0),"")</f>
        <v/>
      </c>
      <c r="F281" s="2" t="str">
        <f>IFERROR(VLOOKUP($A281,Runners!$N:$AA,F$1,0),"")</f>
        <v/>
      </c>
    </row>
    <row r="282" spans="1:6" x14ac:dyDescent="0.25">
      <c r="A282" s="19">
        <v>278</v>
      </c>
      <c r="B282" s="1" t="str">
        <f>IFERROR(VLOOKUP($A282,Runners!$N:$AA,B$1,0),"")</f>
        <v/>
      </c>
      <c r="C282" s="1" t="str">
        <f>IFERROR(VLOOKUP($A282,Runners!$N:$AA,C$1,0),"")</f>
        <v/>
      </c>
      <c r="D282" s="1" t="str">
        <f>IFERROR(VLOOKUP($A282,Runners!$N:$AA,D$1,0),"")</f>
        <v/>
      </c>
      <c r="E282" s="2" t="str">
        <f>IFERROR(VLOOKUP($A282,Runners!$N:$AA,E$1,0),"")</f>
        <v/>
      </c>
      <c r="F282" s="2" t="str">
        <f>IFERROR(VLOOKUP($A282,Runners!$N:$AA,F$1,0),"")</f>
        <v/>
      </c>
    </row>
    <row r="283" spans="1:6" x14ac:dyDescent="0.25">
      <c r="A283" s="19">
        <v>279</v>
      </c>
      <c r="B283" s="1" t="str">
        <f>IFERROR(VLOOKUP($A283,Runners!$N:$AA,B$1,0),"")</f>
        <v/>
      </c>
      <c r="C283" s="1" t="str">
        <f>IFERROR(VLOOKUP($A283,Runners!$N:$AA,C$1,0),"")</f>
        <v/>
      </c>
      <c r="D283" s="1" t="str">
        <f>IFERROR(VLOOKUP($A283,Runners!$N:$AA,D$1,0),"")</f>
        <v/>
      </c>
      <c r="E283" s="2" t="str">
        <f>IFERROR(VLOOKUP($A283,Runners!$N:$AA,E$1,0),"")</f>
        <v/>
      </c>
      <c r="F283" s="2" t="str">
        <f>IFERROR(VLOOKUP($A283,Runners!$N:$AA,F$1,0),"")</f>
        <v/>
      </c>
    </row>
    <row r="284" spans="1:6" x14ac:dyDescent="0.25">
      <c r="A284" s="19">
        <v>280</v>
      </c>
      <c r="B284" s="1" t="str">
        <f>IFERROR(VLOOKUP($A284,Runners!$N:$AA,B$1,0),"")</f>
        <v/>
      </c>
      <c r="C284" s="1" t="str">
        <f>IFERROR(VLOOKUP($A284,Runners!$N:$AA,C$1,0),"")</f>
        <v/>
      </c>
      <c r="D284" s="1" t="str">
        <f>IFERROR(VLOOKUP($A284,Runners!$N:$AA,D$1,0),"")</f>
        <v/>
      </c>
      <c r="E284" s="2" t="str">
        <f>IFERROR(VLOOKUP($A284,Runners!$N:$AA,E$1,0),"")</f>
        <v/>
      </c>
      <c r="F284" s="2" t="str">
        <f>IFERROR(VLOOKUP($A284,Runners!$N:$AA,F$1,0),"")</f>
        <v/>
      </c>
    </row>
    <row r="285" spans="1:6" x14ac:dyDescent="0.25">
      <c r="A285" s="19">
        <v>281</v>
      </c>
      <c r="B285" s="1" t="str">
        <f>IFERROR(VLOOKUP($A285,Runners!$N:$AA,B$1,0),"")</f>
        <v/>
      </c>
      <c r="C285" s="1" t="str">
        <f>IFERROR(VLOOKUP($A285,Runners!$N:$AA,C$1,0),"")</f>
        <v/>
      </c>
      <c r="D285" s="1" t="str">
        <f>IFERROR(VLOOKUP($A285,Runners!$N:$AA,D$1,0),"")</f>
        <v/>
      </c>
      <c r="E285" s="2" t="str">
        <f>IFERROR(VLOOKUP($A285,Runners!$N:$AA,E$1,0),"")</f>
        <v/>
      </c>
      <c r="F285" s="2" t="str">
        <f>IFERROR(VLOOKUP($A285,Runners!$N:$AA,F$1,0),"")</f>
        <v/>
      </c>
    </row>
    <row r="286" spans="1:6" x14ac:dyDescent="0.25">
      <c r="A286" s="19">
        <v>282</v>
      </c>
      <c r="B286" s="1" t="str">
        <f>IFERROR(VLOOKUP($A286,Runners!$N:$AA,B$1,0),"")</f>
        <v/>
      </c>
      <c r="C286" s="1" t="str">
        <f>IFERROR(VLOOKUP($A286,Runners!$N:$AA,C$1,0),"")</f>
        <v/>
      </c>
      <c r="D286" s="1" t="str">
        <f>IFERROR(VLOOKUP($A286,Runners!$N:$AA,D$1,0),"")</f>
        <v/>
      </c>
      <c r="E286" s="2" t="str">
        <f>IFERROR(VLOOKUP($A286,Runners!$N:$AA,E$1,0),"")</f>
        <v/>
      </c>
      <c r="F286" s="2" t="str">
        <f>IFERROR(VLOOKUP($A286,Runners!$N:$AA,F$1,0),"")</f>
        <v/>
      </c>
    </row>
    <row r="287" spans="1:6" x14ac:dyDescent="0.25">
      <c r="A287" s="19">
        <v>283</v>
      </c>
      <c r="B287" s="1" t="str">
        <f>IFERROR(VLOOKUP($A287,Runners!$N:$AA,B$1,0),"")</f>
        <v/>
      </c>
      <c r="C287" s="1" t="str">
        <f>IFERROR(VLOOKUP($A287,Runners!$N:$AA,C$1,0),"")</f>
        <v/>
      </c>
      <c r="D287" s="1" t="str">
        <f>IFERROR(VLOOKUP($A287,Runners!$N:$AA,D$1,0),"")</f>
        <v/>
      </c>
      <c r="E287" s="2" t="str">
        <f>IFERROR(VLOOKUP($A287,Runners!$N:$AA,E$1,0),"")</f>
        <v/>
      </c>
      <c r="F287" s="2" t="str">
        <f>IFERROR(VLOOKUP($A287,Runners!$N:$AA,F$1,0),"")</f>
        <v/>
      </c>
    </row>
    <row r="288" spans="1:6" x14ac:dyDescent="0.25">
      <c r="A288" s="19">
        <v>284</v>
      </c>
      <c r="B288" s="1" t="str">
        <f>IFERROR(VLOOKUP($A288,Runners!$N:$AA,B$1,0),"")</f>
        <v/>
      </c>
      <c r="C288" s="1" t="str">
        <f>IFERROR(VLOOKUP($A288,Runners!$N:$AA,C$1,0),"")</f>
        <v/>
      </c>
      <c r="D288" s="1" t="str">
        <f>IFERROR(VLOOKUP($A288,Runners!$N:$AA,D$1,0),"")</f>
        <v/>
      </c>
      <c r="E288" s="2" t="str">
        <f>IFERROR(VLOOKUP($A288,Runners!$N:$AA,E$1,0),"")</f>
        <v/>
      </c>
      <c r="F288" s="2" t="str">
        <f>IFERROR(VLOOKUP($A288,Runners!$N:$AA,F$1,0),"")</f>
        <v/>
      </c>
    </row>
    <row r="289" spans="1:6" x14ac:dyDescent="0.25">
      <c r="A289" s="19">
        <v>285</v>
      </c>
      <c r="B289" s="1" t="str">
        <f>IFERROR(VLOOKUP($A289,Runners!$N:$AA,B$1,0),"")</f>
        <v/>
      </c>
      <c r="C289" s="1" t="str">
        <f>IFERROR(VLOOKUP($A289,Runners!$N:$AA,C$1,0),"")</f>
        <v/>
      </c>
      <c r="D289" s="1" t="str">
        <f>IFERROR(VLOOKUP($A289,Runners!$N:$AA,D$1,0),"")</f>
        <v/>
      </c>
      <c r="E289" s="2" t="str">
        <f>IFERROR(VLOOKUP($A289,Runners!$N:$AA,E$1,0),"")</f>
        <v/>
      </c>
      <c r="F289" s="2" t="str">
        <f>IFERROR(VLOOKUP($A289,Runners!$N:$AA,F$1,0),"")</f>
        <v/>
      </c>
    </row>
    <row r="290" spans="1:6" x14ac:dyDescent="0.25">
      <c r="A290" s="19">
        <v>286</v>
      </c>
      <c r="B290" s="1" t="str">
        <f>IFERROR(VLOOKUP($A290,Runners!$N:$AA,B$1,0),"")</f>
        <v/>
      </c>
      <c r="C290" s="1" t="str">
        <f>IFERROR(VLOOKUP($A290,Runners!$N:$AA,C$1,0),"")</f>
        <v/>
      </c>
      <c r="D290" s="1" t="str">
        <f>IFERROR(VLOOKUP($A290,Runners!$N:$AA,D$1,0),"")</f>
        <v/>
      </c>
      <c r="E290" s="2" t="str">
        <f>IFERROR(VLOOKUP($A290,Runners!$N:$AA,E$1,0),"")</f>
        <v/>
      </c>
      <c r="F290" s="2" t="str">
        <f>IFERROR(VLOOKUP($A290,Runners!$N:$AA,F$1,0),"")</f>
        <v/>
      </c>
    </row>
    <row r="291" spans="1:6" x14ac:dyDescent="0.25">
      <c r="A291" s="19">
        <v>287</v>
      </c>
      <c r="B291" s="1" t="str">
        <f>IFERROR(VLOOKUP($A291,Runners!$N:$AA,B$1,0),"")</f>
        <v/>
      </c>
      <c r="C291" s="1" t="str">
        <f>IFERROR(VLOOKUP($A291,Runners!$N:$AA,C$1,0),"")</f>
        <v/>
      </c>
      <c r="D291" s="1" t="str">
        <f>IFERROR(VLOOKUP($A291,Runners!$N:$AA,D$1,0),"")</f>
        <v/>
      </c>
      <c r="E291" s="2" t="str">
        <f>IFERROR(VLOOKUP($A291,Runners!$N:$AA,E$1,0),"")</f>
        <v/>
      </c>
      <c r="F291" s="2" t="str">
        <f>IFERROR(VLOOKUP($A291,Runners!$N:$AA,F$1,0),"")</f>
        <v/>
      </c>
    </row>
    <row r="292" spans="1:6" x14ac:dyDescent="0.25">
      <c r="A292" s="19">
        <v>288</v>
      </c>
      <c r="B292" s="1" t="str">
        <f>IFERROR(VLOOKUP($A292,Runners!$N:$AA,B$1,0),"")</f>
        <v/>
      </c>
      <c r="C292" s="1" t="str">
        <f>IFERROR(VLOOKUP($A292,Runners!$N:$AA,C$1,0),"")</f>
        <v/>
      </c>
      <c r="D292" s="1" t="str">
        <f>IFERROR(VLOOKUP($A292,Runners!$N:$AA,D$1,0),"")</f>
        <v/>
      </c>
      <c r="E292" s="2" t="str">
        <f>IFERROR(VLOOKUP($A292,Runners!$N:$AA,E$1,0),"")</f>
        <v/>
      </c>
      <c r="F292" s="2" t="str">
        <f>IFERROR(VLOOKUP($A292,Runners!$N:$AA,F$1,0),"")</f>
        <v/>
      </c>
    </row>
    <row r="293" spans="1:6" x14ac:dyDescent="0.25">
      <c r="A293" s="19">
        <v>289</v>
      </c>
      <c r="B293" s="1" t="str">
        <f>IFERROR(VLOOKUP($A293,Runners!$N:$AA,B$1,0),"")</f>
        <v/>
      </c>
      <c r="C293" s="1" t="str">
        <f>IFERROR(VLOOKUP($A293,Runners!$N:$AA,C$1,0),"")</f>
        <v/>
      </c>
      <c r="D293" s="1" t="str">
        <f>IFERROR(VLOOKUP($A293,Runners!$N:$AA,D$1,0),"")</f>
        <v/>
      </c>
      <c r="E293" s="2" t="str">
        <f>IFERROR(VLOOKUP($A293,Runners!$N:$AA,E$1,0),"")</f>
        <v/>
      </c>
      <c r="F293" s="2" t="str">
        <f>IFERROR(VLOOKUP($A293,Runners!$N:$AA,F$1,0),"")</f>
        <v/>
      </c>
    </row>
    <row r="294" spans="1:6" x14ac:dyDescent="0.25">
      <c r="A294" s="19">
        <v>290</v>
      </c>
      <c r="B294" s="1" t="str">
        <f>IFERROR(VLOOKUP($A294,Runners!$N:$AA,B$1,0),"")</f>
        <v/>
      </c>
      <c r="C294" s="1" t="str">
        <f>IFERROR(VLOOKUP($A294,Runners!$N:$AA,C$1,0),"")</f>
        <v/>
      </c>
      <c r="D294" s="1" t="str">
        <f>IFERROR(VLOOKUP($A294,Runners!$N:$AA,D$1,0),"")</f>
        <v/>
      </c>
      <c r="E294" s="2" t="str">
        <f>IFERROR(VLOOKUP($A294,Runners!$N:$AA,E$1,0),"")</f>
        <v/>
      </c>
      <c r="F294" s="2" t="str">
        <f>IFERROR(VLOOKUP($A294,Runners!$N:$AA,F$1,0),"")</f>
        <v/>
      </c>
    </row>
    <row r="295" spans="1:6" x14ac:dyDescent="0.25">
      <c r="A295" s="19">
        <v>291</v>
      </c>
      <c r="B295" s="1" t="str">
        <f>IFERROR(VLOOKUP($A295,Runners!$N:$AA,B$1,0),"")</f>
        <v/>
      </c>
      <c r="C295" s="1" t="str">
        <f>IFERROR(VLOOKUP($A295,Runners!$N:$AA,C$1,0),"")</f>
        <v/>
      </c>
      <c r="D295" s="1" t="str">
        <f>IFERROR(VLOOKUP($A295,Runners!$N:$AA,D$1,0),"")</f>
        <v/>
      </c>
      <c r="E295" s="2" t="str">
        <f>IFERROR(VLOOKUP($A295,Runners!$N:$AA,E$1,0),"")</f>
        <v/>
      </c>
      <c r="F295" s="2" t="str">
        <f>IFERROR(VLOOKUP($A295,Runners!$N:$AA,F$1,0),"")</f>
        <v/>
      </c>
    </row>
    <row r="296" spans="1:6" x14ac:dyDescent="0.25">
      <c r="A296" s="19">
        <v>292</v>
      </c>
      <c r="B296" s="1" t="str">
        <f>IFERROR(VLOOKUP($A296,Runners!$N:$AA,B$1,0),"")</f>
        <v/>
      </c>
      <c r="C296" s="1" t="str">
        <f>IFERROR(VLOOKUP($A296,Runners!$N:$AA,C$1,0),"")</f>
        <v/>
      </c>
      <c r="D296" s="1" t="str">
        <f>IFERROR(VLOOKUP($A296,Runners!$N:$AA,D$1,0),"")</f>
        <v/>
      </c>
      <c r="E296" s="2" t="str">
        <f>IFERROR(VLOOKUP($A296,Runners!$N:$AA,E$1,0),"")</f>
        <v/>
      </c>
      <c r="F296" s="2" t="str">
        <f>IFERROR(VLOOKUP($A296,Runners!$N:$AA,F$1,0),"")</f>
        <v/>
      </c>
    </row>
    <row r="297" spans="1:6" x14ac:dyDescent="0.25">
      <c r="A297" s="19">
        <v>293</v>
      </c>
      <c r="B297" s="1" t="str">
        <f>IFERROR(VLOOKUP($A297,Runners!$N:$AA,B$1,0),"")</f>
        <v/>
      </c>
      <c r="C297" s="1" t="str">
        <f>IFERROR(VLOOKUP($A297,Runners!$N:$AA,C$1,0),"")</f>
        <v/>
      </c>
      <c r="D297" s="1" t="str">
        <f>IFERROR(VLOOKUP($A297,Runners!$N:$AA,D$1,0),"")</f>
        <v/>
      </c>
      <c r="E297" s="2" t="str">
        <f>IFERROR(VLOOKUP($A297,Runners!$N:$AA,E$1,0),"")</f>
        <v/>
      </c>
      <c r="F297" s="2" t="str">
        <f>IFERROR(VLOOKUP($A297,Runners!$N:$AA,F$1,0),"")</f>
        <v/>
      </c>
    </row>
    <row r="298" spans="1:6" x14ac:dyDescent="0.25">
      <c r="A298" s="19">
        <v>294</v>
      </c>
      <c r="B298" s="1" t="str">
        <f>IFERROR(VLOOKUP($A298,Runners!$N:$AA,B$1,0),"")</f>
        <v/>
      </c>
      <c r="C298" s="1" t="str">
        <f>IFERROR(VLOOKUP($A298,Runners!$N:$AA,C$1,0),"")</f>
        <v/>
      </c>
      <c r="D298" s="1" t="str">
        <f>IFERROR(VLOOKUP($A298,Runners!$N:$AA,D$1,0),"")</f>
        <v/>
      </c>
      <c r="E298" s="2" t="str">
        <f>IFERROR(VLOOKUP($A298,Runners!$N:$AA,E$1,0),"")</f>
        <v/>
      </c>
      <c r="F298" s="2" t="str">
        <f>IFERROR(VLOOKUP($A298,Runners!$N:$AA,F$1,0),"")</f>
        <v/>
      </c>
    </row>
    <row r="299" spans="1:6" x14ac:dyDescent="0.25">
      <c r="A299" s="19">
        <v>295</v>
      </c>
      <c r="B299" s="1" t="str">
        <f>IFERROR(VLOOKUP($A299,Runners!$N:$AA,B$1,0),"")</f>
        <v/>
      </c>
      <c r="C299" s="1" t="str">
        <f>IFERROR(VLOOKUP($A299,Runners!$N:$AA,C$1,0),"")</f>
        <v/>
      </c>
      <c r="D299" s="1" t="str">
        <f>IFERROR(VLOOKUP($A299,Runners!$N:$AA,D$1,0),"")</f>
        <v/>
      </c>
      <c r="E299" s="2" t="str">
        <f>IFERROR(VLOOKUP($A299,Runners!$N:$AA,E$1,0),"")</f>
        <v/>
      </c>
      <c r="F299" s="2" t="str">
        <f>IFERROR(VLOOKUP($A299,Runners!$N:$AA,F$1,0),"")</f>
        <v/>
      </c>
    </row>
    <row r="300" spans="1:6" x14ac:dyDescent="0.25">
      <c r="A300" s="19">
        <v>296</v>
      </c>
      <c r="B300" s="1" t="str">
        <f>IFERROR(VLOOKUP($A300,Runners!$N:$AA,B$1,0),"")</f>
        <v/>
      </c>
      <c r="C300" s="1" t="str">
        <f>IFERROR(VLOOKUP($A300,Runners!$N:$AA,C$1,0),"")</f>
        <v/>
      </c>
      <c r="D300" s="1" t="str">
        <f>IFERROR(VLOOKUP($A300,Runners!$N:$AA,D$1,0),"")</f>
        <v/>
      </c>
      <c r="E300" s="2" t="str">
        <f>IFERROR(VLOOKUP($A300,Runners!$N:$AA,E$1,0),"")</f>
        <v/>
      </c>
      <c r="F300" s="2" t="str">
        <f>IFERROR(VLOOKUP($A300,Runners!$N:$AA,F$1,0),"")</f>
        <v/>
      </c>
    </row>
    <row r="301" spans="1:6" x14ac:dyDescent="0.25">
      <c r="A301" s="19">
        <v>297</v>
      </c>
      <c r="B301" s="1" t="str">
        <f>IFERROR(VLOOKUP($A301,Runners!$N:$AA,B$1,0),"")</f>
        <v/>
      </c>
      <c r="C301" s="1" t="str">
        <f>IFERROR(VLOOKUP($A301,Runners!$N:$AA,C$1,0),"")</f>
        <v/>
      </c>
      <c r="D301" s="1" t="str">
        <f>IFERROR(VLOOKUP($A301,Runners!$N:$AA,D$1,0),"")</f>
        <v/>
      </c>
      <c r="E301" s="2" t="str">
        <f>IFERROR(VLOOKUP($A301,Runners!$N:$AA,E$1,0),"")</f>
        <v/>
      </c>
      <c r="F301" s="2" t="str">
        <f>IFERROR(VLOOKUP($A301,Runners!$N:$AA,F$1,0),"")</f>
        <v/>
      </c>
    </row>
    <row r="302" spans="1:6" x14ac:dyDescent="0.25">
      <c r="A302" s="19">
        <v>298</v>
      </c>
      <c r="B302" s="1" t="str">
        <f>IFERROR(VLOOKUP($A302,Runners!$N:$AA,B$1,0),"")</f>
        <v/>
      </c>
      <c r="C302" s="1" t="str">
        <f>IFERROR(VLOOKUP($A302,Runners!$N:$AA,C$1,0),"")</f>
        <v/>
      </c>
      <c r="D302" s="1" t="str">
        <f>IFERROR(VLOOKUP($A302,Runners!$N:$AA,D$1,0),"")</f>
        <v/>
      </c>
      <c r="E302" s="2" t="str">
        <f>IFERROR(VLOOKUP($A302,Runners!$N:$AA,E$1,0),"")</f>
        <v/>
      </c>
      <c r="F302" s="2" t="str">
        <f>IFERROR(VLOOKUP($A302,Runners!$N:$AA,F$1,0),"")</f>
        <v/>
      </c>
    </row>
    <row r="303" spans="1:6" x14ac:dyDescent="0.25">
      <c r="A303" s="19">
        <v>299</v>
      </c>
      <c r="B303" s="1" t="str">
        <f>IFERROR(VLOOKUP($A303,Runners!$N:$AA,B$1,0),"")</f>
        <v/>
      </c>
      <c r="C303" s="1" t="str">
        <f>IFERROR(VLOOKUP($A303,Runners!$N:$AA,C$1,0),"")</f>
        <v/>
      </c>
      <c r="D303" s="1" t="str">
        <f>IFERROR(VLOOKUP($A303,Runners!$N:$AA,D$1,0),"")</f>
        <v/>
      </c>
      <c r="E303" s="2" t="str">
        <f>IFERROR(VLOOKUP($A303,Runners!$N:$AA,E$1,0),"")</f>
        <v/>
      </c>
      <c r="F303" s="2" t="str">
        <f>IFERROR(VLOOKUP($A303,Runners!$N:$AA,F$1,0),"")</f>
        <v/>
      </c>
    </row>
    <row r="304" spans="1:6" x14ac:dyDescent="0.25">
      <c r="A304" s="19">
        <v>300</v>
      </c>
      <c r="B304" s="1" t="str">
        <f>IFERROR(VLOOKUP($A304,Runners!$N:$AA,B$1,0),"")</f>
        <v/>
      </c>
      <c r="C304" s="1" t="str">
        <f>IFERROR(VLOOKUP($A304,Runners!$N:$AA,C$1,0),"")</f>
        <v/>
      </c>
      <c r="D304" s="1" t="str">
        <f>IFERROR(VLOOKUP($A304,Runners!$N:$AA,D$1,0),"")</f>
        <v/>
      </c>
      <c r="E304" s="2" t="str">
        <f>IFERROR(VLOOKUP($A304,Runners!$N:$AA,E$1,0),"")</f>
        <v/>
      </c>
      <c r="F304" s="2" t="str">
        <f>IFERROR(VLOOKUP($A304,Runners!$N:$AA,F$1,0),"")</f>
        <v/>
      </c>
    </row>
    <row r="305" spans="1:6" x14ac:dyDescent="0.25">
      <c r="A305" s="19">
        <v>301</v>
      </c>
      <c r="B305" s="1" t="str">
        <f>IFERROR(VLOOKUP($A305,Runners!$N:$AA,B$1,0),"")</f>
        <v/>
      </c>
      <c r="C305" s="1" t="str">
        <f>IFERROR(VLOOKUP($A305,Runners!$N:$AA,C$1,0),"")</f>
        <v/>
      </c>
      <c r="D305" s="1" t="str">
        <f>IFERROR(VLOOKUP($A305,Runners!$N:$AA,D$1,0),"")</f>
        <v/>
      </c>
      <c r="E305" s="2" t="str">
        <f>IFERROR(VLOOKUP($A305,Runners!$N:$AA,E$1,0),"")</f>
        <v/>
      </c>
      <c r="F305" s="2" t="str">
        <f>IFERROR(VLOOKUP($A305,Runners!$N:$AA,F$1,0),"")</f>
        <v/>
      </c>
    </row>
    <row r="306" spans="1:6" x14ac:dyDescent="0.25">
      <c r="A306" s="19">
        <v>302</v>
      </c>
      <c r="B306" s="1" t="str">
        <f>IFERROR(VLOOKUP($A306,Runners!$N:$AA,B$1,0),"")</f>
        <v/>
      </c>
      <c r="C306" s="1" t="str">
        <f>IFERROR(VLOOKUP($A306,Runners!$N:$AA,C$1,0),"")</f>
        <v/>
      </c>
      <c r="D306" s="1" t="str">
        <f>IFERROR(VLOOKUP($A306,Runners!$N:$AA,D$1,0),"")</f>
        <v/>
      </c>
      <c r="E306" s="2" t="str">
        <f>IFERROR(VLOOKUP($A306,Runners!$N:$AA,E$1,0),"")</f>
        <v/>
      </c>
      <c r="F306" s="2" t="str">
        <f>IFERROR(VLOOKUP($A306,Runners!$N:$AA,F$1,0),"")</f>
        <v/>
      </c>
    </row>
    <row r="307" spans="1:6" x14ac:dyDescent="0.25">
      <c r="A307" s="19">
        <v>303</v>
      </c>
      <c r="B307" s="1" t="str">
        <f>IFERROR(VLOOKUP($A307,Runners!$N:$AA,B$1,0),"")</f>
        <v/>
      </c>
      <c r="C307" s="1" t="str">
        <f>IFERROR(VLOOKUP($A307,Runners!$N:$AA,C$1,0),"")</f>
        <v/>
      </c>
      <c r="D307" s="1" t="str">
        <f>IFERROR(VLOOKUP($A307,Runners!$N:$AA,D$1,0),"")</f>
        <v/>
      </c>
      <c r="E307" s="2" t="str">
        <f>IFERROR(VLOOKUP($A307,Runners!$N:$AA,E$1,0),"")</f>
        <v/>
      </c>
      <c r="F307" s="2" t="str">
        <f>IFERROR(VLOOKUP($A307,Runners!$N:$AA,F$1,0),"")</f>
        <v/>
      </c>
    </row>
    <row r="308" spans="1:6" x14ac:dyDescent="0.25">
      <c r="A308" s="19">
        <v>304</v>
      </c>
      <c r="B308" s="1" t="str">
        <f>IFERROR(VLOOKUP($A308,Runners!$N:$AA,B$1,0),"")</f>
        <v/>
      </c>
      <c r="C308" s="1" t="str">
        <f>IFERROR(VLOOKUP($A308,Runners!$N:$AA,C$1,0),"")</f>
        <v/>
      </c>
      <c r="D308" s="1" t="str">
        <f>IFERROR(VLOOKUP($A308,Runners!$N:$AA,D$1,0),"")</f>
        <v/>
      </c>
      <c r="E308" s="2" t="str">
        <f>IFERROR(VLOOKUP($A308,Runners!$N:$AA,E$1,0),"")</f>
        <v/>
      </c>
      <c r="F308" s="2" t="str">
        <f>IFERROR(VLOOKUP($A308,Runners!$N:$AA,F$1,0),"")</f>
        <v/>
      </c>
    </row>
    <row r="309" spans="1:6" x14ac:dyDescent="0.25">
      <c r="A309" s="19">
        <v>305</v>
      </c>
      <c r="B309" s="1" t="str">
        <f>IFERROR(VLOOKUP($A309,Runners!$N:$AA,B$1,0),"")</f>
        <v/>
      </c>
      <c r="C309" s="1" t="str">
        <f>IFERROR(VLOOKUP($A309,Runners!$N:$AA,C$1,0),"")</f>
        <v/>
      </c>
      <c r="D309" s="1" t="str">
        <f>IFERROR(VLOOKUP($A309,Runners!$N:$AA,D$1,0),"")</f>
        <v/>
      </c>
      <c r="E309" s="2" t="str">
        <f>IFERROR(VLOOKUP($A309,Runners!$N:$AA,E$1,0),"")</f>
        <v/>
      </c>
      <c r="F309" s="2" t="str">
        <f>IFERROR(VLOOKUP($A309,Runners!$N:$AA,F$1,0),"")</f>
        <v/>
      </c>
    </row>
    <row r="310" spans="1:6" x14ac:dyDescent="0.25">
      <c r="A310" s="19">
        <v>306</v>
      </c>
      <c r="B310" s="1" t="str">
        <f>IFERROR(VLOOKUP($A310,Runners!$N:$AA,B$1,0),"")</f>
        <v/>
      </c>
      <c r="C310" s="1" t="str">
        <f>IFERROR(VLOOKUP($A310,Runners!$N:$AA,C$1,0),"")</f>
        <v/>
      </c>
      <c r="D310" s="1" t="str">
        <f>IFERROR(VLOOKUP($A310,Runners!$N:$AA,D$1,0),"")</f>
        <v/>
      </c>
      <c r="E310" s="2" t="str">
        <f>IFERROR(VLOOKUP($A310,Runners!$N:$AA,E$1,0),"")</f>
        <v/>
      </c>
      <c r="F310" s="2" t="str">
        <f>IFERROR(VLOOKUP($A310,Runners!$N:$AA,F$1,0),"")</f>
        <v/>
      </c>
    </row>
    <row r="311" spans="1:6" x14ac:dyDescent="0.25">
      <c r="A311" s="19">
        <v>307</v>
      </c>
      <c r="B311" s="1" t="str">
        <f>IFERROR(VLOOKUP($A311,Runners!$N:$AA,B$1,0),"")</f>
        <v/>
      </c>
      <c r="C311" s="1" t="str">
        <f>IFERROR(VLOOKUP($A311,Runners!$N:$AA,C$1,0),"")</f>
        <v/>
      </c>
      <c r="D311" s="1" t="str">
        <f>IFERROR(VLOOKUP($A311,Runners!$N:$AA,D$1,0),"")</f>
        <v/>
      </c>
      <c r="E311" s="2" t="str">
        <f>IFERROR(VLOOKUP($A311,Runners!$N:$AA,E$1,0),"")</f>
        <v/>
      </c>
      <c r="F311" s="2" t="str">
        <f>IFERROR(VLOOKUP($A311,Runners!$N:$AA,F$1,0),"")</f>
        <v/>
      </c>
    </row>
    <row r="312" spans="1:6" x14ac:dyDescent="0.25">
      <c r="A312" s="19">
        <v>308</v>
      </c>
      <c r="B312" s="1" t="str">
        <f>IFERROR(VLOOKUP($A312,Runners!$N:$AA,B$1,0),"")</f>
        <v/>
      </c>
      <c r="C312" s="1" t="str">
        <f>IFERROR(VLOOKUP($A312,Runners!$N:$AA,C$1,0),"")</f>
        <v/>
      </c>
      <c r="D312" s="1" t="str">
        <f>IFERROR(VLOOKUP($A312,Runners!$N:$AA,D$1,0),"")</f>
        <v/>
      </c>
      <c r="E312" s="2" t="str">
        <f>IFERROR(VLOOKUP($A312,Runners!$N:$AA,E$1,0),"")</f>
        <v/>
      </c>
      <c r="F312" s="2" t="str">
        <f>IFERROR(VLOOKUP($A312,Runners!$N:$AA,F$1,0),"")</f>
        <v/>
      </c>
    </row>
    <row r="313" spans="1:6" x14ac:dyDescent="0.25">
      <c r="A313" s="19">
        <v>309</v>
      </c>
      <c r="B313" s="1" t="str">
        <f>IFERROR(VLOOKUP($A313,Runners!$N:$AA,B$1,0),"")</f>
        <v/>
      </c>
      <c r="C313" s="1" t="str">
        <f>IFERROR(VLOOKUP($A313,Runners!$N:$AA,C$1,0),"")</f>
        <v/>
      </c>
      <c r="D313" s="1" t="str">
        <f>IFERROR(VLOOKUP($A313,Runners!$N:$AA,D$1,0),"")</f>
        <v/>
      </c>
      <c r="E313" s="2" t="str">
        <f>IFERROR(VLOOKUP($A313,Runners!$N:$AA,E$1,0),"")</f>
        <v/>
      </c>
      <c r="F313" s="2" t="str">
        <f>IFERROR(VLOOKUP($A313,Runners!$N:$AA,F$1,0),"")</f>
        <v/>
      </c>
    </row>
    <row r="314" spans="1:6" x14ac:dyDescent="0.25">
      <c r="A314" s="19">
        <v>310</v>
      </c>
      <c r="B314" s="1" t="str">
        <f>IFERROR(VLOOKUP($A314,Runners!$N:$AA,B$1,0),"")</f>
        <v/>
      </c>
      <c r="C314" s="1" t="str">
        <f>IFERROR(VLOOKUP($A314,Runners!$N:$AA,C$1,0),"")</f>
        <v/>
      </c>
      <c r="D314" s="1" t="str">
        <f>IFERROR(VLOOKUP($A314,Runners!$N:$AA,D$1,0),"")</f>
        <v/>
      </c>
      <c r="E314" s="2" t="str">
        <f>IFERROR(VLOOKUP($A314,Runners!$N:$AA,E$1,0),"")</f>
        <v/>
      </c>
      <c r="F314" s="2" t="str">
        <f>IFERROR(VLOOKUP($A314,Runners!$N:$AA,F$1,0),"")</f>
        <v/>
      </c>
    </row>
    <row r="315" spans="1:6" x14ac:dyDescent="0.25">
      <c r="A315" s="19">
        <v>311</v>
      </c>
      <c r="B315" s="1" t="str">
        <f>IFERROR(VLOOKUP($A315,Runners!$N:$AA,B$1,0),"")</f>
        <v/>
      </c>
      <c r="C315" s="1" t="str">
        <f>IFERROR(VLOOKUP($A315,Runners!$N:$AA,C$1,0),"")</f>
        <v/>
      </c>
      <c r="D315" s="1" t="str">
        <f>IFERROR(VLOOKUP($A315,Runners!$N:$AA,D$1,0),"")</f>
        <v/>
      </c>
      <c r="E315" s="2" t="str">
        <f>IFERROR(VLOOKUP($A315,Runners!$N:$AA,E$1,0),"")</f>
        <v/>
      </c>
      <c r="F315" s="2" t="str">
        <f>IFERROR(VLOOKUP($A315,Runners!$N:$AA,F$1,0),"")</f>
        <v/>
      </c>
    </row>
    <row r="316" spans="1:6" x14ac:dyDescent="0.25">
      <c r="A316" s="19">
        <v>312</v>
      </c>
      <c r="B316" s="1" t="str">
        <f>IFERROR(VLOOKUP($A316,Runners!$N:$AA,B$1,0),"")</f>
        <v/>
      </c>
      <c r="C316" s="1" t="str">
        <f>IFERROR(VLOOKUP($A316,Runners!$N:$AA,C$1,0),"")</f>
        <v/>
      </c>
      <c r="D316" s="1" t="str">
        <f>IFERROR(VLOOKUP($A316,Runners!$N:$AA,D$1,0),"")</f>
        <v/>
      </c>
      <c r="E316" s="2" t="str">
        <f>IFERROR(VLOOKUP($A316,Runners!$N:$AA,E$1,0),"")</f>
        <v/>
      </c>
      <c r="F316" s="2" t="str">
        <f>IFERROR(VLOOKUP($A316,Runners!$N:$AA,F$1,0),"")</f>
        <v/>
      </c>
    </row>
    <row r="317" spans="1:6" x14ac:dyDescent="0.25">
      <c r="A317" s="19">
        <v>313</v>
      </c>
      <c r="B317" s="1" t="str">
        <f>IFERROR(VLOOKUP($A317,Runners!$N:$AA,B$1,0),"")</f>
        <v/>
      </c>
      <c r="C317" s="1" t="str">
        <f>IFERROR(VLOOKUP($A317,Runners!$N:$AA,C$1,0),"")</f>
        <v/>
      </c>
      <c r="D317" s="1" t="str">
        <f>IFERROR(VLOOKUP($A317,Runners!$N:$AA,D$1,0),"")</f>
        <v/>
      </c>
      <c r="E317" s="2" t="str">
        <f>IFERROR(VLOOKUP($A317,Runners!$N:$AA,E$1,0),"")</f>
        <v/>
      </c>
      <c r="F317" s="2" t="str">
        <f>IFERROR(VLOOKUP($A317,Runners!$N:$AA,F$1,0),"")</f>
        <v/>
      </c>
    </row>
    <row r="318" spans="1:6" x14ac:dyDescent="0.25">
      <c r="A318" s="19">
        <v>314</v>
      </c>
      <c r="B318" s="1" t="str">
        <f>IFERROR(VLOOKUP($A318,Runners!$N:$AA,B$1,0),"")</f>
        <v/>
      </c>
      <c r="C318" s="1" t="str">
        <f>IFERROR(VLOOKUP($A318,Runners!$N:$AA,C$1,0),"")</f>
        <v/>
      </c>
      <c r="D318" s="1" t="str">
        <f>IFERROR(VLOOKUP($A318,Runners!$N:$AA,D$1,0),"")</f>
        <v/>
      </c>
      <c r="E318" s="2" t="str">
        <f>IFERROR(VLOOKUP($A318,Runners!$N:$AA,E$1,0),"")</f>
        <v/>
      </c>
      <c r="F318" s="2" t="str">
        <f>IFERROR(VLOOKUP($A318,Runners!$N:$AA,F$1,0),"")</f>
        <v/>
      </c>
    </row>
    <row r="319" spans="1:6" x14ac:dyDescent="0.25">
      <c r="A319" s="19">
        <v>315</v>
      </c>
      <c r="B319" s="1" t="str">
        <f>IFERROR(VLOOKUP($A319,Runners!$N:$AA,B$1,0),"")</f>
        <v/>
      </c>
      <c r="C319" s="1" t="str">
        <f>IFERROR(VLOOKUP($A319,Runners!$N:$AA,C$1,0),"")</f>
        <v/>
      </c>
      <c r="D319" s="1" t="str">
        <f>IFERROR(VLOOKUP($A319,Runners!$N:$AA,D$1,0),"")</f>
        <v/>
      </c>
      <c r="E319" s="2" t="str">
        <f>IFERROR(VLOOKUP($A319,Runners!$N:$AA,E$1,0),"")</f>
        <v/>
      </c>
      <c r="F319" s="2" t="str">
        <f>IFERROR(VLOOKUP($A319,Runners!$N:$AA,F$1,0),"")</f>
        <v/>
      </c>
    </row>
    <row r="320" spans="1:6" x14ac:dyDescent="0.25">
      <c r="A320" s="19">
        <v>316</v>
      </c>
      <c r="B320" s="1" t="str">
        <f>IFERROR(VLOOKUP($A320,Runners!$N:$AA,B$1,0),"")</f>
        <v/>
      </c>
      <c r="C320" s="1" t="str">
        <f>IFERROR(VLOOKUP($A320,Runners!$N:$AA,C$1,0),"")</f>
        <v/>
      </c>
      <c r="D320" s="1" t="str">
        <f>IFERROR(VLOOKUP($A320,Runners!$N:$AA,D$1,0),"")</f>
        <v/>
      </c>
      <c r="E320" s="2" t="str">
        <f>IFERROR(VLOOKUP($A320,Runners!$N:$AA,E$1,0),"")</f>
        <v/>
      </c>
      <c r="F320" s="2" t="str">
        <f>IFERROR(VLOOKUP($A320,Runners!$N:$AA,F$1,0),"")</f>
        <v/>
      </c>
    </row>
    <row r="321" spans="1:6" x14ac:dyDescent="0.25">
      <c r="A321" s="19">
        <v>317</v>
      </c>
      <c r="B321" s="1" t="str">
        <f>IFERROR(VLOOKUP($A321,Runners!$N:$AA,B$1,0),"")</f>
        <v/>
      </c>
      <c r="C321" s="1" t="str">
        <f>IFERROR(VLOOKUP($A321,Runners!$N:$AA,C$1,0),"")</f>
        <v/>
      </c>
      <c r="D321" s="1" t="str">
        <f>IFERROR(VLOOKUP($A321,Runners!$N:$AA,D$1,0),"")</f>
        <v/>
      </c>
      <c r="E321" s="2" t="str">
        <f>IFERROR(VLOOKUP($A321,Runners!$N:$AA,E$1,0),"")</f>
        <v/>
      </c>
      <c r="F321" s="2" t="str">
        <f>IFERROR(VLOOKUP($A321,Runners!$N:$AA,F$1,0),"")</f>
        <v/>
      </c>
    </row>
    <row r="322" spans="1:6" x14ac:dyDescent="0.25">
      <c r="A322" s="19">
        <v>318</v>
      </c>
      <c r="B322" s="1" t="str">
        <f>IFERROR(VLOOKUP($A322,Runners!$N:$AA,B$1,0),"")</f>
        <v/>
      </c>
      <c r="C322" s="1" t="str">
        <f>IFERROR(VLOOKUP($A322,Runners!$N:$AA,C$1,0),"")</f>
        <v/>
      </c>
      <c r="D322" s="1" t="str">
        <f>IFERROR(VLOOKUP($A322,Runners!$N:$AA,D$1,0),"")</f>
        <v/>
      </c>
      <c r="E322" s="2" t="str">
        <f>IFERROR(VLOOKUP($A322,Runners!$N:$AA,E$1,0),"")</f>
        <v/>
      </c>
      <c r="F322" s="2" t="str">
        <f>IFERROR(VLOOKUP($A322,Runners!$N:$AA,F$1,0),"")</f>
        <v/>
      </c>
    </row>
    <row r="323" spans="1:6" x14ac:dyDescent="0.25">
      <c r="A323" s="19">
        <v>319</v>
      </c>
      <c r="B323" s="1" t="str">
        <f>IFERROR(VLOOKUP($A323,Runners!$N:$AA,B$1,0),"")</f>
        <v/>
      </c>
      <c r="C323" s="1" t="str">
        <f>IFERROR(VLOOKUP($A323,Runners!$N:$AA,C$1,0),"")</f>
        <v/>
      </c>
      <c r="D323" s="1" t="str">
        <f>IFERROR(VLOOKUP($A323,Runners!$N:$AA,D$1,0),"")</f>
        <v/>
      </c>
      <c r="E323" s="2" t="str">
        <f>IFERROR(VLOOKUP($A323,Runners!$N:$AA,E$1,0),"")</f>
        <v/>
      </c>
      <c r="F323" s="2" t="str">
        <f>IFERROR(VLOOKUP($A323,Runners!$N:$AA,F$1,0),"")</f>
        <v/>
      </c>
    </row>
    <row r="324" spans="1:6" x14ac:dyDescent="0.25">
      <c r="A324" s="19">
        <v>320</v>
      </c>
      <c r="B324" s="1" t="str">
        <f>IFERROR(VLOOKUP($A324,Runners!$N:$AA,B$1,0),"")</f>
        <v/>
      </c>
      <c r="C324" s="1" t="str">
        <f>IFERROR(VLOOKUP($A324,Runners!$N:$AA,C$1,0),"")</f>
        <v/>
      </c>
      <c r="D324" s="1" t="str">
        <f>IFERROR(VLOOKUP($A324,Runners!$N:$AA,D$1,0),"")</f>
        <v/>
      </c>
      <c r="E324" s="2" t="str">
        <f>IFERROR(VLOOKUP($A324,Runners!$N:$AA,E$1,0),"")</f>
        <v/>
      </c>
      <c r="F324" s="2" t="str">
        <f>IFERROR(VLOOKUP($A324,Runners!$N:$AA,F$1,0),"")</f>
        <v/>
      </c>
    </row>
    <row r="325" spans="1:6" x14ac:dyDescent="0.25">
      <c r="A325" s="19">
        <v>321</v>
      </c>
      <c r="B325" s="1" t="str">
        <f>IFERROR(VLOOKUP($A325,Runners!$N:$AA,B$1,0),"")</f>
        <v/>
      </c>
      <c r="C325" s="1" t="str">
        <f>IFERROR(VLOOKUP($A325,Runners!$N:$AA,C$1,0),"")</f>
        <v/>
      </c>
      <c r="D325" s="1" t="str">
        <f>IFERROR(VLOOKUP($A325,Runners!$N:$AA,D$1,0),"")</f>
        <v/>
      </c>
      <c r="E325" s="2" t="str">
        <f>IFERROR(VLOOKUP($A325,Runners!$N:$AA,E$1,0),"")</f>
        <v/>
      </c>
      <c r="F325" s="2" t="str">
        <f>IFERROR(VLOOKUP($A325,Runners!$N:$AA,F$1,0),"")</f>
        <v/>
      </c>
    </row>
    <row r="326" spans="1:6" x14ac:dyDescent="0.25">
      <c r="A326" s="19">
        <v>322</v>
      </c>
      <c r="B326" s="1" t="str">
        <f>IFERROR(VLOOKUP($A326,Runners!$N:$AA,B$1,0),"")</f>
        <v/>
      </c>
      <c r="C326" s="1" t="str">
        <f>IFERROR(VLOOKUP($A326,Runners!$N:$AA,C$1,0),"")</f>
        <v/>
      </c>
      <c r="D326" s="1" t="str">
        <f>IFERROR(VLOOKUP($A326,Runners!$N:$AA,D$1,0),"")</f>
        <v/>
      </c>
      <c r="E326" s="2" t="str">
        <f>IFERROR(VLOOKUP($A326,Runners!$N:$AA,E$1,0),"")</f>
        <v/>
      </c>
      <c r="F326" s="2" t="str">
        <f>IFERROR(VLOOKUP($A326,Runners!$N:$AA,F$1,0),"")</f>
        <v/>
      </c>
    </row>
    <row r="327" spans="1:6" x14ac:dyDescent="0.25">
      <c r="A327" s="19">
        <v>323</v>
      </c>
      <c r="B327" s="1" t="str">
        <f>IFERROR(VLOOKUP($A327,Runners!$N:$AA,B$1,0),"")</f>
        <v/>
      </c>
      <c r="C327" s="1" t="str">
        <f>IFERROR(VLOOKUP($A327,Runners!$N:$AA,C$1,0),"")</f>
        <v/>
      </c>
      <c r="D327" s="1" t="str">
        <f>IFERROR(VLOOKUP($A327,Runners!$N:$AA,D$1,0),"")</f>
        <v/>
      </c>
      <c r="E327" s="2" t="str">
        <f>IFERROR(VLOOKUP($A327,Runners!$N:$AA,E$1,0),"")</f>
        <v/>
      </c>
      <c r="F327" s="2" t="str">
        <f>IFERROR(VLOOKUP($A327,Runners!$N:$AA,F$1,0),"")</f>
        <v/>
      </c>
    </row>
    <row r="328" spans="1:6" x14ac:dyDescent="0.25">
      <c r="A328" s="19">
        <v>324</v>
      </c>
      <c r="B328" s="1" t="str">
        <f>IFERROR(VLOOKUP($A328,Runners!$N:$AA,B$1,0),"")</f>
        <v/>
      </c>
      <c r="C328" s="1" t="str">
        <f>IFERROR(VLOOKUP($A328,Runners!$N:$AA,C$1,0),"")</f>
        <v/>
      </c>
      <c r="D328" s="1" t="str">
        <f>IFERROR(VLOOKUP($A328,Runners!$N:$AA,D$1,0),"")</f>
        <v/>
      </c>
      <c r="E328" s="2" t="str">
        <f>IFERROR(VLOOKUP($A328,Runners!$N:$AA,E$1,0),"")</f>
        <v/>
      </c>
      <c r="F328" s="2" t="str">
        <f>IFERROR(VLOOKUP($A328,Runners!$N:$AA,F$1,0),"")</f>
        <v/>
      </c>
    </row>
    <row r="329" spans="1:6" x14ac:dyDescent="0.25">
      <c r="A329" s="19">
        <v>325</v>
      </c>
      <c r="B329" s="1" t="str">
        <f>IFERROR(VLOOKUP($A329,Runners!$N:$AA,B$1,0),"")</f>
        <v/>
      </c>
      <c r="C329" s="1" t="str">
        <f>IFERROR(VLOOKUP($A329,Runners!$N:$AA,C$1,0),"")</f>
        <v/>
      </c>
      <c r="D329" s="1" t="str">
        <f>IFERROR(VLOOKUP($A329,Runners!$N:$AA,D$1,0),"")</f>
        <v/>
      </c>
      <c r="E329" s="2" t="str">
        <f>IFERROR(VLOOKUP($A329,Runners!$N:$AA,E$1,0),"")</f>
        <v/>
      </c>
      <c r="F329" s="2" t="str">
        <f>IFERROR(VLOOKUP($A329,Runners!$N:$AA,F$1,0),"")</f>
        <v/>
      </c>
    </row>
    <row r="330" spans="1:6" x14ac:dyDescent="0.25">
      <c r="A330" s="19">
        <v>326</v>
      </c>
      <c r="B330" s="1" t="str">
        <f>IFERROR(VLOOKUP($A330,Runners!$N:$AA,B$1,0),"")</f>
        <v/>
      </c>
      <c r="C330" s="1" t="str">
        <f>IFERROR(VLOOKUP($A330,Runners!$N:$AA,C$1,0),"")</f>
        <v/>
      </c>
      <c r="D330" s="1" t="str">
        <f>IFERROR(VLOOKUP($A330,Runners!$N:$AA,D$1,0),"")</f>
        <v/>
      </c>
      <c r="E330" s="2" t="str">
        <f>IFERROR(VLOOKUP($A330,Runners!$N:$AA,E$1,0),"")</f>
        <v/>
      </c>
      <c r="F330" s="2" t="str">
        <f>IFERROR(VLOOKUP($A330,Runners!$N:$AA,F$1,0),"")</f>
        <v/>
      </c>
    </row>
    <row r="331" spans="1:6" x14ac:dyDescent="0.25">
      <c r="A331" s="19">
        <v>327</v>
      </c>
      <c r="B331" s="1" t="str">
        <f>IFERROR(VLOOKUP($A331,Runners!$N:$AA,B$1,0),"")</f>
        <v/>
      </c>
      <c r="C331" s="1" t="str">
        <f>IFERROR(VLOOKUP($A331,Runners!$N:$AA,C$1,0),"")</f>
        <v/>
      </c>
      <c r="D331" s="1" t="str">
        <f>IFERROR(VLOOKUP($A331,Runners!$N:$AA,D$1,0),"")</f>
        <v/>
      </c>
      <c r="E331" s="2" t="str">
        <f>IFERROR(VLOOKUP($A331,Runners!$N:$AA,E$1,0),"")</f>
        <v/>
      </c>
      <c r="F331" s="2" t="str">
        <f>IFERROR(VLOOKUP($A331,Runners!$N:$AA,F$1,0),"")</f>
        <v/>
      </c>
    </row>
    <row r="332" spans="1:6" x14ac:dyDescent="0.25">
      <c r="A332" s="19">
        <v>328</v>
      </c>
      <c r="B332" s="1" t="str">
        <f>IFERROR(VLOOKUP($A332,Runners!$N:$AA,B$1,0),"")</f>
        <v/>
      </c>
      <c r="C332" s="1" t="str">
        <f>IFERROR(VLOOKUP($A332,Runners!$N:$AA,C$1,0),"")</f>
        <v/>
      </c>
      <c r="D332" s="1" t="str">
        <f>IFERROR(VLOOKUP($A332,Runners!$N:$AA,D$1,0),"")</f>
        <v/>
      </c>
      <c r="E332" s="2" t="str">
        <f>IFERROR(VLOOKUP($A332,Runners!$N:$AA,E$1,0),"")</f>
        <v/>
      </c>
      <c r="F332" s="2" t="str">
        <f>IFERROR(VLOOKUP($A332,Runners!$N:$AA,F$1,0),"")</f>
        <v/>
      </c>
    </row>
    <row r="333" spans="1:6" x14ac:dyDescent="0.25">
      <c r="A333" s="19">
        <v>329</v>
      </c>
      <c r="B333" s="1" t="str">
        <f>IFERROR(VLOOKUP($A333,Runners!$N:$AA,B$1,0),"")</f>
        <v/>
      </c>
      <c r="C333" s="1" t="str">
        <f>IFERROR(VLOOKUP($A333,Runners!$N:$AA,C$1,0),"")</f>
        <v/>
      </c>
      <c r="D333" s="1" t="str">
        <f>IFERROR(VLOOKUP($A333,Runners!$N:$AA,D$1,0),"")</f>
        <v/>
      </c>
      <c r="E333" s="2" t="str">
        <f>IFERROR(VLOOKUP($A333,Runners!$N:$AA,E$1,0),"")</f>
        <v/>
      </c>
      <c r="F333" s="2" t="str">
        <f>IFERROR(VLOOKUP($A333,Runners!$N:$AA,F$1,0),"")</f>
        <v/>
      </c>
    </row>
    <row r="334" spans="1:6" x14ac:dyDescent="0.25">
      <c r="A334" s="19">
        <v>330</v>
      </c>
      <c r="B334" s="1" t="str">
        <f>IFERROR(VLOOKUP($A334,Runners!$N:$AA,B$1,0),"")</f>
        <v/>
      </c>
      <c r="C334" s="1" t="str">
        <f>IFERROR(VLOOKUP($A334,Runners!$N:$AA,C$1,0),"")</f>
        <v/>
      </c>
      <c r="D334" s="1" t="str">
        <f>IFERROR(VLOOKUP($A334,Runners!$N:$AA,D$1,0),"")</f>
        <v/>
      </c>
      <c r="E334" s="2" t="str">
        <f>IFERROR(VLOOKUP($A334,Runners!$N:$AA,E$1,0),"")</f>
        <v/>
      </c>
      <c r="F334" s="2" t="str">
        <f>IFERROR(VLOOKUP($A334,Runners!$N:$AA,F$1,0),"")</f>
        <v/>
      </c>
    </row>
    <row r="335" spans="1:6" x14ac:dyDescent="0.25">
      <c r="A335" s="19">
        <v>331</v>
      </c>
      <c r="B335" s="1" t="str">
        <f>IFERROR(VLOOKUP($A335,Runners!$N:$AA,B$1,0),"")</f>
        <v/>
      </c>
      <c r="C335" s="1" t="str">
        <f>IFERROR(VLOOKUP($A335,Runners!$N:$AA,C$1,0),"")</f>
        <v/>
      </c>
      <c r="D335" s="1" t="str">
        <f>IFERROR(VLOOKUP($A335,Runners!$N:$AA,D$1,0),"")</f>
        <v/>
      </c>
      <c r="E335" s="2" t="str">
        <f>IFERROR(VLOOKUP($A335,Runners!$N:$AA,E$1,0),"")</f>
        <v/>
      </c>
      <c r="F335" s="2" t="str">
        <f>IFERROR(VLOOKUP($A335,Runners!$N:$AA,F$1,0),"")</f>
        <v/>
      </c>
    </row>
    <row r="336" spans="1:6" x14ac:dyDescent="0.25">
      <c r="A336" s="19">
        <v>332</v>
      </c>
      <c r="B336" s="1" t="str">
        <f>IFERROR(VLOOKUP($A336,Runners!$N:$AA,B$1,0),"")</f>
        <v/>
      </c>
      <c r="C336" s="1" t="str">
        <f>IFERROR(VLOOKUP($A336,Runners!$N:$AA,C$1,0),"")</f>
        <v/>
      </c>
      <c r="D336" s="1" t="str">
        <f>IFERROR(VLOOKUP($A336,Runners!$N:$AA,D$1,0),"")</f>
        <v/>
      </c>
      <c r="E336" s="2" t="str">
        <f>IFERROR(VLOOKUP($A336,Runners!$N:$AA,E$1,0),"")</f>
        <v/>
      </c>
      <c r="F336" s="2" t="str">
        <f>IFERROR(VLOOKUP($A336,Runners!$N:$AA,F$1,0),"")</f>
        <v/>
      </c>
    </row>
    <row r="337" spans="1:6" x14ac:dyDescent="0.25">
      <c r="A337" s="19">
        <v>333</v>
      </c>
      <c r="B337" s="1" t="str">
        <f>IFERROR(VLOOKUP($A337,Runners!$N:$AA,B$1,0),"")</f>
        <v/>
      </c>
      <c r="C337" s="1" t="str">
        <f>IFERROR(VLOOKUP($A337,Runners!$N:$AA,C$1,0),"")</f>
        <v/>
      </c>
      <c r="D337" s="1" t="str">
        <f>IFERROR(VLOOKUP($A337,Runners!$N:$AA,D$1,0),"")</f>
        <v/>
      </c>
      <c r="E337" s="2" t="str">
        <f>IFERROR(VLOOKUP($A337,Runners!$N:$AA,E$1,0),"")</f>
        <v/>
      </c>
      <c r="F337" s="2" t="str">
        <f>IFERROR(VLOOKUP($A337,Runners!$N:$AA,F$1,0),"")</f>
        <v/>
      </c>
    </row>
    <row r="338" spans="1:6" x14ac:dyDescent="0.25">
      <c r="A338" s="19">
        <v>334</v>
      </c>
      <c r="B338" s="1" t="str">
        <f>IFERROR(VLOOKUP($A338,Runners!$N:$AA,B$1,0),"")</f>
        <v/>
      </c>
      <c r="C338" s="1" t="str">
        <f>IFERROR(VLOOKUP($A338,Runners!$N:$AA,C$1,0),"")</f>
        <v/>
      </c>
      <c r="D338" s="1" t="str">
        <f>IFERROR(VLOOKUP($A338,Runners!$N:$AA,D$1,0),"")</f>
        <v/>
      </c>
      <c r="E338" s="2" t="str">
        <f>IFERROR(VLOOKUP($A338,Runners!$N:$AA,E$1,0),"")</f>
        <v/>
      </c>
      <c r="F338" s="2" t="str">
        <f>IFERROR(VLOOKUP($A338,Runners!$N:$AA,F$1,0),"")</f>
        <v/>
      </c>
    </row>
    <row r="339" spans="1:6" x14ac:dyDescent="0.25">
      <c r="A339" s="19">
        <v>335</v>
      </c>
      <c r="B339" s="1" t="str">
        <f>IFERROR(VLOOKUP($A339,Runners!$N:$AA,B$1,0),"")</f>
        <v/>
      </c>
      <c r="C339" s="1" t="str">
        <f>IFERROR(VLOOKUP($A339,Runners!$N:$AA,C$1,0),"")</f>
        <v/>
      </c>
      <c r="D339" s="1" t="str">
        <f>IFERROR(VLOOKUP($A339,Runners!$N:$AA,D$1,0),"")</f>
        <v/>
      </c>
      <c r="E339" s="2" t="str">
        <f>IFERROR(VLOOKUP($A339,Runners!$N:$AA,E$1,0),"")</f>
        <v/>
      </c>
      <c r="F339" s="2" t="str">
        <f>IFERROR(VLOOKUP($A339,Runners!$N:$AA,F$1,0),"")</f>
        <v/>
      </c>
    </row>
    <row r="340" spans="1:6" x14ac:dyDescent="0.25">
      <c r="A340" s="19">
        <v>336</v>
      </c>
      <c r="B340" s="1" t="str">
        <f>IFERROR(VLOOKUP($A340,Runners!$N:$AA,B$1,0),"")</f>
        <v/>
      </c>
      <c r="C340" s="1" t="str">
        <f>IFERROR(VLOOKUP($A340,Runners!$N:$AA,C$1,0),"")</f>
        <v/>
      </c>
      <c r="D340" s="1" t="str">
        <f>IFERROR(VLOOKUP($A340,Runners!$N:$AA,D$1,0),"")</f>
        <v/>
      </c>
      <c r="E340" s="2" t="str">
        <f>IFERROR(VLOOKUP($A340,Runners!$N:$AA,E$1,0),"")</f>
        <v/>
      </c>
      <c r="F340" s="2" t="str">
        <f>IFERROR(VLOOKUP($A340,Runners!$N:$AA,F$1,0),"")</f>
        <v/>
      </c>
    </row>
    <row r="341" spans="1:6" x14ac:dyDescent="0.25">
      <c r="A341" s="19">
        <v>337</v>
      </c>
      <c r="B341" s="1" t="str">
        <f>IFERROR(VLOOKUP($A341,Runners!$N:$AA,B$1,0),"")</f>
        <v/>
      </c>
      <c r="C341" s="1" t="str">
        <f>IFERROR(VLOOKUP($A341,Runners!$N:$AA,C$1,0),"")</f>
        <v/>
      </c>
      <c r="D341" s="1" t="str">
        <f>IFERROR(VLOOKUP($A341,Runners!$N:$AA,D$1,0),"")</f>
        <v/>
      </c>
      <c r="E341" s="2" t="str">
        <f>IFERROR(VLOOKUP($A341,Runners!$N:$AA,E$1,0),"")</f>
        <v/>
      </c>
      <c r="F341" s="2" t="str">
        <f>IFERROR(VLOOKUP($A341,Runners!$N:$AA,F$1,0),"")</f>
        <v/>
      </c>
    </row>
    <row r="342" spans="1:6" x14ac:dyDescent="0.25">
      <c r="A342" s="19">
        <v>338</v>
      </c>
      <c r="B342" s="1" t="str">
        <f>IFERROR(VLOOKUP($A342,Runners!$N:$AA,B$1,0),"")</f>
        <v/>
      </c>
      <c r="C342" s="1" t="str">
        <f>IFERROR(VLOOKUP($A342,Runners!$N:$AA,C$1,0),"")</f>
        <v/>
      </c>
      <c r="D342" s="1" t="str">
        <f>IFERROR(VLOOKUP($A342,Runners!$N:$AA,D$1,0),"")</f>
        <v/>
      </c>
      <c r="E342" s="2" t="str">
        <f>IFERROR(VLOOKUP($A342,Runners!$N:$AA,E$1,0),"")</f>
        <v/>
      </c>
      <c r="F342" s="2" t="str">
        <f>IFERROR(VLOOKUP($A342,Runners!$N:$AA,F$1,0),"")</f>
        <v/>
      </c>
    </row>
    <row r="343" spans="1:6" x14ac:dyDescent="0.25">
      <c r="A343" s="19">
        <v>339</v>
      </c>
      <c r="B343" s="1" t="str">
        <f>IFERROR(VLOOKUP($A343,Runners!$N:$AA,B$1,0),"")</f>
        <v/>
      </c>
      <c r="C343" s="1" t="str">
        <f>IFERROR(VLOOKUP($A343,Runners!$N:$AA,C$1,0),"")</f>
        <v/>
      </c>
      <c r="D343" s="1" t="str">
        <f>IFERROR(VLOOKUP($A343,Runners!$N:$AA,D$1,0),"")</f>
        <v/>
      </c>
      <c r="E343" s="2" t="str">
        <f>IFERROR(VLOOKUP($A343,Runners!$N:$AA,E$1,0),"")</f>
        <v/>
      </c>
      <c r="F343" s="2" t="str">
        <f>IFERROR(VLOOKUP($A343,Runners!$N:$AA,F$1,0),"")</f>
        <v/>
      </c>
    </row>
    <row r="344" spans="1:6" x14ac:dyDescent="0.25">
      <c r="A344" s="19">
        <v>340</v>
      </c>
      <c r="B344" s="1" t="str">
        <f>IFERROR(VLOOKUP($A344,Runners!$N:$AA,B$1,0),"")</f>
        <v/>
      </c>
      <c r="C344" s="1" t="str">
        <f>IFERROR(VLOOKUP($A344,Runners!$N:$AA,C$1,0),"")</f>
        <v/>
      </c>
      <c r="D344" s="1" t="str">
        <f>IFERROR(VLOOKUP($A344,Runners!$N:$AA,D$1,0),"")</f>
        <v/>
      </c>
      <c r="E344" s="2" t="str">
        <f>IFERROR(VLOOKUP($A344,Runners!$N:$AA,E$1,0),"")</f>
        <v/>
      </c>
      <c r="F344" s="2" t="str">
        <f>IFERROR(VLOOKUP($A344,Runners!$N:$AA,F$1,0),"")</f>
        <v/>
      </c>
    </row>
    <row r="345" spans="1:6" x14ac:dyDescent="0.25">
      <c r="A345" s="19">
        <v>341</v>
      </c>
      <c r="B345" s="1" t="str">
        <f>IFERROR(VLOOKUP($A345,Runners!$N:$AA,B$1,0),"")</f>
        <v/>
      </c>
      <c r="C345" s="1" t="str">
        <f>IFERROR(VLOOKUP($A345,Runners!$N:$AA,C$1,0),"")</f>
        <v/>
      </c>
      <c r="D345" s="1" t="str">
        <f>IFERROR(VLOOKUP($A345,Runners!$N:$AA,D$1,0),"")</f>
        <v/>
      </c>
      <c r="E345" s="2" t="str">
        <f>IFERROR(VLOOKUP($A345,Runners!$N:$AA,E$1,0),"")</f>
        <v/>
      </c>
      <c r="F345" s="2" t="str">
        <f>IFERROR(VLOOKUP($A345,Runners!$N:$AA,F$1,0),"")</f>
        <v/>
      </c>
    </row>
    <row r="346" spans="1:6" x14ac:dyDescent="0.25">
      <c r="A346" s="19">
        <v>342</v>
      </c>
      <c r="B346" s="1" t="str">
        <f>IFERROR(VLOOKUP($A346,Runners!$N:$AA,B$1,0),"")</f>
        <v/>
      </c>
      <c r="C346" s="1" t="str">
        <f>IFERROR(VLOOKUP($A346,Runners!$N:$AA,C$1,0),"")</f>
        <v/>
      </c>
      <c r="D346" s="1" t="str">
        <f>IFERROR(VLOOKUP($A346,Runners!$N:$AA,D$1,0),"")</f>
        <v/>
      </c>
      <c r="E346" s="2" t="str">
        <f>IFERROR(VLOOKUP($A346,Runners!$N:$AA,E$1,0),"")</f>
        <v/>
      </c>
      <c r="F346" s="2" t="str">
        <f>IFERROR(VLOOKUP($A346,Runners!$N:$AA,F$1,0),"")</f>
        <v/>
      </c>
    </row>
    <row r="347" spans="1:6" x14ac:dyDescent="0.25">
      <c r="A347" s="19">
        <v>343</v>
      </c>
      <c r="B347" s="1" t="str">
        <f>IFERROR(VLOOKUP($A347,Runners!$N:$AA,B$1,0),"")</f>
        <v/>
      </c>
      <c r="C347" s="1" t="str">
        <f>IFERROR(VLOOKUP($A347,Runners!$N:$AA,C$1,0),"")</f>
        <v/>
      </c>
      <c r="D347" s="1" t="str">
        <f>IFERROR(VLOOKUP($A347,Runners!$N:$AA,D$1,0),"")</f>
        <v/>
      </c>
      <c r="E347" s="2" t="str">
        <f>IFERROR(VLOOKUP($A347,Runners!$N:$AA,E$1,0),"")</f>
        <v/>
      </c>
      <c r="F347" s="2" t="str">
        <f>IFERROR(VLOOKUP($A347,Runners!$N:$AA,F$1,0),"")</f>
        <v/>
      </c>
    </row>
    <row r="348" spans="1:6" x14ac:dyDescent="0.25">
      <c r="A348" s="19">
        <v>344</v>
      </c>
      <c r="B348" s="1" t="str">
        <f>IFERROR(VLOOKUP($A348,Runners!$N:$AA,B$1,0),"")</f>
        <v/>
      </c>
      <c r="C348" s="1" t="str">
        <f>IFERROR(VLOOKUP($A348,Runners!$N:$AA,C$1,0),"")</f>
        <v/>
      </c>
      <c r="D348" s="1" t="str">
        <f>IFERROR(VLOOKUP($A348,Runners!$N:$AA,D$1,0),"")</f>
        <v/>
      </c>
      <c r="E348" s="2" t="str">
        <f>IFERROR(VLOOKUP($A348,Runners!$N:$AA,E$1,0),"")</f>
        <v/>
      </c>
      <c r="F348" s="2" t="str">
        <f>IFERROR(VLOOKUP($A348,Runners!$N:$AA,F$1,0),"")</f>
        <v/>
      </c>
    </row>
    <row r="349" spans="1:6" x14ac:dyDescent="0.25">
      <c r="A349" s="19">
        <v>345</v>
      </c>
      <c r="B349" s="1" t="str">
        <f>IFERROR(VLOOKUP($A349,Runners!$N:$AA,B$1,0),"")</f>
        <v/>
      </c>
      <c r="C349" s="1" t="str">
        <f>IFERROR(VLOOKUP($A349,Runners!$N:$AA,C$1,0),"")</f>
        <v/>
      </c>
      <c r="D349" s="1" t="str">
        <f>IFERROR(VLOOKUP($A349,Runners!$N:$AA,D$1,0),"")</f>
        <v/>
      </c>
      <c r="E349" s="2" t="str">
        <f>IFERROR(VLOOKUP($A349,Runners!$N:$AA,E$1,0),"")</f>
        <v/>
      </c>
      <c r="F349" s="2" t="str">
        <f>IFERROR(VLOOKUP($A349,Runners!$N:$AA,F$1,0),"")</f>
        <v/>
      </c>
    </row>
    <row r="350" spans="1:6" x14ac:dyDescent="0.25">
      <c r="A350" s="19">
        <v>346</v>
      </c>
      <c r="B350" s="1" t="str">
        <f>IFERROR(VLOOKUP($A350,Runners!$N:$AA,B$1,0),"")</f>
        <v/>
      </c>
      <c r="C350" s="1" t="str">
        <f>IFERROR(VLOOKUP($A350,Runners!$N:$AA,C$1,0),"")</f>
        <v/>
      </c>
      <c r="D350" s="1" t="str">
        <f>IFERROR(VLOOKUP($A350,Runners!$N:$AA,D$1,0),"")</f>
        <v/>
      </c>
      <c r="E350" s="2" t="str">
        <f>IFERROR(VLOOKUP($A350,Runners!$N:$AA,E$1,0),"")</f>
        <v/>
      </c>
      <c r="F350" s="2" t="str">
        <f>IFERROR(VLOOKUP($A350,Runners!$N:$AA,F$1,0),"")</f>
        <v/>
      </c>
    </row>
    <row r="351" spans="1:6" x14ac:dyDescent="0.25">
      <c r="A351" s="19">
        <v>347</v>
      </c>
      <c r="B351" s="1" t="str">
        <f>IFERROR(VLOOKUP($A351,Runners!$N:$AA,B$1,0),"")</f>
        <v/>
      </c>
      <c r="C351" s="1" t="str">
        <f>IFERROR(VLOOKUP($A351,Runners!$N:$AA,C$1,0),"")</f>
        <v/>
      </c>
      <c r="D351" s="1" t="str">
        <f>IFERROR(VLOOKUP($A351,Runners!$N:$AA,D$1,0),"")</f>
        <v/>
      </c>
      <c r="E351" s="2" t="str">
        <f>IFERROR(VLOOKUP($A351,Runners!$N:$AA,E$1,0),"")</f>
        <v/>
      </c>
      <c r="F351" s="2" t="str">
        <f>IFERROR(VLOOKUP($A351,Runners!$N:$AA,F$1,0),"")</f>
        <v/>
      </c>
    </row>
    <row r="352" spans="1:6" x14ac:dyDescent="0.25">
      <c r="A352" s="19">
        <v>348</v>
      </c>
      <c r="B352" s="1" t="str">
        <f>IFERROR(VLOOKUP($A352,Runners!$N:$AA,B$1,0),"")</f>
        <v/>
      </c>
      <c r="C352" s="1" t="str">
        <f>IFERROR(VLOOKUP($A352,Runners!$N:$AA,C$1,0),"")</f>
        <v/>
      </c>
      <c r="D352" s="1" t="str">
        <f>IFERROR(VLOOKUP($A352,Runners!$N:$AA,D$1,0),"")</f>
        <v/>
      </c>
      <c r="E352" s="2" t="str">
        <f>IFERROR(VLOOKUP($A352,Runners!$N:$AA,E$1,0),"")</f>
        <v/>
      </c>
      <c r="F352" s="2" t="str">
        <f>IFERROR(VLOOKUP($A352,Runners!$N:$AA,F$1,0),"")</f>
        <v/>
      </c>
    </row>
    <row r="353" spans="1:6" x14ac:dyDescent="0.25">
      <c r="A353" s="19">
        <v>349</v>
      </c>
      <c r="B353" s="1" t="str">
        <f>IFERROR(VLOOKUP($A353,Runners!$N:$AA,B$1,0),"")</f>
        <v/>
      </c>
      <c r="C353" s="1" t="str">
        <f>IFERROR(VLOOKUP($A353,Runners!$N:$AA,C$1,0),"")</f>
        <v/>
      </c>
      <c r="D353" s="1" t="str">
        <f>IFERROR(VLOOKUP($A353,Runners!$N:$AA,D$1,0),"")</f>
        <v/>
      </c>
      <c r="E353" s="2" t="str">
        <f>IFERROR(VLOOKUP($A353,Runners!$N:$AA,E$1,0),"")</f>
        <v/>
      </c>
      <c r="F353" s="2" t="str">
        <f>IFERROR(VLOOKUP($A353,Runners!$N:$AA,F$1,0),"")</f>
        <v/>
      </c>
    </row>
    <row r="354" spans="1:6" x14ac:dyDescent="0.25">
      <c r="A354" s="19">
        <v>350</v>
      </c>
      <c r="B354" s="1" t="str">
        <f>IFERROR(VLOOKUP($A354,Runners!$N:$AA,B$1,0),"")</f>
        <v/>
      </c>
      <c r="C354" s="1" t="str">
        <f>IFERROR(VLOOKUP($A354,Runners!$N:$AA,C$1,0),"")</f>
        <v/>
      </c>
      <c r="D354" s="1" t="str">
        <f>IFERROR(VLOOKUP($A354,Runners!$N:$AA,D$1,0),"")</f>
        <v/>
      </c>
      <c r="E354" s="2" t="str">
        <f>IFERROR(VLOOKUP($A354,Runners!$N:$AA,E$1,0),"")</f>
        <v/>
      </c>
      <c r="F354" s="2" t="str">
        <f>IFERROR(VLOOKUP($A354,Runners!$N:$AA,F$1,0),"")</f>
        <v/>
      </c>
    </row>
    <row r="355" spans="1:6" x14ac:dyDescent="0.25">
      <c r="A355" s="19">
        <v>351</v>
      </c>
      <c r="B355" s="1" t="str">
        <f>IFERROR(VLOOKUP($A355,Runners!$N:$AA,B$1,0),"")</f>
        <v/>
      </c>
      <c r="C355" s="1" t="str">
        <f>IFERROR(VLOOKUP($A355,Runners!$N:$AA,C$1,0),"")</f>
        <v/>
      </c>
      <c r="D355" s="1" t="str">
        <f>IFERROR(VLOOKUP($A355,Runners!$N:$AA,D$1,0),"")</f>
        <v/>
      </c>
      <c r="E355" s="2" t="str">
        <f>IFERROR(VLOOKUP($A355,Runners!$N:$AA,E$1,0),"")</f>
        <v/>
      </c>
      <c r="F355" s="2" t="str">
        <f>IFERROR(VLOOKUP($A355,Runners!$N:$AA,F$1,0),"")</f>
        <v/>
      </c>
    </row>
    <row r="356" spans="1:6" x14ac:dyDescent="0.25">
      <c r="A356" s="19">
        <v>352</v>
      </c>
      <c r="B356" s="1" t="str">
        <f>IFERROR(VLOOKUP($A356,Runners!$N:$AA,B$1,0),"")</f>
        <v/>
      </c>
      <c r="C356" s="1" t="str">
        <f>IFERROR(VLOOKUP($A356,Runners!$N:$AA,C$1,0),"")</f>
        <v/>
      </c>
      <c r="D356" s="1" t="str">
        <f>IFERROR(VLOOKUP($A356,Runners!$N:$AA,D$1,0),"")</f>
        <v/>
      </c>
      <c r="E356" s="2" t="str">
        <f>IFERROR(VLOOKUP($A356,Runners!$N:$AA,E$1,0),"")</f>
        <v/>
      </c>
      <c r="F356" s="2" t="str">
        <f>IFERROR(VLOOKUP($A356,Runners!$N:$AA,F$1,0),"")</f>
        <v/>
      </c>
    </row>
    <row r="357" spans="1:6" x14ac:dyDescent="0.25">
      <c r="A357" s="19">
        <v>353</v>
      </c>
      <c r="B357" s="1" t="str">
        <f>IFERROR(VLOOKUP($A357,Runners!$N:$AA,B$1,0),"")</f>
        <v/>
      </c>
      <c r="C357" s="1" t="str">
        <f>IFERROR(VLOOKUP($A357,Runners!$N:$AA,C$1,0),"")</f>
        <v/>
      </c>
      <c r="D357" s="1" t="str">
        <f>IFERROR(VLOOKUP($A357,Runners!$N:$AA,D$1,0),"")</f>
        <v/>
      </c>
      <c r="E357" s="2" t="str">
        <f>IFERROR(VLOOKUP($A357,Runners!$N:$AA,E$1,0),"")</f>
        <v/>
      </c>
      <c r="F357" s="2" t="str">
        <f>IFERROR(VLOOKUP($A357,Runners!$N:$AA,F$1,0),"")</f>
        <v/>
      </c>
    </row>
    <row r="358" spans="1:6" x14ac:dyDescent="0.25">
      <c r="A358" s="19">
        <v>354</v>
      </c>
      <c r="B358" s="1" t="str">
        <f>IFERROR(VLOOKUP($A358,Runners!$N:$AA,B$1,0),"")</f>
        <v/>
      </c>
      <c r="C358" s="1" t="str">
        <f>IFERROR(VLOOKUP($A358,Runners!$N:$AA,C$1,0),"")</f>
        <v/>
      </c>
      <c r="D358" s="1" t="str">
        <f>IFERROR(VLOOKUP($A358,Runners!$N:$AA,D$1,0),"")</f>
        <v/>
      </c>
      <c r="E358" s="2" t="str">
        <f>IFERROR(VLOOKUP($A358,Runners!$N:$AA,E$1,0),"")</f>
        <v/>
      </c>
      <c r="F358" s="2" t="str">
        <f>IFERROR(VLOOKUP($A358,Runners!$N:$AA,F$1,0),"")</f>
        <v/>
      </c>
    </row>
    <row r="359" spans="1:6" x14ac:dyDescent="0.25">
      <c r="A359" s="19">
        <v>355</v>
      </c>
      <c r="B359" s="1" t="str">
        <f>IFERROR(VLOOKUP($A359,Runners!$N:$AA,B$1,0),"")</f>
        <v/>
      </c>
      <c r="C359" s="1" t="str">
        <f>IFERROR(VLOOKUP($A359,Runners!$N:$AA,C$1,0),"")</f>
        <v/>
      </c>
      <c r="D359" s="1" t="str">
        <f>IFERROR(VLOOKUP($A359,Runners!$N:$AA,D$1,0),"")</f>
        <v/>
      </c>
      <c r="E359" s="2" t="str">
        <f>IFERROR(VLOOKUP($A359,Runners!$N:$AA,E$1,0),"")</f>
        <v/>
      </c>
      <c r="F359" s="2" t="str">
        <f>IFERROR(VLOOKUP($A359,Runners!$N:$AA,F$1,0),"")</f>
        <v/>
      </c>
    </row>
    <row r="360" spans="1:6" x14ac:dyDescent="0.25">
      <c r="A360" s="19">
        <v>356</v>
      </c>
      <c r="B360" s="1" t="str">
        <f>IFERROR(VLOOKUP($A360,Runners!$N:$AA,B$1,0),"")</f>
        <v/>
      </c>
      <c r="C360" s="1" t="str">
        <f>IFERROR(VLOOKUP($A360,Runners!$N:$AA,C$1,0),"")</f>
        <v/>
      </c>
      <c r="D360" s="1" t="str">
        <f>IFERROR(VLOOKUP($A360,Runners!$N:$AA,D$1,0),"")</f>
        <v/>
      </c>
      <c r="E360" s="2" t="str">
        <f>IFERROR(VLOOKUP($A360,Runners!$N:$AA,E$1,0),"")</f>
        <v/>
      </c>
      <c r="F360" s="2" t="str">
        <f>IFERROR(VLOOKUP($A360,Runners!$N:$AA,F$1,0),"")</f>
        <v/>
      </c>
    </row>
    <row r="361" spans="1:6" x14ac:dyDescent="0.25">
      <c r="A361" s="19">
        <v>357</v>
      </c>
      <c r="B361" s="1" t="str">
        <f>IFERROR(VLOOKUP($A361,Runners!$N:$AA,B$1,0),"")</f>
        <v/>
      </c>
      <c r="C361" s="1" t="str">
        <f>IFERROR(VLOOKUP($A361,Runners!$N:$AA,C$1,0),"")</f>
        <v/>
      </c>
      <c r="D361" s="1" t="str">
        <f>IFERROR(VLOOKUP($A361,Runners!$N:$AA,D$1,0),"")</f>
        <v/>
      </c>
      <c r="E361" s="2" t="str">
        <f>IFERROR(VLOOKUP($A361,Runners!$N:$AA,E$1,0),"")</f>
        <v/>
      </c>
      <c r="F361" s="2" t="str">
        <f>IFERROR(VLOOKUP($A361,Runners!$N:$AA,F$1,0),"")</f>
        <v/>
      </c>
    </row>
    <row r="362" spans="1:6" x14ac:dyDescent="0.25">
      <c r="A362" s="19">
        <v>358</v>
      </c>
      <c r="B362" s="1" t="str">
        <f>IFERROR(VLOOKUP($A362,Runners!$N:$AA,B$1,0),"")</f>
        <v/>
      </c>
      <c r="C362" s="1" t="str">
        <f>IFERROR(VLOOKUP($A362,Runners!$N:$AA,C$1,0),"")</f>
        <v/>
      </c>
      <c r="D362" s="1" t="str">
        <f>IFERROR(VLOOKUP($A362,Runners!$N:$AA,D$1,0),"")</f>
        <v/>
      </c>
      <c r="E362" s="2" t="str">
        <f>IFERROR(VLOOKUP($A362,Runners!$N:$AA,E$1,0),"")</f>
        <v/>
      </c>
      <c r="F362" s="2" t="str">
        <f>IFERROR(VLOOKUP($A362,Runners!$N:$AA,F$1,0),"")</f>
        <v/>
      </c>
    </row>
    <row r="363" spans="1:6" x14ac:dyDescent="0.25">
      <c r="A363" s="19">
        <v>359</v>
      </c>
      <c r="B363" s="1" t="str">
        <f>IFERROR(VLOOKUP($A363,Runners!$N:$AA,B$1,0),"")</f>
        <v/>
      </c>
      <c r="C363" s="1" t="str">
        <f>IFERROR(VLOOKUP($A363,Runners!$N:$AA,C$1,0),"")</f>
        <v/>
      </c>
      <c r="D363" s="1" t="str">
        <f>IFERROR(VLOOKUP($A363,Runners!$N:$AA,D$1,0),"")</f>
        <v/>
      </c>
      <c r="E363" s="2" t="str">
        <f>IFERROR(VLOOKUP($A363,Runners!$N:$AA,E$1,0),"")</f>
        <v/>
      </c>
      <c r="F363" s="2" t="str">
        <f>IFERROR(VLOOKUP($A363,Runners!$N:$AA,F$1,0),"")</f>
        <v/>
      </c>
    </row>
    <row r="364" spans="1:6" x14ac:dyDescent="0.25">
      <c r="A364" s="19">
        <v>360</v>
      </c>
      <c r="B364" s="1" t="str">
        <f>IFERROR(VLOOKUP($A364,Runners!$N:$AA,B$1,0),"")</f>
        <v/>
      </c>
      <c r="C364" s="1" t="str">
        <f>IFERROR(VLOOKUP($A364,Runners!$N:$AA,C$1,0),"")</f>
        <v/>
      </c>
      <c r="D364" s="1" t="str">
        <f>IFERROR(VLOOKUP($A364,Runners!$N:$AA,D$1,0),"")</f>
        <v/>
      </c>
      <c r="E364" s="2" t="str">
        <f>IFERROR(VLOOKUP($A364,Runners!$N:$AA,E$1,0),"")</f>
        <v/>
      </c>
      <c r="F364" s="2" t="str">
        <f>IFERROR(VLOOKUP($A364,Runners!$N:$AA,F$1,0),"")</f>
        <v/>
      </c>
    </row>
    <row r="365" spans="1:6" x14ac:dyDescent="0.25">
      <c r="A365" s="19">
        <v>361</v>
      </c>
      <c r="B365" s="1" t="str">
        <f>IFERROR(VLOOKUP($A365,Runners!$N:$AA,B$1,0),"")</f>
        <v/>
      </c>
      <c r="C365" s="1" t="str">
        <f>IFERROR(VLOOKUP($A365,Runners!$N:$AA,C$1,0),"")</f>
        <v/>
      </c>
      <c r="D365" s="1" t="str">
        <f>IFERROR(VLOOKUP($A365,Runners!$N:$AA,D$1,0),"")</f>
        <v/>
      </c>
      <c r="E365" s="2" t="str">
        <f>IFERROR(VLOOKUP($A365,Runners!$N:$AA,E$1,0),"")</f>
        <v/>
      </c>
      <c r="F365" s="2" t="str">
        <f>IFERROR(VLOOKUP($A365,Runners!$N:$AA,F$1,0),"")</f>
        <v/>
      </c>
    </row>
    <row r="366" spans="1:6" x14ac:dyDescent="0.25">
      <c r="A366" s="19">
        <v>362</v>
      </c>
      <c r="B366" s="1" t="str">
        <f>IFERROR(VLOOKUP($A366,Runners!$N:$AA,B$1,0),"")</f>
        <v/>
      </c>
      <c r="C366" s="1" t="str">
        <f>IFERROR(VLOOKUP($A366,Runners!$N:$AA,C$1,0),"")</f>
        <v/>
      </c>
      <c r="D366" s="1" t="str">
        <f>IFERROR(VLOOKUP($A366,Runners!$N:$AA,D$1,0),"")</f>
        <v/>
      </c>
      <c r="E366" s="2" t="str">
        <f>IFERROR(VLOOKUP($A366,Runners!$N:$AA,E$1,0),"")</f>
        <v/>
      </c>
      <c r="F366" s="2" t="str">
        <f>IFERROR(VLOOKUP($A366,Runners!$N:$AA,F$1,0),"")</f>
        <v/>
      </c>
    </row>
    <row r="367" spans="1:6" x14ac:dyDescent="0.25">
      <c r="A367" s="19">
        <v>363</v>
      </c>
      <c r="B367" s="1" t="str">
        <f>IFERROR(VLOOKUP($A367,Runners!$N:$AA,B$1,0),"")</f>
        <v/>
      </c>
      <c r="C367" s="1" t="str">
        <f>IFERROR(VLOOKUP($A367,Runners!$N:$AA,C$1,0),"")</f>
        <v/>
      </c>
      <c r="D367" s="1" t="str">
        <f>IFERROR(VLOOKUP($A367,Runners!$N:$AA,D$1,0),"")</f>
        <v/>
      </c>
      <c r="E367" s="2" t="str">
        <f>IFERROR(VLOOKUP($A367,Runners!$N:$AA,E$1,0),"")</f>
        <v/>
      </c>
      <c r="F367" s="2" t="str">
        <f>IFERROR(VLOOKUP($A367,Runners!$N:$AA,F$1,0),"")</f>
        <v/>
      </c>
    </row>
    <row r="368" spans="1:6" x14ac:dyDescent="0.25">
      <c r="A368" s="19">
        <v>364</v>
      </c>
      <c r="B368" s="1" t="str">
        <f>IFERROR(VLOOKUP($A368,Runners!$N:$AA,B$1,0),"")</f>
        <v/>
      </c>
      <c r="C368" s="1" t="str">
        <f>IFERROR(VLOOKUP($A368,Runners!$N:$AA,C$1,0),"")</f>
        <v/>
      </c>
      <c r="D368" s="1" t="str">
        <f>IFERROR(VLOOKUP($A368,Runners!$N:$AA,D$1,0),"")</f>
        <v/>
      </c>
      <c r="E368" s="2" t="str">
        <f>IFERROR(VLOOKUP($A368,Runners!$N:$AA,E$1,0),"")</f>
        <v/>
      </c>
      <c r="F368" s="2" t="str">
        <f>IFERROR(VLOOKUP($A368,Runners!$N:$AA,F$1,0),"")</f>
        <v/>
      </c>
    </row>
    <row r="369" spans="1:6" x14ac:dyDescent="0.25">
      <c r="A369" s="19">
        <v>365</v>
      </c>
      <c r="B369" s="1" t="str">
        <f>IFERROR(VLOOKUP($A369,Runners!$N:$AA,B$1,0),"")</f>
        <v/>
      </c>
      <c r="C369" s="1" t="str">
        <f>IFERROR(VLOOKUP($A369,Runners!$N:$AA,C$1,0),"")</f>
        <v/>
      </c>
      <c r="D369" s="1" t="str">
        <f>IFERROR(VLOOKUP($A369,Runners!$N:$AA,D$1,0),"")</f>
        <v/>
      </c>
      <c r="E369" s="2" t="str">
        <f>IFERROR(VLOOKUP($A369,Runners!$N:$AA,E$1,0),"")</f>
        <v/>
      </c>
      <c r="F369" s="2" t="str">
        <f>IFERROR(VLOOKUP($A369,Runners!$N:$AA,F$1,0),"")</f>
        <v/>
      </c>
    </row>
    <row r="370" spans="1:6" x14ac:dyDescent="0.25">
      <c r="A370" s="19">
        <v>366</v>
      </c>
      <c r="B370" s="1" t="str">
        <f>IFERROR(VLOOKUP($A370,Runners!$N:$AA,B$1,0),"")</f>
        <v/>
      </c>
      <c r="C370" s="1" t="str">
        <f>IFERROR(VLOOKUP($A370,Runners!$N:$AA,C$1,0),"")</f>
        <v/>
      </c>
      <c r="D370" s="1" t="str">
        <f>IFERROR(VLOOKUP($A370,Runners!$N:$AA,D$1,0),"")</f>
        <v/>
      </c>
      <c r="E370" s="2" t="str">
        <f>IFERROR(VLOOKUP($A370,Runners!$N:$AA,E$1,0),"")</f>
        <v/>
      </c>
      <c r="F370" s="2" t="str">
        <f>IFERROR(VLOOKUP($A370,Runners!$N:$AA,F$1,0),"")</f>
        <v/>
      </c>
    </row>
    <row r="371" spans="1:6" x14ac:dyDescent="0.25">
      <c r="A371" s="19">
        <v>367</v>
      </c>
      <c r="B371" s="1" t="str">
        <f>IFERROR(VLOOKUP($A371,Runners!$N:$AA,B$1,0),"")</f>
        <v/>
      </c>
      <c r="C371" s="1" t="str">
        <f>IFERROR(VLOOKUP($A371,Runners!$N:$AA,C$1,0),"")</f>
        <v/>
      </c>
      <c r="D371" s="1" t="str">
        <f>IFERROR(VLOOKUP($A371,Runners!$N:$AA,D$1,0),"")</f>
        <v/>
      </c>
      <c r="E371" s="2" t="str">
        <f>IFERROR(VLOOKUP($A371,Runners!$N:$AA,E$1,0),"")</f>
        <v/>
      </c>
      <c r="F371" s="2" t="str">
        <f>IFERROR(VLOOKUP($A371,Runners!$N:$AA,F$1,0),"")</f>
        <v/>
      </c>
    </row>
    <row r="372" spans="1:6" x14ac:dyDescent="0.25">
      <c r="A372" s="19">
        <v>368</v>
      </c>
      <c r="B372" s="1" t="str">
        <f>IFERROR(VLOOKUP($A372,Runners!$N:$AA,B$1,0),"")</f>
        <v/>
      </c>
      <c r="C372" s="1" t="str">
        <f>IFERROR(VLOOKUP($A372,Runners!$N:$AA,C$1,0),"")</f>
        <v/>
      </c>
      <c r="D372" s="1" t="str">
        <f>IFERROR(VLOOKUP($A372,Runners!$N:$AA,D$1,0),"")</f>
        <v/>
      </c>
      <c r="E372" s="2" t="str">
        <f>IFERROR(VLOOKUP($A372,Runners!$N:$AA,E$1,0),"")</f>
        <v/>
      </c>
      <c r="F372" s="2" t="str">
        <f>IFERROR(VLOOKUP($A372,Runners!$N:$AA,F$1,0),"")</f>
        <v/>
      </c>
    </row>
    <row r="373" spans="1:6" x14ac:dyDescent="0.25">
      <c r="A373" s="19">
        <v>369</v>
      </c>
      <c r="B373" s="1" t="str">
        <f>IFERROR(VLOOKUP($A373,Runners!$N:$AA,B$1,0),"")</f>
        <v/>
      </c>
      <c r="C373" s="1" t="str">
        <f>IFERROR(VLOOKUP($A373,Runners!$N:$AA,C$1,0),"")</f>
        <v/>
      </c>
      <c r="D373" s="1" t="str">
        <f>IFERROR(VLOOKUP($A373,Runners!$N:$AA,D$1,0),"")</f>
        <v/>
      </c>
      <c r="E373" s="2" t="str">
        <f>IFERROR(VLOOKUP($A373,Runners!$N:$AA,E$1,0),"")</f>
        <v/>
      </c>
      <c r="F373" s="2" t="str">
        <f>IFERROR(VLOOKUP($A373,Runners!$N:$AA,F$1,0),"")</f>
        <v/>
      </c>
    </row>
    <row r="374" spans="1:6" x14ac:dyDescent="0.25">
      <c r="A374" s="19">
        <v>370</v>
      </c>
      <c r="B374" s="1" t="str">
        <f>IFERROR(VLOOKUP($A374,Runners!$N:$AA,B$1,0),"")</f>
        <v/>
      </c>
      <c r="C374" s="1" t="str">
        <f>IFERROR(VLOOKUP($A374,Runners!$N:$AA,C$1,0),"")</f>
        <v/>
      </c>
      <c r="D374" s="1" t="str">
        <f>IFERROR(VLOOKUP($A374,Runners!$N:$AA,D$1,0),"")</f>
        <v/>
      </c>
      <c r="E374" s="2" t="str">
        <f>IFERROR(VLOOKUP($A374,Runners!$N:$AA,E$1,0),"")</f>
        <v/>
      </c>
      <c r="F374" s="2" t="str">
        <f>IFERROR(VLOOKUP($A374,Runners!$N:$AA,F$1,0),"")</f>
        <v/>
      </c>
    </row>
    <row r="375" spans="1:6" x14ac:dyDescent="0.25">
      <c r="A375" s="19">
        <v>371</v>
      </c>
      <c r="B375" s="1" t="str">
        <f>IFERROR(VLOOKUP($A375,Runners!$N:$AA,B$1,0),"")</f>
        <v/>
      </c>
      <c r="C375" s="1" t="str">
        <f>IFERROR(VLOOKUP($A375,Runners!$N:$AA,C$1,0),"")</f>
        <v/>
      </c>
      <c r="D375" s="1" t="str">
        <f>IFERROR(VLOOKUP($A375,Runners!$N:$AA,D$1,0),"")</f>
        <v/>
      </c>
      <c r="E375" s="2" t="str">
        <f>IFERROR(VLOOKUP($A375,Runners!$N:$AA,E$1,0),"")</f>
        <v/>
      </c>
      <c r="F375" s="2" t="str">
        <f>IFERROR(VLOOKUP($A375,Runners!$N:$AA,F$1,0),"")</f>
        <v/>
      </c>
    </row>
    <row r="376" spans="1:6" x14ac:dyDescent="0.25">
      <c r="A376" s="19">
        <v>372</v>
      </c>
      <c r="B376" s="1" t="str">
        <f>IFERROR(VLOOKUP($A376,Runners!$N:$AA,B$1,0),"")</f>
        <v/>
      </c>
      <c r="C376" s="1" t="str">
        <f>IFERROR(VLOOKUP($A376,Runners!$N:$AA,C$1,0),"")</f>
        <v/>
      </c>
      <c r="D376" s="1" t="str">
        <f>IFERROR(VLOOKUP($A376,Runners!$N:$AA,D$1,0),"")</f>
        <v/>
      </c>
      <c r="E376" s="2" t="str">
        <f>IFERROR(VLOOKUP($A376,Runners!$N:$AA,E$1,0),"")</f>
        <v/>
      </c>
      <c r="F376" s="2" t="str">
        <f>IFERROR(VLOOKUP($A376,Runners!$N:$AA,F$1,0),"")</f>
        <v/>
      </c>
    </row>
    <row r="377" spans="1:6" x14ac:dyDescent="0.25">
      <c r="A377" s="19">
        <v>373</v>
      </c>
      <c r="B377" s="1" t="str">
        <f>IFERROR(VLOOKUP($A377,Runners!$N:$AA,B$1,0),"")</f>
        <v/>
      </c>
      <c r="C377" s="1" t="str">
        <f>IFERROR(VLOOKUP($A377,Runners!$N:$AA,C$1,0),"")</f>
        <v/>
      </c>
      <c r="D377" s="1" t="str">
        <f>IFERROR(VLOOKUP($A377,Runners!$N:$AA,D$1,0),"")</f>
        <v/>
      </c>
      <c r="E377" s="2" t="str">
        <f>IFERROR(VLOOKUP($A377,Runners!$N:$AA,E$1,0),"")</f>
        <v/>
      </c>
      <c r="F377" s="2" t="str">
        <f>IFERROR(VLOOKUP($A377,Runners!$N:$AA,F$1,0),"")</f>
        <v/>
      </c>
    </row>
    <row r="378" spans="1:6" x14ac:dyDescent="0.25">
      <c r="A378" s="19">
        <v>374</v>
      </c>
      <c r="B378" s="1" t="str">
        <f>IFERROR(VLOOKUP($A378,Runners!$N:$AA,B$1,0),"")</f>
        <v/>
      </c>
      <c r="C378" s="1" t="str">
        <f>IFERROR(VLOOKUP($A378,Runners!$N:$AA,C$1,0),"")</f>
        <v/>
      </c>
      <c r="D378" s="1" t="str">
        <f>IFERROR(VLOOKUP($A378,Runners!$N:$AA,D$1,0),"")</f>
        <v/>
      </c>
      <c r="E378" s="2" t="str">
        <f>IFERROR(VLOOKUP($A378,Runners!$N:$AA,E$1,0),"")</f>
        <v/>
      </c>
      <c r="F378" s="2" t="str">
        <f>IFERROR(VLOOKUP($A378,Runners!$N:$AA,F$1,0),"")</f>
        <v/>
      </c>
    </row>
    <row r="379" spans="1:6" x14ac:dyDescent="0.25">
      <c r="A379" s="19">
        <v>375</v>
      </c>
      <c r="B379" s="1" t="str">
        <f>IFERROR(VLOOKUP($A379,Runners!$N:$AA,B$1,0),"")</f>
        <v/>
      </c>
      <c r="C379" s="1" t="str">
        <f>IFERROR(VLOOKUP($A379,Runners!$N:$AA,C$1,0),"")</f>
        <v/>
      </c>
      <c r="D379" s="1" t="str">
        <f>IFERROR(VLOOKUP($A379,Runners!$N:$AA,D$1,0),"")</f>
        <v/>
      </c>
      <c r="E379" s="2" t="str">
        <f>IFERROR(VLOOKUP($A379,Runners!$N:$AA,E$1,0),"")</f>
        <v/>
      </c>
      <c r="F379" s="2" t="str">
        <f>IFERROR(VLOOKUP($A379,Runners!$N:$AA,F$1,0),"")</f>
        <v/>
      </c>
    </row>
    <row r="380" spans="1:6" x14ac:dyDescent="0.25">
      <c r="A380" s="19">
        <v>376</v>
      </c>
      <c r="B380" s="1" t="str">
        <f>IFERROR(VLOOKUP($A380,Runners!$N:$AA,B$1,0),"")</f>
        <v/>
      </c>
      <c r="C380" s="1" t="str">
        <f>IFERROR(VLOOKUP($A380,Runners!$N:$AA,C$1,0),"")</f>
        <v/>
      </c>
      <c r="D380" s="1" t="str">
        <f>IFERROR(VLOOKUP($A380,Runners!$N:$AA,D$1,0),"")</f>
        <v/>
      </c>
      <c r="E380" s="2" t="str">
        <f>IFERROR(VLOOKUP($A380,Runners!$N:$AA,E$1,0),"")</f>
        <v/>
      </c>
      <c r="F380" s="2" t="str">
        <f>IFERROR(VLOOKUP($A380,Runners!$N:$AA,F$1,0),"")</f>
        <v/>
      </c>
    </row>
    <row r="381" spans="1:6" x14ac:dyDescent="0.25">
      <c r="A381" s="19">
        <v>377</v>
      </c>
      <c r="B381" s="1" t="str">
        <f>IFERROR(VLOOKUP($A381,Runners!$N:$AA,B$1,0),"")</f>
        <v/>
      </c>
      <c r="C381" s="1" t="str">
        <f>IFERROR(VLOOKUP($A381,Runners!$N:$AA,C$1,0),"")</f>
        <v/>
      </c>
      <c r="D381" s="1" t="str">
        <f>IFERROR(VLOOKUP($A381,Runners!$N:$AA,D$1,0),"")</f>
        <v/>
      </c>
      <c r="E381" s="2" t="str">
        <f>IFERROR(VLOOKUP($A381,Runners!$N:$AA,E$1,0),"")</f>
        <v/>
      </c>
      <c r="F381" s="2" t="str">
        <f>IFERROR(VLOOKUP($A381,Runners!$N:$AA,F$1,0),"")</f>
        <v/>
      </c>
    </row>
    <row r="382" spans="1:6" x14ac:dyDescent="0.25">
      <c r="A382" s="19">
        <v>378</v>
      </c>
      <c r="B382" s="1" t="str">
        <f>IFERROR(VLOOKUP($A382,Runners!$N:$AA,B$1,0),"")</f>
        <v/>
      </c>
      <c r="C382" s="1" t="str">
        <f>IFERROR(VLOOKUP($A382,Runners!$N:$AA,C$1,0),"")</f>
        <v/>
      </c>
      <c r="D382" s="1" t="str">
        <f>IFERROR(VLOOKUP($A382,Runners!$N:$AA,D$1,0),"")</f>
        <v/>
      </c>
      <c r="E382" s="2" t="str">
        <f>IFERROR(VLOOKUP($A382,Runners!$N:$AA,E$1,0),"")</f>
        <v/>
      </c>
      <c r="F382" s="2" t="str">
        <f>IFERROR(VLOOKUP($A382,Runners!$N:$AA,F$1,0),"")</f>
        <v/>
      </c>
    </row>
    <row r="383" spans="1:6" x14ac:dyDescent="0.25">
      <c r="A383" s="19">
        <v>379</v>
      </c>
      <c r="B383" s="1" t="str">
        <f>IFERROR(VLOOKUP($A383,Runners!$N:$AA,B$1,0),"")</f>
        <v/>
      </c>
      <c r="C383" s="1" t="str">
        <f>IFERROR(VLOOKUP($A383,Runners!$N:$AA,C$1,0),"")</f>
        <v/>
      </c>
      <c r="D383" s="1" t="str">
        <f>IFERROR(VLOOKUP($A383,Runners!$N:$AA,D$1,0),"")</f>
        <v/>
      </c>
      <c r="E383" s="2" t="str">
        <f>IFERROR(VLOOKUP($A383,Runners!$N:$AA,E$1,0),"")</f>
        <v/>
      </c>
      <c r="F383" s="2" t="str">
        <f>IFERROR(VLOOKUP($A383,Runners!$N:$AA,F$1,0),"")</f>
        <v/>
      </c>
    </row>
    <row r="384" spans="1:6" x14ac:dyDescent="0.25">
      <c r="A384" s="19">
        <v>380</v>
      </c>
      <c r="B384" s="1" t="str">
        <f>IFERROR(VLOOKUP($A384,Runners!$N:$AA,B$1,0),"")</f>
        <v/>
      </c>
      <c r="C384" s="1" t="str">
        <f>IFERROR(VLOOKUP($A384,Runners!$N:$AA,C$1,0),"")</f>
        <v/>
      </c>
      <c r="D384" s="1" t="str">
        <f>IFERROR(VLOOKUP($A384,Runners!$N:$AA,D$1,0),"")</f>
        <v/>
      </c>
      <c r="E384" s="2" t="str">
        <f>IFERROR(VLOOKUP($A384,Runners!$N:$AA,E$1,0),"")</f>
        <v/>
      </c>
      <c r="F384" s="2" t="str">
        <f>IFERROR(VLOOKUP($A384,Runners!$N:$AA,F$1,0),"")</f>
        <v/>
      </c>
    </row>
    <row r="385" spans="1:6" x14ac:dyDescent="0.25">
      <c r="A385" s="19">
        <v>381</v>
      </c>
      <c r="B385" s="1" t="str">
        <f>IFERROR(VLOOKUP($A385,Runners!$N:$AA,B$1,0),"")</f>
        <v/>
      </c>
      <c r="C385" s="1" t="str">
        <f>IFERROR(VLOOKUP($A385,Runners!$N:$AA,C$1,0),"")</f>
        <v/>
      </c>
      <c r="D385" s="1" t="str">
        <f>IFERROR(VLOOKUP($A385,Runners!$N:$AA,D$1,0),"")</f>
        <v/>
      </c>
      <c r="E385" s="2" t="str">
        <f>IFERROR(VLOOKUP($A385,Runners!$N:$AA,E$1,0),"")</f>
        <v/>
      </c>
      <c r="F385" s="2" t="str">
        <f>IFERROR(VLOOKUP($A385,Runners!$N:$AA,F$1,0),"")</f>
        <v/>
      </c>
    </row>
    <row r="386" spans="1:6" x14ac:dyDescent="0.25">
      <c r="A386" s="19">
        <v>382</v>
      </c>
      <c r="B386" s="1" t="str">
        <f>IFERROR(VLOOKUP($A386,Runners!$N:$AA,B$1,0),"")</f>
        <v/>
      </c>
      <c r="C386" s="1" t="str">
        <f>IFERROR(VLOOKUP($A386,Runners!$N:$AA,C$1,0),"")</f>
        <v/>
      </c>
      <c r="D386" s="1" t="str">
        <f>IFERROR(VLOOKUP($A386,Runners!$N:$AA,D$1,0),"")</f>
        <v/>
      </c>
      <c r="E386" s="2" t="str">
        <f>IFERROR(VLOOKUP($A386,Runners!$N:$AA,E$1,0),"")</f>
        <v/>
      </c>
      <c r="F386" s="2" t="str">
        <f>IFERROR(VLOOKUP($A386,Runners!$N:$AA,F$1,0),"")</f>
        <v/>
      </c>
    </row>
    <row r="387" spans="1:6" x14ac:dyDescent="0.25">
      <c r="A387" s="19">
        <v>383</v>
      </c>
      <c r="B387" s="1" t="str">
        <f>IFERROR(VLOOKUP($A387,Runners!$N:$AA,B$1,0),"")</f>
        <v/>
      </c>
      <c r="C387" s="1" t="str">
        <f>IFERROR(VLOOKUP($A387,Runners!$N:$AA,C$1,0),"")</f>
        <v/>
      </c>
      <c r="D387" s="1" t="str">
        <f>IFERROR(VLOOKUP($A387,Runners!$N:$AA,D$1,0),"")</f>
        <v/>
      </c>
      <c r="E387" s="2" t="str">
        <f>IFERROR(VLOOKUP($A387,Runners!$N:$AA,E$1,0),"")</f>
        <v/>
      </c>
      <c r="F387" s="2" t="str">
        <f>IFERROR(VLOOKUP($A387,Runners!$N:$AA,F$1,0),"")</f>
        <v/>
      </c>
    </row>
    <row r="388" spans="1:6" x14ac:dyDescent="0.25">
      <c r="A388" s="19">
        <v>384</v>
      </c>
      <c r="B388" s="1" t="str">
        <f>IFERROR(VLOOKUP($A388,Runners!$N:$AA,B$1,0),"")</f>
        <v/>
      </c>
      <c r="C388" s="1" t="str">
        <f>IFERROR(VLOOKUP($A388,Runners!$N:$AA,C$1,0),"")</f>
        <v/>
      </c>
      <c r="D388" s="1" t="str">
        <f>IFERROR(VLOOKUP($A388,Runners!$N:$AA,D$1,0),"")</f>
        <v/>
      </c>
      <c r="E388" s="2" t="str">
        <f>IFERROR(VLOOKUP($A388,Runners!$N:$AA,E$1,0),"")</f>
        <v/>
      </c>
      <c r="F388" s="2" t="str">
        <f>IFERROR(VLOOKUP($A388,Runners!$N:$AA,F$1,0),"")</f>
        <v/>
      </c>
    </row>
    <row r="389" spans="1:6" x14ac:dyDescent="0.25">
      <c r="A389" s="19">
        <v>385</v>
      </c>
      <c r="B389" s="1" t="str">
        <f>IFERROR(VLOOKUP($A389,Runners!$N:$AA,B$1,0),"")</f>
        <v/>
      </c>
      <c r="C389" s="1" t="str">
        <f>IFERROR(VLOOKUP($A389,Runners!$N:$AA,C$1,0),"")</f>
        <v/>
      </c>
      <c r="D389" s="1" t="str">
        <f>IFERROR(VLOOKUP($A389,Runners!$N:$AA,D$1,0),"")</f>
        <v/>
      </c>
      <c r="E389" s="2" t="str">
        <f>IFERROR(VLOOKUP($A389,Runners!$N:$AA,E$1,0),"")</f>
        <v/>
      </c>
      <c r="F389" s="2" t="str">
        <f>IFERROR(VLOOKUP($A389,Runners!$N:$AA,F$1,0),"")</f>
        <v/>
      </c>
    </row>
    <row r="390" spans="1:6" x14ac:dyDescent="0.25">
      <c r="A390" s="19">
        <v>386</v>
      </c>
      <c r="B390" s="1" t="str">
        <f>IFERROR(VLOOKUP($A390,Runners!$N:$AA,B$1,0),"")</f>
        <v/>
      </c>
      <c r="C390" s="1" t="str">
        <f>IFERROR(VLOOKUP($A390,Runners!$N:$AA,C$1,0),"")</f>
        <v/>
      </c>
      <c r="D390" s="1" t="str">
        <f>IFERROR(VLOOKUP($A390,Runners!$N:$AA,D$1,0),"")</f>
        <v/>
      </c>
      <c r="E390" s="2" t="str">
        <f>IFERROR(VLOOKUP($A390,Runners!$N:$AA,E$1,0),"")</f>
        <v/>
      </c>
      <c r="F390" s="2" t="str">
        <f>IFERROR(VLOOKUP($A390,Runners!$N:$AA,F$1,0),"")</f>
        <v/>
      </c>
    </row>
    <row r="391" spans="1:6" x14ac:dyDescent="0.25">
      <c r="A391" s="19">
        <v>387</v>
      </c>
      <c r="B391" s="1" t="str">
        <f>IFERROR(VLOOKUP($A391,Runners!$N:$AA,B$1,0),"")</f>
        <v/>
      </c>
      <c r="C391" s="1" t="str">
        <f>IFERROR(VLOOKUP($A391,Runners!$N:$AA,C$1,0),"")</f>
        <v/>
      </c>
      <c r="D391" s="1" t="str">
        <f>IFERROR(VLOOKUP($A391,Runners!$N:$AA,D$1,0),"")</f>
        <v/>
      </c>
      <c r="E391" s="2" t="str">
        <f>IFERROR(VLOOKUP($A391,Runners!$N:$AA,E$1,0),"")</f>
        <v/>
      </c>
      <c r="F391" s="2" t="str">
        <f>IFERROR(VLOOKUP($A391,Runners!$N:$AA,F$1,0),"")</f>
        <v/>
      </c>
    </row>
    <row r="392" spans="1:6" x14ac:dyDescent="0.25">
      <c r="A392" s="19">
        <v>388</v>
      </c>
      <c r="B392" s="1" t="str">
        <f>IFERROR(VLOOKUP($A392,Runners!$N:$AA,B$1,0),"")</f>
        <v/>
      </c>
      <c r="C392" s="1" t="str">
        <f>IFERROR(VLOOKUP($A392,Runners!$N:$AA,C$1,0),"")</f>
        <v/>
      </c>
      <c r="D392" s="1" t="str">
        <f>IFERROR(VLOOKUP($A392,Runners!$N:$AA,D$1,0),"")</f>
        <v/>
      </c>
      <c r="E392" s="2" t="str">
        <f>IFERROR(VLOOKUP($A392,Runners!$N:$AA,E$1,0),"")</f>
        <v/>
      </c>
      <c r="F392" s="2" t="str">
        <f>IFERROR(VLOOKUP($A392,Runners!$N:$AA,F$1,0),"")</f>
        <v/>
      </c>
    </row>
    <row r="393" spans="1:6" x14ac:dyDescent="0.25">
      <c r="A393" s="19">
        <v>389</v>
      </c>
      <c r="B393" s="1" t="str">
        <f>IFERROR(VLOOKUP($A393,Runners!$N:$AA,B$1,0),"")</f>
        <v/>
      </c>
      <c r="C393" s="1" t="str">
        <f>IFERROR(VLOOKUP($A393,Runners!$N:$AA,C$1,0),"")</f>
        <v/>
      </c>
      <c r="D393" s="1" t="str">
        <f>IFERROR(VLOOKUP($A393,Runners!$N:$AA,D$1,0),"")</f>
        <v/>
      </c>
      <c r="E393" s="2" t="str">
        <f>IFERROR(VLOOKUP($A393,Runners!$N:$AA,E$1,0),"")</f>
        <v/>
      </c>
      <c r="F393" s="2" t="str">
        <f>IFERROR(VLOOKUP($A393,Runners!$N:$AA,F$1,0),"")</f>
        <v/>
      </c>
    </row>
    <row r="394" spans="1:6" x14ac:dyDescent="0.25">
      <c r="A394" s="19">
        <v>390</v>
      </c>
      <c r="B394" s="1" t="str">
        <f>IFERROR(VLOOKUP($A394,Runners!$N:$AA,B$1,0),"")</f>
        <v/>
      </c>
      <c r="C394" s="1" t="str">
        <f>IFERROR(VLOOKUP($A394,Runners!$N:$AA,C$1,0),"")</f>
        <v/>
      </c>
      <c r="D394" s="1" t="str">
        <f>IFERROR(VLOOKUP($A394,Runners!$N:$AA,D$1,0),"")</f>
        <v/>
      </c>
      <c r="E394" s="2" t="str">
        <f>IFERROR(VLOOKUP($A394,Runners!$N:$AA,E$1,0),"")</f>
        <v/>
      </c>
      <c r="F394" s="2" t="str">
        <f>IFERROR(VLOOKUP($A394,Runners!$N:$AA,F$1,0),"")</f>
        <v/>
      </c>
    </row>
    <row r="395" spans="1:6" x14ac:dyDescent="0.25">
      <c r="A395" s="19">
        <v>391</v>
      </c>
      <c r="B395" s="1" t="str">
        <f>IFERROR(VLOOKUP($A395,Runners!$N:$AA,B$1,0),"")</f>
        <v/>
      </c>
      <c r="C395" s="1" t="str">
        <f>IFERROR(VLOOKUP($A395,Runners!$N:$AA,C$1,0),"")</f>
        <v/>
      </c>
      <c r="D395" s="1" t="str">
        <f>IFERROR(VLOOKUP($A395,Runners!$N:$AA,D$1,0),"")</f>
        <v/>
      </c>
      <c r="E395" s="2" t="str">
        <f>IFERROR(VLOOKUP($A395,Runners!$N:$AA,E$1,0),"")</f>
        <v/>
      </c>
      <c r="F395" s="2" t="str">
        <f>IFERROR(VLOOKUP($A395,Runners!$N:$AA,F$1,0),"")</f>
        <v/>
      </c>
    </row>
    <row r="396" spans="1:6" x14ac:dyDescent="0.25">
      <c r="A396" s="19">
        <v>392</v>
      </c>
      <c r="B396" s="1" t="str">
        <f>IFERROR(VLOOKUP($A396,Runners!$N:$AA,B$1,0),"")</f>
        <v/>
      </c>
      <c r="C396" s="1" t="str">
        <f>IFERROR(VLOOKUP($A396,Runners!$N:$AA,C$1,0),"")</f>
        <v/>
      </c>
      <c r="D396" s="1" t="str">
        <f>IFERROR(VLOOKUP($A396,Runners!$N:$AA,D$1,0),"")</f>
        <v/>
      </c>
      <c r="E396" s="2" t="str">
        <f>IFERROR(VLOOKUP($A396,Runners!$N:$AA,E$1,0),"")</f>
        <v/>
      </c>
      <c r="F396" s="2" t="str">
        <f>IFERROR(VLOOKUP($A396,Runners!$N:$AA,F$1,0),"")</f>
        <v/>
      </c>
    </row>
  </sheetData>
  <pageMargins left="0.31496062992125984" right="0.31496062992125984" top="0.35433070866141736" bottom="0.35433070866141736"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A06B-75B8-49EF-8EC9-1F1C2F442634}">
  <dimension ref="A1"/>
  <sheetViews>
    <sheetView workbookViewId="0"/>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855B-22ED-4CFE-9ADA-64D483FDA050}">
  <sheetPr>
    <tabColor rgb="FF92D050"/>
  </sheetPr>
  <dimension ref="A1:AS396"/>
  <sheetViews>
    <sheetView topLeftCell="A2" workbookViewId="0">
      <selection activeCell="C5" sqref="C5"/>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0" hidden="1" customWidth="1"/>
    <col min="8" max="9" width="8.5703125" style="32" hidden="1" customWidth="1"/>
    <col min="10" max="10" width="16.7109375" style="32" hidden="1" customWidth="1"/>
    <col min="11" max="11" width="20.7109375" style="32" hidden="1" customWidth="1"/>
    <col min="12" max="12" width="0" style="32" hidden="1" customWidth="1"/>
    <col min="13" max="45" width="9.140625" style="32"/>
  </cols>
  <sheetData>
    <row r="1" spans="1:45" hidden="1" x14ac:dyDescent="0.25">
      <c r="B1" s="22">
        <v>9</v>
      </c>
      <c r="C1" s="22">
        <f>+B1+1</f>
        <v>10</v>
      </c>
      <c r="D1" s="8">
        <f t="shared" ref="D1:F1" si="0">+C1+1</f>
        <v>11</v>
      </c>
      <c r="E1" s="8">
        <f t="shared" si="0"/>
        <v>12</v>
      </c>
      <c r="F1" s="8">
        <f t="shared" si="0"/>
        <v>13</v>
      </c>
    </row>
    <row r="2" spans="1:45" ht="23.25" x14ac:dyDescent="0.25">
      <c r="A2" s="23" t="s">
        <v>547</v>
      </c>
      <c r="B2" s="3"/>
      <c r="C2" s="3"/>
      <c r="D2" s="4"/>
      <c r="E2" s="4"/>
      <c r="F2" s="4"/>
    </row>
    <row r="3" spans="1:45" ht="11.25" customHeight="1" x14ac:dyDescent="0.25">
      <c r="A3" s="5"/>
      <c r="B3" s="3"/>
      <c r="C3" s="3"/>
      <c r="D3" s="4"/>
      <c r="E3" s="4"/>
      <c r="F3" s="4"/>
    </row>
    <row r="4" spans="1:45" s="6" customFormat="1" ht="36" x14ac:dyDescent="0.3">
      <c r="A4" s="7" t="s">
        <v>84</v>
      </c>
      <c r="B4" s="21" t="s">
        <v>156</v>
      </c>
      <c r="C4" s="21" t="s">
        <v>157</v>
      </c>
      <c r="D4" s="7" t="s">
        <v>85</v>
      </c>
      <c r="E4" s="20" t="s">
        <v>106</v>
      </c>
      <c r="F4" s="20" t="s">
        <v>107</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IFERROR(VLOOKUP($A5,Runners!$O:$AA,B$1,0),"")</f>
        <v/>
      </c>
      <c r="C5" s="1" t="str">
        <f>IFERROR(VLOOKUP($A5,Runners!$O:$AA,C$1,0),"")</f>
        <v/>
      </c>
      <c r="D5" s="2" t="str">
        <f>IFERROR(VLOOKUP($A5,Runners!$O:$AA,D$1,0),"")</f>
        <v/>
      </c>
      <c r="E5" s="2" t="str">
        <f>IFERROR(VLOOKUP($A5,Runners!$O:$AA,E$1,0),"")</f>
        <v/>
      </c>
      <c r="F5" s="2" t="str">
        <f>IFERROR(VLOOKUP($A5,Runners!$O:$AA,F$1,0),"")</f>
        <v/>
      </c>
      <c r="G5">
        <f>COUNTIF($F$5:F5,F5)</f>
        <v>1</v>
      </c>
      <c r="J5" s="32" t="str">
        <f>B5&amp;C5&amp;D5</f>
        <v/>
      </c>
      <c r="K5" s="32">
        <f>+A5</f>
        <v>1</v>
      </c>
      <c r="L5" s="32">
        <f>+G5</f>
        <v>1</v>
      </c>
    </row>
    <row r="6" spans="1:45" x14ac:dyDescent="0.25">
      <c r="A6" s="19">
        <v>2</v>
      </c>
      <c r="B6" s="1" t="str">
        <f>IFERROR(VLOOKUP($A6,Runners!$O:$AA,B$1,0),"")</f>
        <v/>
      </c>
      <c r="C6" s="1" t="str">
        <f>IFERROR(VLOOKUP($A6,Runners!$O:$AA,C$1,0),"")</f>
        <v/>
      </c>
      <c r="D6" s="2" t="str">
        <f>IFERROR(VLOOKUP($A6,Runners!$O:$AA,D$1,0),"")</f>
        <v/>
      </c>
      <c r="E6" s="2" t="str">
        <f>IFERROR(VLOOKUP($A6,Runners!$O:$AA,E$1,0),"")</f>
        <v/>
      </c>
      <c r="F6" s="2" t="str">
        <f>IFERROR(VLOOKUP($A6,Runners!$O:$AA,F$1,0),"")</f>
        <v/>
      </c>
      <c r="G6">
        <f>COUNTIF($F$5:F6,F6)</f>
        <v>2</v>
      </c>
      <c r="J6" s="32" t="str">
        <f t="shared" ref="J6:J69" si="1">B6&amp;C6&amp;D6</f>
        <v/>
      </c>
      <c r="K6" s="32">
        <f t="shared" ref="K6:K69" si="2">+A6</f>
        <v>2</v>
      </c>
      <c r="L6" s="32">
        <f t="shared" ref="L6:L69" si="3">+G6</f>
        <v>2</v>
      </c>
    </row>
    <row r="7" spans="1:45" x14ac:dyDescent="0.25">
      <c r="A7" s="19">
        <v>3</v>
      </c>
      <c r="B7" s="1" t="str">
        <f>IFERROR(VLOOKUP($A7,Runners!$O:$AA,B$1,0),"")</f>
        <v/>
      </c>
      <c r="C7" s="1" t="str">
        <f>IFERROR(VLOOKUP($A7,Runners!$O:$AA,C$1,0),"")</f>
        <v/>
      </c>
      <c r="D7" s="2" t="str">
        <f>IFERROR(VLOOKUP($A7,Runners!$O:$AA,D$1,0),"")</f>
        <v/>
      </c>
      <c r="E7" s="2" t="str">
        <f>IFERROR(VLOOKUP($A7,Runners!$O:$AA,E$1,0),"")</f>
        <v/>
      </c>
      <c r="F7" s="2" t="str">
        <f>IFERROR(VLOOKUP($A7,Runners!$O:$AA,F$1,0),"")</f>
        <v/>
      </c>
      <c r="G7">
        <f>COUNTIF($F$5:F7,F7)</f>
        <v>3</v>
      </c>
      <c r="J7" s="32" t="str">
        <f t="shared" si="1"/>
        <v/>
      </c>
      <c r="K7" s="32">
        <f t="shared" si="2"/>
        <v>3</v>
      </c>
      <c r="L7" s="32">
        <f t="shared" si="3"/>
        <v>3</v>
      </c>
    </row>
    <row r="8" spans="1:45" x14ac:dyDescent="0.25">
      <c r="A8" s="19">
        <v>4</v>
      </c>
      <c r="B8" s="1" t="str">
        <f>IFERROR(VLOOKUP($A8,Runners!$O:$AA,B$1,0),"")</f>
        <v/>
      </c>
      <c r="C8" s="1" t="str">
        <f>IFERROR(VLOOKUP($A8,Runners!$O:$AA,C$1,0),"")</f>
        <v/>
      </c>
      <c r="D8" s="2" t="str">
        <f>IFERROR(VLOOKUP($A8,Runners!$O:$AA,D$1,0),"")</f>
        <v/>
      </c>
      <c r="E8" s="2" t="str">
        <f>IFERROR(VLOOKUP($A8,Runners!$O:$AA,E$1,0),"")</f>
        <v/>
      </c>
      <c r="F8" s="2" t="str">
        <f>IFERROR(VLOOKUP($A8,Runners!$O:$AA,F$1,0),"")</f>
        <v/>
      </c>
      <c r="G8">
        <f>COUNTIF($F$5:F8,F8)</f>
        <v>4</v>
      </c>
      <c r="J8" s="32" t="str">
        <f t="shared" si="1"/>
        <v/>
      </c>
      <c r="K8" s="32">
        <f t="shared" si="2"/>
        <v>4</v>
      </c>
      <c r="L8" s="32">
        <f t="shared" si="3"/>
        <v>4</v>
      </c>
    </row>
    <row r="9" spans="1:45" x14ac:dyDescent="0.25">
      <c r="A9" s="19">
        <v>5</v>
      </c>
      <c r="B9" s="1" t="str">
        <f>IFERROR(VLOOKUP($A9,Runners!$O:$AA,B$1,0),"")</f>
        <v/>
      </c>
      <c r="C9" s="1" t="str">
        <f>IFERROR(VLOOKUP($A9,Runners!$O:$AA,C$1,0),"")</f>
        <v/>
      </c>
      <c r="D9" s="2" t="str">
        <f>IFERROR(VLOOKUP($A9,Runners!$O:$AA,D$1,0),"")</f>
        <v/>
      </c>
      <c r="E9" s="2" t="str">
        <f>IFERROR(VLOOKUP($A9,Runners!$O:$AA,E$1,0),"")</f>
        <v/>
      </c>
      <c r="F9" s="2" t="str">
        <f>IFERROR(VLOOKUP($A9,Runners!$O:$AA,F$1,0),"")</f>
        <v/>
      </c>
      <c r="G9">
        <f>COUNTIF($F$5:F9,F9)</f>
        <v>5</v>
      </c>
      <c r="J9" s="32" t="str">
        <f t="shared" si="1"/>
        <v/>
      </c>
      <c r="K9" s="32">
        <f t="shared" si="2"/>
        <v>5</v>
      </c>
      <c r="L9" s="32">
        <f t="shared" si="3"/>
        <v>5</v>
      </c>
    </row>
    <row r="10" spans="1:45" x14ac:dyDescent="0.25">
      <c r="A10" s="19">
        <v>6</v>
      </c>
      <c r="B10" s="1" t="str">
        <f>IFERROR(VLOOKUP($A10,Runners!$O:$AA,B$1,0),"")</f>
        <v/>
      </c>
      <c r="C10" s="1" t="str">
        <f>IFERROR(VLOOKUP($A10,Runners!$O:$AA,C$1,0),"")</f>
        <v/>
      </c>
      <c r="D10" s="2" t="str">
        <f>IFERROR(VLOOKUP($A10,Runners!$O:$AA,D$1,0),"")</f>
        <v/>
      </c>
      <c r="E10" s="2" t="str">
        <f>IFERROR(VLOOKUP($A10,Runners!$O:$AA,E$1,0),"")</f>
        <v/>
      </c>
      <c r="F10" s="2" t="str">
        <f>IFERROR(VLOOKUP($A10,Runners!$O:$AA,F$1,0),"")</f>
        <v/>
      </c>
      <c r="G10">
        <f>COUNTIF($F$5:F10,F10)</f>
        <v>6</v>
      </c>
      <c r="J10" s="32" t="str">
        <f t="shared" si="1"/>
        <v/>
      </c>
      <c r="K10" s="32">
        <f t="shared" si="2"/>
        <v>6</v>
      </c>
      <c r="L10" s="32">
        <f t="shared" si="3"/>
        <v>6</v>
      </c>
    </row>
    <row r="11" spans="1:45" x14ac:dyDescent="0.25">
      <c r="A11" s="19">
        <v>7</v>
      </c>
      <c r="B11" s="1" t="str">
        <f>IFERROR(VLOOKUP($A11,Runners!$O:$AA,B$1,0),"")</f>
        <v/>
      </c>
      <c r="C11" s="1" t="str">
        <f>IFERROR(VLOOKUP($A11,Runners!$O:$AA,C$1,0),"")</f>
        <v/>
      </c>
      <c r="D11" s="2" t="str">
        <f>IFERROR(VLOOKUP($A11,Runners!$O:$AA,D$1,0),"")</f>
        <v/>
      </c>
      <c r="E11" s="2" t="str">
        <f>IFERROR(VLOOKUP($A11,Runners!$O:$AA,E$1,0),"")</f>
        <v/>
      </c>
      <c r="F11" s="2" t="str">
        <f>IFERROR(VLOOKUP($A11,Runners!$O:$AA,F$1,0),"")</f>
        <v/>
      </c>
      <c r="G11">
        <f>COUNTIF($F$5:F11,F11)</f>
        <v>7</v>
      </c>
      <c r="J11" s="32" t="str">
        <f t="shared" si="1"/>
        <v/>
      </c>
      <c r="K11" s="32">
        <f t="shared" si="2"/>
        <v>7</v>
      </c>
      <c r="L11" s="32">
        <f t="shared" si="3"/>
        <v>7</v>
      </c>
    </row>
    <row r="12" spans="1:45" x14ac:dyDescent="0.25">
      <c r="A12" s="19">
        <v>8</v>
      </c>
      <c r="B12" s="1" t="str">
        <f>IFERROR(VLOOKUP($A12,Runners!$O:$AA,B$1,0),"")</f>
        <v/>
      </c>
      <c r="C12" s="1" t="str">
        <f>IFERROR(VLOOKUP($A12,Runners!$O:$AA,C$1,0),"")</f>
        <v/>
      </c>
      <c r="D12" s="2" t="str">
        <f>IFERROR(VLOOKUP($A12,Runners!$O:$AA,D$1,0),"")</f>
        <v/>
      </c>
      <c r="E12" s="2" t="str">
        <f>IFERROR(VLOOKUP($A12,Runners!$O:$AA,E$1,0),"")</f>
        <v/>
      </c>
      <c r="F12" s="2" t="str">
        <f>IFERROR(VLOOKUP($A12,Runners!$O:$AA,F$1,0),"")</f>
        <v/>
      </c>
      <c r="G12">
        <f>COUNTIF($F$5:F12,F12)</f>
        <v>8</v>
      </c>
      <c r="J12" s="32" t="str">
        <f t="shared" si="1"/>
        <v/>
      </c>
      <c r="K12" s="32">
        <f t="shared" si="2"/>
        <v>8</v>
      </c>
      <c r="L12" s="32">
        <f t="shared" si="3"/>
        <v>8</v>
      </c>
    </row>
    <row r="13" spans="1:45" x14ac:dyDescent="0.25">
      <c r="A13" s="19">
        <v>9</v>
      </c>
      <c r="B13" s="1" t="str">
        <f>IFERROR(VLOOKUP($A13,Runners!$O:$AA,B$1,0),"")</f>
        <v/>
      </c>
      <c r="C13" s="1" t="str">
        <f>IFERROR(VLOOKUP($A13,Runners!$O:$AA,C$1,0),"")</f>
        <v/>
      </c>
      <c r="D13" s="2" t="str">
        <f>IFERROR(VLOOKUP($A13,Runners!$O:$AA,D$1,0),"")</f>
        <v/>
      </c>
      <c r="E13" s="2" t="str">
        <f>IFERROR(VLOOKUP($A13,Runners!$O:$AA,E$1,0),"")</f>
        <v/>
      </c>
      <c r="F13" s="2" t="str">
        <f>IFERROR(VLOOKUP($A13,Runners!$O:$AA,F$1,0),"")</f>
        <v/>
      </c>
      <c r="G13">
        <f>COUNTIF($F$5:F13,F13)</f>
        <v>9</v>
      </c>
      <c r="J13" s="32" t="str">
        <f t="shared" si="1"/>
        <v/>
      </c>
      <c r="K13" s="32">
        <f t="shared" si="2"/>
        <v>9</v>
      </c>
      <c r="L13" s="32">
        <f t="shared" si="3"/>
        <v>9</v>
      </c>
    </row>
    <row r="14" spans="1:45" x14ac:dyDescent="0.25">
      <c r="A14" s="19">
        <v>10</v>
      </c>
      <c r="B14" s="1" t="str">
        <f>IFERROR(VLOOKUP($A14,Runners!$O:$AA,B$1,0),"")</f>
        <v/>
      </c>
      <c r="C14" s="1" t="str">
        <f>IFERROR(VLOOKUP($A14,Runners!$O:$AA,C$1,0),"")</f>
        <v/>
      </c>
      <c r="D14" s="2" t="str">
        <f>IFERROR(VLOOKUP($A14,Runners!$O:$AA,D$1,0),"")</f>
        <v/>
      </c>
      <c r="E14" s="2" t="str">
        <f>IFERROR(VLOOKUP($A14,Runners!$O:$AA,E$1,0),"")</f>
        <v/>
      </c>
      <c r="F14" s="2" t="str">
        <f>IFERROR(VLOOKUP($A14,Runners!$O:$AA,F$1,0),"")</f>
        <v/>
      </c>
      <c r="G14">
        <f>COUNTIF($F$5:F14,F14)</f>
        <v>10</v>
      </c>
      <c r="J14" s="32" t="str">
        <f t="shared" si="1"/>
        <v/>
      </c>
      <c r="K14" s="32">
        <f t="shared" si="2"/>
        <v>10</v>
      </c>
      <c r="L14" s="32">
        <f t="shared" si="3"/>
        <v>10</v>
      </c>
    </row>
    <row r="15" spans="1:45" x14ac:dyDescent="0.25">
      <c r="A15" s="19">
        <v>11</v>
      </c>
      <c r="B15" s="1" t="str">
        <f>IFERROR(VLOOKUP($A15,Runners!$O:$AA,B$1,0),"")</f>
        <v/>
      </c>
      <c r="C15" s="1" t="str">
        <f>IFERROR(VLOOKUP($A15,Runners!$O:$AA,C$1,0),"")</f>
        <v/>
      </c>
      <c r="D15" s="2" t="str">
        <f>IFERROR(VLOOKUP($A15,Runners!$O:$AA,D$1,0),"")</f>
        <v/>
      </c>
      <c r="E15" s="2" t="str">
        <f>IFERROR(VLOOKUP($A15,Runners!$O:$AA,E$1,0),"")</f>
        <v/>
      </c>
      <c r="F15" s="2" t="str">
        <f>IFERROR(VLOOKUP($A15,Runners!$O:$AA,F$1,0),"")</f>
        <v/>
      </c>
      <c r="G15">
        <f>COUNTIF($F$5:F15,F15)</f>
        <v>11</v>
      </c>
      <c r="J15" s="32" t="str">
        <f t="shared" si="1"/>
        <v/>
      </c>
      <c r="K15" s="32">
        <f t="shared" si="2"/>
        <v>11</v>
      </c>
      <c r="L15" s="32">
        <f t="shared" si="3"/>
        <v>11</v>
      </c>
    </row>
    <row r="16" spans="1:45" x14ac:dyDescent="0.25">
      <c r="A16" s="19">
        <v>12</v>
      </c>
      <c r="B16" s="1" t="str">
        <f>IFERROR(VLOOKUP($A16,Runners!$O:$AA,B$1,0),"")</f>
        <v/>
      </c>
      <c r="C16" s="1" t="str">
        <f>IFERROR(VLOOKUP($A16,Runners!$O:$AA,C$1,0),"")</f>
        <v/>
      </c>
      <c r="D16" s="2" t="str">
        <f>IFERROR(VLOOKUP($A16,Runners!$O:$AA,D$1,0),"")</f>
        <v/>
      </c>
      <c r="E16" s="2" t="str">
        <f>IFERROR(VLOOKUP($A16,Runners!$O:$AA,E$1,0),"")</f>
        <v/>
      </c>
      <c r="F16" s="2" t="str">
        <f>IFERROR(VLOOKUP($A16,Runners!$O:$AA,F$1,0),"")</f>
        <v/>
      </c>
      <c r="G16">
        <f>COUNTIF($F$5:F16,F16)</f>
        <v>12</v>
      </c>
      <c r="J16" s="32" t="str">
        <f t="shared" si="1"/>
        <v/>
      </c>
      <c r="K16" s="32">
        <f t="shared" si="2"/>
        <v>12</v>
      </c>
      <c r="L16" s="32">
        <f t="shared" si="3"/>
        <v>12</v>
      </c>
    </row>
    <row r="17" spans="1:12" x14ac:dyDescent="0.25">
      <c r="A17" s="19">
        <v>13</v>
      </c>
      <c r="B17" s="1" t="str">
        <f>IFERROR(VLOOKUP($A17,Runners!$O:$AA,B$1,0),"")</f>
        <v/>
      </c>
      <c r="C17" s="1" t="str">
        <f>IFERROR(VLOOKUP($A17,Runners!$O:$AA,C$1,0),"")</f>
        <v/>
      </c>
      <c r="D17" s="2" t="str">
        <f>IFERROR(VLOOKUP($A17,Runners!$O:$AA,D$1,0),"")</f>
        <v/>
      </c>
      <c r="E17" s="2" t="str">
        <f>IFERROR(VLOOKUP($A17,Runners!$O:$AA,E$1,0),"")</f>
        <v/>
      </c>
      <c r="F17" s="2" t="str">
        <f>IFERROR(VLOOKUP($A17,Runners!$O:$AA,F$1,0),"")</f>
        <v/>
      </c>
      <c r="G17">
        <f>COUNTIF($F$5:F17,F17)</f>
        <v>13</v>
      </c>
      <c r="J17" s="32" t="str">
        <f t="shared" si="1"/>
        <v/>
      </c>
      <c r="K17" s="32">
        <f t="shared" si="2"/>
        <v>13</v>
      </c>
      <c r="L17" s="32">
        <f t="shared" si="3"/>
        <v>13</v>
      </c>
    </row>
    <row r="18" spans="1:12" x14ac:dyDescent="0.25">
      <c r="A18" s="19">
        <v>14</v>
      </c>
      <c r="B18" s="1" t="str">
        <f>IFERROR(VLOOKUP($A18,Runners!$O:$AA,B$1,0),"")</f>
        <v/>
      </c>
      <c r="C18" s="1" t="str">
        <f>IFERROR(VLOOKUP($A18,Runners!$O:$AA,C$1,0),"")</f>
        <v/>
      </c>
      <c r="D18" s="2" t="str">
        <f>IFERROR(VLOOKUP($A18,Runners!$O:$AA,D$1,0),"")</f>
        <v/>
      </c>
      <c r="E18" s="2" t="str">
        <f>IFERROR(VLOOKUP($A18,Runners!$O:$AA,E$1,0),"")</f>
        <v/>
      </c>
      <c r="F18" s="2" t="str">
        <f>IFERROR(VLOOKUP($A18,Runners!$O:$AA,F$1,0),"")</f>
        <v/>
      </c>
      <c r="G18">
        <f>COUNTIF($F$5:F18,F18)</f>
        <v>14</v>
      </c>
      <c r="J18" s="32" t="str">
        <f t="shared" si="1"/>
        <v/>
      </c>
      <c r="K18" s="32">
        <f t="shared" si="2"/>
        <v>14</v>
      </c>
      <c r="L18" s="32">
        <f t="shared" si="3"/>
        <v>14</v>
      </c>
    </row>
    <row r="19" spans="1:12" x14ac:dyDescent="0.25">
      <c r="A19" s="19">
        <v>15</v>
      </c>
      <c r="B19" s="1" t="str">
        <f>IFERROR(VLOOKUP($A19,Runners!$O:$AA,B$1,0),"")</f>
        <v/>
      </c>
      <c r="C19" s="1" t="str">
        <f>IFERROR(VLOOKUP($A19,Runners!$O:$AA,C$1,0),"")</f>
        <v/>
      </c>
      <c r="D19" s="2" t="str">
        <f>IFERROR(VLOOKUP($A19,Runners!$O:$AA,D$1,0),"")</f>
        <v/>
      </c>
      <c r="E19" s="2" t="str">
        <f>IFERROR(VLOOKUP($A19,Runners!$O:$AA,E$1,0),"")</f>
        <v/>
      </c>
      <c r="F19" s="2" t="str">
        <f>IFERROR(VLOOKUP($A19,Runners!$O:$AA,F$1,0),"")</f>
        <v/>
      </c>
      <c r="G19">
        <f>COUNTIF($F$5:F19,F19)</f>
        <v>15</v>
      </c>
      <c r="J19" s="32" t="str">
        <f t="shared" si="1"/>
        <v/>
      </c>
      <c r="K19" s="32">
        <f t="shared" si="2"/>
        <v>15</v>
      </c>
      <c r="L19" s="32">
        <f t="shared" si="3"/>
        <v>15</v>
      </c>
    </row>
    <row r="20" spans="1:12" x14ac:dyDescent="0.25">
      <c r="A20" s="19">
        <v>16</v>
      </c>
      <c r="B20" s="1" t="str">
        <f>IFERROR(VLOOKUP($A20,Runners!$O:$AA,B$1,0),"")</f>
        <v/>
      </c>
      <c r="C20" s="1" t="str">
        <f>IFERROR(VLOOKUP($A20,Runners!$O:$AA,C$1,0),"")</f>
        <v/>
      </c>
      <c r="D20" s="2" t="str">
        <f>IFERROR(VLOOKUP($A20,Runners!$O:$AA,D$1,0),"")</f>
        <v/>
      </c>
      <c r="E20" s="2" t="str">
        <f>IFERROR(VLOOKUP($A20,Runners!$O:$AA,E$1,0),"")</f>
        <v/>
      </c>
      <c r="F20" s="2" t="str">
        <f>IFERROR(VLOOKUP($A20,Runners!$O:$AA,F$1,0),"")</f>
        <v/>
      </c>
      <c r="G20">
        <f>COUNTIF($F$5:F20,F20)</f>
        <v>16</v>
      </c>
      <c r="J20" s="32" t="str">
        <f t="shared" si="1"/>
        <v/>
      </c>
      <c r="K20" s="32">
        <f t="shared" si="2"/>
        <v>16</v>
      </c>
      <c r="L20" s="32">
        <f t="shared" si="3"/>
        <v>16</v>
      </c>
    </row>
    <row r="21" spans="1:12" x14ac:dyDescent="0.25">
      <c r="A21" s="19">
        <v>17</v>
      </c>
      <c r="B21" s="1" t="str">
        <f>IFERROR(VLOOKUP($A21,Runners!$O:$AA,B$1,0),"")</f>
        <v/>
      </c>
      <c r="C21" s="1" t="str">
        <f>IFERROR(VLOOKUP($A21,Runners!$O:$AA,C$1,0),"")</f>
        <v/>
      </c>
      <c r="D21" s="2" t="str">
        <f>IFERROR(VLOOKUP($A21,Runners!$O:$AA,D$1,0),"")</f>
        <v/>
      </c>
      <c r="E21" s="2" t="str">
        <f>IFERROR(VLOOKUP($A21,Runners!$O:$AA,E$1,0),"")</f>
        <v/>
      </c>
      <c r="F21" s="2" t="str">
        <f>IFERROR(VLOOKUP($A21,Runners!$O:$AA,F$1,0),"")</f>
        <v/>
      </c>
      <c r="G21">
        <f>COUNTIF($F$5:F21,F21)</f>
        <v>17</v>
      </c>
      <c r="J21" s="32" t="str">
        <f t="shared" si="1"/>
        <v/>
      </c>
      <c r="K21" s="32">
        <f t="shared" si="2"/>
        <v>17</v>
      </c>
      <c r="L21" s="32">
        <f t="shared" si="3"/>
        <v>17</v>
      </c>
    </row>
    <row r="22" spans="1:12" x14ac:dyDescent="0.25">
      <c r="A22" s="19">
        <v>18</v>
      </c>
      <c r="B22" s="1" t="str">
        <f>IFERROR(VLOOKUP($A22,Runners!$O:$AA,B$1,0),"")</f>
        <v/>
      </c>
      <c r="C22" s="1" t="str">
        <f>IFERROR(VLOOKUP($A22,Runners!$O:$AA,C$1,0),"")</f>
        <v/>
      </c>
      <c r="D22" s="2" t="str">
        <f>IFERROR(VLOOKUP($A22,Runners!$O:$AA,D$1,0),"")</f>
        <v/>
      </c>
      <c r="E22" s="2" t="str">
        <f>IFERROR(VLOOKUP($A22,Runners!$O:$AA,E$1,0),"")</f>
        <v/>
      </c>
      <c r="F22" s="2" t="str">
        <f>IFERROR(VLOOKUP($A22,Runners!$O:$AA,F$1,0),"")</f>
        <v/>
      </c>
      <c r="G22">
        <f>COUNTIF($F$5:F22,F22)</f>
        <v>18</v>
      </c>
      <c r="J22" s="32" t="str">
        <f t="shared" si="1"/>
        <v/>
      </c>
      <c r="K22" s="32">
        <f t="shared" si="2"/>
        <v>18</v>
      </c>
      <c r="L22" s="32">
        <f t="shared" si="3"/>
        <v>18</v>
      </c>
    </row>
    <row r="23" spans="1:12" x14ac:dyDescent="0.25">
      <c r="A23" s="19">
        <v>19</v>
      </c>
      <c r="B23" s="1" t="str">
        <f>IFERROR(VLOOKUP($A23,Runners!$O:$AA,B$1,0),"")</f>
        <v/>
      </c>
      <c r="C23" s="1" t="str">
        <f>IFERROR(VLOOKUP($A23,Runners!$O:$AA,C$1,0),"")</f>
        <v/>
      </c>
      <c r="D23" s="2" t="str">
        <f>IFERROR(VLOOKUP($A23,Runners!$O:$AA,D$1,0),"")</f>
        <v/>
      </c>
      <c r="E23" s="2" t="str">
        <f>IFERROR(VLOOKUP($A23,Runners!$O:$AA,E$1,0),"")</f>
        <v/>
      </c>
      <c r="F23" s="2" t="str">
        <f>IFERROR(VLOOKUP($A23,Runners!$O:$AA,F$1,0),"")</f>
        <v/>
      </c>
      <c r="G23">
        <f>COUNTIF($F$5:F23,F23)</f>
        <v>19</v>
      </c>
      <c r="J23" s="32" t="str">
        <f t="shared" si="1"/>
        <v/>
      </c>
      <c r="K23" s="32">
        <f t="shared" si="2"/>
        <v>19</v>
      </c>
      <c r="L23" s="32">
        <f t="shared" si="3"/>
        <v>19</v>
      </c>
    </row>
    <row r="24" spans="1:12" x14ac:dyDescent="0.25">
      <c r="A24" s="19">
        <v>20</v>
      </c>
      <c r="B24" s="1" t="str">
        <f>IFERROR(VLOOKUP($A24,Runners!$O:$AA,B$1,0),"")</f>
        <v/>
      </c>
      <c r="C24" s="1" t="str">
        <f>IFERROR(VLOOKUP($A24,Runners!$O:$AA,C$1,0),"")</f>
        <v/>
      </c>
      <c r="D24" s="2" t="str">
        <f>IFERROR(VLOOKUP($A24,Runners!$O:$AA,D$1,0),"")</f>
        <v/>
      </c>
      <c r="E24" s="2" t="str">
        <f>IFERROR(VLOOKUP($A24,Runners!$O:$AA,E$1,0),"")</f>
        <v/>
      </c>
      <c r="F24" s="2" t="str">
        <f>IFERROR(VLOOKUP($A24,Runners!$O:$AA,F$1,0),"")</f>
        <v/>
      </c>
      <c r="G24">
        <f>COUNTIF($F$5:F24,F24)</f>
        <v>20</v>
      </c>
      <c r="J24" s="32" t="str">
        <f t="shared" si="1"/>
        <v/>
      </c>
      <c r="K24" s="32">
        <f t="shared" si="2"/>
        <v>20</v>
      </c>
      <c r="L24" s="32">
        <f t="shared" si="3"/>
        <v>20</v>
      </c>
    </row>
    <row r="25" spans="1:12" x14ac:dyDescent="0.25">
      <c r="A25" s="19">
        <v>21</v>
      </c>
      <c r="B25" s="1" t="str">
        <f>IFERROR(VLOOKUP($A25,Runners!$O:$AA,B$1,0),"")</f>
        <v/>
      </c>
      <c r="C25" s="1" t="str">
        <f>IFERROR(VLOOKUP($A25,Runners!$O:$AA,C$1,0),"")</f>
        <v/>
      </c>
      <c r="D25" s="2" t="str">
        <f>IFERROR(VLOOKUP($A25,Runners!$O:$AA,D$1,0),"")</f>
        <v/>
      </c>
      <c r="E25" s="2" t="str">
        <f>IFERROR(VLOOKUP($A25,Runners!$O:$AA,E$1,0),"")</f>
        <v/>
      </c>
      <c r="F25" s="2" t="str">
        <f>IFERROR(VLOOKUP($A25,Runners!$O:$AA,F$1,0),"")</f>
        <v/>
      </c>
      <c r="G25">
        <f>COUNTIF($F$5:F25,F25)</f>
        <v>21</v>
      </c>
      <c r="J25" s="32" t="str">
        <f t="shared" si="1"/>
        <v/>
      </c>
      <c r="K25" s="32">
        <f t="shared" si="2"/>
        <v>21</v>
      </c>
      <c r="L25" s="32">
        <f t="shared" si="3"/>
        <v>21</v>
      </c>
    </row>
    <row r="26" spans="1:12" x14ac:dyDescent="0.25">
      <c r="A26" s="19">
        <v>22</v>
      </c>
      <c r="B26" s="1" t="str">
        <f>IFERROR(VLOOKUP($A26,Runners!$O:$AA,B$1,0),"")</f>
        <v/>
      </c>
      <c r="C26" s="1" t="str">
        <f>IFERROR(VLOOKUP($A26,Runners!$O:$AA,C$1,0),"")</f>
        <v/>
      </c>
      <c r="D26" s="2" t="str">
        <f>IFERROR(VLOOKUP($A26,Runners!$O:$AA,D$1,0),"")</f>
        <v/>
      </c>
      <c r="E26" s="2" t="str">
        <f>IFERROR(VLOOKUP($A26,Runners!$O:$AA,E$1,0),"")</f>
        <v/>
      </c>
      <c r="F26" s="2" t="str">
        <f>IFERROR(VLOOKUP($A26,Runners!$O:$AA,F$1,0),"")</f>
        <v/>
      </c>
      <c r="G26">
        <f>COUNTIF($F$5:F26,F26)</f>
        <v>22</v>
      </c>
      <c r="J26" s="32" t="str">
        <f t="shared" si="1"/>
        <v/>
      </c>
      <c r="K26" s="32">
        <f t="shared" si="2"/>
        <v>22</v>
      </c>
      <c r="L26" s="32">
        <f t="shared" si="3"/>
        <v>22</v>
      </c>
    </row>
    <row r="27" spans="1:12" x14ac:dyDescent="0.25">
      <c r="A27" s="19">
        <v>23</v>
      </c>
      <c r="B27" s="1" t="str">
        <f>IFERROR(VLOOKUP($A27,Runners!$O:$AA,B$1,0),"")</f>
        <v/>
      </c>
      <c r="C27" s="1" t="str">
        <f>IFERROR(VLOOKUP($A27,Runners!$O:$AA,C$1,0),"")</f>
        <v/>
      </c>
      <c r="D27" s="2" t="str">
        <f>IFERROR(VLOOKUP($A27,Runners!$O:$AA,D$1,0),"")</f>
        <v/>
      </c>
      <c r="E27" s="2" t="str">
        <f>IFERROR(VLOOKUP($A27,Runners!$O:$AA,E$1,0),"")</f>
        <v/>
      </c>
      <c r="F27" s="2" t="str">
        <f>IFERROR(VLOOKUP($A27,Runners!$O:$AA,F$1,0),"")</f>
        <v/>
      </c>
      <c r="G27">
        <f>COUNTIF($F$5:F27,F27)</f>
        <v>23</v>
      </c>
      <c r="J27" s="32" t="str">
        <f t="shared" si="1"/>
        <v/>
      </c>
      <c r="K27" s="32">
        <f t="shared" si="2"/>
        <v>23</v>
      </c>
      <c r="L27" s="32">
        <f t="shared" si="3"/>
        <v>23</v>
      </c>
    </row>
    <row r="28" spans="1:12" x14ac:dyDescent="0.25">
      <c r="A28" s="19">
        <v>24</v>
      </c>
      <c r="B28" s="1" t="str">
        <f>IFERROR(VLOOKUP($A28,Runners!$O:$AA,B$1,0),"")</f>
        <v/>
      </c>
      <c r="C28" s="1" t="str">
        <f>IFERROR(VLOOKUP($A28,Runners!$O:$AA,C$1,0),"")</f>
        <v/>
      </c>
      <c r="D28" s="2" t="str">
        <f>IFERROR(VLOOKUP($A28,Runners!$O:$AA,D$1,0),"")</f>
        <v/>
      </c>
      <c r="E28" s="2" t="str">
        <f>IFERROR(VLOOKUP($A28,Runners!$O:$AA,E$1,0),"")</f>
        <v/>
      </c>
      <c r="F28" s="2" t="str">
        <f>IFERROR(VLOOKUP($A28,Runners!$O:$AA,F$1,0),"")</f>
        <v/>
      </c>
      <c r="G28">
        <f>COUNTIF($F$5:F28,F28)</f>
        <v>24</v>
      </c>
      <c r="J28" s="32" t="str">
        <f t="shared" si="1"/>
        <v/>
      </c>
      <c r="K28" s="32">
        <f t="shared" si="2"/>
        <v>24</v>
      </c>
      <c r="L28" s="32">
        <f t="shared" si="3"/>
        <v>24</v>
      </c>
    </row>
    <row r="29" spans="1:12" x14ac:dyDescent="0.25">
      <c r="A29" s="19">
        <v>25</v>
      </c>
      <c r="B29" s="1" t="str">
        <f>IFERROR(VLOOKUP($A29,Runners!$O:$AA,B$1,0),"")</f>
        <v/>
      </c>
      <c r="C29" s="1" t="str">
        <f>IFERROR(VLOOKUP($A29,Runners!$O:$AA,C$1,0),"")</f>
        <v/>
      </c>
      <c r="D29" s="2" t="str">
        <f>IFERROR(VLOOKUP($A29,Runners!$O:$AA,D$1,0),"")</f>
        <v/>
      </c>
      <c r="E29" s="2" t="str">
        <f>IFERROR(VLOOKUP($A29,Runners!$O:$AA,E$1,0),"")</f>
        <v/>
      </c>
      <c r="F29" s="2" t="str">
        <f>IFERROR(VLOOKUP($A29,Runners!$O:$AA,F$1,0),"")</f>
        <v/>
      </c>
      <c r="G29">
        <f>COUNTIF($F$5:F29,F29)</f>
        <v>25</v>
      </c>
      <c r="J29" s="32" t="str">
        <f t="shared" si="1"/>
        <v/>
      </c>
      <c r="K29" s="32">
        <f t="shared" si="2"/>
        <v>25</v>
      </c>
      <c r="L29" s="32">
        <f t="shared" si="3"/>
        <v>25</v>
      </c>
    </row>
    <row r="30" spans="1:12" x14ac:dyDescent="0.25">
      <c r="A30" s="19">
        <v>26</v>
      </c>
      <c r="B30" s="1" t="str">
        <f>IFERROR(VLOOKUP($A30,Runners!$O:$AA,B$1,0),"")</f>
        <v/>
      </c>
      <c r="C30" s="1" t="str">
        <f>IFERROR(VLOOKUP($A30,Runners!$O:$AA,C$1,0),"")</f>
        <v/>
      </c>
      <c r="D30" s="2" t="str">
        <f>IFERROR(VLOOKUP($A30,Runners!$O:$AA,D$1,0),"")</f>
        <v/>
      </c>
      <c r="E30" s="2" t="str">
        <f>IFERROR(VLOOKUP($A30,Runners!$O:$AA,E$1,0),"")</f>
        <v/>
      </c>
      <c r="F30" s="2" t="str">
        <f>IFERROR(VLOOKUP($A30,Runners!$O:$AA,F$1,0),"")</f>
        <v/>
      </c>
      <c r="G30">
        <f>COUNTIF($F$5:F30,F30)</f>
        <v>26</v>
      </c>
      <c r="J30" s="32" t="str">
        <f t="shared" si="1"/>
        <v/>
      </c>
      <c r="K30" s="32">
        <f t="shared" si="2"/>
        <v>26</v>
      </c>
      <c r="L30" s="32">
        <f t="shared" si="3"/>
        <v>26</v>
      </c>
    </row>
    <row r="31" spans="1:12" x14ac:dyDescent="0.25">
      <c r="A31" s="19">
        <v>27</v>
      </c>
      <c r="B31" s="1" t="str">
        <f>IFERROR(VLOOKUP($A31,Runners!$O:$AA,B$1,0),"")</f>
        <v/>
      </c>
      <c r="C31" s="1" t="str">
        <f>IFERROR(VLOOKUP($A31,Runners!$O:$AA,C$1,0),"")</f>
        <v/>
      </c>
      <c r="D31" s="2" t="str">
        <f>IFERROR(VLOOKUP($A31,Runners!$O:$AA,D$1,0),"")</f>
        <v/>
      </c>
      <c r="E31" s="2" t="str">
        <f>IFERROR(VLOOKUP($A31,Runners!$O:$AA,E$1,0),"")</f>
        <v/>
      </c>
      <c r="F31" s="2" t="str">
        <f>IFERROR(VLOOKUP($A31,Runners!$O:$AA,F$1,0),"")</f>
        <v/>
      </c>
      <c r="G31">
        <f>COUNTIF($F$5:F31,F31)</f>
        <v>27</v>
      </c>
      <c r="J31" s="32" t="str">
        <f t="shared" si="1"/>
        <v/>
      </c>
      <c r="K31" s="32">
        <f t="shared" si="2"/>
        <v>27</v>
      </c>
      <c r="L31" s="32">
        <f t="shared" si="3"/>
        <v>27</v>
      </c>
    </row>
    <row r="32" spans="1:12" x14ac:dyDescent="0.25">
      <c r="A32" s="19">
        <v>28</v>
      </c>
      <c r="B32" s="1" t="str">
        <f>IFERROR(VLOOKUP($A32,Runners!$O:$AA,B$1,0),"")</f>
        <v/>
      </c>
      <c r="C32" s="1" t="str">
        <f>IFERROR(VLOOKUP($A32,Runners!$O:$AA,C$1,0),"")</f>
        <v/>
      </c>
      <c r="D32" s="2" t="str">
        <f>IFERROR(VLOOKUP($A32,Runners!$O:$AA,D$1,0),"")</f>
        <v/>
      </c>
      <c r="E32" s="2" t="str">
        <f>IFERROR(VLOOKUP($A32,Runners!$O:$AA,E$1,0),"")</f>
        <v/>
      </c>
      <c r="F32" s="2" t="str">
        <f>IFERROR(VLOOKUP($A32,Runners!$O:$AA,F$1,0),"")</f>
        <v/>
      </c>
      <c r="G32">
        <f>COUNTIF($F$5:F32,F32)</f>
        <v>28</v>
      </c>
      <c r="J32" s="32" t="str">
        <f t="shared" si="1"/>
        <v/>
      </c>
      <c r="K32" s="32">
        <f t="shared" si="2"/>
        <v>28</v>
      </c>
      <c r="L32" s="32">
        <f t="shared" si="3"/>
        <v>28</v>
      </c>
    </row>
    <row r="33" spans="1:12" x14ac:dyDescent="0.25">
      <c r="A33" s="19">
        <v>29</v>
      </c>
      <c r="B33" s="1" t="str">
        <f>IFERROR(VLOOKUP($A33,Runners!$O:$AA,B$1,0),"")</f>
        <v/>
      </c>
      <c r="C33" s="1" t="str">
        <f>IFERROR(VLOOKUP($A33,Runners!$O:$AA,C$1,0),"")</f>
        <v/>
      </c>
      <c r="D33" s="2" t="str">
        <f>IFERROR(VLOOKUP($A33,Runners!$O:$AA,D$1,0),"")</f>
        <v/>
      </c>
      <c r="E33" s="2" t="str">
        <f>IFERROR(VLOOKUP($A33,Runners!$O:$AA,E$1,0),"")</f>
        <v/>
      </c>
      <c r="F33" s="2" t="str">
        <f>IFERROR(VLOOKUP($A33,Runners!$O:$AA,F$1,0),"")</f>
        <v/>
      </c>
      <c r="G33">
        <f>COUNTIF($F$5:F33,F33)</f>
        <v>29</v>
      </c>
      <c r="J33" s="32" t="str">
        <f t="shared" si="1"/>
        <v/>
      </c>
      <c r="K33" s="32">
        <f t="shared" si="2"/>
        <v>29</v>
      </c>
      <c r="L33" s="32">
        <f t="shared" si="3"/>
        <v>29</v>
      </c>
    </row>
    <row r="34" spans="1:12" x14ac:dyDescent="0.25">
      <c r="A34" s="19">
        <v>30</v>
      </c>
      <c r="B34" s="1" t="str">
        <f>IFERROR(VLOOKUP($A34,Runners!$O:$AA,B$1,0),"")</f>
        <v/>
      </c>
      <c r="C34" s="1" t="str">
        <f>IFERROR(VLOOKUP($A34,Runners!$O:$AA,C$1,0),"")</f>
        <v/>
      </c>
      <c r="D34" s="2" t="str">
        <f>IFERROR(VLOOKUP($A34,Runners!$O:$AA,D$1,0),"")</f>
        <v/>
      </c>
      <c r="E34" s="2" t="str">
        <f>IFERROR(VLOOKUP($A34,Runners!$O:$AA,E$1,0),"")</f>
        <v/>
      </c>
      <c r="F34" s="2" t="str">
        <f>IFERROR(VLOOKUP($A34,Runners!$O:$AA,F$1,0),"")</f>
        <v/>
      </c>
      <c r="G34">
        <f>COUNTIF($F$5:F34,F34)</f>
        <v>30</v>
      </c>
      <c r="J34" s="32" t="str">
        <f t="shared" si="1"/>
        <v/>
      </c>
      <c r="K34" s="32">
        <f t="shared" si="2"/>
        <v>30</v>
      </c>
      <c r="L34" s="32">
        <f t="shared" si="3"/>
        <v>30</v>
      </c>
    </row>
    <row r="35" spans="1:12" x14ac:dyDescent="0.25">
      <c r="A35" s="19">
        <v>31</v>
      </c>
      <c r="B35" s="1" t="str">
        <f>IFERROR(VLOOKUP($A35,Runners!$O:$AA,B$1,0),"")</f>
        <v/>
      </c>
      <c r="C35" s="1" t="str">
        <f>IFERROR(VLOOKUP($A35,Runners!$O:$AA,C$1,0),"")</f>
        <v/>
      </c>
      <c r="D35" s="2" t="str">
        <f>IFERROR(VLOOKUP($A35,Runners!$O:$AA,D$1,0),"")</f>
        <v/>
      </c>
      <c r="E35" s="2" t="str">
        <f>IFERROR(VLOOKUP($A35,Runners!$O:$AA,E$1,0),"")</f>
        <v/>
      </c>
      <c r="F35" s="2" t="str">
        <f>IFERROR(VLOOKUP($A35,Runners!$O:$AA,F$1,0),"")</f>
        <v/>
      </c>
      <c r="G35">
        <f>COUNTIF($F$5:F35,F35)</f>
        <v>31</v>
      </c>
      <c r="J35" s="32" t="str">
        <f t="shared" si="1"/>
        <v/>
      </c>
      <c r="K35" s="32">
        <f t="shared" si="2"/>
        <v>31</v>
      </c>
      <c r="L35" s="32">
        <f t="shared" si="3"/>
        <v>31</v>
      </c>
    </row>
    <row r="36" spans="1:12" x14ac:dyDescent="0.25">
      <c r="A36" s="19">
        <v>32</v>
      </c>
      <c r="B36" s="1" t="str">
        <f>IFERROR(VLOOKUP($A36,Runners!$O:$AA,B$1,0),"")</f>
        <v/>
      </c>
      <c r="C36" s="1" t="str">
        <f>IFERROR(VLOOKUP($A36,Runners!$O:$AA,C$1,0),"")</f>
        <v/>
      </c>
      <c r="D36" s="2" t="str">
        <f>IFERROR(VLOOKUP($A36,Runners!$O:$AA,D$1,0),"")</f>
        <v/>
      </c>
      <c r="E36" s="2" t="str">
        <f>IFERROR(VLOOKUP($A36,Runners!$O:$AA,E$1,0),"")</f>
        <v/>
      </c>
      <c r="F36" s="2" t="str">
        <f>IFERROR(VLOOKUP($A36,Runners!$O:$AA,F$1,0),"")</f>
        <v/>
      </c>
      <c r="G36">
        <f>COUNTIF($F$5:F36,F36)</f>
        <v>32</v>
      </c>
      <c r="J36" s="32" t="str">
        <f t="shared" si="1"/>
        <v/>
      </c>
      <c r="K36" s="32">
        <f t="shared" si="2"/>
        <v>32</v>
      </c>
      <c r="L36" s="32">
        <f t="shared" si="3"/>
        <v>32</v>
      </c>
    </row>
    <row r="37" spans="1:12" x14ac:dyDescent="0.25">
      <c r="A37" s="19">
        <v>33</v>
      </c>
      <c r="B37" s="1" t="str">
        <f>IFERROR(VLOOKUP($A37,Runners!$O:$AA,B$1,0),"")</f>
        <v/>
      </c>
      <c r="C37" s="1" t="str">
        <f>IFERROR(VLOOKUP($A37,Runners!$O:$AA,C$1,0),"")</f>
        <v/>
      </c>
      <c r="D37" s="2" t="str">
        <f>IFERROR(VLOOKUP($A37,Runners!$O:$AA,D$1,0),"")</f>
        <v/>
      </c>
      <c r="E37" s="2" t="str">
        <f>IFERROR(VLOOKUP($A37,Runners!$O:$AA,E$1,0),"")</f>
        <v/>
      </c>
      <c r="F37" s="2" t="str">
        <f>IFERROR(VLOOKUP($A37,Runners!$O:$AA,F$1,0),"")</f>
        <v/>
      </c>
      <c r="G37">
        <f>COUNTIF($F$5:F37,F37)</f>
        <v>33</v>
      </c>
      <c r="J37" s="32" t="str">
        <f t="shared" si="1"/>
        <v/>
      </c>
      <c r="K37" s="32">
        <f t="shared" si="2"/>
        <v>33</v>
      </c>
      <c r="L37" s="32">
        <f t="shared" si="3"/>
        <v>33</v>
      </c>
    </row>
    <row r="38" spans="1:12" x14ac:dyDescent="0.25">
      <c r="A38" s="19">
        <v>34</v>
      </c>
      <c r="B38" s="1" t="str">
        <f>IFERROR(VLOOKUP($A38,Runners!$O:$AA,B$1,0),"")</f>
        <v/>
      </c>
      <c r="C38" s="1" t="str">
        <f>IFERROR(VLOOKUP($A38,Runners!$O:$AA,C$1,0),"")</f>
        <v/>
      </c>
      <c r="D38" s="2" t="str">
        <f>IFERROR(VLOOKUP($A38,Runners!$O:$AA,D$1,0),"")</f>
        <v/>
      </c>
      <c r="E38" s="2" t="str">
        <f>IFERROR(VLOOKUP($A38,Runners!$O:$AA,E$1,0),"")</f>
        <v/>
      </c>
      <c r="F38" s="2" t="str">
        <f>IFERROR(VLOOKUP($A38,Runners!$O:$AA,F$1,0),"")</f>
        <v/>
      </c>
      <c r="G38">
        <f>COUNTIF($F$5:F38,F38)</f>
        <v>34</v>
      </c>
      <c r="J38" s="32" t="str">
        <f t="shared" si="1"/>
        <v/>
      </c>
      <c r="K38" s="32">
        <f t="shared" si="2"/>
        <v>34</v>
      </c>
      <c r="L38" s="32">
        <f t="shared" si="3"/>
        <v>34</v>
      </c>
    </row>
    <row r="39" spans="1:12" x14ac:dyDescent="0.25">
      <c r="A39" s="19">
        <v>35</v>
      </c>
      <c r="B39" s="1" t="str">
        <f>IFERROR(VLOOKUP($A39,Runners!$O:$AA,B$1,0),"")</f>
        <v/>
      </c>
      <c r="C39" s="1" t="str">
        <f>IFERROR(VLOOKUP($A39,Runners!$O:$AA,C$1,0),"")</f>
        <v/>
      </c>
      <c r="D39" s="2" t="str">
        <f>IFERROR(VLOOKUP($A39,Runners!$O:$AA,D$1,0),"")</f>
        <v/>
      </c>
      <c r="E39" s="2" t="str">
        <f>IFERROR(VLOOKUP($A39,Runners!$O:$AA,E$1,0),"")</f>
        <v/>
      </c>
      <c r="F39" s="2" t="str">
        <f>IFERROR(VLOOKUP($A39,Runners!$O:$AA,F$1,0),"")</f>
        <v/>
      </c>
      <c r="G39">
        <f>COUNTIF($F$5:F39,F39)</f>
        <v>35</v>
      </c>
      <c r="J39" s="32" t="str">
        <f t="shared" si="1"/>
        <v/>
      </c>
      <c r="K39" s="32">
        <f t="shared" si="2"/>
        <v>35</v>
      </c>
      <c r="L39" s="32">
        <f t="shared" si="3"/>
        <v>35</v>
      </c>
    </row>
    <row r="40" spans="1:12" x14ac:dyDescent="0.25">
      <c r="A40" s="19">
        <v>36</v>
      </c>
      <c r="B40" s="1" t="str">
        <f>IFERROR(VLOOKUP($A40,Runners!$O:$AA,B$1,0),"")</f>
        <v/>
      </c>
      <c r="C40" s="1" t="str">
        <f>IFERROR(VLOOKUP($A40,Runners!$O:$AA,C$1,0),"")</f>
        <v/>
      </c>
      <c r="D40" s="2" t="str">
        <f>IFERROR(VLOOKUP($A40,Runners!$O:$AA,D$1,0),"")</f>
        <v/>
      </c>
      <c r="E40" s="2" t="str">
        <f>IFERROR(VLOOKUP($A40,Runners!$O:$AA,E$1,0),"")</f>
        <v/>
      </c>
      <c r="F40" s="2" t="str">
        <f>IFERROR(VLOOKUP($A40,Runners!$O:$AA,F$1,0),"")</f>
        <v/>
      </c>
      <c r="G40">
        <f>COUNTIF($F$5:F40,F40)</f>
        <v>36</v>
      </c>
      <c r="J40" s="32" t="str">
        <f t="shared" si="1"/>
        <v/>
      </c>
      <c r="K40" s="32">
        <f t="shared" si="2"/>
        <v>36</v>
      </c>
      <c r="L40" s="32">
        <f t="shared" si="3"/>
        <v>36</v>
      </c>
    </row>
    <row r="41" spans="1:12" x14ac:dyDescent="0.25">
      <c r="A41" s="19">
        <v>37</v>
      </c>
      <c r="B41" s="1" t="str">
        <f>IFERROR(VLOOKUP($A41,Runners!$O:$AA,B$1,0),"")</f>
        <v/>
      </c>
      <c r="C41" s="1" t="str">
        <f>IFERROR(VLOOKUP($A41,Runners!$O:$AA,C$1,0),"")</f>
        <v/>
      </c>
      <c r="D41" s="2" t="str">
        <f>IFERROR(VLOOKUP($A41,Runners!$O:$AA,D$1,0),"")</f>
        <v/>
      </c>
      <c r="E41" s="2" t="str">
        <f>IFERROR(VLOOKUP($A41,Runners!$O:$AA,E$1,0),"")</f>
        <v/>
      </c>
      <c r="F41" s="2" t="str">
        <f>IFERROR(VLOOKUP($A41,Runners!$O:$AA,F$1,0),"")</f>
        <v/>
      </c>
      <c r="G41">
        <f>COUNTIF($F$5:F41,F41)</f>
        <v>37</v>
      </c>
      <c r="J41" s="32" t="str">
        <f t="shared" si="1"/>
        <v/>
      </c>
      <c r="K41" s="32">
        <f t="shared" si="2"/>
        <v>37</v>
      </c>
      <c r="L41" s="32">
        <f t="shared" si="3"/>
        <v>37</v>
      </c>
    </row>
    <row r="42" spans="1:12" x14ac:dyDescent="0.25">
      <c r="A42" s="19">
        <v>38</v>
      </c>
      <c r="B42" s="1" t="str">
        <f>IFERROR(VLOOKUP($A42,Runners!$O:$AA,B$1,0),"")</f>
        <v/>
      </c>
      <c r="C42" s="1" t="str">
        <f>IFERROR(VLOOKUP($A42,Runners!$O:$AA,C$1,0),"")</f>
        <v/>
      </c>
      <c r="D42" s="2" t="str">
        <f>IFERROR(VLOOKUP($A42,Runners!$O:$AA,D$1,0),"")</f>
        <v/>
      </c>
      <c r="E42" s="2" t="str">
        <f>IFERROR(VLOOKUP($A42,Runners!$O:$AA,E$1,0),"")</f>
        <v/>
      </c>
      <c r="F42" s="2" t="str">
        <f>IFERROR(VLOOKUP($A42,Runners!$O:$AA,F$1,0),"")</f>
        <v/>
      </c>
      <c r="G42">
        <f>COUNTIF($F$5:F42,F42)</f>
        <v>38</v>
      </c>
      <c r="J42" s="32" t="str">
        <f t="shared" si="1"/>
        <v/>
      </c>
      <c r="K42" s="32">
        <f t="shared" si="2"/>
        <v>38</v>
      </c>
      <c r="L42" s="32">
        <f t="shared" si="3"/>
        <v>38</v>
      </c>
    </row>
    <row r="43" spans="1:12" x14ac:dyDescent="0.25">
      <c r="A43" s="19">
        <v>39</v>
      </c>
      <c r="B43" s="1" t="str">
        <f>IFERROR(VLOOKUP($A43,Runners!$O:$AA,B$1,0),"")</f>
        <v/>
      </c>
      <c r="C43" s="1" t="str">
        <f>IFERROR(VLOOKUP($A43,Runners!$O:$AA,C$1,0),"")</f>
        <v/>
      </c>
      <c r="D43" s="2" t="str">
        <f>IFERROR(VLOOKUP($A43,Runners!$O:$AA,D$1,0),"")</f>
        <v/>
      </c>
      <c r="E43" s="2" t="str">
        <f>IFERROR(VLOOKUP($A43,Runners!$O:$AA,E$1,0),"")</f>
        <v/>
      </c>
      <c r="F43" s="2" t="str">
        <f>IFERROR(VLOOKUP($A43,Runners!$O:$AA,F$1,0),"")</f>
        <v/>
      </c>
      <c r="G43">
        <f>COUNTIF($F$5:F43,F43)</f>
        <v>39</v>
      </c>
      <c r="J43" s="32" t="str">
        <f t="shared" si="1"/>
        <v/>
      </c>
      <c r="K43" s="32">
        <f t="shared" si="2"/>
        <v>39</v>
      </c>
      <c r="L43" s="32">
        <f t="shared" si="3"/>
        <v>39</v>
      </c>
    </row>
    <row r="44" spans="1:12" x14ac:dyDescent="0.25">
      <c r="A44" s="19">
        <v>40</v>
      </c>
      <c r="B44" s="1" t="str">
        <f>IFERROR(VLOOKUP($A44,Runners!$O:$AA,B$1,0),"")</f>
        <v/>
      </c>
      <c r="C44" s="1" t="str">
        <f>IFERROR(VLOOKUP($A44,Runners!$O:$AA,C$1,0),"")</f>
        <v/>
      </c>
      <c r="D44" s="2" t="str">
        <f>IFERROR(VLOOKUP($A44,Runners!$O:$AA,D$1,0),"")</f>
        <v/>
      </c>
      <c r="E44" s="2" t="str">
        <f>IFERROR(VLOOKUP($A44,Runners!$O:$AA,E$1,0),"")</f>
        <v/>
      </c>
      <c r="F44" s="2" t="str">
        <f>IFERROR(VLOOKUP($A44,Runners!$O:$AA,F$1,0),"")</f>
        <v/>
      </c>
      <c r="G44">
        <f>COUNTIF($F$5:F44,F44)</f>
        <v>40</v>
      </c>
      <c r="J44" s="32" t="str">
        <f t="shared" si="1"/>
        <v/>
      </c>
      <c r="K44" s="32">
        <f t="shared" si="2"/>
        <v>40</v>
      </c>
      <c r="L44" s="32">
        <f t="shared" si="3"/>
        <v>40</v>
      </c>
    </row>
    <row r="45" spans="1:12" x14ac:dyDescent="0.25">
      <c r="A45" s="19">
        <v>41</v>
      </c>
      <c r="B45" s="1" t="str">
        <f>IFERROR(VLOOKUP($A45,Runners!$O:$AA,B$1,0),"")</f>
        <v/>
      </c>
      <c r="C45" s="1" t="str">
        <f>IFERROR(VLOOKUP($A45,Runners!$O:$AA,C$1,0),"")</f>
        <v/>
      </c>
      <c r="D45" s="2" t="str">
        <f>IFERROR(VLOOKUP($A45,Runners!$O:$AA,D$1,0),"")</f>
        <v/>
      </c>
      <c r="E45" s="2" t="str">
        <f>IFERROR(VLOOKUP($A45,Runners!$O:$AA,E$1,0),"")</f>
        <v/>
      </c>
      <c r="F45" s="2" t="str">
        <f>IFERROR(VLOOKUP($A45,Runners!$O:$AA,F$1,0),"")</f>
        <v/>
      </c>
      <c r="G45">
        <f>COUNTIF($F$5:F45,F45)</f>
        <v>41</v>
      </c>
      <c r="J45" s="32" t="str">
        <f t="shared" si="1"/>
        <v/>
      </c>
      <c r="K45" s="32">
        <f t="shared" si="2"/>
        <v>41</v>
      </c>
      <c r="L45" s="32">
        <f t="shared" si="3"/>
        <v>41</v>
      </c>
    </row>
    <row r="46" spans="1:12" x14ac:dyDescent="0.25">
      <c r="A46" s="19">
        <v>42</v>
      </c>
      <c r="B46" s="1" t="str">
        <f>IFERROR(VLOOKUP($A46,Runners!$O:$AA,B$1,0),"")</f>
        <v/>
      </c>
      <c r="C46" s="1" t="str">
        <f>IFERROR(VLOOKUP($A46,Runners!$O:$AA,C$1,0),"")</f>
        <v/>
      </c>
      <c r="D46" s="2" t="str">
        <f>IFERROR(VLOOKUP($A46,Runners!$O:$AA,D$1,0),"")</f>
        <v/>
      </c>
      <c r="E46" s="2" t="str">
        <f>IFERROR(VLOOKUP($A46,Runners!$O:$AA,E$1,0),"")</f>
        <v/>
      </c>
      <c r="F46" s="2" t="str">
        <f>IFERROR(VLOOKUP($A46,Runners!$O:$AA,F$1,0),"")</f>
        <v/>
      </c>
      <c r="G46">
        <f>COUNTIF($F$5:F46,F46)</f>
        <v>42</v>
      </c>
      <c r="J46" s="32" t="str">
        <f t="shared" si="1"/>
        <v/>
      </c>
      <c r="K46" s="32">
        <f t="shared" si="2"/>
        <v>42</v>
      </c>
      <c r="L46" s="32">
        <f t="shared" si="3"/>
        <v>42</v>
      </c>
    </row>
    <row r="47" spans="1:12" x14ac:dyDescent="0.25">
      <c r="A47" s="19">
        <v>43</v>
      </c>
      <c r="B47" s="1" t="str">
        <f>IFERROR(VLOOKUP($A47,Runners!$O:$AA,B$1,0),"")</f>
        <v/>
      </c>
      <c r="C47" s="1" t="str">
        <f>IFERROR(VLOOKUP($A47,Runners!$O:$AA,C$1,0),"")</f>
        <v/>
      </c>
      <c r="D47" s="2" t="str">
        <f>IFERROR(VLOOKUP($A47,Runners!$O:$AA,D$1,0),"")</f>
        <v/>
      </c>
      <c r="E47" s="2" t="str">
        <f>IFERROR(VLOOKUP($A47,Runners!$O:$AA,E$1,0),"")</f>
        <v/>
      </c>
      <c r="F47" s="2" t="str">
        <f>IFERROR(VLOOKUP($A47,Runners!$O:$AA,F$1,0),"")</f>
        <v/>
      </c>
      <c r="G47">
        <f>COUNTIF($F$5:F47,F47)</f>
        <v>43</v>
      </c>
      <c r="J47" s="32" t="str">
        <f t="shared" si="1"/>
        <v/>
      </c>
      <c r="K47" s="32">
        <f t="shared" si="2"/>
        <v>43</v>
      </c>
      <c r="L47" s="32">
        <f t="shared" si="3"/>
        <v>43</v>
      </c>
    </row>
    <row r="48" spans="1:12" x14ac:dyDescent="0.25">
      <c r="A48" s="19">
        <v>44</v>
      </c>
      <c r="B48" s="1" t="str">
        <f>IFERROR(VLOOKUP($A48,Runners!$O:$AA,B$1,0),"")</f>
        <v/>
      </c>
      <c r="C48" s="1" t="str">
        <f>IFERROR(VLOOKUP($A48,Runners!$O:$AA,C$1,0),"")</f>
        <v/>
      </c>
      <c r="D48" s="2" t="str">
        <f>IFERROR(VLOOKUP($A48,Runners!$O:$AA,D$1,0),"")</f>
        <v/>
      </c>
      <c r="E48" s="2" t="str">
        <f>IFERROR(VLOOKUP($A48,Runners!$O:$AA,E$1,0),"")</f>
        <v/>
      </c>
      <c r="F48" s="2" t="str">
        <f>IFERROR(VLOOKUP($A48,Runners!$O:$AA,F$1,0),"")</f>
        <v/>
      </c>
      <c r="G48">
        <f>COUNTIF($F$5:F48,F48)</f>
        <v>44</v>
      </c>
      <c r="J48" s="32" t="str">
        <f t="shared" si="1"/>
        <v/>
      </c>
      <c r="K48" s="32">
        <f t="shared" si="2"/>
        <v>44</v>
      </c>
      <c r="L48" s="32">
        <f t="shared" si="3"/>
        <v>44</v>
      </c>
    </row>
    <row r="49" spans="1:12" x14ac:dyDescent="0.25">
      <c r="A49" s="19">
        <v>45</v>
      </c>
      <c r="B49" s="1" t="str">
        <f>IFERROR(VLOOKUP($A49,Runners!$O:$AA,B$1,0),"")</f>
        <v/>
      </c>
      <c r="C49" s="1" t="str">
        <f>IFERROR(VLOOKUP($A49,Runners!$O:$AA,C$1,0),"")</f>
        <v/>
      </c>
      <c r="D49" s="2" t="str">
        <f>IFERROR(VLOOKUP($A49,Runners!$O:$AA,D$1,0),"")</f>
        <v/>
      </c>
      <c r="E49" s="2" t="str">
        <f>IFERROR(VLOOKUP($A49,Runners!$O:$AA,E$1,0),"")</f>
        <v/>
      </c>
      <c r="F49" s="2" t="str">
        <f>IFERROR(VLOOKUP($A49,Runners!$O:$AA,F$1,0),"")</f>
        <v/>
      </c>
      <c r="G49">
        <f>COUNTIF($F$5:F49,F49)</f>
        <v>45</v>
      </c>
      <c r="J49" s="32" t="str">
        <f t="shared" si="1"/>
        <v/>
      </c>
      <c r="K49" s="32">
        <f t="shared" si="2"/>
        <v>45</v>
      </c>
      <c r="L49" s="32">
        <f t="shared" si="3"/>
        <v>45</v>
      </c>
    </row>
    <row r="50" spans="1:12" x14ac:dyDescent="0.25">
      <c r="A50" s="19">
        <v>46</v>
      </c>
      <c r="B50" s="1" t="str">
        <f>IFERROR(VLOOKUP($A50,Runners!$O:$AA,B$1,0),"")</f>
        <v/>
      </c>
      <c r="C50" s="1" t="str">
        <f>IFERROR(VLOOKUP($A50,Runners!$O:$AA,C$1,0),"")</f>
        <v/>
      </c>
      <c r="D50" s="2" t="str">
        <f>IFERROR(VLOOKUP($A50,Runners!$O:$AA,D$1,0),"")</f>
        <v/>
      </c>
      <c r="E50" s="2" t="str">
        <f>IFERROR(VLOOKUP($A50,Runners!$O:$AA,E$1,0),"")</f>
        <v/>
      </c>
      <c r="F50" s="2" t="str">
        <f>IFERROR(VLOOKUP($A50,Runners!$O:$AA,F$1,0),"")</f>
        <v/>
      </c>
      <c r="G50">
        <f>COUNTIF($F$5:F50,F50)</f>
        <v>46</v>
      </c>
      <c r="J50" s="32" t="str">
        <f t="shared" si="1"/>
        <v/>
      </c>
      <c r="K50" s="32">
        <f t="shared" si="2"/>
        <v>46</v>
      </c>
      <c r="L50" s="32">
        <f t="shared" si="3"/>
        <v>46</v>
      </c>
    </row>
    <row r="51" spans="1:12" x14ac:dyDescent="0.25">
      <c r="A51" s="19">
        <v>47</v>
      </c>
      <c r="B51" s="1" t="str">
        <f>IFERROR(VLOOKUP($A51,Runners!$O:$AA,B$1,0),"")</f>
        <v/>
      </c>
      <c r="C51" s="1" t="str">
        <f>IFERROR(VLOOKUP($A51,Runners!$O:$AA,C$1,0),"")</f>
        <v/>
      </c>
      <c r="D51" s="2" t="str">
        <f>IFERROR(VLOOKUP($A51,Runners!$O:$AA,D$1,0),"")</f>
        <v/>
      </c>
      <c r="E51" s="2" t="str">
        <f>IFERROR(VLOOKUP($A51,Runners!$O:$AA,E$1,0),"")</f>
        <v/>
      </c>
      <c r="F51" s="2" t="str">
        <f>IFERROR(VLOOKUP($A51,Runners!$O:$AA,F$1,0),"")</f>
        <v/>
      </c>
      <c r="G51">
        <f>COUNTIF($F$5:F51,F51)</f>
        <v>47</v>
      </c>
      <c r="J51" s="32" t="str">
        <f t="shared" si="1"/>
        <v/>
      </c>
      <c r="K51" s="32">
        <f t="shared" si="2"/>
        <v>47</v>
      </c>
      <c r="L51" s="32">
        <f t="shared" si="3"/>
        <v>47</v>
      </c>
    </row>
    <row r="52" spans="1:12" x14ac:dyDescent="0.25">
      <c r="A52" s="19">
        <v>48</v>
      </c>
      <c r="B52" s="1" t="str">
        <f>IFERROR(VLOOKUP($A52,Runners!$O:$AA,B$1,0),"")</f>
        <v/>
      </c>
      <c r="C52" s="1" t="str">
        <f>IFERROR(VLOOKUP($A52,Runners!$O:$AA,C$1,0),"")</f>
        <v/>
      </c>
      <c r="D52" s="2" t="str">
        <f>IFERROR(VLOOKUP($A52,Runners!$O:$AA,D$1,0),"")</f>
        <v/>
      </c>
      <c r="E52" s="2" t="str">
        <f>IFERROR(VLOOKUP($A52,Runners!$O:$AA,E$1,0),"")</f>
        <v/>
      </c>
      <c r="F52" s="2" t="str">
        <f>IFERROR(VLOOKUP($A52,Runners!$O:$AA,F$1,0),"")</f>
        <v/>
      </c>
      <c r="G52">
        <f>COUNTIF($F$5:F52,F52)</f>
        <v>48</v>
      </c>
      <c r="J52" s="32" t="str">
        <f t="shared" si="1"/>
        <v/>
      </c>
      <c r="K52" s="32">
        <f t="shared" si="2"/>
        <v>48</v>
      </c>
      <c r="L52" s="32">
        <f t="shared" si="3"/>
        <v>48</v>
      </c>
    </row>
    <row r="53" spans="1:12" x14ac:dyDescent="0.25">
      <c r="A53" s="19">
        <v>49</v>
      </c>
      <c r="B53" s="1" t="str">
        <f>IFERROR(VLOOKUP($A53,Runners!$O:$AA,B$1,0),"")</f>
        <v/>
      </c>
      <c r="C53" s="1" t="str">
        <f>IFERROR(VLOOKUP($A53,Runners!$O:$AA,C$1,0),"")</f>
        <v/>
      </c>
      <c r="D53" s="2" t="str">
        <f>IFERROR(VLOOKUP($A53,Runners!$O:$AA,D$1,0),"")</f>
        <v/>
      </c>
      <c r="E53" s="2" t="str">
        <f>IFERROR(VLOOKUP($A53,Runners!$O:$AA,E$1,0),"")</f>
        <v/>
      </c>
      <c r="F53" s="2" t="str">
        <f>IFERROR(VLOOKUP($A53,Runners!$O:$AA,F$1,0),"")</f>
        <v/>
      </c>
      <c r="G53">
        <f>COUNTIF($F$5:F53,F53)</f>
        <v>49</v>
      </c>
      <c r="J53" s="32" t="str">
        <f t="shared" si="1"/>
        <v/>
      </c>
      <c r="K53" s="32">
        <f t="shared" si="2"/>
        <v>49</v>
      </c>
      <c r="L53" s="32">
        <f t="shared" si="3"/>
        <v>49</v>
      </c>
    </row>
    <row r="54" spans="1:12" x14ac:dyDescent="0.25">
      <c r="A54" s="19">
        <v>50</v>
      </c>
      <c r="B54" s="1" t="str">
        <f>IFERROR(VLOOKUP($A54,Runners!$O:$AA,B$1,0),"")</f>
        <v/>
      </c>
      <c r="C54" s="1" t="str">
        <f>IFERROR(VLOOKUP($A54,Runners!$O:$AA,C$1,0),"")</f>
        <v/>
      </c>
      <c r="D54" s="2" t="str">
        <f>IFERROR(VLOOKUP($A54,Runners!$O:$AA,D$1,0),"")</f>
        <v/>
      </c>
      <c r="E54" s="2" t="str">
        <f>IFERROR(VLOOKUP($A54,Runners!$O:$AA,E$1,0),"")</f>
        <v/>
      </c>
      <c r="F54" s="2" t="str">
        <f>IFERROR(VLOOKUP($A54,Runners!$O:$AA,F$1,0),"")</f>
        <v/>
      </c>
      <c r="G54">
        <f>COUNTIF($F$5:F54,F54)</f>
        <v>50</v>
      </c>
      <c r="J54" s="32" t="str">
        <f t="shared" si="1"/>
        <v/>
      </c>
      <c r="K54" s="32">
        <f t="shared" si="2"/>
        <v>50</v>
      </c>
      <c r="L54" s="32">
        <f t="shared" si="3"/>
        <v>50</v>
      </c>
    </row>
    <row r="55" spans="1:12" x14ac:dyDescent="0.25">
      <c r="A55" s="19">
        <v>51</v>
      </c>
      <c r="B55" s="1" t="str">
        <f>IFERROR(VLOOKUP($A55,Runners!$O:$AA,B$1,0),"")</f>
        <v/>
      </c>
      <c r="C55" s="1" t="str">
        <f>IFERROR(VLOOKUP($A55,Runners!$O:$AA,C$1,0),"")</f>
        <v/>
      </c>
      <c r="D55" s="2" t="str">
        <f>IFERROR(VLOOKUP($A55,Runners!$O:$AA,D$1,0),"")</f>
        <v/>
      </c>
      <c r="E55" s="2" t="str">
        <f>IFERROR(VLOOKUP($A55,Runners!$O:$AA,E$1,0),"")</f>
        <v/>
      </c>
      <c r="F55" s="2" t="str">
        <f>IFERROR(VLOOKUP($A55,Runners!$O:$AA,F$1,0),"")</f>
        <v/>
      </c>
      <c r="G55">
        <f>COUNTIF($F$5:F55,F55)</f>
        <v>51</v>
      </c>
      <c r="J55" s="32" t="str">
        <f t="shared" si="1"/>
        <v/>
      </c>
      <c r="K55" s="32">
        <f t="shared" si="2"/>
        <v>51</v>
      </c>
      <c r="L55" s="32">
        <f t="shared" si="3"/>
        <v>51</v>
      </c>
    </row>
    <row r="56" spans="1:12" x14ac:dyDescent="0.25">
      <c r="A56" s="19">
        <v>52</v>
      </c>
      <c r="B56" s="1" t="str">
        <f>IFERROR(VLOOKUP($A56,Runners!$O:$AA,B$1,0),"")</f>
        <v/>
      </c>
      <c r="C56" s="1" t="str">
        <f>IFERROR(VLOOKUP($A56,Runners!$O:$AA,C$1,0),"")</f>
        <v/>
      </c>
      <c r="D56" s="2" t="str">
        <f>IFERROR(VLOOKUP($A56,Runners!$O:$AA,D$1,0),"")</f>
        <v/>
      </c>
      <c r="E56" s="2" t="str">
        <f>IFERROR(VLOOKUP($A56,Runners!$O:$AA,E$1,0),"")</f>
        <v/>
      </c>
      <c r="F56" s="2" t="str">
        <f>IFERROR(VLOOKUP($A56,Runners!$O:$AA,F$1,0),"")</f>
        <v/>
      </c>
      <c r="G56">
        <f>COUNTIF($F$5:F56,F56)</f>
        <v>52</v>
      </c>
      <c r="J56" s="32" t="str">
        <f t="shared" si="1"/>
        <v/>
      </c>
      <c r="K56" s="32">
        <f t="shared" si="2"/>
        <v>52</v>
      </c>
      <c r="L56" s="32">
        <f t="shared" si="3"/>
        <v>52</v>
      </c>
    </row>
    <row r="57" spans="1:12" x14ac:dyDescent="0.25">
      <c r="A57" s="19">
        <v>53</v>
      </c>
      <c r="B57" s="1" t="str">
        <f>IFERROR(VLOOKUP($A57,Runners!$O:$AA,B$1,0),"")</f>
        <v/>
      </c>
      <c r="C57" s="1" t="str">
        <f>IFERROR(VLOOKUP($A57,Runners!$O:$AA,C$1,0),"")</f>
        <v/>
      </c>
      <c r="D57" s="2" t="str">
        <f>IFERROR(VLOOKUP($A57,Runners!$O:$AA,D$1,0),"")</f>
        <v/>
      </c>
      <c r="E57" s="2" t="str">
        <f>IFERROR(VLOOKUP($A57,Runners!$O:$AA,E$1,0),"")</f>
        <v/>
      </c>
      <c r="F57" s="2" t="str">
        <f>IFERROR(VLOOKUP($A57,Runners!$O:$AA,F$1,0),"")</f>
        <v/>
      </c>
      <c r="G57">
        <f>COUNTIF($F$5:F57,F57)</f>
        <v>53</v>
      </c>
      <c r="J57" s="32" t="str">
        <f t="shared" si="1"/>
        <v/>
      </c>
      <c r="K57" s="32">
        <f t="shared" si="2"/>
        <v>53</v>
      </c>
      <c r="L57" s="32">
        <f t="shared" si="3"/>
        <v>53</v>
      </c>
    </row>
    <row r="58" spans="1:12" x14ac:dyDescent="0.25">
      <c r="A58" s="19">
        <v>54</v>
      </c>
      <c r="B58" s="1" t="str">
        <f>IFERROR(VLOOKUP($A58,Runners!$O:$AA,B$1,0),"")</f>
        <v/>
      </c>
      <c r="C58" s="1" t="str">
        <f>IFERROR(VLOOKUP($A58,Runners!$O:$AA,C$1,0),"")</f>
        <v/>
      </c>
      <c r="D58" s="2" t="str">
        <f>IFERROR(VLOOKUP($A58,Runners!$O:$AA,D$1,0),"")</f>
        <v/>
      </c>
      <c r="E58" s="2" t="str">
        <f>IFERROR(VLOOKUP($A58,Runners!$O:$AA,E$1,0),"")</f>
        <v/>
      </c>
      <c r="F58" s="2" t="str">
        <f>IFERROR(VLOOKUP($A58,Runners!$O:$AA,F$1,0),"")</f>
        <v/>
      </c>
      <c r="G58">
        <f>COUNTIF($F$5:F58,F58)</f>
        <v>54</v>
      </c>
      <c r="J58" s="32" t="str">
        <f t="shared" si="1"/>
        <v/>
      </c>
      <c r="K58" s="32">
        <f t="shared" si="2"/>
        <v>54</v>
      </c>
      <c r="L58" s="32">
        <f t="shared" si="3"/>
        <v>54</v>
      </c>
    </row>
    <row r="59" spans="1:12" x14ac:dyDescent="0.25">
      <c r="A59" s="19">
        <v>55</v>
      </c>
      <c r="B59" s="1" t="str">
        <f>IFERROR(VLOOKUP($A59,Runners!$O:$AA,B$1,0),"")</f>
        <v/>
      </c>
      <c r="C59" s="1" t="str">
        <f>IFERROR(VLOOKUP($A59,Runners!$O:$AA,C$1,0),"")</f>
        <v/>
      </c>
      <c r="D59" s="2" t="str">
        <f>IFERROR(VLOOKUP($A59,Runners!$O:$AA,D$1,0),"")</f>
        <v/>
      </c>
      <c r="E59" s="2" t="str">
        <f>IFERROR(VLOOKUP($A59,Runners!$O:$AA,E$1,0),"")</f>
        <v/>
      </c>
      <c r="F59" s="2" t="str">
        <f>IFERROR(VLOOKUP($A59,Runners!$O:$AA,F$1,0),"")</f>
        <v/>
      </c>
      <c r="G59">
        <f>COUNTIF($F$5:F59,F59)</f>
        <v>55</v>
      </c>
      <c r="J59" s="32" t="str">
        <f t="shared" si="1"/>
        <v/>
      </c>
      <c r="K59" s="32">
        <f t="shared" si="2"/>
        <v>55</v>
      </c>
      <c r="L59" s="32">
        <f t="shared" si="3"/>
        <v>55</v>
      </c>
    </row>
    <row r="60" spans="1:12" x14ac:dyDescent="0.25">
      <c r="A60" s="19">
        <v>56</v>
      </c>
      <c r="B60" s="1" t="str">
        <f>IFERROR(VLOOKUP($A60,Runners!$O:$AA,B$1,0),"")</f>
        <v/>
      </c>
      <c r="C60" s="1" t="str">
        <f>IFERROR(VLOOKUP($A60,Runners!$O:$AA,C$1,0),"")</f>
        <v/>
      </c>
      <c r="D60" s="2" t="str">
        <f>IFERROR(VLOOKUP($A60,Runners!$O:$AA,D$1,0),"")</f>
        <v/>
      </c>
      <c r="E60" s="2" t="str">
        <f>IFERROR(VLOOKUP($A60,Runners!$O:$AA,E$1,0),"")</f>
        <v/>
      </c>
      <c r="F60" s="2" t="str">
        <f>IFERROR(VLOOKUP($A60,Runners!$O:$AA,F$1,0),"")</f>
        <v/>
      </c>
      <c r="G60">
        <f>COUNTIF($F$5:F60,F60)</f>
        <v>56</v>
      </c>
      <c r="J60" s="32" t="str">
        <f t="shared" si="1"/>
        <v/>
      </c>
      <c r="K60" s="32">
        <f t="shared" si="2"/>
        <v>56</v>
      </c>
      <c r="L60" s="32">
        <f t="shared" si="3"/>
        <v>56</v>
      </c>
    </row>
    <row r="61" spans="1:12" x14ac:dyDescent="0.25">
      <c r="A61" s="19">
        <v>57</v>
      </c>
      <c r="B61" s="1" t="str">
        <f>IFERROR(VLOOKUP($A61,Runners!$O:$AA,B$1,0),"")</f>
        <v/>
      </c>
      <c r="C61" s="1" t="str">
        <f>IFERROR(VLOOKUP($A61,Runners!$O:$AA,C$1,0),"")</f>
        <v/>
      </c>
      <c r="D61" s="2" t="str">
        <f>IFERROR(VLOOKUP($A61,Runners!$O:$AA,D$1,0),"")</f>
        <v/>
      </c>
      <c r="E61" s="2" t="str">
        <f>IFERROR(VLOOKUP($A61,Runners!$O:$AA,E$1,0),"")</f>
        <v/>
      </c>
      <c r="F61" s="2" t="str">
        <f>IFERROR(VLOOKUP($A61,Runners!$O:$AA,F$1,0),"")</f>
        <v/>
      </c>
      <c r="G61">
        <f>COUNTIF($F$5:F61,F61)</f>
        <v>57</v>
      </c>
      <c r="J61" s="32" t="str">
        <f t="shared" si="1"/>
        <v/>
      </c>
      <c r="K61" s="32">
        <f t="shared" si="2"/>
        <v>57</v>
      </c>
      <c r="L61" s="32">
        <f t="shared" si="3"/>
        <v>57</v>
      </c>
    </row>
    <row r="62" spans="1:12" x14ac:dyDescent="0.25">
      <c r="A62" s="19">
        <v>58</v>
      </c>
      <c r="B62" s="1" t="str">
        <f>IFERROR(VLOOKUP($A62,Runners!$O:$AA,B$1,0),"")</f>
        <v/>
      </c>
      <c r="C62" s="1" t="str">
        <f>IFERROR(VLOOKUP($A62,Runners!$O:$AA,C$1,0),"")</f>
        <v/>
      </c>
      <c r="D62" s="2" t="str">
        <f>IFERROR(VLOOKUP($A62,Runners!$O:$AA,D$1,0),"")</f>
        <v/>
      </c>
      <c r="E62" s="2" t="str">
        <f>IFERROR(VLOOKUP($A62,Runners!$O:$AA,E$1,0),"")</f>
        <v/>
      </c>
      <c r="F62" s="2" t="str">
        <f>IFERROR(VLOOKUP($A62,Runners!$O:$AA,F$1,0),"")</f>
        <v/>
      </c>
      <c r="G62">
        <f>COUNTIF($F$5:F62,F62)</f>
        <v>58</v>
      </c>
      <c r="J62" s="32" t="str">
        <f t="shared" si="1"/>
        <v/>
      </c>
      <c r="K62" s="32">
        <f t="shared" si="2"/>
        <v>58</v>
      </c>
      <c r="L62" s="32">
        <f t="shared" si="3"/>
        <v>58</v>
      </c>
    </row>
    <row r="63" spans="1:12" x14ac:dyDescent="0.25">
      <c r="A63" s="19">
        <v>59</v>
      </c>
      <c r="B63" s="1" t="str">
        <f>IFERROR(VLOOKUP($A63,Runners!$O:$AA,B$1,0),"")</f>
        <v/>
      </c>
      <c r="C63" s="1" t="str">
        <f>IFERROR(VLOOKUP($A63,Runners!$O:$AA,C$1,0),"")</f>
        <v/>
      </c>
      <c r="D63" s="2" t="str">
        <f>IFERROR(VLOOKUP($A63,Runners!$O:$AA,D$1,0),"")</f>
        <v/>
      </c>
      <c r="E63" s="2" t="str">
        <f>IFERROR(VLOOKUP($A63,Runners!$O:$AA,E$1,0),"")</f>
        <v/>
      </c>
      <c r="F63" s="2" t="str">
        <f>IFERROR(VLOOKUP($A63,Runners!$O:$AA,F$1,0),"")</f>
        <v/>
      </c>
      <c r="G63">
        <f>COUNTIF($F$5:F63,F63)</f>
        <v>59</v>
      </c>
      <c r="J63" s="32" t="str">
        <f t="shared" si="1"/>
        <v/>
      </c>
      <c r="K63" s="32">
        <f t="shared" si="2"/>
        <v>59</v>
      </c>
      <c r="L63" s="32">
        <f t="shared" si="3"/>
        <v>59</v>
      </c>
    </row>
    <row r="64" spans="1:12" x14ac:dyDescent="0.25">
      <c r="A64" s="19">
        <v>60</v>
      </c>
      <c r="B64" s="1" t="str">
        <f>IFERROR(VLOOKUP($A64,Runners!$O:$AA,B$1,0),"")</f>
        <v/>
      </c>
      <c r="C64" s="1" t="str">
        <f>IFERROR(VLOOKUP($A64,Runners!$O:$AA,C$1,0),"")</f>
        <v/>
      </c>
      <c r="D64" s="2" t="str">
        <f>IFERROR(VLOOKUP($A64,Runners!$O:$AA,D$1,0),"")</f>
        <v/>
      </c>
      <c r="E64" s="2" t="str">
        <f>IFERROR(VLOOKUP($A64,Runners!$O:$AA,E$1,0),"")</f>
        <v/>
      </c>
      <c r="F64" s="2" t="str">
        <f>IFERROR(VLOOKUP($A64,Runners!$O:$AA,F$1,0),"")</f>
        <v/>
      </c>
      <c r="G64">
        <f>COUNTIF($F$5:F64,F64)</f>
        <v>60</v>
      </c>
      <c r="J64" s="32" t="str">
        <f t="shared" si="1"/>
        <v/>
      </c>
      <c r="K64" s="32">
        <f t="shared" si="2"/>
        <v>60</v>
      </c>
      <c r="L64" s="32">
        <f t="shared" si="3"/>
        <v>60</v>
      </c>
    </row>
    <row r="65" spans="1:12" x14ac:dyDescent="0.25">
      <c r="A65" s="19">
        <v>61</v>
      </c>
      <c r="B65" s="1" t="str">
        <f>IFERROR(VLOOKUP($A65,Runners!$O:$AA,B$1,0),"")</f>
        <v/>
      </c>
      <c r="C65" s="1" t="str">
        <f>IFERROR(VLOOKUP($A65,Runners!$O:$AA,C$1,0),"")</f>
        <v/>
      </c>
      <c r="D65" s="2" t="str">
        <f>IFERROR(VLOOKUP($A65,Runners!$O:$AA,D$1,0),"")</f>
        <v/>
      </c>
      <c r="E65" s="2" t="str">
        <f>IFERROR(VLOOKUP($A65,Runners!$O:$AA,E$1,0),"")</f>
        <v/>
      </c>
      <c r="F65" s="2" t="str">
        <f>IFERROR(VLOOKUP($A65,Runners!$O:$AA,F$1,0),"")</f>
        <v/>
      </c>
      <c r="G65">
        <f>COUNTIF($F$5:F65,F65)</f>
        <v>61</v>
      </c>
      <c r="J65" s="32" t="str">
        <f t="shared" si="1"/>
        <v/>
      </c>
      <c r="K65" s="32">
        <f t="shared" si="2"/>
        <v>61</v>
      </c>
      <c r="L65" s="32">
        <f t="shared" si="3"/>
        <v>61</v>
      </c>
    </row>
    <row r="66" spans="1:12" x14ac:dyDescent="0.25">
      <c r="A66" s="19">
        <v>62</v>
      </c>
      <c r="B66" s="1" t="str">
        <f>IFERROR(VLOOKUP($A66,Runners!$O:$AA,B$1,0),"")</f>
        <v/>
      </c>
      <c r="C66" s="1" t="str">
        <f>IFERROR(VLOOKUP($A66,Runners!$O:$AA,C$1,0),"")</f>
        <v/>
      </c>
      <c r="D66" s="2" t="str">
        <f>IFERROR(VLOOKUP($A66,Runners!$O:$AA,D$1,0),"")</f>
        <v/>
      </c>
      <c r="E66" s="2" t="str">
        <f>IFERROR(VLOOKUP($A66,Runners!$O:$AA,E$1,0),"")</f>
        <v/>
      </c>
      <c r="F66" s="2" t="str">
        <f>IFERROR(VLOOKUP($A66,Runners!$O:$AA,F$1,0),"")</f>
        <v/>
      </c>
      <c r="G66">
        <f>COUNTIF($F$5:F66,F66)</f>
        <v>62</v>
      </c>
      <c r="J66" s="32" t="str">
        <f t="shared" si="1"/>
        <v/>
      </c>
      <c r="K66" s="32">
        <f t="shared" si="2"/>
        <v>62</v>
      </c>
      <c r="L66" s="32">
        <f t="shared" si="3"/>
        <v>62</v>
      </c>
    </row>
    <row r="67" spans="1:12" x14ac:dyDescent="0.25">
      <c r="A67" s="19">
        <v>63</v>
      </c>
      <c r="B67" s="1" t="str">
        <f>IFERROR(VLOOKUP($A67,Runners!$O:$AA,B$1,0),"")</f>
        <v/>
      </c>
      <c r="C67" s="1" t="str">
        <f>IFERROR(VLOOKUP($A67,Runners!$O:$AA,C$1,0),"")</f>
        <v/>
      </c>
      <c r="D67" s="2" t="str">
        <f>IFERROR(VLOOKUP($A67,Runners!$O:$AA,D$1,0),"")</f>
        <v/>
      </c>
      <c r="E67" s="2" t="str">
        <f>IFERROR(VLOOKUP($A67,Runners!$O:$AA,E$1,0),"")</f>
        <v/>
      </c>
      <c r="F67" s="2" t="str">
        <f>IFERROR(VLOOKUP($A67,Runners!$O:$AA,F$1,0),"")</f>
        <v/>
      </c>
      <c r="G67">
        <f>COUNTIF($F$5:F67,F67)</f>
        <v>63</v>
      </c>
      <c r="J67" s="32" t="str">
        <f t="shared" si="1"/>
        <v/>
      </c>
      <c r="K67" s="32">
        <f t="shared" si="2"/>
        <v>63</v>
      </c>
      <c r="L67" s="32">
        <f t="shared" si="3"/>
        <v>63</v>
      </c>
    </row>
    <row r="68" spans="1:12" x14ac:dyDescent="0.25">
      <c r="A68" s="19">
        <v>64</v>
      </c>
      <c r="B68" s="1" t="str">
        <f>IFERROR(VLOOKUP($A68,Runners!$O:$AA,B$1,0),"")</f>
        <v/>
      </c>
      <c r="C68" s="1" t="str">
        <f>IFERROR(VLOOKUP($A68,Runners!$O:$AA,C$1,0),"")</f>
        <v/>
      </c>
      <c r="D68" s="2" t="str">
        <f>IFERROR(VLOOKUP($A68,Runners!$O:$AA,D$1,0),"")</f>
        <v/>
      </c>
      <c r="E68" s="2" t="str">
        <f>IFERROR(VLOOKUP($A68,Runners!$O:$AA,E$1,0),"")</f>
        <v/>
      </c>
      <c r="F68" s="2" t="str">
        <f>IFERROR(VLOOKUP($A68,Runners!$O:$AA,F$1,0),"")</f>
        <v/>
      </c>
      <c r="G68">
        <f>COUNTIF($F$5:F68,F68)</f>
        <v>64</v>
      </c>
      <c r="J68" s="32" t="str">
        <f t="shared" si="1"/>
        <v/>
      </c>
      <c r="K68" s="32">
        <f t="shared" si="2"/>
        <v>64</v>
      </c>
      <c r="L68" s="32">
        <f t="shared" si="3"/>
        <v>64</v>
      </c>
    </row>
    <row r="69" spans="1:12" x14ac:dyDescent="0.25">
      <c r="A69" s="19">
        <v>65</v>
      </c>
      <c r="B69" s="1" t="str">
        <f>IFERROR(VLOOKUP($A69,Runners!$O:$AA,B$1,0),"")</f>
        <v/>
      </c>
      <c r="C69" s="1" t="str">
        <f>IFERROR(VLOOKUP($A69,Runners!$O:$AA,C$1,0),"")</f>
        <v/>
      </c>
      <c r="D69" s="2" t="str">
        <f>IFERROR(VLOOKUP($A69,Runners!$O:$AA,D$1,0),"")</f>
        <v/>
      </c>
      <c r="E69" s="2" t="str">
        <f>IFERROR(VLOOKUP($A69,Runners!$O:$AA,E$1,0),"")</f>
        <v/>
      </c>
      <c r="F69" s="2" t="str">
        <f>IFERROR(VLOOKUP($A69,Runners!$O:$AA,F$1,0),"")</f>
        <v/>
      </c>
      <c r="G69">
        <f>COUNTIF($F$5:F69,F69)</f>
        <v>65</v>
      </c>
      <c r="J69" s="32" t="str">
        <f t="shared" si="1"/>
        <v/>
      </c>
      <c r="K69" s="32">
        <f t="shared" si="2"/>
        <v>65</v>
      </c>
      <c r="L69" s="32">
        <f t="shared" si="3"/>
        <v>65</v>
      </c>
    </row>
    <row r="70" spans="1:12" x14ac:dyDescent="0.25">
      <c r="A70" s="19">
        <v>66</v>
      </c>
      <c r="B70" s="1" t="str">
        <f>IFERROR(VLOOKUP($A70,Runners!$O:$AA,B$1,0),"")</f>
        <v/>
      </c>
      <c r="C70" s="1" t="str">
        <f>IFERROR(VLOOKUP($A70,Runners!$O:$AA,C$1,0),"")</f>
        <v/>
      </c>
      <c r="D70" s="2" t="str">
        <f>IFERROR(VLOOKUP($A70,Runners!$O:$AA,D$1,0),"")</f>
        <v/>
      </c>
      <c r="E70" s="2" t="str">
        <f>IFERROR(VLOOKUP($A70,Runners!$O:$AA,E$1,0),"")</f>
        <v/>
      </c>
      <c r="F70" s="2" t="str">
        <f>IFERROR(VLOOKUP($A70,Runners!$O:$AA,F$1,0),"")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IFERROR(VLOOKUP($A71,Runners!$O:$AA,B$1,0),"")</f>
        <v/>
      </c>
      <c r="C71" s="1" t="str">
        <f>IFERROR(VLOOKUP($A71,Runners!$O:$AA,C$1,0),"")</f>
        <v/>
      </c>
      <c r="D71" s="2" t="str">
        <f>IFERROR(VLOOKUP($A71,Runners!$O:$AA,D$1,0),"")</f>
        <v/>
      </c>
      <c r="E71" s="2" t="str">
        <f>IFERROR(VLOOKUP($A71,Runners!$O:$AA,E$1,0),"")</f>
        <v/>
      </c>
      <c r="F71" s="2" t="str">
        <f>IFERROR(VLOOKUP($A71,Runners!$O:$AA,F$1,0),"")</f>
        <v/>
      </c>
      <c r="G71">
        <f>COUNTIF($F$5:F71,F71)</f>
        <v>67</v>
      </c>
      <c r="J71" s="32" t="str">
        <f t="shared" si="4"/>
        <v/>
      </c>
      <c r="K71" s="32">
        <f t="shared" si="5"/>
        <v>67</v>
      </c>
      <c r="L71" s="32">
        <f t="shared" si="6"/>
        <v>67</v>
      </c>
    </row>
    <row r="72" spans="1:12" x14ac:dyDescent="0.25">
      <c r="A72" s="19">
        <v>68</v>
      </c>
      <c r="B72" s="1" t="str">
        <f>IFERROR(VLOOKUP($A72,Runners!$O:$AA,B$1,0),"")</f>
        <v/>
      </c>
      <c r="C72" s="1" t="str">
        <f>IFERROR(VLOOKUP($A72,Runners!$O:$AA,C$1,0),"")</f>
        <v/>
      </c>
      <c r="D72" s="2" t="str">
        <f>IFERROR(VLOOKUP($A72,Runners!$O:$AA,D$1,0),"")</f>
        <v/>
      </c>
      <c r="E72" s="2" t="str">
        <f>IFERROR(VLOOKUP($A72,Runners!$O:$AA,E$1,0),"")</f>
        <v/>
      </c>
      <c r="F72" s="2" t="str">
        <f>IFERROR(VLOOKUP($A72,Runners!$O:$AA,F$1,0),"")</f>
        <v/>
      </c>
      <c r="G72">
        <f>COUNTIF($F$5:F72,F72)</f>
        <v>68</v>
      </c>
      <c r="J72" s="32" t="str">
        <f t="shared" si="4"/>
        <v/>
      </c>
      <c r="K72" s="32">
        <f t="shared" si="5"/>
        <v>68</v>
      </c>
      <c r="L72" s="32">
        <f t="shared" si="6"/>
        <v>68</v>
      </c>
    </row>
    <row r="73" spans="1:12" x14ac:dyDescent="0.25">
      <c r="A73" s="19">
        <v>69</v>
      </c>
      <c r="B73" s="1" t="str">
        <f>IFERROR(VLOOKUP($A73,Runners!$O:$AA,B$1,0),"")</f>
        <v/>
      </c>
      <c r="C73" s="1" t="str">
        <f>IFERROR(VLOOKUP($A73,Runners!$O:$AA,C$1,0),"")</f>
        <v/>
      </c>
      <c r="D73" s="2" t="str">
        <f>IFERROR(VLOOKUP($A73,Runners!$O:$AA,D$1,0),"")</f>
        <v/>
      </c>
      <c r="E73" s="2" t="str">
        <f>IFERROR(VLOOKUP($A73,Runners!$O:$AA,E$1,0),"")</f>
        <v/>
      </c>
      <c r="F73" s="2" t="str">
        <f>IFERROR(VLOOKUP($A73,Runners!$O:$AA,F$1,0),"")</f>
        <v/>
      </c>
      <c r="G73">
        <f>COUNTIF($F$5:F73,F73)</f>
        <v>69</v>
      </c>
      <c r="J73" s="32" t="str">
        <f t="shared" si="4"/>
        <v/>
      </c>
      <c r="K73" s="32">
        <f t="shared" si="5"/>
        <v>69</v>
      </c>
      <c r="L73" s="32">
        <f t="shared" si="6"/>
        <v>69</v>
      </c>
    </row>
    <row r="74" spans="1:12" x14ac:dyDescent="0.25">
      <c r="A74" s="19">
        <v>70</v>
      </c>
      <c r="B74" s="1" t="str">
        <f>IFERROR(VLOOKUP($A74,Runners!$O:$AA,B$1,0),"")</f>
        <v/>
      </c>
      <c r="C74" s="1" t="str">
        <f>IFERROR(VLOOKUP($A74,Runners!$O:$AA,C$1,0),"")</f>
        <v/>
      </c>
      <c r="D74" s="2" t="str">
        <f>IFERROR(VLOOKUP($A74,Runners!$O:$AA,D$1,0),"")</f>
        <v/>
      </c>
      <c r="E74" s="2" t="str">
        <f>IFERROR(VLOOKUP($A74,Runners!$O:$AA,E$1,0),"")</f>
        <v/>
      </c>
      <c r="F74" s="2" t="str">
        <f>IFERROR(VLOOKUP($A74,Runners!$O:$AA,F$1,0),"")</f>
        <v/>
      </c>
      <c r="G74">
        <f>COUNTIF($F$5:F74,F74)</f>
        <v>70</v>
      </c>
      <c r="J74" s="32" t="str">
        <f t="shared" si="4"/>
        <v/>
      </c>
      <c r="K74" s="32">
        <f t="shared" si="5"/>
        <v>70</v>
      </c>
      <c r="L74" s="32">
        <f t="shared" si="6"/>
        <v>70</v>
      </c>
    </row>
    <row r="75" spans="1:12" x14ac:dyDescent="0.25">
      <c r="A75" s="19">
        <v>71</v>
      </c>
      <c r="B75" s="1" t="str">
        <f>IFERROR(VLOOKUP($A75,Runners!$O:$AA,B$1,0),"")</f>
        <v/>
      </c>
      <c r="C75" s="1" t="str">
        <f>IFERROR(VLOOKUP($A75,Runners!$O:$AA,C$1,0),"")</f>
        <v/>
      </c>
      <c r="D75" s="2" t="str">
        <f>IFERROR(VLOOKUP($A75,Runners!$O:$AA,D$1,0),"")</f>
        <v/>
      </c>
      <c r="E75" s="2" t="str">
        <f>IFERROR(VLOOKUP($A75,Runners!$O:$AA,E$1,0),"")</f>
        <v/>
      </c>
      <c r="F75" s="2" t="str">
        <f>IFERROR(VLOOKUP($A75,Runners!$O:$AA,F$1,0),"")</f>
        <v/>
      </c>
      <c r="G75">
        <f>COUNTIF($F$5:F75,F75)</f>
        <v>71</v>
      </c>
      <c r="J75" s="32" t="str">
        <f t="shared" si="4"/>
        <v/>
      </c>
      <c r="K75" s="32">
        <f t="shared" si="5"/>
        <v>71</v>
      </c>
      <c r="L75" s="32">
        <f t="shared" si="6"/>
        <v>71</v>
      </c>
    </row>
    <row r="76" spans="1:12" x14ac:dyDescent="0.25">
      <c r="A76" s="19">
        <v>72</v>
      </c>
      <c r="B76" s="1" t="str">
        <f>IFERROR(VLOOKUP($A76,Runners!$O:$AA,B$1,0),"")</f>
        <v/>
      </c>
      <c r="C76" s="1" t="str">
        <f>IFERROR(VLOOKUP($A76,Runners!$O:$AA,C$1,0),"")</f>
        <v/>
      </c>
      <c r="D76" s="2" t="str">
        <f>IFERROR(VLOOKUP($A76,Runners!$O:$AA,D$1,0),"")</f>
        <v/>
      </c>
      <c r="E76" s="2" t="str">
        <f>IFERROR(VLOOKUP($A76,Runners!$O:$AA,E$1,0),"")</f>
        <v/>
      </c>
      <c r="F76" s="2" t="str">
        <f>IFERROR(VLOOKUP($A76,Runners!$O:$AA,F$1,0),"")</f>
        <v/>
      </c>
      <c r="G76">
        <f>COUNTIF($F$5:F76,F76)</f>
        <v>72</v>
      </c>
      <c r="J76" s="32" t="str">
        <f t="shared" si="4"/>
        <v/>
      </c>
      <c r="K76" s="32">
        <f t="shared" si="5"/>
        <v>72</v>
      </c>
      <c r="L76" s="32">
        <f t="shared" si="6"/>
        <v>72</v>
      </c>
    </row>
    <row r="77" spans="1:12" x14ac:dyDescent="0.25">
      <c r="A77" s="19">
        <v>73</v>
      </c>
      <c r="B77" s="1" t="str">
        <f>IFERROR(VLOOKUP($A77,Runners!$O:$AA,B$1,0),"")</f>
        <v/>
      </c>
      <c r="C77" s="1" t="str">
        <f>IFERROR(VLOOKUP($A77,Runners!$O:$AA,C$1,0),"")</f>
        <v/>
      </c>
      <c r="D77" s="2" t="str">
        <f>IFERROR(VLOOKUP($A77,Runners!$O:$AA,D$1,0),"")</f>
        <v/>
      </c>
      <c r="E77" s="2" t="str">
        <f>IFERROR(VLOOKUP($A77,Runners!$O:$AA,E$1,0),"")</f>
        <v/>
      </c>
      <c r="F77" s="2" t="str">
        <f>IFERROR(VLOOKUP($A77,Runners!$O:$AA,F$1,0),"")</f>
        <v/>
      </c>
      <c r="G77">
        <f>COUNTIF($F$5:F77,F77)</f>
        <v>73</v>
      </c>
      <c r="J77" s="32" t="str">
        <f t="shared" si="4"/>
        <v/>
      </c>
      <c r="K77" s="32">
        <f t="shared" si="5"/>
        <v>73</v>
      </c>
      <c r="L77" s="32">
        <f t="shared" si="6"/>
        <v>73</v>
      </c>
    </row>
    <row r="78" spans="1:12" x14ac:dyDescent="0.25">
      <c r="A78" s="19">
        <v>74</v>
      </c>
      <c r="B78" s="1" t="str">
        <f>IFERROR(VLOOKUP($A78,Runners!$O:$AA,B$1,0),"")</f>
        <v/>
      </c>
      <c r="C78" s="1" t="str">
        <f>IFERROR(VLOOKUP($A78,Runners!$O:$AA,C$1,0),"")</f>
        <v/>
      </c>
      <c r="D78" s="2" t="str">
        <f>IFERROR(VLOOKUP($A78,Runners!$O:$AA,D$1,0),"")</f>
        <v/>
      </c>
      <c r="E78" s="2" t="str">
        <f>IFERROR(VLOOKUP($A78,Runners!$O:$AA,E$1,0),"")</f>
        <v/>
      </c>
      <c r="F78" s="2" t="str">
        <f>IFERROR(VLOOKUP($A78,Runners!$O:$AA,F$1,0),"")</f>
        <v/>
      </c>
      <c r="G78">
        <f>COUNTIF($F$5:F78,F78)</f>
        <v>74</v>
      </c>
      <c r="J78" s="32" t="str">
        <f t="shared" si="4"/>
        <v/>
      </c>
      <c r="K78" s="32">
        <f t="shared" si="5"/>
        <v>74</v>
      </c>
      <c r="L78" s="32">
        <f t="shared" si="6"/>
        <v>74</v>
      </c>
    </row>
    <row r="79" spans="1:12" x14ac:dyDescent="0.25">
      <c r="A79" s="19">
        <v>75</v>
      </c>
      <c r="B79" s="1" t="str">
        <f>IFERROR(VLOOKUP($A79,Runners!$O:$AA,B$1,0),"")</f>
        <v/>
      </c>
      <c r="C79" s="1" t="str">
        <f>IFERROR(VLOOKUP($A79,Runners!$O:$AA,C$1,0),"")</f>
        <v/>
      </c>
      <c r="D79" s="2" t="str">
        <f>IFERROR(VLOOKUP($A79,Runners!$O:$AA,D$1,0),"")</f>
        <v/>
      </c>
      <c r="E79" s="2" t="str">
        <f>IFERROR(VLOOKUP($A79,Runners!$O:$AA,E$1,0),"")</f>
        <v/>
      </c>
      <c r="F79" s="2" t="str">
        <f>IFERROR(VLOOKUP($A79,Runners!$O:$AA,F$1,0),"")</f>
        <v/>
      </c>
      <c r="G79">
        <f>COUNTIF($F$5:F79,F79)</f>
        <v>75</v>
      </c>
      <c r="J79" s="32" t="str">
        <f t="shared" si="4"/>
        <v/>
      </c>
      <c r="K79" s="32">
        <f t="shared" si="5"/>
        <v>75</v>
      </c>
      <c r="L79" s="32">
        <f t="shared" si="6"/>
        <v>75</v>
      </c>
    </row>
    <row r="80" spans="1:12" x14ac:dyDescent="0.25">
      <c r="A80" s="19">
        <v>76</v>
      </c>
      <c r="B80" s="1" t="str">
        <f>IFERROR(VLOOKUP($A80,Runners!$O:$AA,B$1,0),"")</f>
        <v/>
      </c>
      <c r="C80" s="1" t="str">
        <f>IFERROR(VLOOKUP($A80,Runners!$O:$AA,C$1,0),"")</f>
        <v/>
      </c>
      <c r="D80" s="2" t="str">
        <f>IFERROR(VLOOKUP($A80,Runners!$O:$AA,D$1,0),"")</f>
        <v/>
      </c>
      <c r="E80" s="2" t="str">
        <f>IFERROR(VLOOKUP($A80,Runners!$O:$AA,E$1,0),"")</f>
        <v/>
      </c>
      <c r="F80" s="2" t="str">
        <f>IFERROR(VLOOKUP($A80,Runners!$O:$AA,F$1,0),"")</f>
        <v/>
      </c>
      <c r="G80">
        <f>COUNTIF($F$5:F80,F80)</f>
        <v>76</v>
      </c>
      <c r="J80" s="32" t="str">
        <f t="shared" si="4"/>
        <v/>
      </c>
      <c r="K80" s="32">
        <f t="shared" si="5"/>
        <v>76</v>
      </c>
      <c r="L80" s="32">
        <f t="shared" si="6"/>
        <v>76</v>
      </c>
    </row>
    <row r="81" spans="1:12" x14ac:dyDescent="0.25">
      <c r="A81" s="19">
        <v>77</v>
      </c>
      <c r="B81" s="1" t="str">
        <f>IFERROR(VLOOKUP($A81,Runners!$O:$AA,B$1,0),"")</f>
        <v/>
      </c>
      <c r="C81" s="1" t="str">
        <f>IFERROR(VLOOKUP($A81,Runners!$O:$AA,C$1,0),"")</f>
        <v/>
      </c>
      <c r="D81" s="2" t="str">
        <f>IFERROR(VLOOKUP($A81,Runners!$O:$AA,D$1,0),"")</f>
        <v/>
      </c>
      <c r="E81" s="2" t="str">
        <f>IFERROR(VLOOKUP($A81,Runners!$O:$AA,E$1,0),"")</f>
        <v/>
      </c>
      <c r="F81" s="2" t="str">
        <f>IFERROR(VLOOKUP($A81,Runners!$O:$AA,F$1,0),"")</f>
        <v/>
      </c>
      <c r="G81">
        <f>COUNTIF($F$5:F81,F81)</f>
        <v>77</v>
      </c>
      <c r="J81" s="32" t="str">
        <f t="shared" si="4"/>
        <v/>
      </c>
      <c r="K81" s="32">
        <f t="shared" si="5"/>
        <v>77</v>
      </c>
      <c r="L81" s="32">
        <f t="shared" si="6"/>
        <v>77</v>
      </c>
    </row>
    <row r="82" spans="1:12" x14ac:dyDescent="0.25">
      <c r="A82" s="19">
        <v>78</v>
      </c>
      <c r="B82" s="1" t="str">
        <f>IFERROR(VLOOKUP($A82,Runners!$O:$AA,B$1,0),"")</f>
        <v/>
      </c>
      <c r="C82" s="1" t="str">
        <f>IFERROR(VLOOKUP($A82,Runners!$O:$AA,C$1,0),"")</f>
        <v/>
      </c>
      <c r="D82" s="2" t="str">
        <f>IFERROR(VLOOKUP($A82,Runners!$O:$AA,D$1,0),"")</f>
        <v/>
      </c>
      <c r="E82" s="2" t="str">
        <f>IFERROR(VLOOKUP($A82,Runners!$O:$AA,E$1,0),"")</f>
        <v/>
      </c>
      <c r="F82" s="2" t="str">
        <f>IFERROR(VLOOKUP($A82,Runners!$O:$AA,F$1,0),"")</f>
        <v/>
      </c>
      <c r="G82">
        <f>COUNTIF($F$5:F82,F82)</f>
        <v>78</v>
      </c>
      <c r="J82" s="32" t="str">
        <f t="shared" si="4"/>
        <v/>
      </c>
      <c r="K82" s="32">
        <f t="shared" si="5"/>
        <v>78</v>
      </c>
      <c r="L82" s="32">
        <f t="shared" si="6"/>
        <v>78</v>
      </c>
    </row>
    <row r="83" spans="1:12" x14ac:dyDescent="0.25">
      <c r="A83" s="19">
        <v>79</v>
      </c>
      <c r="B83" s="1" t="str">
        <f>IFERROR(VLOOKUP($A83,Runners!$O:$AA,B$1,0),"")</f>
        <v/>
      </c>
      <c r="C83" s="1" t="str">
        <f>IFERROR(VLOOKUP($A83,Runners!$O:$AA,C$1,0),"")</f>
        <v/>
      </c>
      <c r="D83" s="2" t="str">
        <f>IFERROR(VLOOKUP($A83,Runners!$O:$AA,D$1,0),"")</f>
        <v/>
      </c>
      <c r="E83" s="2" t="str">
        <f>IFERROR(VLOOKUP($A83,Runners!$O:$AA,E$1,0),"")</f>
        <v/>
      </c>
      <c r="F83" s="2" t="str">
        <f>IFERROR(VLOOKUP($A83,Runners!$O:$AA,F$1,0),"")</f>
        <v/>
      </c>
      <c r="G83">
        <f>COUNTIF($F$5:F83,F83)</f>
        <v>79</v>
      </c>
      <c r="J83" s="32" t="str">
        <f t="shared" si="4"/>
        <v/>
      </c>
      <c r="K83" s="32">
        <f t="shared" si="5"/>
        <v>79</v>
      </c>
      <c r="L83" s="32">
        <f t="shared" si="6"/>
        <v>79</v>
      </c>
    </row>
    <row r="84" spans="1:12" x14ac:dyDescent="0.25">
      <c r="A84" s="19">
        <v>80</v>
      </c>
      <c r="B84" s="1" t="str">
        <f>IFERROR(VLOOKUP($A84,Runners!$O:$AA,B$1,0),"")</f>
        <v/>
      </c>
      <c r="C84" s="1" t="str">
        <f>IFERROR(VLOOKUP($A84,Runners!$O:$AA,C$1,0),"")</f>
        <v/>
      </c>
      <c r="D84" s="2" t="str">
        <f>IFERROR(VLOOKUP($A84,Runners!$O:$AA,D$1,0),"")</f>
        <v/>
      </c>
      <c r="E84" s="2" t="str">
        <f>IFERROR(VLOOKUP($A84,Runners!$O:$AA,E$1,0),"")</f>
        <v/>
      </c>
      <c r="F84" s="2" t="str">
        <f>IFERROR(VLOOKUP($A84,Runners!$O:$AA,F$1,0),"")</f>
        <v/>
      </c>
      <c r="G84">
        <f>COUNTIF($F$5:F84,F84)</f>
        <v>80</v>
      </c>
      <c r="J84" s="32" t="str">
        <f t="shared" si="4"/>
        <v/>
      </c>
      <c r="K84" s="32">
        <f t="shared" si="5"/>
        <v>80</v>
      </c>
      <c r="L84" s="32">
        <f t="shared" si="6"/>
        <v>80</v>
      </c>
    </row>
    <row r="85" spans="1:12" x14ac:dyDescent="0.25">
      <c r="A85" s="19">
        <v>81</v>
      </c>
      <c r="B85" s="1" t="str">
        <f>IFERROR(VLOOKUP($A85,Runners!$O:$AA,B$1,0),"")</f>
        <v/>
      </c>
      <c r="C85" s="1" t="str">
        <f>IFERROR(VLOOKUP($A85,Runners!$O:$AA,C$1,0),"")</f>
        <v/>
      </c>
      <c r="D85" s="2" t="str">
        <f>IFERROR(VLOOKUP($A85,Runners!$O:$AA,D$1,0),"")</f>
        <v/>
      </c>
      <c r="E85" s="2" t="str">
        <f>IFERROR(VLOOKUP($A85,Runners!$O:$AA,E$1,0),"")</f>
        <v/>
      </c>
      <c r="F85" s="2" t="str">
        <f>IFERROR(VLOOKUP($A85,Runners!$O:$AA,F$1,0),"")</f>
        <v/>
      </c>
      <c r="G85">
        <f>COUNTIF($F$5:F85,F85)</f>
        <v>81</v>
      </c>
      <c r="J85" s="32" t="str">
        <f t="shared" si="4"/>
        <v/>
      </c>
      <c r="K85" s="32">
        <f t="shared" si="5"/>
        <v>81</v>
      </c>
      <c r="L85" s="32">
        <f t="shared" si="6"/>
        <v>81</v>
      </c>
    </row>
    <row r="86" spans="1:12" x14ac:dyDescent="0.25">
      <c r="A86" s="19">
        <v>82</v>
      </c>
      <c r="B86" s="1" t="str">
        <f>IFERROR(VLOOKUP($A86,Runners!$O:$AA,B$1,0),"")</f>
        <v/>
      </c>
      <c r="C86" s="1" t="str">
        <f>IFERROR(VLOOKUP($A86,Runners!$O:$AA,C$1,0),"")</f>
        <v/>
      </c>
      <c r="D86" s="2" t="str">
        <f>IFERROR(VLOOKUP($A86,Runners!$O:$AA,D$1,0),"")</f>
        <v/>
      </c>
      <c r="E86" s="2" t="str">
        <f>IFERROR(VLOOKUP($A86,Runners!$O:$AA,E$1,0),"")</f>
        <v/>
      </c>
      <c r="F86" s="2" t="str">
        <f>IFERROR(VLOOKUP($A86,Runners!$O:$AA,F$1,0),"")</f>
        <v/>
      </c>
      <c r="G86">
        <f>COUNTIF($F$5:F86,F86)</f>
        <v>82</v>
      </c>
      <c r="J86" s="32" t="str">
        <f t="shared" si="4"/>
        <v/>
      </c>
      <c r="K86" s="32">
        <f t="shared" si="5"/>
        <v>82</v>
      </c>
      <c r="L86" s="32">
        <f t="shared" si="6"/>
        <v>82</v>
      </c>
    </row>
    <row r="87" spans="1:12" x14ac:dyDescent="0.25">
      <c r="A87" s="19">
        <v>83</v>
      </c>
      <c r="B87" s="1" t="str">
        <f>IFERROR(VLOOKUP($A87,Runners!$O:$AA,B$1,0),"")</f>
        <v/>
      </c>
      <c r="C87" s="1" t="str">
        <f>IFERROR(VLOOKUP($A87,Runners!$O:$AA,C$1,0),"")</f>
        <v/>
      </c>
      <c r="D87" s="2" t="str">
        <f>IFERROR(VLOOKUP($A87,Runners!$O:$AA,D$1,0),"")</f>
        <v/>
      </c>
      <c r="E87" s="2" t="str">
        <f>IFERROR(VLOOKUP($A87,Runners!$O:$AA,E$1,0),"")</f>
        <v/>
      </c>
      <c r="F87" s="2" t="str">
        <f>IFERROR(VLOOKUP($A87,Runners!$O:$AA,F$1,0),"")</f>
        <v/>
      </c>
      <c r="G87">
        <f>COUNTIF($F$5:F87,F87)</f>
        <v>83</v>
      </c>
      <c r="J87" s="32" t="str">
        <f t="shared" si="4"/>
        <v/>
      </c>
      <c r="K87" s="32">
        <f t="shared" si="5"/>
        <v>83</v>
      </c>
      <c r="L87" s="32">
        <f t="shared" si="6"/>
        <v>83</v>
      </c>
    </row>
    <row r="88" spans="1:12" x14ac:dyDescent="0.25">
      <c r="A88" s="19">
        <v>84</v>
      </c>
      <c r="B88" s="1" t="str">
        <f>IFERROR(VLOOKUP($A88,Runners!$O:$AA,B$1,0),"")</f>
        <v/>
      </c>
      <c r="C88" s="1" t="str">
        <f>IFERROR(VLOOKUP($A88,Runners!$O:$AA,C$1,0),"")</f>
        <v/>
      </c>
      <c r="D88" s="2" t="str">
        <f>IFERROR(VLOOKUP($A88,Runners!$O:$AA,D$1,0),"")</f>
        <v/>
      </c>
      <c r="E88" s="2" t="str">
        <f>IFERROR(VLOOKUP($A88,Runners!$O:$AA,E$1,0),"")</f>
        <v/>
      </c>
      <c r="F88" s="2" t="str">
        <f>IFERROR(VLOOKUP($A88,Runners!$O:$AA,F$1,0),"")</f>
        <v/>
      </c>
      <c r="G88">
        <f>COUNTIF($F$5:F88,F88)</f>
        <v>84</v>
      </c>
      <c r="J88" s="32" t="str">
        <f t="shared" si="4"/>
        <v/>
      </c>
      <c r="K88" s="32">
        <f t="shared" si="5"/>
        <v>84</v>
      </c>
      <c r="L88" s="32">
        <f t="shared" si="6"/>
        <v>84</v>
      </c>
    </row>
    <row r="89" spans="1:12" x14ac:dyDescent="0.25">
      <c r="A89" s="19">
        <v>85</v>
      </c>
      <c r="B89" s="1" t="str">
        <f>IFERROR(VLOOKUP($A89,Runners!$O:$AA,B$1,0),"")</f>
        <v/>
      </c>
      <c r="C89" s="1" t="str">
        <f>IFERROR(VLOOKUP($A89,Runners!$O:$AA,C$1,0),"")</f>
        <v/>
      </c>
      <c r="D89" s="2" t="str">
        <f>IFERROR(VLOOKUP($A89,Runners!$O:$AA,D$1,0),"")</f>
        <v/>
      </c>
      <c r="E89" s="2" t="str">
        <f>IFERROR(VLOOKUP($A89,Runners!$O:$AA,E$1,0),"")</f>
        <v/>
      </c>
      <c r="F89" s="2" t="str">
        <f>IFERROR(VLOOKUP($A89,Runners!$O:$AA,F$1,0),"")</f>
        <v/>
      </c>
      <c r="G89">
        <f>COUNTIF($F$5:F89,F89)</f>
        <v>85</v>
      </c>
      <c r="J89" s="32" t="str">
        <f t="shared" si="4"/>
        <v/>
      </c>
      <c r="K89" s="32">
        <f t="shared" si="5"/>
        <v>85</v>
      </c>
      <c r="L89" s="32">
        <f t="shared" si="6"/>
        <v>85</v>
      </c>
    </row>
    <row r="90" spans="1:12" x14ac:dyDescent="0.25">
      <c r="A90" s="19">
        <v>86</v>
      </c>
      <c r="B90" s="1" t="str">
        <f>IFERROR(VLOOKUP($A90,Runners!$O:$AA,B$1,0),"")</f>
        <v/>
      </c>
      <c r="C90" s="1" t="str">
        <f>IFERROR(VLOOKUP($A90,Runners!$O:$AA,C$1,0),"")</f>
        <v/>
      </c>
      <c r="D90" s="2" t="str">
        <f>IFERROR(VLOOKUP($A90,Runners!$O:$AA,D$1,0),"")</f>
        <v/>
      </c>
      <c r="E90" s="2" t="str">
        <f>IFERROR(VLOOKUP($A90,Runners!$O:$AA,E$1,0),"")</f>
        <v/>
      </c>
      <c r="F90" s="2" t="str">
        <f>IFERROR(VLOOKUP($A90,Runners!$O:$AA,F$1,0),"")</f>
        <v/>
      </c>
      <c r="G90">
        <f>COUNTIF($F$5:F90,F90)</f>
        <v>86</v>
      </c>
      <c r="J90" s="32" t="str">
        <f t="shared" si="4"/>
        <v/>
      </c>
      <c r="K90" s="32">
        <f t="shared" si="5"/>
        <v>86</v>
      </c>
      <c r="L90" s="32">
        <f t="shared" si="6"/>
        <v>86</v>
      </c>
    </row>
    <row r="91" spans="1:12" x14ac:dyDescent="0.25">
      <c r="A91" s="19">
        <v>87</v>
      </c>
      <c r="B91" s="1" t="str">
        <f>IFERROR(VLOOKUP($A91,Runners!$O:$AA,B$1,0),"")</f>
        <v/>
      </c>
      <c r="C91" s="1" t="str">
        <f>IFERROR(VLOOKUP($A91,Runners!$O:$AA,C$1,0),"")</f>
        <v/>
      </c>
      <c r="D91" s="2" t="str">
        <f>IFERROR(VLOOKUP($A91,Runners!$O:$AA,D$1,0),"")</f>
        <v/>
      </c>
      <c r="E91" s="2" t="str">
        <f>IFERROR(VLOOKUP($A91,Runners!$O:$AA,E$1,0),"")</f>
        <v/>
      </c>
      <c r="F91" s="2" t="str">
        <f>IFERROR(VLOOKUP($A91,Runners!$O:$AA,F$1,0),"")</f>
        <v/>
      </c>
      <c r="G91">
        <f>COUNTIF($F$5:F91,F91)</f>
        <v>87</v>
      </c>
      <c r="J91" s="32" t="str">
        <f t="shared" si="4"/>
        <v/>
      </c>
      <c r="K91" s="32">
        <f t="shared" si="5"/>
        <v>87</v>
      </c>
      <c r="L91" s="32">
        <f t="shared" si="6"/>
        <v>87</v>
      </c>
    </row>
    <row r="92" spans="1:12" x14ac:dyDescent="0.25">
      <c r="A92" s="19">
        <v>88</v>
      </c>
      <c r="B92" s="1" t="str">
        <f>IFERROR(VLOOKUP($A92,Runners!$O:$AA,B$1,0),"")</f>
        <v/>
      </c>
      <c r="C92" s="1" t="str">
        <f>IFERROR(VLOOKUP($A92,Runners!$O:$AA,C$1,0),"")</f>
        <v/>
      </c>
      <c r="D92" s="2" t="str">
        <f>IFERROR(VLOOKUP($A92,Runners!$O:$AA,D$1,0),"")</f>
        <v/>
      </c>
      <c r="E92" s="2" t="str">
        <f>IFERROR(VLOOKUP($A92,Runners!$O:$AA,E$1,0),"")</f>
        <v/>
      </c>
      <c r="F92" s="2" t="str">
        <f>IFERROR(VLOOKUP($A92,Runners!$O:$AA,F$1,0),"")</f>
        <v/>
      </c>
      <c r="G92">
        <f>COUNTIF($F$5:F92,F92)</f>
        <v>88</v>
      </c>
      <c r="J92" s="32" t="str">
        <f t="shared" si="4"/>
        <v/>
      </c>
      <c r="K92" s="32">
        <f t="shared" si="5"/>
        <v>88</v>
      </c>
      <c r="L92" s="32">
        <f t="shared" si="6"/>
        <v>88</v>
      </c>
    </row>
    <row r="93" spans="1:12" x14ac:dyDescent="0.25">
      <c r="A93" s="19">
        <v>89</v>
      </c>
      <c r="B93" s="1" t="str">
        <f>IFERROR(VLOOKUP($A93,Runners!$O:$AA,B$1,0),"")</f>
        <v/>
      </c>
      <c r="C93" s="1" t="str">
        <f>IFERROR(VLOOKUP($A93,Runners!$O:$AA,C$1,0),"")</f>
        <v/>
      </c>
      <c r="D93" s="2" t="str">
        <f>IFERROR(VLOOKUP($A93,Runners!$O:$AA,D$1,0),"")</f>
        <v/>
      </c>
      <c r="E93" s="2" t="str">
        <f>IFERROR(VLOOKUP($A93,Runners!$O:$AA,E$1,0),"")</f>
        <v/>
      </c>
      <c r="F93" s="2" t="str">
        <f>IFERROR(VLOOKUP($A93,Runners!$O:$AA,F$1,0),"")</f>
        <v/>
      </c>
      <c r="G93">
        <f>COUNTIF($F$5:F93,F93)</f>
        <v>89</v>
      </c>
      <c r="J93" s="32" t="str">
        <f t="shared" si="4"/>
        <v/>
      </c>
      <c r="K93" s="32">
        <f t="shared" si="5"/>
        <v>89</v>
      </c>
      <c r="L93" s="32">
        <f t="shared" si="6"/>
        <v>89</v>
      </c>
    </row>
    <row r="94" spans="1:12" x14ac:dyDescent="0.25">
      <c r="A94" s="19">
        <v>90</v>
      </c>
      <c r="B94" s="1" t="str">
        <f>IFERROR(VLOOKUP($A94,Runners!$O:$AA,B$1,0),"")</f>
        <v/>
      </c>
      <c r="C94" s="1" t="str">
        <f>IFERROR(VLOOKUP($A94,Runners!$O:$AA,C$1,0),"")</f>
        <v/>
      </c>
      <c r="D94" s="2" t="str">
        <f>IFERROR(VLOOKUP($A94,Runners!$O:$AA,D$1,0),"")</f>
        <v/>
      </c>
      <c r="E94" s="2" t="str">
        <f>IFERROR(VLOOKUP($A94,Runners!$O:$AA,E$1,0),"")</f>
        <v/>
      </c>
      <c r="F94" s="2" t="str">
        <f>IFERROR(VLOOKUP($A94,Runners!$O:$AA,F$1,0),"")</f>
        <v/>
      </c>
      <c r="G94">
        <f>COUNTIF($F$5:F94,F94)</f>
        <v>90</v>
      </c>
      <c r="J94" s="32" t="str">
        <f t="shared" si="4"/>
        <v/>
      </c>
      <c r="K94" s="32">
        <f t="shared" si="5"/>
        <v>90</v>
      </c>
      <c r="L94" s="32">
        <f t="shared" si="6"/>
        <v>90</v>
      </c>
    </row>
    <row r="95" spans="1:12" x14ac:dyDescent="0.25">
      <c r="A95" s="19">
        <v>91</v>
      </c>
      <c r="B95" s="1" t="str">
        <f>IFERROR(VLOOKUP($A95,Runners!$O:$AA,B$1,0),"")</f>
        <v/>
      </c>
      <c r="C95" s="1" t="str">
        <f>IFERROR(VLOOKUP($A95,Runners!$O:$AA,C$1,0),"")</f>
        <v/>
      </c>
      <c r="D95" s="2" t="str">
        <f>IFERROR(VLOOKUP($A95,Runners!$O:$AA,D$1,0),"")</f>
        <v/>
      </c>
      <c r="E95" s="2" t="str">
        <f>IFERROR(VLOOKUP($A95,Runners!$O:$AA,E$1,0),"")</f>
        <v/>
      </c>
      <c r="F95" s="2" t="str">
        <f>IFERROR(VLOOKUP($A95,Runners!$O:$AA,F$1,0),"")</f>
        <v/>
      </c>
      <c r="G95">
        <f>COUNTIF($F$5:F95,F95)</f>
        <v>91</v>
      </c>
      <c r="J95" s="32" t="str">
        <f t="shared" si="4"/>
        <v/>
      </c>
      <c r="K95" s="32">
        <f t="shared" si="5"/>
        <v>91</v>
      </c>
      <c r="L95" s="32">
        <f t="shared" si="6"/>
        <v>91</v>
      </c>
    </row>
    <row r="96" spans="1:12" x14ac:dyDescent="0.25">
      <c r="A96" s="19">
        <v>92</v>
      </c>
      <c r="B96" s="1" t="str">
        <f>IFERROR(VLOOKUP($A96,Runners!$O:$AA,B$1,0),"")</f>
        <v/>
      </c>
      <c r="C96" s="1" t="str">
        <f>IFERROR(VLOOKUP($A96,Runners!$O:$AA,C$1,0),"")</f>
        <v/>
      </c>
      <c r="D96" s="2" t="str">
        <f>IFERROR(VLOOKUP($A96,Runners!$O:$AA,D$1,0),"")</f>
        <v/>
      </c>
      <c r="E96" s="2" t="str">
        <f>IFERROR(VLOOKUP($A96,Runners!$O:$AA,E$1,0),"")</f>
        <v/>
      </c>
      <c r="F96" s="2" t="str">
        <f>IFERROR(VLOOKUP($A96,Runners!$O:$AA,F$1,0),"")</f>
        <v/>
      </c>
      <c r="G96">
        <f>COUNTIF($F$5:F96,F96)</f>
        <v>92</v>
      </c>
      <c r="J96" s="32" t="str">
        <f t="shared" si="4"/>
        <v/>
      </c>
      <c r="K96" s="32">
        <f t="shared" si="5"/>
        <v>92</v>
      </c>
      <c r="L96" s="32">
        <f t="shared" si="6"/>
        <v>92</v>
      </c>
    </row>
    <row r="97" spans="1:12" x14ac:dyDescent="0.25">
      <c r="A97" s="19">
        <v>93</v>
      </c>
      <c r="B97" s="1" t="str">
        <f>IFERROR(VLOOKUP($A97,Runners!$O:$AA,B$1,0),"")</f>
        <v/>
      </c>
      <c r="C97" s="1" t="str">
        <f>IFERROR(VLOOKUP($A97,Runners!$O:$AA,C$1,0),"")</f>
        <v/>
      </c>
      <c r="D97" s="2" t="str">
        <f>IFERROR(VLOOKUP($A97,Runners!$O:$AA,D$1,0),"")</f>
        <v/>
      </c>
      <c r="E97" s="2" t="str">
        <f>IFERROR(VLOOKUP($A97,Runners!$O:$AA,E$1,0),"")</f>
        <v/>
      </c>
      <c r="F97" s="2" t="str">
        <f>IFERROR(VLOOKUP($A97,Runners!$O:$AA,F$1,0),"")</f>
        <v/>
      </c>
      <c r="G97">
        <f>COUNTIF($F$5:F97,F97)</f>
        <v>93</v>
      </c>
      <c r="J97" s="32" t="str">
        <f t="shared" si="4"/>
        <v/>
      </c>
      <c r="K97" s="32">
        <f t="shared" si="5"/>
        <v>93</v>
      </c>
      <c r="L97" s="32">
        <f t="shared" si="6"/>
        <v>93</v>
      </c>
    </row>
    <row r="98" spans="1:12" x14ac:dyDescent="0.25">
      <c r="A98" s="19">
        <v>94</v>
      </c>
      <c r="B98" s="1" t="str">
        <f>IFERROR(VLOOKUP($A98,Runners!$O:$AA,B$1,0),"")</f>
        <v/>
      </c>
      <c r="C98" s="1" t="str">
        <f>IFERROR(VLOOKUP($A98,Runners!$O:$AA,C$1,0),"")</f>
        <v/>
      </c>
      <c r="D98" s="2" t="str">
        <f>IFERROR(VLOOKUP($A98,Runners!$O:$AA,D$1,0),"")</f>
        <v/>
      </c>
      <c r="E98" s="2" t="str">
        <f>IFERROR(VLOOKUP($A98,Runners!$O:$AA,E$1,0),"")</f>
        <v/>
      </c>
      <c r="F98" s="2" t="str">
        <f>IFERROR(VLOOKUP($A98,Runners!$O:$AA,F$1,0),"")</f>
        <v/>
      </c>
      <c r="G98">
        <f>COUNTIF($F$5:F98,F98)</f>
        <v>94</v>
      </c>
      <c r="J98" s="32" t="str">
        <f t="shared" si="4"/>
        <v/>
      </c>
      <c r="K98" s="32">
        <f t="shared" si="5"/>
        <v>94</v>
      </c>
      <c r="L98" s="32">
        <f t="shared" si="6"/>
        <v>94</v>
      </c>
    </row>
    <row r="99" spans="1:12" x14ac:dyDescent="0.25">
      <c r="A99" s="19">
        <v>95</v>
      </c>
      <c r="B99" s="1" t="str">
        <f>IFERROR(VLOOKUP($A99,Runners!$O:$AA,B$1,0),"")</f>
        <v/>
      </c>
      <c r="C99" s="1" t="str">
        <f>IFERROR(VLOOKUP($A99,Runners!$O:$AA,C$1,0),"")</f>
        <v/>
      </c>
      <c r="D99" s="2" t="str">
        <f>IFERROR(VLOOKUP($A99,Runners!$O:$AA,D$1,0),"")</f>
        <v/>
      </c>
      <c r="E99" s="2" t="str">
        <f>IFERROR(VLOOKUP($A99,Runners!$O:$AA,E$1,0),"")</f>
        <v/>
      </c>
      <c r="F99" s="2" t="str">
        <f>IFERROR(VLOOKUP($A99,Runners!$O:$AA,F$1,0),"")</f>
        <v/>
      </c>
      <c r="G99">
        <f>COUNTIF($F$5:F99,F99)</f>
        <v>95</v>
      </c>
      <c r="J99" s="32" t="str">
        <f t="shared" si="4"/>
        <v/>
      </c>
      <c r="K99" s="32">
        <f t="shared" si="5"/>
        <v>95</v>
      </c>
      <c r="L99" s="32">
        <f t="shared" si="6"/>
        <v>95</v>
      </c>
    </row>
    <row r="100" spans="1:12" x14ac:dyDescent="0.25">
      <c r="A100" s="19">
        <v>96</v>
      </c>
      <c r="B100" s="1" t="str">
        <f>IFERROR(VLOOKUP($A100,Runners!$O:$AA,B$1,0),"")</f>
        <v/>
      </c>
      <c r="C100" s="1" t="str">
        <f>IFERROR(VLOOKUP($A100,Runners!$O:$AA,C$1,0),"")</f>
        <v/>
      </c>
      <c r="D100" s="2" t="str">
        <f>IFERROR(VLOOKUP($A100,Runners!$O:$AA,D$1,0),"")</f>
        <v/>
      </c>
      <c r="E100" s="2" t="str">
        <f>IFERROR(VLOOKUP($A100,Runners!$O:$AA,E$1,0),"")</f>
        <v/>
      </c>
      <c r="F100" s="2" t="str">
        <f>IFERROR(VLOOKUP($A100,Runners!$O:$AA,F$1,0),"")</f>
        <v/>
      </c>
      <c r="G100">
        <f>COUNTIF($F$5:F100,F100)</f>
        <v>96</v>
      </c>
      <c r="J100" s="32" t="str">
        <f t="shared" si="4"/>
        <v/>
      </c>
      <c r="K100" s="32">
        <f t="shared" si="5"/>
        <v>96</v>
      </c>
      <c r="L100" s="32">
        <f t="shared" si="6"/>
        <v>96</v>
      </c>
    </row>
    <row r="101" spans="1:12" x14ac:dyDescent="0.25">
      <c r="A101" s="19">
        <v>97</v>
      </c>
      <c r="B101" s="1" t="str">
        <f>IFERROR(VLOOKUP($A101,Runners!$O:$AA,B$1,0),"")</f>
        <v/>
      </c>
      <c r="C101" s="1" t="str">
        <f>IFERROR(VLOOKUP($A101,Runners!$O:$AA,C$1,0),"")</f>
        <v/>
      </c>
      <c r="D101" s="2" t="str">
        <f>IFERROR(VLOOKUP($A101,Runners!$O:$AA,D$1,0),"")</f>
        <v/>
      </c>
      <c r="E101" s="2" t="str">
        <f>IFERROR(VLOOKUP($A101,Runners!$O:$AA,E$1,0),"")</f>
        <v/>
      </c>
      <c r="F101" s="2" t="str">
        <f>IFERROR(VLOOKUP($A101,Runners!$O:$AA,F$1,0),"")</f>
        <v/>
      </c>
      <c r="G101">
        <f>COUNTIF($F$5:F101,F101)</f>
        <v>97</v>
      </c>
      <c r="J101" s="32" t="str">
        <f t="shared" si="4"/>
        <v/>
      </c>
      <c r="K101" s="32">
        <f t="shared" si="5"/>
        <v>97</v>
      </c>
      <c r="L101" s="32">
        <f t="shared" si="6"/>
        <v>97</v>
      </c>
    </row>
    <row r="102" spans="1:12" x14ac:dyDescent="0.25">
      <c r="A102" s="19">
        <v>98</v>
      </c>
      <c r="B102" s="1" t="str">
        <f>IFERROR(VLOOKUP($A102,Runners!$O:$AA,B$1,0),"")</f>
        <v/>
      </c>
      <c r="C102" s="1" t="str">
        <f>IFERROR(VLOOKUP($A102,Runners!$O:$AA,C$1,0),"")</f>
        <v/>
      </c>
      <c r="D102" s="2" t="str">
        <f>IFERROR(VLOOKUP($A102,Runners!$O:$AA,D$1,0),"")</f>
        <v/>
      </c>
      <c r="E102" s="2" t="str">
        <f>IFERROR(VLOOKUP($A102,Runners!$O:$AA,E$1,0),"")</f>
        <v/>
      </c>
      <c r="F102" s="2" t="str">
        <f>IFERROR(VLOOKUP($A102,Runners!$O:$AA,F$1,0),"")</f>
        <v/>
      </c>
      <c r="G102">
        <f>COUNTIF($F$5:F102,F102)</f>
        <v>98</v>
      </c>
      <c r="J102" s="32" t="str">
        <f t="shared" si="4"/>
        <v/>
      </c>
      <c r="K102" s="32">
        <f t="shared" si="5"/>
        <v>98</v>
      </c>
      <c r="L102" s="32">
        <f t="shared" si="6"/>
        <v>98</v>
      </c>
    </row>
    <row r="103" spans="1:12" x14ac:dyDescent="0.25">
      <c r="A103" s="19">
        <v>99</v>
      </c>
      <c r="B103" s="1" t="str">
        <f>IFERROR(VLOOKUP($A103,Runners!$O:$AA,B$1,0),"")</f>
        <v/>
      </c>
      <c r="C103" s="1" t="str">
        <f>IFERROR(VLOOKUP($A103,Runners!$O:$AA,C$1,0),"")</f>
        <v/>
      </c>
      <c r="D103" s="2" t="str">
        <f>IFERROR(VLOOKUP($A103,Runners!$O:$AA,D$1,0),"")</f>
        <v/>
      </c>
      <c r="E103" s="2" t="str">
        <f>IFERROR(VLOOKUP($A103,Runners!$O:$AA,E$1,0),"")</f>
        <v/>
      </c>
      <c r="F103" s="2" t="str">
        <f>IFERROR(VLOOKUP($A103,Runners!$O:$AA,F$1,0),"")</f>
        <v/>
      </c>
      <c r="G103">
        <f>COUNTIF($F$5:F103,F103)</f>
        <v>99</v>
      </c>
      <c r="J103" s="32" t="str">
        <f t="shared" si="4"/>
        <v/>
      </c>
      <c r="K103" s="32">
        <f t="shared" si="5"/>
        <v>99</v>
      </c>
      <c r="L103" s="32">
        <f t="shared" si="6"/>
        <v>99</v>
      </c>
    </row>
    <row r="104" spans="1:12" x14ac:dyDescent="0.25">
      <c r="A104" s="19">
        <v>100</v>
      </c>
      <c r="B104" s="1" t="str">
        <f>IFERROR(VLOOKUP($A104,Runners!$O:$AA,B$1,0),"")</f>
        <v/>
      </c>
      <c r="C104" s="1" t="str">
        <f>IFERROR(VLOOKUP($A104,Runners!$O:$AA,C$1,0),"")</f>
        <v/>
      </c>
      <c r="D104" s="2" t="str">
        <f>IFERROR(VLOOKUP($A104,Runners!$O:$AA,D$1,0),"")</f>
        <v/>
      </c>
      <c r="E104" s="2" t="str">
        <f>IFERROR(VLOOKUP($A104,Runners!$O:$AA,E$1,0),"")</f>
        <v/>
      </c>
      <c r="F104" s="2" t="str">
        <f>IFERROR(VLOOKUP($A104,Runners!$O:$AA,F$1,0),"")</f>
        <v/>
      </c>
      <c r="G104">
        <f>COUNTIF($F$5:F104,F104)</f>
        <v>100</v>
      </c>
      <c r="J104" s="32" t="str">
        <f t="shared" si="4"/>
        <v/>
      </c>
      <c r="K104" s="32">
        <f t="shared" si="5"/>
        <v>100</v>
      </c>
      <c r="L104" s="32">
        <f t="shared" si="6"/>
        <v>100</v>
      </c>
    </row>
    <row r="105" spans="1:12" x14ac:dyDescent="0.25">
      <c r="A105" s="19">
        <v>101</v>
      </c>
      <c r="B105" s="1" t="str">
        <f>IFERROR(VLOOKUP($A105,Runners!$O:$AA,B$1,0),"")</f>
        <v/>
      </c>
      <c r="C105" s="1" t="str">
        <f>IFERROR(VLOOKUP($A105,Runners!$O:$AA,C$1,0),"")</f>
        <v/>
      </c>
      <c r="D105" s="2" t="str">
        <f>IFERROR(VLOOKUP($A105,Runners!$O:$AA,D$1,0),"")</f>
        <v/>
      </c>
      <c r="E105" s="2" t="str">
        <f>IFERROR(VLOOKUP($A105,Runners!$O:$AA,E$1,0),"")</f>
        <v/>
      </c>
      <c r="F105" s="2" t="str">
        <f>IFERROR(VLOOKUP($A105,Runners!$O:$AA,F$1,0),"")</f>
        <v/>
      </c>
      <c r="G105">
        <f>COUNTIF($F$5:F105,F105)</f>
        <v>101</v>
      </c>
      <c r="J105" s="32" t="str">
        <f t="shared" si="4"/>
        <v/>
      </c>
      <c r="K105" s="32">
        <f t="shared" si="5"/>
        <v>101</v>
      </c>
      <c r="L105" s="32">
        <f t="shared" si="6"/>
        <v>101</v>
      </c>
    </row>
    <row r="106" spans="1:12" x14ac:dyDescent="0.25">
      <c r="A106" s="19">
        <v>102</v>
      </c>
      <c r="B106" s="1" t="str">
        <f>IFERROR(VLOOKUP($A106,Runners!$O:$AA,B$1,0),"")</f>
        <v/>
      </c>
      <c r="C106" s="1" t="str">
        <f>IFERROR(VLOOKUP($A106,Runners!$O:$AA,C$1,0),"")</f>
        <v/>
      </c>
      <c r="D106" s="2" t="str">
        <f>IFERROR(VLOOKUP($A106,Runners!$O:$AA,D$1,0),"")</f>
        <v/>
      </c>
      <c r="E106" s="2" t="str">
        <f>IFERROR(VLOOKUP($A106,Runners!$O:$AA,E$1,0),"")</f>
        <v/>
      </c>
      <c r="F106" s="2" t="str">
        <f>IFERROR(VLOOKUP($A106,Runners!$O:$AA,F$1,0),"")</f>
        <v/>
      </c>
      <c r="G106">
        <f>COUNTIF($F$5:F106,F106)</f>
        <v>102</v>
      </c>
      <c r="J106" s="32" t="str">
        <f t="shared" si="4"/>
        <v/>
      </c>
      <c r="K106" s="32">
        <f t="shared" si="5"/>
        <v>102</v>
      </c>
      <c r="L106" s="32">
        <f t="shared" si="6"/>
        <v>102</v>
      </c>
    </row>
    <row r="107" spans="1:12" x14ac:dyDescent="0.25">
      <c r="A107" s="19">
        <v>103</v>
      </c>
      <c r="B107" s="1" t="str">
        <f>IFERROR(VLOOKUP($A107,Runners!$O:$AA,B$1,0),"")</f>
        <v/>
      </c>
      <c r="C107" s="1" t="str">
        <f>IFERROR(VLOOKUP($A107,Runners!$O:$AA,C$1,0),"")</f>
        <v/>
      </c>
      <c r="D107" s="2" t="str">
        <f>IFERROR(VLOOKUP($A107,Runners!$O:$AA,D$1,0),"")</f>
        <v/>
      </c>
      <c r="E107" s="2" t="str">
        <f>IFERROR(VLOOKUP($A107,Runners!$O:$AA,E$1,0),"")</f>
        <v/>
      </c>
      <c r="F107" s="2" t="str">
        <f>IFERROR(VLOOKUP($A107,Runners!$O:$AA,F$1,0),"")</f>
        <v/>
      </c>
    </row>
    <row r="108" spans="1:12" x14ac:dyDescent="0.25">
      <c r="A108" s="19">
        <v>104</v>
      </c>
      <c r="B108" s="1" t="str">
        <f>IFERROR(VLOOKUP($A108,Runners!$O:$AA,B$1,0),"")</f>
        <v/>
      </c>
      <c r="C108" s="1" t="str">
        <f>IFERROR(VLOOKUP($A108,Runners!$O:$AA,C$1,0),"")</f>
        <v/>
      </c>
      <c r="D108" s="2" t="str">
        <f>IFERROR(VLOOKUP($A108,Runners!$O:$AA,D$1,0),"")</f>
        <v/>
      </c>
      <c r="E108" s="2" t="str">
        <f>IFERROR(VLOOKUP($A108,Runners!$O:$AA,E$1,0),"")</f>
        <v/>
      </c>
      <c r="F108" s="2" t="str">
        <f>IFERROR(VLOOKUP($A108,Runners!$O:$AA,F$1,0),"")</f>
        <v/>
      </c>
    </row>
    <row r="109" spans="1:12" x14ac:dyDescent="0.25">
      <c r="A109" s="19">
        <v>105</v>
      </c>
      <c r="B109" s="1" t="str">
        <f>IFERROR(VLOOKUP($A109,Runners!$O:$AA,B$1,0),"")</f>
        <v/>
      </c>
      <c r="C109" s="1" t="str">
        <f>IFERROR(VLOOKUP($A109,Runners!$O:$AA,C$1,0),"")</f>
        <v/>
      </c>
      <c r="D109" s="2" t="str">
        <f>IFERROR(VLOOKUP($A109,Runners!$O:$AA,D$1,0),"")</f>
        <v/>
      </c>
      <c r="E109" s="2" t="str">
        <f>IFERROR(VLOOKUP($A109,Runners!$O:$AA,E$1,0),"")</f>
        <v/>
      </c>
      <c r="F109" s="2" t="str">
        <f>IFERROR(VLOOKUP($A109,Runners!$O:$AA,F$1,0),"")</f>
        <v/>
      </c>
    </row>
    <row r="110" spans="1:12" x14ac:dyDescent="0.25">
      <c r="A110" s="19">
        <v>106</v>
      </c>
      <c r="B110" s="1" t="str">
        <f>IFERROR(VLOOKUP($A110,Runners!$O:$AA,B$1,0),"")</f>
        <v/>
      </c>
      <c r="C110" s="1" t="str">
        <f>IFERROR(VLOOKUP($A110,Runners!$O:$AA,C$1,0),"")</f>
        <v/>
      </c>
      <c r="D110" s="2" t="str">
        <f>IFERROR(VLOOKUP($A110,Runners!$O:$AA,D$1,0),"")</f>
        <v/>
      </c>
      <c r="E110" s="2" t="str">
        <f>IFERROR(VLOOKUP($A110,Runners!$O:$AA,E$1,0),"")</f>
        <v/>
      </c>
      <c r="F110" s="2" t="str">
        <f>IFERROR(VLOOKUP($A110,Runners!$O:$AA,F$1,0),"")</f>
        <v/>
      </c>
    </row>
    <row r="111" spans="1:12" x14ac:dyDescent="0.25">
      <c r="A111" s="19">
        <v>107</v>
      </c>
      <c r="B111" s="1" t="str">
        <f>IFERROR(VLOOKUP($A111,Runners!$O:$AA,B$1,0),"")</f>
        <v/>
      </c>
      <c r="C111" s="1" t="str">
        <f>IFERROR(VLOOKUP($A111,Runners!$O:$AA,C$1,0),"")</f>
        <v/>
      </c>
      <c r="D111" s="2" t="str">
        <f>IFERROR(VLOOKUP($A111,Runners!$O:$AA,D$1,0),"")</f>
        <v/>
      </c>
      <c r="E111" s="2" t="str">
        <f>IFERROR(VLOOKUP($A111,Runners!$O:$AA,E$1,0),"")</f>
        <v/>
      </c>
      <c r="F111" s="2" t="str">
        <f>IFERROR(VLOOKUP($A111,Runners!$O:$AA,F$1,0),"")</f>
        <v/>
      </c>
    </row>
    <row r="112" spans="1:12" x14ac:dyDescent="0.25">
      <c r="A112" s="19">
        <v>108</v>
      </c>
      <c r="B112" s="1" t="str">
        <f>IFERROR(VLOOKUP($A112,Runners!$O:$AA,B$1,0),"")</f>
        <v/>
      </c>
      <c r="C112" s="1" t="str">
        <f>IFERROR(VLOOKUP($A112,Runners!$O:$AA,C$1,0),"")</f>
        <v/>
      </c>
      <c r="D112" s="2" t="str">
        <f>IFERROR(VLOOKUP($A112,Runners!$O:$AA,D$1,0),"")</f>
        <v/>
      </c>
      <c r="E112" s="2" t="str">
        <f>IFERROR(VLOOKUP($A112,Runners!$O:$AA,E$1,0),"")</f>
        <v/>
      </c>
      <c r="F112" s="2" t="str">
        <f>IFERROR(VLOOKUP($A112,Runners!$O:$AA,F$1,0),"")</f>
        <v/>
      </c>
    </row>
    <row r="113" spans="1:6" x14ac:dyDescent="0.25">
      <c r="A113" s="19">
        <v>109</v>
      </c>
      <c r="B113" s="1" t="str">
        <f>IFERROR(VLOOKUP($A113,Runners!$O:$AA,B$1,0),"")</f>
        <v/>
      </c>
      <c r="C113" s="1" t="str">
        <f>IFERROR(VLOOKUP($A113,Runners!$O:$AA,C$1,0),"")</f>
        <v/>
      </c>
      <c r="D113" s="2" t="str">
        <f>IFERROR(VLOOKUP($A113,Runners!$O:$AA,D$1,0),"")</f>
        <v/>
      </c>
      <c r="E113" s="2" t="str">
        <f>IFERROR(VLOOKUP($A113,Runners!$O:$AA,E$1,0),"")</f>
        <v/>
      </c>
      <c r="F113" s="2" t="str">
        <f>IFERROR(VLOOKUP($A113,Runners!$O:$AA,F$1,0),"")</f>
        <v/>
      </c>
    </row>
    <row r="114" spans="1:6" x14ac:dyDescent="0.25">
      <c r="A114" s="19">
        <v>110</v>
      </c>
      <c r="B114" s="1" t="str">
        <f>IFERROR(VLOOKUP($A114,Runners!$O:$AA,B$1,0),"")</f>
        <v/>
      </c>
      <c r="C114" s="1" t="str">
        <f>IFERROR(VLOOKUP($A114,Runners!$O:$AA,C$1,0),"")</f>
        <v/>
      </c>
      <c r="D114" s="2" t="str">
        <f>IFERROR(VLOOKUP($A114,Runners!$O:$AA,D$1,0),"")</f>
        <v/>
      </c>
      <c r="E114" s="2" t="str">
        <f>IFERROR(VLOOKUP($A114,Runners!$O:$AA,E$1,0),"")</f>
        <v/>
      </c>
      <c r="F114" s="2" t="str">
        <f>IFERROR(VLOOKUP($A114,Runners!$O:$AA,F$1,0),"")</f>
        <v/>
      </c>
    </row>
    <row r="115" spans="1:6" x14ac:dyDescent="0.25">
      <c r="A115" s="19">
        <v>111</v>
      </c>
      <c r="B115" s="1" t="str">
        <f>IFERROR(VLOOKUP($A115,Runners!$O:$AA,B$1,0),"")</f>
        <v/>
      </c>
      <c r="C115" s="1" t="str">
        <f>IFERROR(VLOOKUP($A115,Runners!$O:$AA,C$1,0),"")</f>
        <v/>
      </c>
      <c r="D115" s="2" t="str">
        <f>IFERROR(VLOOKUP($A115,Runners!$O:$AA,D$1,0),"")</f>
        <v/>
      </c>
      <c r="E115" s="2" t="str">
        <f>IFERROR(VLOOKUP($A115,Runners!$O:$AA,E$1,0),"")</f>
        <v/>
      </c>
      <c r="F115" s="2" t="str">
        <f>IFERROR(VLOOKUP($A115,Runners!$O:$AA,F$1,0),"")</f>
        <v/>
      </c>
    </row>
    <row r="116" spans="1:6" x14ac:dyDescent="0.25">
      <c r="A116" s="19">
        <v>112</v>
      </c>
      <c r="B116" s="1" t="str">
        <f>IFERROR(VLOOKUP($A116,Runners!$O:$AA,B$1,0),"")</f>
        <v/>
      </c>
      <c r="C116" s="1" t="str">
        <f>IFERROR(VLOOKUP($A116,Runners!$O:$AA,C$1,0),"")</f>
        <v/>
      </c>
      <c r="D116" s="2" t="str">
        <f>IFERROR(VLOOKUP($A116,Runners!$O:$AA,D$1,0),"")</f>
        <v/>
      </c>
      <c r="E116" s="2" t="str">
        <f>IFERROR(VLOOKUP($A116,Runners!$O:$AA,E$1,0),"")</f>
        <v/>
      </c>
      <c r="F116" s="2" t="str">
        <f>IFERROR(VLOOKUP($A116,Runners!$O:$AA,F$1,0),"")</f>
        <v/>
      </c>
    </row>
    <row r="117" spans="1:6" x14ac:dyDescent="0.25">
      <c r="A117" s="19">
        <v>113</v>
      </c>
      <c r="B117" s="1" t="str">
        <f>IFERROR(VLOOKUP($A117,Runners!$O:$AA,B$1,0),"")</f>
        <v/>
      </c>
      <c r="C117" s="1" t="str">
        <f>IFERROR(VLOOKUP($A117,Runners!$O:$AA,C$1,0),"")</f>
        <v/>
      </c>
      <c r="D117" s="2" t="str">
        <f>IFERROR(VLOOKUP($A117,Runners!$O:$AA,D$1,0),"")</f>
        <v/>
      </c>
      <c r="E117" s="2" t="str">
        <f>IFERROR(VLOOKUP($A117,Runners!$O:$AA,E$1,0),"")</f>
        <v/>
      </c>
      <c r="F117" s="2" t="str">
        <f>IFERROR(VLOOKUP($A117,Runners!$O:$AA,F$1,0),"")</f>
        <v/>
      </c>
    </row>
    <row r="118" spans="1:6" x14ac:dyDescent="0.25">
      <c r="A118" s="19">
        <v>114</v>
      </c>
      <c r="B118" s="1" t="str">
        <f>IFERROR(VLOOKUP($A118,Runners!$O:$AA,B$1,0),"")</f>
        <v/>
      </c>
      <c r="C118" s="1" t="str">
        <f>IFERROR(VLOOKUP($A118,Runners!$O:$AA,C$1,0),"")</f>
        <v/>
      </c>
      <c r="D118" s="2" t="str">
        <f>IFERROR(VLOOKUP($A118,Runners!$O:$AA,D$1,0),"")</f>
        <v/>
      </c>
      <c r="E118" s="2" t="str">
        <f>IFERROR(VLOOKUP($A118,Runners!$O:$AA,E$1,0),"")</f>
        <v/>
      </c>
      <c r="F118" s="2" t="str">
        <f>IFERROR(VLOOKUP($A118,Runners!$O:$AA,F$1,0),"")</f>
        <v/>
      </c>
    </row>
    <row r="119" spans="1:6" x14ac:dyDescent="0.25">
      <c r="A119" s="19">
        <v>115</v>
      </c>
      <c r="B119" s="1" t="str">
        <f>IFERROR(VLOOKUP($A119,Runners!$O:$AA,B$1,0),"")</f>
        <v/>
      </c>
      <c r="C119" s="1" t="str">
        <f>IFERROR(VLOOKUP($A119,Runners!$O:$AA,C$1,0),"")</f>
        <v/>
      </c>
      <c r="D119" s="2" t="str">
        <f>IFERROR(VLOOKUP($A119,Runners!$O:$AA,D$1,0),"")</f>
        <v/>
      </c>
      <c r="E119" s="2" t="str">
        <f>IFERROR(VLOOKUP($A119,Runners!$O:$AA,E$1,0),"")</f>
        <v/>
      </c>
      <c r="F119" s="2" t="str">
        <f>IFERROR(VLOOKUP($A119,Runners!$O:$AA,F$1,0),"")</f>
        <v/>
      </c>
    </row>
    <row r="120" spans="1:6" x14ac:dyDescent="0.25">
      <c r="A120" s="19">
        <v>116</v>
      </c>
      <c r="B120" s="1" t="str">
        <f>IFERROR(VLOOKUP($A120,Runners!$O:$AA,B$1,0),"")</f>
        <v/>
      </c>
      <c r="C120" s="1" t="str">
        <f>IFERROR(VLOOKUP($A120,Runners!$O:$AA,C$1,0),"")</f>
        <v/>
      </c>
      <c r="D120" s="2" t="str">
        <f>IFERROR(VLOOKUP($A120,Runners!$O:$AA,D$1,0),"")</f>
        <v/>
      </c>
      <c r="E120" s="2" t="str">
        <f>IFERROR(VLOOKUP($A120,Runners!$O:$AA,E$1,0),"")</f>
        <v/>
      </c>
      <c r="F120" s="2" t="str">
        <f>IFERROR(VLOOKUP($A120,Runners!$O:$AA,F$1,0),"")</f>
        <v/>
      </c>
    </row>
    <row r="121" spans="1:6" x14ac:dyDescent="0.25">
      <c r="A121" s="19">
        <v>117</v>
      </c>
      <c r="B121" s="1" t="str">
        <f>IFERROR(VLOOKUP($A121,Runners!$O:$AA,B$1,0),"")</f>
        <v/>
      </c>
      <c r="C121" s="1" t="str">
        <f>IFERROR(VLOOKUP($A121,Runners!$O:$AA,C$1,0),"")</f>
        <v/>
      </c>
      <c r="D121" s="2" t="str">
        <f>IFERROR(VLOOKUP($A121,Runners!$O:$AA,D$1,0),"")</f>
        <v/>
      </c>
      <c r="E121" s="2" t="str">
        <f>IFERROR(VLOOKUP($A121,Runners!$O:$AA,E$1,0),"")</f>
        <v/>
      </c>
      <c r="F121" s="2" t="str">
        <f>IFERROR(VLOOKUP($A121,Runners!$O:$AA,F$1,0),"")</f>
        <v/>
      </c>
    </row>
    <row r="122" spans="1:6" x14ac:dyDescent="0.25">
      <c r="A122" s="19">
        <v>118</v>
      </c>
      <c r="B122" s="1" t="str">
        <f>IFERROR(VLOOKUP($A122,Runners!$O:$AA,B$1,0),"")</f>
        <v/>
      </c>
      <c r="C122" s="1" t="str">
        <f>IFERROR(VLOOKUP($A122,Runners!$O:$AA,C$1,0),"")</f>
        <v/>
      </c>
      <c r="D122" s="2" t="str">
        <f>IFERROR(VLOOKUP($A122,Runners!$O:$AA,D$1,0),"")</f>
        <v/>
      </c>
      <c r="E122" s="2" t="str">
        <f>IFERROR(VLOOKUP($A122,Runners!$O:$AA,E$1,0),"")</f>
        <v/>
      </c>
      <c r="F122" s="2" t="str">
        <f>IFERROR(VLOOKUP($A122,Runners!$O:$AA,F$1,0),"")</f>
        <v/>
      </c>
    </row>
    <row r="123" spans="1:6" x14ac:dyDescent="0.25">
      <c r="A123" s="19">
        <v>119</v>
      </c>
      <c r="B123" s="1" t="str">
        <f>IFERROR(VLOOKUP($A123,Runners!$O:$AA,B$1,0),"")</f>
        <v/>
      </c>
      <c r="C123" s="1" t="str">
        <f>IFERROR(VLOOKUP($A123,Runners!$O:$AA,C$1,0),"")</f>
        <v/>
      </c>
      <c r="D123" s="2" t="str">
        <f>IFERROR(VLOOKUP($A123,Runners!$O:$AA,D$1,0),"")</f>
        <v/>
      </c>
      <c r="E123" s="2" t="str">
        <f>IFERROR(VLOOKUP($A123,Runners!$O:$AA,E$1,0),"")</f>
        <v/>
      </c>
      <c r="F123" s="2" t="str">
        <f>IFERROR(VLOOKUP($A123,Runners!$O:$AA,F$1,0),"")</f>
        <v/>
      </c>
    </row>
    <row r="124" spans="1:6" x14ac:dyDescent="0.25">
      <c r="A124" s="19">
        <v>120</v>
      </c>
      <c r="B124" s="1" t="str">
        <f>IFERROR(VLOOKUP($A124,Runners!$O:$AA,B$1,0),"")</f>
        <v/>
      </c>
      <c r="C124" s="1" t="str">
        <f>IFERROR(VLOOKUP($A124,Runners!$O:$AA,C$1,0),"")</f>
        <v/>
      </c>
      <c r="D124" s="2" t="str">
        <f>IFERROR(VLOOKUP($A124,Runners!$O:$AA,D$1,0),"")</f>
        <v/>
      </c>
      <c r="E124" s="2" t="str">
        <f>IFERROR(VLOOKUP($A124,Runners!$O:$AA,E$1,0),"")</f>
        <v/>
      </c>
      <c r="F124" s="2" t="str">
        <f>IFERROR(VLOOKUP($A124,Runners!$O:$AA,F$1,0),"")</f>
        <v/>
      </c>
    </row>
    <row r="125" spans="1:6" x14ac:dyDescent="0.25">
      <c r="A125" s="19">
        <v>121</v>
      </c>
      <c r="B125" s="1" t="str">
        <f>IFERROR(VLOOKUP($A125,Runners!$O:$AA,B$1,0),"")</f>
        <v/>
      </c>
      <c r="C125" s="1" t="str">
        <f>IFERROR(VLOOKUP($A125,Runners!$O:$AA,C$1,0),"")</f>
        <v/>
      </c>
      <c r="D125" s="2" t="str">
        <f>IFERROR(VLOOKUP($A125,Runners!$O:$AA,D$1,0),"")</f>
        <v/>
      </c>
      <c r="E125" s="2" t="str">
        <f>IFERROR(VLOOKUP($A125,Runners!$O:$AA,E$1,0),"")</f>
        <v/>
      </c>
      <c r="F125" s="2" t="str">
        <f>IFERROR(VLOOKUP($A125,Runners!$O:$AA,F$1,0),"")</f>
        <v/>
      </c>
    </row>
    <row r="126" spans="1:6" x14ac:dyDescent="0.25">
      <c r="A126" s="19">
        <v>122</v>
      </c>
      <c r="B126" s="1" t="str">
        <f>IFERROR(VLOOKUP($A126,Runners!$O:$AA,B$1,0),"")</f>
        <v/>
      </c>
      <c r="C126" s="1" t="str">
        <f>IFERROR(VLOOKUP($A126,Runners!$O:$AA,C$1,0),"")</f>
        <v/>
      </c>
      <c r="D126" s="2" t="str">
        <f>IFERROR(VLOOKUP($A126,Runners!$O:$AA,D$1,0),"")</f>
        <v/>
      </c>
      <c r="E126" s="2" t="str">
        <f>IFERROR(VLOOKUP($A126,Runners!$O:$AA,E$1,0),"")</f>
        <v/>
      </c>
      <c r="F126" s="2" t="str">
        <f>IFERROR(VLOOKUP($A126,Runners!$O:$AA,F$1,0),"")</f>
        <v/>
      </c>
    </row>
    <row r="127" spans="1:6" x14ac:dyDescent="0.25">
      <c r="A127" s="19">
        <v>123</v>
      </c>
      <c r="B127" s="1" t="str">
        <f>IFERROR(VLOOKUP($A127,Runners!$O:$AA,B$1,0),"")</f>
        <v/>
      </c>
      <c r="C127" s="1" t="str">
        <f>IFERROR(VLOOKUP($A127,Runners!$O:$AA,C$1,0),"")</f>
        <v/>
      </c>
      <c r="D127" s="2" t="str">
        <f>IFERROR(VLOOKUP($A127,Runners!$O:$AA,D$1,0),"")</f>
        <v/>
      </c>
      <c r="E127" s="2" t="str">
        <f>IFERROR(VLOOKUP($A127,Runners!$O:$AA,E$1,0),"")</f>
        <v/>
      </c>
      <c r="F127" s="2" t="str">
        <f>IFERROR(VLOOKUP($A127,Runners!$O:$AA,F$1,0),"")</f>
        <v/>
      </c>
    </row>
    <row r="128" spans="1:6" x14ac:dyDescent="0.25">
      <c r="A128" s="19">
        <v>124</v>
      </c>
      <c r="B128" s="1" t="str">
        <f>IFERROR(VLOOKUP($A128,Runners!$O:$AA,B$1,0),"")</f>
        <v/>
      </c>
      <c r="C128" s="1" t="str">
        <f>IFERROR(VLOOKUP($A128,Runners!$O:$AA,C$1,0),"")</f>
        <v/>
      </c>
      <c r="D128" s="2" t="str">
        <f>IFERROR(VLOOKUP($A128,Runners!$O:$AA,D$1,0),"")</f>
        <v/>
      </c>
      <c r="E128" s="2" t="str">
        <f>IFERROR(VLOOKUP($A128,Runners!$O:$AA,E$1,0),"")</f>
        <v/>
      </c>
      <c r="F128" s="2" t="str">
        <f>IFERROR(VLOOKUP($A128,Runners!$O:$AA,F$1,0),"")</f>
        <v/>
      </c>
    </row>
    <row r="129" spans="1:6" x14ac:dyDescent="0.25">
      <c r="A129" s="19">
        <v>125</v>
      </c>
      <c r="B129" s="1" t="str">
        <f>IFERROR(VLOOKUP($A129,Runners!$O:$AA,B$1,0),"")</f>
        <v/>
      </c>
      <c r="C129" s="1" t="str">
        <f>IFERROR(VLOOKUP($A129,Runners!$O:$AA,C$1,0),"")</f>
        <v/>
      </c>
      <c r="D129" s="2" t="str">
        <f>IFERROR(VLOOKUP($A129,Runners!$O:$AA,D$1,0),"")</f>
        <v/>
      </c>
      <c r="E129" s="2" t="str">
        <f>IFERROR(VLOOKUP($A129,Runners!$O:$AA,E$1,0),"")</f>
        <v/>
      </c>
      <c r="F129" s="2" t="str">
        <f>IFERROR(VLOOKUP($A129,Runners!$O:$AA,F$1,0),"")</f>
        <v/>
      </c>
    </row>
    <row r="130" spans="1:6" x14ac:dyDescent="0.25">
      <c r="A130" s="19">
        <v>126</v>
      </c>
      <c r="B130" s="1" t="str">
        <f>IFERROR(VLOOKUP($A130,Runners!$O:$AA,B$1,0),"")</f>
        <v/>
      </c>
      <c r="C130" s="1" t="str">
        <f>IFERROR(VLOOKUP($A130,Runners!$O:$AA,C$1,0),"")</f>
        <v/>
      </c>
      <c r="D130" s="2" t="str">
        <f>IFERROR(VLOOKUP($A130,Runners!$O:$AA,D$1,0),"")</f>
        <v/>
      </c>
      <c r="E130" s="2" t="str">
        <f>IFERROR(VLOOKUP($A130,Runners!$O:$AA,E$1,0),"")</f>
        <v/>
      </c>
      <c r="F130" s="2" t="str">
        <f>IFERROR(VLOOKUP($A130,Runners!$O:$AA,F$1,0),"")</f>
        <v/>
      </c>
    </row>
    <row r="131" spans="1:6" x14ac:dyDescent="0.25">
      <c r="A131" s="19">
        <v>127</v>
      </c>
      <c r="B131" s="1" t="str">
        <f>IFERROR(VLOOKUP($A131,Runners!$O:$AA,B$1,0),"")</f>
        <v/>
      </c>
      <c r="C131" s="1" t="str">
        <f>IFERROR(VLOOKUP($A131,Runners!$O:$AA,C$1,0),"")</f>
        <v/>
      </c>
      <c r="D131" s="2" t="str">
        <f>IFERROR(VLOOKUP($A131,Runners!$O:$AA,D$1,0),"")</f>
        <v/>
      </c>
      <c r="E131" s="2" t="str">
        <f>IFERROR(VLOOKUP($A131,Runners!$O:$AA,E$1,0),"")</f>
        <v/>
      </c>
      <c r="F131" s="2" t="str">
        <f>IFERROR(VLOOKUP($A131,Runners!$O:$AA,F$1,0),"")</f>
        <v/>
      </c>
    </row>
    <row r="132" spans="1:6" x14ac:dyDescent="0.25">
      <c r="A132" s="19">
        <v>128</v>
      </c>
      <c r="B132" s="1" t="str">
        <f>IFERROR(VLOOKUP($A132,Runners!$O:$AA,B$1,0),"")</f>
        <v/>
      </c>
      <c r="C132" s="1" t="str">
        <f>IFERROR(VLOOKUP($A132,Runners!$O:$AA,C$1,0),"")</f>
        <v/>
      </c>
      <c r="D132" s="2" t="str">
        <f>IFERROR(VLOOKUP($A132,Runners!$O:$AA,D$1,0),"")</f>
        <v/>
      </c>
      <c r="E132" s="2" t="str">
        <f>IFERROR(VLOOKUP($A132,Runners!$O:$AA,E$1,0),"")</f>
        <v/>
      </c>
      <c r="F132" s="2" t="str">
        <f>IFERROR(VLOOKUP($A132,Runners!$O:$AA,F$1,0),"")</f>
        <v/>
      </c>
    </row>
    <row r="133" spans="1:6" x14ac:dyDescent="0.25">
      <c r="A133" s="19">
        <v>129</v>
      </c>
      <c r="B133" s="1" t="str">
        <f>IFERROR(VLOOKUP($A133,Runners!$O:$AA,B$1,0),"")</f>
        <v/>
      </c>
      <c r="C133" s="1" t="str">
        <f>IFERROR(VLOOKUP($A133,Runners!$O:$AA,C$1,0),"")</f>
        <v/>
      </c>
      <c r="D133" s="2" t="str">
        <f>IFERROR(VLOOKUP($A133,Runners!$O:$AA,D$1,0),"")</f>
        <v/>
      </c>
      <c r="E133" s="2" t="str">
        <f>IFERROR(VLOOKUP($A133,Runners!$O:$AA,E$1,0),"")</f>
        <v/>
      </c>
      <c r="F133" s="2" t="str">
        <f>IFERROR(VLOOKUP($A133,Runners!$O:$AA,F$1,0),"")</f>
        <v/>
      </c>
    </row>
    <row r="134" spans="1:6" x14ac:dyDescent="0.25">
      <c r="A134" s="19">
        <v>130</v>
      </c>
      <c r="B134" s="1" t="str">
        <f>IFERROR(VLOOKUP($A134,Runners!$O:$AA,B$1,0),"")</f>
        <v/>
      </c>
      <c r="C134" s="1" t="str">
        <f>IFERROR(VLOOKUP($A134,Runners!$O:$AA,C$1,0),"")</f>
        <v/>
      </c>
      <c r="D134" s="2" t="str">
        <f>IFERROR(VLOOKUP($A134,Runners!$O:$AA,D$1,0),"")</f>
        <v/>
      </c>
      <c r="E134" s="2" t="str">
        <f>IFERROR(VLOOKUP($A134,Runners!$O:$AA,E$1,0),"")</f>
        <v/>
      </c>
      <c r="F134" s="2" t="str">
        <f>IFERROR(VLOOKUP($A134,Runners!$O:$AA,F$1,0),"")</f>
        <v/>
      </c>
    </row>
    <row r="135" spans="1:6" x14ac:dyDescent="0.25">
      <c r="A135" s="19">
        <v>131</v>
      </c>
      <c r="B135" s="1" t="str">
        <f>IFERROR(VLOOKUP($A135,Runners!$O:$AA,B$1,0),"")</f>
        <v/>
      </c>
      <c r="C135" s="1" t="str">
        <f>IFERROR(VLOOKUP($A135,Runners!$O:$AA,C$1,0),"")</f>
        <v/>
      </c>
      <c r="D135" s="2" t="str">
        <f>IFERROR(VLOOKUP($A135,Runners!$O:$AA,D$1,0),"")</f>
        <v/>
      </c>
      <c r="E135" s="2" t="str">
        <f>IFERROR(VLOOKUP($A135,Runners!$O:$AA,E$1,0),"")</f>
        <v/>
      </c>
      <c r="F135" s="2" t="str">
        <f>IFERROR(VLOOKUP($A135,Runners!$O:$AA,F$1,0),"")</f>
        <v/>
      </c>
    </row>
    <row r="136" spans="1:6" x14ac:dyDescent="0.25">
      <c r="A136" s="19">
        <v>132</v>
      </c>
      <c r="B136" s="1" t="str">
        <f>IFERROR(VLOOKUP($A136,Runners!$O:$AA,B$1,0),"")</f>
        <v/>
      </c>
      <c r="C136" s="1" t="str">
        <f>IFERROR(VLOOKUP($A136,Runners!$O:$AA,C$1,0),"")</f>
        <v/>
      </c>
      <c r="D136" s="2" t="str">
        <f>IFERROR(VLOOKUP($A136,Runners!$O:$AA,D$1,0),"")</f>
        <v/>
      </c>
      <c r="E136" s="2" t="str">
        <f>IFERROR(VLOOKUP($A136,Runners!$O:$AA,E$1,0),"")</f>
        <v/>
      </c>
      <c r="F136" s="2" t="str">
        <f>IFERROR(VLOOKUP($A136,Runners!$O:$AA,F$1,0),"")</f>
        <v/>
      </c>
    </row>
    <row r="137" spans="1:6" x14ac:dyDescent="0.25">
      <c r="A137" s="19">
        <v>133</v>
      </c>
      <c r="B137" s="1" t="str">
        <f>IFERROR(VLOOKUP($A137,Runners!$O:$AA,B$1,0),"")</f>
        <v/>
      </c>
      <c r="C137" s="1" t="str">
        <f>IFERROR(VLOOKUP($A137,Runners!$O:$AA,C$1,0),"")</f>
        <v/>
      </c>
      <c r="D137" s="2" t="str">
        <f>IFERROR(VLOOKUP($A137,Runners!$O:$AA,D$1,0),"")</f>
        <v/>
      </c>
      <c r="E137" s="2" t="str">
        <f>IFERROR(VLOOKUP($A137,Runners!$O:$AA,E$1,0),"")</f>
        <v/>
      </c>
      <c r="F137" s="2" t="str">
        <f>IFERROR(VLOOKUP($A137,Runners!$O:$AA,F$1,0),"")</f>
        <v/>
      </c>
    </row>
    <row r="138" spans="1:6" x14ac:dyDescent="0.25">
      <c r="A138" s="19">
        <v>134</v>
      </c>
      <c r="B138" s="1" t="str">
        <f>IFERROR(VLOOKUP($A138,Runners!$O:$AA,B$1,0),"")</f>
        <v/>
      </c>
      <c r="C138" s="1" t="str">
        <f>IFERROR(VLOOKUP($A138,Runners!$O:$AA,C$1,0),"")</f>
        <v/>
      </c>
      <c r="D138" s="2" t="str">
        <f>IFERROR(VLOOKUP($A138,Runners!$O:$AA,D$1,0),"")</f>
        <v/>
      </c>
      <c r="E138" s="2" t="str">
        <f>IFERROR(VLOOKUP($A138,Runners!$O:$AA,E$1,0),"")</f>
        <v/>
      </c>
      <c r="F138" s="2" t="str">
        <f>IFERROR(VLOOKUP($A138,Runners!$O:$AA,F$1,0),"")</f>
        <v/>
      </c>
    </row>
    <row r="139" spans="1:6" x14ac:dyDescent="0.25">
      <c r="A139" s="19">
        <v>135</v>
      </c>
      <c r="B139" s="1" t="str">
        <f>IFERROR(VLOOKUP($A139,Runners!$O:$AA,B$1,0),"")</f>
        <v/>
      </c>
      <c r="C139" s="1" t="str">
        <f>IFERROR(VLOOKUP($A139,Runners!$O:$AA,C$1,0),"")</f>
        <v/>
      </c>
      <c r="D139" s="2" t="str">
        <f>IFERROR(VLOOKUP($A139,Runners!$O:$AA,D$1,0),"")</f>
        <v/>
      </c>
      <c r="E139" s="2" t="str">
        <f>IFERROR(VLOOKUP($A139,Runners!$O:$AA,E$1,0),"")</f>
        <v/>
      </c>
      <c r="F139" s="2" t="str">
        <f>IFERROR(VLOOKUP($A139,Runners!$O:$AA,F$1,0),"")</f>
        <v/>
      </c>
    </row>
    <row r="140" spans="1:6" x14ac:dyDescent="0.25">
      <c r="A140" s="19">
        <v>136</v>
      </c>
      <c r="B140" s="1" t="str">
        <f>IFERROR(VLOOKUP($A140,Runners!$O:$AA,B$1,0),"")</f>
        <v/>
      </c>
      <c r="C140" s="1" t="str">
        <f>IFERROR(VLOOKUP($A140,Runners!$O:$AA,C$1,0),"")</f>
        <v/>
      </c>
      <c r="D140" s="2" t="str">
        <f>IFERROR(VLOOKUP($A140,Runners!$O:$AA,D$1,0),"")</f>
        <v/>
      </c>
      <c r="E140" s="2" t="str">
        <f>IFERROR(VLOOKUP($A140,Runners!$O:$AA,E$1,0),"")</f>
        <v/>
      </c>
      <c r="F140" s="2" t="str">
        <f>IFERROR(VLOOKUP($A140,Runners!$O:$AA,F$1,0),"")</f>
        <v/>
      </c>
    </row>
    <row r="141" spans="1:6" x14ac:dyDescent="0.25">
      <c r="A141" s="19">
        <v>137</v>
      </c>
      <c r="B141" s="1" t="str">
        <f>IFERROR(VLOOKUP($A141,Runners!$O:$AA,B$1,0),"")</f>
        <v/>
      </c>
      <c r="C141" s="1" t="str">
        <f>IFERROR(VLOOKUP($A141,Runners!$O:$AA,C$1,0),"")</f>
        <v/>
      </c>
      <c r="D141" s="2" t="str">
        <f>IFERROR(VLOOKUP($A141,Runners!$O:$AA,D$1,0),"")</f>
        <v/>
      </c>
      <c r="E141" s="2" t="str">
        <f>IFERROR(VLOOKUP($A141,Runners!$O:$AA,E$1,0),"")</f>
        <v/>
      </c>
      <c r="F141" s="2" t="str">
        <f>IFERROR(VLOOKUP($A141,Runners!$O:$AA,F$1,0),"")</f>
        <v/>
      </c>
    </row>
    <row r="142" spans="1:6" x14ac:dyDescent="0.25">
      <c r="A142" s="19">
        <v>138</v>
      </c>
      <c r="B142" s="1" t="str">
        <f>IFERROR(VLOOKUP($A142,Runners!$O:$AA,B$1,0),"")</f>
        <v/>
      </c>
      <c r="C142" s="1" t="str">
        <f>IFERROR(VLOOKUP($A142,Runners!$O:$AA,C$1,0),"")</f>
        <v/>
      </c>
      <c r="D142" s="2" t="str">
        <f>IFERROR(VLOOKUP($A142,Runners!$O:$AA,D$1,0),"")</f>
        <v/>
      </c>
      <c r="E142" s="2" t="str">
        <f>IFERROR(VLOOKUP($A142,Runners!$O:$AA,E$1,0),"")</f>
        <v/>
      </c>
      <c r="F142" s="2" t="str">
        <f>IFERROR(VLOOKUP($A142,Runners!$O:$AA,F$1,0),"")</f>
        <v/>
      </c>
    </row>
    <row r="143" spans="1:6" x14ac:dyDescent="0.25">
      <c r="A143" s="19">
        <v>139</v>
      </c>
      <c r="B143" s="1" t="str">
        <f>IFERROR(VLOOKUP($A143,Runners!$O:$AA,B$1,0),"")</f>
        <v/>
      </c>
      <c r="C143" s="1" t="str">
        <f>IFERROR(VLOOKUP($A143,Runners!$O:$AA,C$1,0),"")</f>
        <v/>
      </c>
      <c r="D143" s="2" t="str">
        <f>IFERROR(VLOOKUP($A143,Runners!$O:$AA,D$1,0),"")</f>
        <v/>
      </c>
      <c r="E143" s="2" t="str">
        <f>IFERROR(VLOOKUP($A143,Runners!$O:$AA,E$1,0),"")</f>
        <v/>
      </c>
      <c r="F143" s="2" t="str">
        <f>IFERROR(VLOOKUP($A143,Runners!$O:$AA,F$1,0),"")</f>
        <v/>
      </c>
    </row>
    <row r="144" spans="1:6" x14ac:dyDescent="0.25">
      <c r="A144" s="19">
        <v>140</v>
      </c>
      <c r="B144" s="1" t="str">
        <f>IFERROR(VLOOKUP($A144,Runners!$O:$AA,B$1,0),"")</f>
        <v/>
      </c>
      <c r="C144" s="1" t="str">
        <f>IFERROR(VLOOKUP($A144,Runners!$O:$AA,C$1,0),"")</f>
        <v/>
      </c>
      <c r="D144" s="2" t="str">
        <f>IFERROR(VLOOKUP($A144,Runners!$O:$AA,D$1,0),"")</f>
        <v/>
      </c>
      <c r="E144" s="2" t="str">
        <f>IFERROR(VLOOKUP($A144,Runners!$O:$AA,E$1,0),"")</f>
        <v/>
      </c>
      <c r="F144" s="2" t="str">
        <f>IFERROR(VLOOKUP($A144,Runners!$O:$AA,F$1,0),"")</f>
        <v/>
      </c>
    </row>
    <row r="145" spans="1:6" x14ac:dyDescent="0.25">
      <c r="A145" s="19">
        <v>141</v>
      </c>
      <c r="B145" s="1" t="str">
        <f>IFERROR(VLOOKUP($A145,Runners!$O:$AA,B$1,0),"")</f>
        <v/>
      </c>
      <c r="C145" s="1" t="str">
        <f>IFERROR(VLOOKUP($A145,Runners!$O:$AA,C$1,0),"")</f>
        <v/>
      </c>
      <c r="D145" s="2" t="str">
        <f>IFERROR(VLOOKUP($A145,Runners!$O:$AA,D$1,0),"")</f>
        <v/>
      </c>
      <c r="E145" s="2" t="str">
        <f>IFERROR(VLOOKUP($A145,Runners!$O:$AA,E$1,0),"")</f>
        <v/>
      </c>
      <c r="F145" s="2" t="str">
        <f>IFERROR(VLOOKUP($A145,Runners!$O:$AA,F$1,0),"")</f>
        <v/>
      </c>
    </row>
    <row r="146" spans="1:6" x14ac:dyDescent="0.25">
      <c r="A146" s="19">
        <v>142</v>
      </c>
      <c r="B146" s="1" t="str">
        <f>IFERROR(VLOOKUP($A146,Runners!$O:$AA,B$1,0),"")</f>
        <v/>
      </c>
      <c r="C146" s="1" t="str">
        <f>IFERROR(VLOOKUP($A146,Runners!$O:$AA,C$1,0),"")</f>
        <v/>
      </c>
      <c r="D146" s="2" t="str">
        <f>IFERROR(VLOOKUP($A146,Runners!$O:$AA,D$1,0),"")</f>
        <v/>
      </c>
      <c r="E146" s="2" t="str">
        <f>IFERROR(VLOOKUP($A146,Runners!$O:$AA,E$1,0),"")</f>
        <v/>
      </c>
      <c r="F146" s="2" t="str">
        <f>IFERROR(VLOOKUP($A146,Runners!$O:$AA,F$1,0),"")</f>
        <v/>
      </c>
    </row>
    <row r="147" spans="1:6" x14ac:dyDescent="0.25">
      <c r="A147" s="19">
        <v>143</v>
      </c>
      <c r="B147" s="1" t="str">
        <f>IFERROR(VLOOKUP($A147,Runners!$O:$AA,B$1,0),"")</f>
        <v/>
      </c>
      <c r="C147" s="1" t="str">
        <f>IFERROR(VLOOKUP($A147,Runners!$O:$AA,C$1,0),"")</f>
        <v/>
      </c>
      <c r="D147" s="2" t="str">
        <f>IFERROR(VLOOKUP($A147,Runners!$O:$AA,D$1,0),"")</f>
        <v/>
      </c>
      <c r="E147" s="2" t="str">
        <f>IFERROR(VLOOKUP($A147,Runners!$O:$AA,E$1,0),"")</f>
        <v/>
      </c>
      <c r="F147" s="2" t="str">
        <f>IFERROR(VLOOKUP($A147,Runners!$O:$AA,F$1,0),"")</f>
        <v/>
      </c>
    </row>
    <row r="148" spans="1:6" x14ac:dyDescent="0.25">
      <c r="A148" s="19">
        <v>144</v>
      </c>
      <c r="B148" s="1" t="str">
        <f>IFERROR(VLOOKUP($A148,Runners!$O:$AA,B$1,0),"")</f>
        <v/>
      </c>
      <c r="C148" s="1" t="str">
        <f>IFERROR(VLOOKUP($A148,Runners!$O:$AA,C$1,0),"")</f>
        <v/>
      </c>
      <c r="D148" s="2" t="str">
        <f>IFERROR(VLOOKUP($A148,Runners!$O:$AA,D$1,0),"")</f>
        <v/>
      </c>
      <c r="E148" s="2" t="str">
        <f>IFERROR(VLOOKUP($A148,Runners!$O:$AA,E$1,0),"")</f>
        <v/>
      </c>
      <c r="F148" s="2" t="str">
        <f>IFERROR(VLOOKUP($A148,Runners!$O:$AA,F$1,0),"")</f>
        <v/>
      </c>
    </row>
    <row r="149" spans="1:6" x14ac:dyDescent="0.25">
      <c r="A149" s="19">
        <v>145</v>
      </c>
      <c r="B149" s="1" t="str">
        <f>IFERROR(VLOOKUP($A149,Runners!$O:$AA,B$1,0),"")</f>
        <v/>
      </c>
      <c r="C149" s="1" t="str">
        <f>IFERROR(VLOOKUP($A149,Runners!$O:$AA,C$1,0),"")</f>
        <v/>
      </c>
      <c r="D149" s="2" t="str">
        <f>IFERROR(VLOOKUP($A149,Runners!$O:$AA,D$1,0),"")</f>
        <v/>
      </c>
      <c r="E149" s="2" t="str">
        <f>IFERROR(VLOOKUP($A149,Runners!$O:$AA,E$1,0),"")</f>
        <v/>
      </c>
      <c r="F149" s="2" t="str">
        <f>IFERROR(VLOOKUP($A149,Runners!$O:$AA,F$1,0),"")</f>
        <v/>
      </c>
    </row>
    <row r="150" spans="1:6" x14ac:dyDescent="0.25">
      <c r="A150" s="19">
        <v>146</v>
      </c>
      <c r="B150" s="1" t="str">
        <f>IFERROR(VLOOKUP($A150,Runners!$O:$AA,B$1,0),"")</f>
        <v/>
      </c>
      <c r="C150" s="1" t="str">
        <f>IFERROR(VLOOKUP($A150,Runners!$O:$AA,C$1,0),"")</f>
        <v/>
      </c>
      <c r="D150" s="2" t="str">
        <f>IFERROR(VLOOKUP($A150,Runners!$O:$AA,D$1,0),"")</f>
        <v/>
      </c>
      <c r="E150" s="2" t="str">
        <f>IFERROR(VLOOKUP($A150,Runners!$O:$AA,E$1,0),"")</f>
        <v/>
      </c>
      <c r="F150" s="2" t="str">
        <f>IFERROR(VLOOKUP($A150,Runners!$O:$AA,F$1,0),"")</f>
        <v/>
      </c>
    </row>
    <row r="151" spans="1:6" x14ac:dyDescent="0.25">
      <c r="A151" s="19">
        <v>147</v>
      </c>
      <c r="B151" s="1" t="str">
        <f>IFERROR(VLOOKUP($A151,Runners!$O:$AA,B$1,0),"")</f>
        <v/>
      </c>
      <c r="C151" s="1" t="str">
        <f>IFERROR(VLOOKUP($A151,Runners!$O:$AA,C$1,0),"")</f>
        <v/>
      </c>
      <c r="D151" s="2" t="str">
        <f>IFERROR(VLOOKUP($A151,Runners!$O:$AA,D$1,0),"")</f>
        <v/>
      </c>
      <c r="E151" s="2" t="str">
        <f>IFERROR(VLOOKUP($A151,Runners!$O:$AA,E$1,0),"")</f>
        <v/>
      </c>
      <c r="F151" s="2" t="str">
        <f>IFERROR(VLOOKUP($A151,Runners!$O:$AA,F$1,0),"")</f>
        <v/>
      </c>
    </row>
    <row r="152" spans="1:6" x14ac:dyDescent="0.25">
      <c r="A152" s="19">
        <v>148</v>
      </c>
      <c r="B152" s="1" t="str">
        <f>IFERROR(VLOOKUP($A152,Runners!$O:$AA,B$1,0),"")</f>
        <v/>
      </c>
      <c r="C152" s="1" t="str">
        <f>IFERROR(VLOOKUP($A152,Runners!$O:$AA,C$1,0),"")</f>
        <v/>
      </c>
      <c r="D152" s="2" t="str">
        <f>IFERROR(VLOOKUP($A152,Runners!$O:$AA,D$1,0),"")</f>
        <v/>
      </c>
      <c r="E152" s="2" t="str">
        <f>IFERROR(VLOOKUP($A152,Runners!$O:$AA,E$1,0),"")</f>
        <v/>
      </c>
      <c r="F152" s="2" t="str">
        <f>IFERROR(VLOOKUP($A152,Runners!$O:$AA,F$1,0),"")</f>
        <v/>
      </c>
    </row>
    <row r="153" spans="1:6" x14ac:dyDescent="0.25">
      <c r="A153" s="19">
        <v>149</v>
      </c>
      <c r="B153" s="1" t="str">
        <f>IFERROR(VLOOKUP($A153,Runners!$O:$AA,B$1,0),"")</f>
        <v/>
      </c>
      <c r="C153" s="1" t="str">
        <f>IFERROR(VLOOKUP($A153,Runners!$O:$AA,C$1,0),"")</f>
        <v/>
      </c>
      <c r="D153" s="2" t="str">
        <f>IFERROR(VLOOKUP($A153,Runners!$O:$AA,D$1,0),"")</f>
        <v/>
      </c>
      <c r="E153" s="2" t="str">
        <f>IFERROR(VLOOKUP($A153,Runners!$O:$AA,E$1,0),"")</f>
        <v/>
      </c>
      <c r="F153" s="2" t="str">
        <f>IFERROR(VLOOKUP($A153,Runners!$O:$AA,F$1,0),"")</f>
        <v/>
      </c>
    </row>
    <row r="154" spans="1:6" x14ac:dyDescent="0.25">
      <c r="A154" s="19">
        <v>150</v>
      </c>
      <c r="B154" s="1" t="str">
        <f>IFERROR(VLOOKUP($A154,Runners!$O:$AA,B$1,0),"")</f>
        <v/>
      </c>
      <c r="C154" s="1" t="str">
        <f>IFERROR(VLOOKUP($A154,Runners!$O:$AA,C$1,0),"")</f>
        <v/>
      </c>
      <c r="D154" s="2" t="str">
        <f>IFERROR(VLOOKUP($A154,Runners!$O:$AA,D$1,0),"")</f>
        <v/>
      </c>
      <c r="E154" s="2" t="str">
        <f>IFERROR(VLOOKUP($A154,Runners!$O:$AA,E$1,0),"")</f>
        <v/>
      </c>
      <c r="F154" s="2" t="str">
        <f>IFERROR(VLOOKUP($A154,Runners!$O:$AA,F$1,0),"")</f>
        <v/>
      </c>
    </row>
    <row r="155" spans="1:6" x14ac:dyDescent="0.25">
      <c r="A155" s="19">
        <v>151</v>
      </c>
      <c r="B155" s="1" t="str">
        <f>IFERROR(VLOOKUP($A155,Runners!$O:$AA,B$1,0),"")</f>
        <v/>
      </c>
      <c r="C155" s="1" t="str">
        <f>IFERROR(VLOOKUP($A155,Runners!$O:$AA,C$1,0),"")</f>
        <v/>
      </c>
      <c r="D155" s="2" t="str">
        <f>IFERROR(VLOOKUP($A155,Runners!$O:$AA,D$1,0),"")</f>
        <v/>
      </c>
      <c r="E155" s="2" t="str">
        <f>IFERROR(VLOOKUP($A155,Runners!$O:$AA,E$1,0),"")</f>
        <v/>
      </c>
      <c r="F155" s="2" t="str">
        <f>IFERROR(VLOOKUP($A155,Runners!$O:$AA,F$1,0),"")</f>
        <v/>
      </c>
    </row>
    <row r="156" spans="1:6" x14ac:dyDescent="0.25">
      <c r="A156" s="19">
        <v>152</v>
      </c>
      <c r="B156" s="1" t="str">
        <f>IFERROR(VLOOKUP($A156,Runners!$O:$AA,B$1,0),"")</f>
        <v/>
      </c>
      <c r="C156" s="1" t="str">
        <f>IFERROR(VLOOKUP($A156,Runners!$O:$AA,C$1,0),"")</f>
        <v/>
      </c>
      <c r="D156" s="2" t="str">
        <f>IFERROR(VLOOKUP($A156,Runners!$O:$AA,D$1,0),"")</f>
        <v/>
      </c>
      <c r="E156" s="2" t="str">
        <f>IFERROR(VLOOKUP($A156,Runners!$O:$AA,E$1,0),"")</f>
        <v/>
      </c>
      <c r="F156" s="2" t="str">
        <f>IFERROR(VLOOKUP($A156,Runners!$O:$AA,F$1,0),"")</f>
        <v/>
      </c>
    </row>
    <row r="157" spans="1:6" x14ac:dyDescent="0.25">
      <c r="A157" s="19">
        <v>153</v>
      </c>
      <c r="B157" s="1" t="str">
        <f>IFERROR(VLOOKUP($A157,Runners!$O:$AA,B$1,0),"")</f>
        <v/>
      </c>
      <c r="C157" s="1" t="str">
        <f>IFERROR(VLOOKUP($A157,Runners!$O:$AA,C$1,0),"")</f>
        <v/>
      </c>
      <c r="D157" s="2" t="str">
        <f>IFERROR(VLOOKUP($A157,Runners!$O:$AA,D$1,0),"")</f>
        <v/>
      </c>
      <c r="E157" s="2" t="str">
        <f>IFERROR(VLOOKUP($A157,Runners!$O:$AA,E$1,0),"")</f>
        <v/>
      </c>
      <c r="F157" s="2" t="str">
        <f>IFERROR(VLOOKUP($A157,Runners!$O:$AA,F$1,0),"")</f>
        <v/>
      </c>
    </row>
    <row r="158" spans="1:6" x14ac:dyDescent="0.25">
      <c r="A158" s="19">
        <v>154</v>
      </c>
      <c r="B158" s="1" t="str">
        <f>IFERROR(VLOOKUP($A158,Runners!$O:$AA,B$1,0),"")</f>
        <v/>
      </c>
      <c r="C158" s="1" t="str">
        <f>IFERROR(VLOOKUP($A158,Runners!$O:$AA,C$1,0),"")</f>
        <v/>
      </c>
      <c r="D158" s="2" t="str">
        <f>IFERROR(VLOOKUP($A158,Runners!$O:$AA,D$1,0),"")</f>
        <v/>
      </c>
      <c r="E158" s="2" t="str">
        <f>IFERROR(VLOOKUP($A158,Runners!$O:$AA,E$1,0),"")</f>
        <v/>
      </c>
      <c r="F158" s="2" t="str">
        <f>IFERROR(VLOOKUP($A158,Runners!$O:$AA,F$1,0),"")</f>
        <v/>
      </c>
    </row>
    <row r="159" spans="1:6" x14ac:dyDescent="0.25">
      <c r="A159" s="19">
        <v>155</v>
      </c>
      <c r="B159" s="1" t="str">
        <f>IFERROR(VLOOKUP($A159,Runners!$O:$AA,B$1,0),"")</f>
        <v/>
      </c>
      <c r="C159" s="1" t="str">
        <f>IFERROR(VLOOKUP($A159,Runners!$O:$AA,C$1,0),"")</f>
        <v/>
      </c>
      <c r="D159" s="2" t="str">
        <f>IFERROR(VLOOKUP($A159,Runners!$O:$AA,D$1,0),"")</f>
        <v/>
      </c>
      <c r="E159" s="2" t="str">
        <f>IFERROR(VLOOKUP($A159,Runners!$O:$AA,E$1,0),"")</f>
        <v/>
      </c>
      <c r="F159" s="2" t="str">
        <f>IFERROR(VLOOKUP($A159,Runners!$O:$AA,F$1,0),"")</f>
        <v/>
      </c>
    </row>
    <row r="160" spans="1:6" x14ac:dyDescent="0.25">
      <c r="A160" s="19">
        <v>156</v>
      </c>
      <c r="B160" s="1" t="str">
        <f>IFERROR(VLOOKUP($A160,Runners!$O:$AA,B$1,0),"")</f>
        <v/>
      </c>
      <c r="C160" s="1" t="str">
        <f>IFERROR(VLOOKUP($A160,Runners!$O:$AA,C$1,0),"")</f>
        <v/>
      </c>
      <c r="D160" s="2" t="str">
        <f>IFERROR(VLOOKUP($A160,Runners!$O:$AA,D$1,0),"")</f>
        <v/>
      </c>
      <c r="E160" s="2" t="str">
        <f>IFERROR(VLOOKUP($A160,Runners!$O:$AA,E$1,0),"")</f>
        <v/>
      </c>
      <c r="F160" s="2" t="str">
        <f>IFERROR(VLOOKUP($A160,Runners!$O:$AA,F$1,0),"")</f>
        <v/>
      </c>
    </row>
    <row r="161" spans="1:6" x14ac:dyDescent="0.25">
      <c r="A161" s="19">
        <v>157</v>
      </c>
      <c r="B161" s="1" t="str">
        <f>IFERROR(VLOOKUP($A161,Runners!$O:$AA,B$1,0),"")</f>
        <v/>
      </c>
      <c r="C161" s="1" t="str">
        <f>IFERROR(VLOOKUP($A161,Runners!$O:$AA,C$1,0),"")</f>
        <v/>
      </c>
      <c r="D161" s="2" t="str">
        <f>IFERROR(VLOOKUP($A161,Runners!$O:$AA,D$1,0),"")</f>
        <v/>
      </c>
      <c r="E161" s="2" t="str">
        <f>IFERROR(VLOOKUP($A161,Runners!$O:$AA,E$1,0),"")</f>
        <v/>
      </c>
      <c r="F161" s="2" t="str">
        <f>IFERROR(VLOOKUP($A161,Runners!$O:$AA,F$1,0),"")</f>
        <v/>
      </c>
    </row>
    <row r="162" spans="1:6" x14ac:dyDescent="0.25">
      <c r="A162" s="19">
        <v>158</v>
      </c>
      <c r="B162" s="1" t="str">
        <f>IFERROR(VLOOKUP($A162,Runners!$O:$AA,B$1,0),"")</f>
        <v/>
      </c>
      <c r="C162" s="1" t="str">
        <f>IFERROR(VLOOKUP($A162,Runners!$O:$AA,C$1,0),"")</f>
        <v/>
      </c>
      <c r="D162" s="2" t="str">
        <f>IFERROR(VLOOKUP($A162,Runners!$O:$AA,D$1,0),"")</f>
        <v/>
      </c>
      <c r="E162" s="2" t="str">
        <f>IFERROR(VLOOKUP($A162,Runners!$O:$AA,E$1,0),"")</f>
        <v/>
      </c>
      <c r="F162" s="2" t="str">
        <f>IFERROR(VLOOKUP($A162,Runners!$O:$AA,F$1,0),"")</f>
        <v/>
      </c>
    </row>
    <row r="163" spans="1:6" x14ac:dyDescent="0.25">
      <c r="A163" s="19">
        <v>159</v>
      </c>
      <c r="B163" s="1" t="str">
        <f>IFERROR(VLOOKUP($A163,Runners!$O:$AA,B$1,0),"")</f>
        <v/>
      </c>
      <c r="C163" s="1" t="str">
        <f>IFERROR(VLOOKUP($A163,Runners!$O:$AA,C$1,0),"")</f>
        <v/>
      </c>
      <c r="D163" s="2" t="str">
        <f>IFERROR(VLOOKUP($A163,Runners!$O:$AA,D$1,0),"")</f>
        <v/>
      </c>
      <c r="E163" s="2" t="str">
        <f>IFERROR(VLOOKUP($A163,Runners!$O:$AA,E$1,0),"")</f>
        <v/>
      </c>
      <c r="F163" s="2" t="str">
        <f>IFERROR(VLOOKUP($A163,Runners!$O:$AA,F$1,0),"")</f>
        <v/>
      </c>
    </row>
    <row r="164" spans="1:6" x14ac:dyDescent="0.25">
      <c r="A164" s="19">
        <v>160</v>
      </c>
      <c r="B164" s="1" t="str">
        <f>IFERROR(VLOOKUP($A164,Runners!$O:$AA,B$1,0),"")</f>
        <v/>
      </c>
      <c r="C164" s="1" t="str">
        <f>IFERROR(VLOOKUP($A164,Runners!$O:$AA,C$1,0),"")</f>
        <v/>
      </c>
      <c r="D164" s="2" t="str">
        <f>IFERROR(VLOOKUP($A164,Runners!$O:$AA,D$1,0),"")</f>
        <v/>
      </c>
      <c r="E164" s="2" t="str">
        <f>IFERROR(VLOOKUP($A164,Runners!$O:$AA,E$1,0),"")</f>
        <v/>
      </c>
      <c r="F164" s="2" t="str">
        <f>IFERROR(VLOOKUP($A164,Runners!$O:$AA,F$1,0),"")</f>
        <v/>
      </c>
    </row>
    <row r="165" spans="1:6" x14ac:dyDescent="0.25">
      <c r="A165" s="19">
        <v>161</v>
      </c>
      <c r="B165" s="1" t="str">
        <f>IFERROR(VLOOKUP($A165,Runners!$O:$AA,B$1,0),"")</f>
        <v/>
      </c>
      <c r="C165" s="1" t="str">
        <f>IFERROR(VLOOKUP($A165,Runners!$O:$AA,C$1,0),"")</f>
        <v/>
      </c>
      <c r="D165" s="2" t="str">
        <f>IFERROR(VLOOKUP($A165,Runners!$O:$AA,D$1,0),"")</f>
        <v/>
      </c>
      <c r="E165" s="2" t="str">
        <f>IFERROR(VLOOKUP($A165,Runners!$O:$AA,E$1,0),"")</f>
        <v/>
      </c>
      <c r="F165" s="2" t="str">
        <f>IFERROR(VLOOKUP($A165,Runners!$O:$AA,F$1,0),"")</f>
        <v/>
      </c>
    </row>
    <row r="166" spans="1:6" x14ac:dyDescent="0.25">
      <c r="A166" s="19">
        <v>162</v>
      </c>
      <c r="B166" s="1" t="str">
        <f>IFERROR(VLOOKUP($A166,Runners!$O:$AA,B$1,0),"")</f>
        <v/>
      </c>
      <c r="C166" s="1" t="str">
        <f>IFERROR(VLOOKUP($A166,Runners!$O:$AA,C$1,0),"")</f>
        <v/>
      </c>
      <c r="D166" s="2" t="str">
        <f>IFERROR(VLOOKUP($A166,Runners!$O:$AA,D$1,0),"")</f>
        <v/>
      </c>
      <c r="E166" s="2" t="str">
        <f>IFERROR(VLOOKUP($A166,Runners!$O:$AA,E$1,0),"")</f>
        <v/>
      </c>
      <c r="F166" s="2" t="str">
        <f>IFERROR(VLOOKUP($A166,Runners!$O:$AA,F$1,0),"")</f>
        <v/>
      </c>
    </row>
    <row r="167" spans="1:6" x14ac:dyDescent="0.25">
      <c r="A167" s="19">
        <v>163</v>
      </c>
      <c r="B167" s="1" t="str">
        <f>IFERROR(VLOOKUP($A167,Runners!$O:$AA,B$1,0),"")</f>
        <v/>
      </c>
      <c r="C167" s="1" t="str">
        <f>IFERROR(VLOOKUP($A167,Runners!$O:$AA,C$1,0),"")</f>
        <v/>
      </c>
      <c r="D167" s="2" t="str">
        <f>IFERROR(VLOOKUP($A167,Runners!$O:$AA,D$1,0),"")</f>
        <v/>
      </c>
      <c r="E167" s="2" t="str">
        <f>IFERROR(VLOOKUP($A167,Runners!$O:$AA,E$1,0),"")</f>
        <v/>
      </c>
      <c r="F167" s="2" t="str">
        <f>IFERROR(VLOOKUP($A167,Runners!$O:$AA,F$1,0),"")</f>
        <v/>
      </c>
    </row>
    <row r="168" spans="1:6" x14ac:dyDescent="0.25">
      <c r="A168" s="19">
        <v>164</v>
      </c>
      <c r="B168" s="1" t="str">
        <f>IFERROR(VLOOKUP($A168,Runners!$O:$AA,B$1,0),"")</f>
        <v/>
      </c>
      <c r="C168" s="1" t="str">
        <f>IFERROR(VLOOKUP($A168,Runners!$O:$AA,C$1,0),"")</f>
        <v/>
      </c>
      <c r="D168" s="2" t="str">
        <f>IFERROR(VLOOKUP($A168,Runners!$O:$AA,D$1,0),"")</f>
        <v/>
      </c>
      <c r="E168" s="2" t="str">
        <f>IFERROR(VLOOKUP($A168,Runners!$O:$AA,E$1,0),"")</f>
        <v/>
      </c>
      <c r="F168" s="2" t="str">
        <f>IFERROR(VLOOKUP($A168,Runners!$O:$AA,F$1,0),"")</f>
        <v/>
      </c>
    </row>
    <row r="169" spans="1:6" x14ac:dyDescent="0.25">
      <c r="A169" s="19">
        <v>165</v>
      </c>
      <c r="B169" s="1" t="str">
        <f>IFERROR(VLOOKUP($A169,Runners!$O:$AA,B$1,0),"")</f>
        <v/>
      </c>
      <c r="C169" s="1" t="str">
        <f>IFERROR(VLOOKUP($A169,Runners!$O:$AA,C$1,0),"")</f>
        <v/>
      </c>
      <c r="D169" s="2" t="str">
        <f>IFERROR(VLOOKUP($A169,Runners!$O:$AA,D$1,0),"")</f>
        <v/>
      </c>
      <c r="E169" s="2" t="str">
        <f>IFERROR(VLOOKUP($A169,Runners!$O:$AA,E$1,0),"")</f>
        <v/>
      </c>
      <c r="F169" s="2" t="str">
        <f>IFERROR(VLOOKUP($A169,Runners!$O:$AA,F$1,0),"")</f>
        <v/>
      </c>
    </row>
    <row r="170" spans="1:6" x14ac:dyDescent="0.25">
      <c r="A170" s="19">
        <v>166</v>
      </c>
      <c r="B170" s="1" t="str">
        <f>IFERROR(VLOOKUP($A170,Runners!$O:$AA,B$1,0),"")</f>
        <v/>
      </c>
      <c r="C170" s="1" t="str">
        <f>IFERROR(VLOOKUP($A170,Runners!$O:$AA,C$1,0),"")</f>
        <v/>
      </c>
      <c r="D170" s="2" t="str">
        <f>IFERROR(VLOOKUP($A170,Runners!$O:$AA,D$1,0),"")</f>
        <v/>
      </c>
      <c r="E170" s="2" t="str">
        <f>IFERROR(VLOOKUP($A170,Runners!$O:$AA,E$1,0),"")</f>
        <v/>
      </c>
      <c r="F170" s="2" t="str">
        <f>IFERROR(VLOOKUP($A170,Runners!$O:$AA,F$1,0),"")</f>
        <v/>
      </c>
    </row>
    <row r="171" spans="1:6" x14ac:dyDescent="0.25">
      <c r="A171" s="19">
        <v>167</v>
      </c>
      <c r="B171" s="1" t="str">
        <f>IFERROR(VLOOKUP($A171,Runners!$O:$AA,B$1,0),"")</f>
        <v/>
      </c>
      <c r="C171" s="1" t="str">
        <f>IFERROR(VLOOKUP($A171,Runners!$O:$AA,C$1,0),"")</f>
        <v/>
      </c>
      <c r="D171" s="2" t="str">
        <f>IFERROR(VLOOKUP($A171,Runners!$O:$AA,D$1,0),"")</f>
        <v/>
      </c>
      <c r="E171" s="2" t="str">
        <f>IFERROR(VLOOKUP($A171,Runners!$O:$AA,E$1,0),"")</f>
        <v/>
      </c>
      <c r="F171" s="2" t="str">
        <f>IFERROR(VLOOKUP($A171,Runners!$O:$AA,F$1,0),"")</f>
        <v/>
      </c>
    </row>
    <row r="172" spans="1:6" x14ac:dyDescent="0.25">
      <c r="A172" s="19">
        <v>168</v>
      </c>
      <c r="B172" s="1" t="str">
        <f>IFERROR(VLOOKUP($A172,Runners!$O:$AA,B$1,0),"")</f>
        <v/>
      </c>
      <c r="C172" s="1" t="str">
        <f>IFERROR(VLOOKUP($A172,Runners!$O:$AA,C$1,0),"")</f>
        <v/>
      </c>
      <c r="D172" s="2" t="str">
        <f>IFERROR(VLOOKUP($A172,Runners!$O:$AA,D$1,0),"")</f>
        <v/>
      </c>
      <c r="E172" s="2" t="str">
        <f>IFERROR(VLOOKUP($A172,Runners!$O:$AA,E$1,0),"")</f>
        <v/>
      </c>
      <c r="F172" s="2" t="str">
        <f>IFERROR(VLOOKUP($A172,Runners!$O:$AA,F$1,0),"")</f>
        <v/>
      </c>
    </row>
    <row r="173" spans="1:6" x14ac:dyDescent="0.25">
      <c r="A173" s="19">
        <v>169</v>
      </c>
      <c r="B173" s="1" t="str">
        <f>IFERROR(VLOOKUP($A173,Runners!$O:$AA,B$1,0),"")</f>
        <v/>
      </c>
      <c r="C173" s="1" t="str">
        <f>IFERROR(VLOOKUP($A173,Runners!$O:$AA,C$1,0),"")</f>
        <v/>
      </c>
      <c r="D173" s="2" t="str">
        <f>IFERROR(VLOOKUP($A173,Runners!$O:$AA,D$1,0),"")</f>
        <v/>
      </c>
      <c r="E173" s="2" t="str">
        <f>IFERROR(VLOOKUP($A173,Runners!$O:$AA,E$1,0),"")</f>
        <v/>
      </c>
      <c r="F173" s="2" t="str">
        <f>IFERROR(VLOOKUP($A173,Runners!$O:$AA,F$1,0),"")</f>
        <v/>
      </c>
    </row>
    <row r="174" spans="1:6" x14ac:dyDescent="0.25">
      <c r="A174" s="19">
        <v>170</v>
      </c>
      <c r="B174" s="1" t="str">
        <f>IFERROR(VLOOKUP($A174,Runners!$O:$AA,B$1,0),"")</f>
        <v/>
      </c>
      <c r="C174" s="1" t="str">
        <f>IFERROR(VLOOKUP($A174,Runners!$O:$AA,C$1,0),"")</f>
        <v/>
      </c>
      <c r="D174" s="2" t="str">
        <f>IFERROR(VLOOKUP($A174,Runners!$O:$AA,D$1,0),"")</f>
        <v/>
      </c>
      <c r="E174" s="2" t="str">
        <f>IFERROR(VLOOKUP($A174,Runners!$O:$AA,E$1,0),"")</f>
        <v/>
      </c>
      <c r="F174" s="2" t="str">
        <f>IFERROR(VLOOKUP($A174,Runners!$O:$AA,F$1,0),"")</f>
        <v/>
      </c>
    </row>
    <row r="175" spans="1:6" x14ac:dyDescent="0.25">
      <c r="A175" s="19">
        <v>171</v>
      </c>
      <c r="B175" s="1" t="str">
        <f>IFERROR(VLOOKUP($A175,Runners!$O:$AA,B$1,0),"")</f>
        <v/>
      </c>
      <c r="C175" s="1" t="str">
        <f>IFERROR(VLOOKUP($A175,Runners!$O:$AA,C$1,0),"")</f>
        <v/>
      </c>
      <c r="D175" s="2" t="str">
        <f>IFERROR(VLOOKUP($A175,Runners!$O:$AA,D$1,0),"")</f>
        <v/>
      </c>
      <c r="E175" s="2" t="str">
        <f>IFERROR(VLOOKUP($A175,Runners!$O:$AA,E$1,0),"")</f>
        <v/>
      </c>
      <c r="F175" s="2" t="str">
        <f>IFERROR(VLOOKUP($A175,Runners!$O:$AA,F$1,0),"")</f>
        <v/>
      </c>
    </row>
    <row r="176" spans="1:6" x14ac:dyDescent="0.25">
      <c r="A176" s="19">
        <v>172</v>
      </c>
      <c r="B176" s="1" t="str">
        <f>IFERROR(VLOOKUP($A176,Runners!$O:$AA,B$1,0),"")</f>
        <v/>
      </c>
      <c r="C176" s="1" t="str">
        <f>IFERROR(VLOOKUP($A176,Runners!$O:$AA,C$1,0),"")</f>
        <v/>
      </c>
      <c r="D176" s="2" t="str">
        <f>IFERROR(VLOOKUP($A176,Runners!$O:$AA,D$1,0),"")</f>
        <v/>
      </c>
      <c r="E176" s="2" t="str">
        <f>IFERROR(VLOOKUP($A176,Runners!$O:$AA,E$1,0),"")</f>
        <v/>
      </c>
      <c r="F176" s="2" t="str">
        <f>IFERROR(VLOOKUP($A176,Runners!$O:$AA,F$1,0),"")</f>
        <v/>
      </c>
    </row>
    <row r="177" spans="1:6" x14ac:dyDescent="0.25">
      <c r="A177" s="19">
        <v>173</v>
      </c>
      <c r="B177" s="1" t="str">
        <f>IFERROR(VLOOKUP($A177,Runners!$O:$AA,B$1,0),"")</f>
        <v/>
      </c>
      <c r="C177" s="1" t="str">
        <f>IFERROR(VLOOKUP($A177,Runners!$O:$AA,C$1,0),"")</f>
        <v/>
      </c>
      <c r="D177" s="2" t="str">
        <f>IFERROR(VLOOKUP($A177,Runners!$O:$AA,D$1,0),"")</f>
        <v/>
      </c>
      <c r="E177" s="2" t="str">
        <f>IFERROR(VLOOKUP($A177,Runners!$O:$AA,E$1,0),"")</f>
        <v/>
      </c>
      <c r="F177" s="2" t="str">
        <f>IFERROR(VLOOKUP($A177,Runners!$O:$AA,F$1,0),"")</f>
        <v/>
      </c>
    </row>
    <row r="178" spans="1:6" x14ac:dyDescent="0.25">
      <c r="A178" s="19">
        <v>174</v>
      </c>
      <c r="B178" s="1" t="str">
        <f>IFERROR(VLOOKUP($A178,Runners!$O:$AA,B$1,0),"")</f>
        <v/>
      </c>
      <c r="C178" s="1" t="str">
        <f>IFERROR(VLOOKUP($A178,Runners!$O:$AA,C$1,0),"")</f>
        <v/>
      </c>
      <c r="D178" s="2" t="str">
        <f>IFERROR(VLOOKUP($A178,Runners!$O:$AA,D$1,0),"")</f>
        <v/>
      </c>
      <c r="E178" s="2" t="str">
        <f>IFERROR(VLOOKUP($A178,Runners!$O:$AA,E$1,0),"")</f>
        <v/>
      </c>
      <c r="F178" s="2" t="str">
        <f>IFERROR(VLOOKUP($A178,Runners!$O:$AA,F$1,0),"")</f>
        <v/>
      </c>
    </row>
    <row r="179" spans="1:6" x14ac:dyDescent="0.25">
      <c r="A179" s="19">
        <v>175</v>
      </c>
      <c r="B179" s="1" t="str">
        <f>IFERROR(VLOOKUP($A179,Runners!$O:$AA,B$1,0),"")</f>
        <v/>
      </c>
      <c r="C179" s="1" t="str">
        <f>IFERROR(VLOOKUP($A179,Runners!$O:$AA,C$1,0),"")</f>
        <v/>
      </c>
      <c r="D179" s="2" t="str">
        <f>IFERROR(VLOOKUP($A179,Runners!$O:$AA,D$1,0),"")</f>
        <v/>
      </c>
      <c r="E179" s="2" t="str">
        <f>IFERROR(VLOOKUP($A179,Runners!$O:$AA,E$1,0),"")</f>
        <v/>
      </c>
      <c r="F179" s="2" t="str">
        <f>IFERROR(VLOOKUP($A179,Runners!$O:$AA,F$1,0),"")</f>
        <v/>
      </c>
    </row>
    <row r="180" spans="1:6" x14ac:dyDescent="0.25">
      <c r="A180" s="19">
        <v>176</v>
      </c>
      <c r="B180" s="1" t="str">
        <f>IFERROR(VLOOKUP($A180,Runners!$O:$AA,B$1,0),"")</f>
        <v/>
      </c>
      <c r="C180" s="1" t="str">
        <f>IFERROR(VLOOKUP($A180,Runners!$O:$AA,C$1,0),"")</f>
        <v/>
      </c>
      <c r="D180" s="2" t="str">
        <f>IFERROR(VLOOKUP($A180,Runners!$O:$AA,D$1,0),"")</f>
        <v/>
      </c>
      <c r="E180" s="2" t="str">
        <f>IFERROR(VLOOKUP($A180,Runners!$O:$AA,E$1,0),"")</f>
        <v/>
      </c>
      <c r="F180" s="2" t="str">
        <f>IFERROR(VLOOKUP($A180,Runners!$O:$AA,F$1,0),"")</f>
        <v/>
      </c>
    </row>
    <row r="181" spans="1:6" x14ac:dyDescent="0.25">
      <c r="A181" s="19">
        <v>177</v>
      </c>
      <c r="B181" s="1" t="str">
        <f>IFERROR(VLOOKUP($A181,Runners!$O:$AA,B$1,0),"")</f>
        <v/>
      </c>
      <c r="C181" s="1" t="str">
        <f>IFERROR(VLOOKUP($A181,Runners!$O:$AA,C$1,0),"")</f>
        <v/>
      </c>
      <c r="D181" s="2" t="str">
        <f>IFERROR(VLOOKUP($A181,Runners!$O:$AA,D$1,0),"")</f>
        <v/>
      </c>
      <c r="E181" s="2" t="str">
        <f>IFERROR(VLOOKUP($A181,Runners!$O:$AA,E$1,0),"")</f>
        <v/>
      </c>
      <c r="F181" s="2" t="str">
        <f>IFERROR(VLOOKUP($A181,Runners!$O:$AA,F$1,0),"")</f>
        <v/>
      </c>
    </row>
    <row r="182" spans="1:6" x14ac:dyDescent="0.25">
      <c r="A182" s="19">
        <v>178</v>
      </c>
      <c r="B182" s="1" t="str">
        <f>IFERROR(VLOOKUP($A182,Runners!$O:$AA,B$1,0),"")</f>
        <v/>
      </c>
      <c r="C182" s="1" t="str">
        <f>IFERROR(VLOOKUP($A182,Runners!$O:$AA,C$1,0),"")</f>
        <v/>
      </c>
      <c r="D182" s="2" t="str">
        <f>IFERROR(VLOOKUP($A182,Runners!$O:$AA,D$1,0),"")</f>
        <v/>
      </c>
      <c r="E182" s="2" t="str">
        <f>IFERROR(VLOOKUP($A182,Runners!$O:$AA,E$1,0),"")</f>
        <v/>
      </c>
      <c r="F182" s="2" t="str">
        <f>IFERROR(VLOOKUP($A182,Runners!$O:$AA,F$1,0),"")</f>
        <v/>
      </c>
    </row>
    <row r="183" spans="1:6" x14ac:dyDescent="0.25">
      <c r="A183" s="19">
        <v>179</v>
      </c>
      <c r="B183" s="1" t="str">
        <f>IFERROR(VLOOKUP($A183,Runners!$O:$AA,B$1,0),"")</f>
        <v/>
      </c>
      <c r="C183" s="1" t="str">
        <f>IFERROR(VLOOKUP($A183,Runners!$O:$AA,C$1,0),"")</f>
        <v/>
      </c>
      <c r="D183" s="2" t="str">
        <f>IFERROR(VLOOKUP($A183,Runners!$O:$AA,D$1,0),"")</f>
        <v/>
      </c>
      <c r="E183" s="2" t="str">
        <f>IFERROR(VLOOKUP($A183,Runners!$O:$AA,E$1,0),"")</f>
        <v/>
      </c>
      <c r="F183" s="2" t="str">
        <f>IFERROR(VLOOKUP($A183,Runners!$O:$AA,F$1,0),"")</f>
        <v/>
      </c>
    </row>
    <row r="184" spans="1:6" x14ac:dyDescent="0.25">
      <c r="A184" s="19">
        <v>180</v>
      </c>
      <c r="B184" s="1" t="str">
        <f>IFERROR(VLOOKUP($A184,Runners!$O:$AA,B$1,0),"")</f>
        <v/>
      </c>
      <c r="C184" s="1" t="str">
        <f>IFERROR(VLOOKUP($A184,Runners!$O:$AA,C$1,0),"")</f>
        <v/>
      </c>
      <c r="D184" s="2" t="str">
        <f>IFERROR(VLOOKUP($A184,Runners!$O:$AA,D$1,0),"")</f>
        <v/>
      </c>
      <c r="E184" s="2" t="str">
        <f>IFERROR(VLOOKUP($A184,Runners!$O:$AA,E$1,0),"")</f>
        <v/>
      </c>
      <c r="F184" s="2" t="str">
        <f>IFERROR(VLOOKUP($A184,Runners!$O:$AA,F$1,0),"")</f>
        <v/>
      </c>
    </row>
    <row r="185" spans="1:6" x14ac:dyDescent="0.25">
      <c r="A185" s="19">
        <v>181</v>
      </c>
      <c r="B185" s="1" t="str">
        <f>IFERROR(VLOOKUP($A185,Runners!$O:$AA,B$1,0),"")</f>
        <v/>
      </c>
      <c r="C185" s="1" t="str">
        <f>IFERROR(VLOOKUP($A185,Runners!$O:$AA,C$1,0),"")</f>
        <v/>
      </c>
      <c r="D185" s="2" t="str">
        <f>IFERROR(VLOOKUP($A185,Runners!$O:$AA,D$1,0),"")</f>
        <v/>
      </c>
      <c r="E185" s="2" t="str">
        <f>IFERROR(VLOOKUP($A185,Runners!$O:$AA,E$1,0),"")</f>
        <v/>
      </c>
      <c r="F185" s="2" t="str">
        <f>IFERROR(VLOOKUP($A185,Runners!$O:$AA,F$1,0),"")</f>
        <v/>
      </c>
    </row>
    <row r="186" spans="1:6" x14ac:dyDescent="0.25">
      <c r="A186" s="19">
        <v>182</v>
      </c>
      <c r="B186" s="1" t="str">
        <f>IFERROR(VLOOKUP($A186,Runners!$O:$AA,B$1,0),"")</f>
        <v/>
      </c>
      <c r="C186" s="1" t="str">
        <f>IFERROR(VLOOKUP($A186,Runners!$O:$AA,C$1,0),"")</f>
        <v/>
      </c>
      <c r="D186" s="2" t="str">
        <f>IFERROR(VLOOKUP($A186,Runners!$O:$AA,D$1,0),"")</f>
        <v/>
      </c>
      <c r="E186" s="2" t="str">
        <f>IFERROR(VLOOKUP($A186,Runners!$O:$AA,E$1,0),"")</f>
        <v/>
      </c>
      <c r="F186" s="2" t="str">
        <f>IFERROR(VLOOKUP($A186,Runners!$O:$AA,F$1,0),"")</f>
        <v/>
      </c>
    </row>
    <row r="187" spans="1:6" x14ac:dyDescent="0.25">
      <c r="A187" s="19">
        <v>183</v>
      </c>
      <c r="B187" s="1" t="str">
        <f>IFERROR(VLOOKUP($A187,Runners!$O:$AA,B$1,0),"")</f>
        <v/>
      </c>
      <c r="C187" s="1" t="str">
        <f>IFERROR(VLOOKUP($A187,Runners!$O:$AA,C$1,0),"")</f>
        <v/>
      </c>
      <c r="D187" s="2" t="str">
        <f>IFERROR(VLOOKUP($A187,Runners!$O:$AA,D$1,0),"")</f>
        <v/>
      </c>
      <c r="E187" s="2" t="str">
        <f>IFERROR(VLOOKUP($A187,Runners!$O:$AA,E$1,0),"")</f>
        <v/>
      </c>
      <c r="F187" s="2" t="str">
        <f>IFERROR(VLOOKUP($A187,Runners!$O:$AA,F$1,0),"")</f>
        <v/>
      </c>
    </row>
    <row r="188" spans="1:6" x14ac:dyDescent="0.25">
      <c r="A188" s="19">
        <v>184</v>
      </c>
      <c r="B188" s="1" t="str">
        <f>IFERROR(VLOOKUP($A188,Runners!$O:$AA,B$1,0),"")</f>
        <v/>
      </c>
      <c r="C188" s="1" t="str">
        <f>IFERROR(VLOOKUP($A188,Runners!$O:$AA,C$1,0),"")</f>
        <v/>
      </c>
      <c r="D188" s="2" t="str">
        <f>IFERROR(VLOOKUP($A188,Runners!$O:$AA,D$1,0),"")</f>
        <v/>
      </c>
      <c r="E188" s="2" t="str">
        <f>IFERROR(VLOOKUP($A188,Runners!$O:$AA,E$1,0),"")</f>
        <v/>
      </c>
      <c r="F188" s="2" t="str">
        <f>IFERROR(VLOOKUP($A188,Runners!$O:$AA,F$1,0),"")</f>
        <v/>
      </c>
    </row>
    <row r="189" spans="1:6" x14ac:dyDescent="0.25">
      <c r="A189" s="19">
        <v>185</v>
      </c>
      <c r="B189" s="1" t="str">
        <f>IFERROR(VLOOKUP($A189,Runners!$O:$AA,B$1,0),"")</f>
        <v/>
      </c>
      <c r="C189" s="1" t="str">
        <f>IFERROR(VLOOKUP($A189,Runners!$O:$AA,C$1,0),"")</f>
        <v/>
      </c>
      <c r="D189" s="2" t="str">
        <f>IFERROR(VLOOKUP($A189,Runners!$O:$AA,D$1,0),"")</f>
        <v/>
      </c>
      <c r="E189" s="2" t="str">
        <f>IFERROR(VLOOKUP($A189,Runners!$O:$AA,E$1,0),"")</f>
        <v/>
      </c>
      <c r="F189" s="2" t="str">
        <f>IFERROR(VLOOKUP($A189,Runners!$O:$AA,F$1,0),"")</f>
        <v/>
      </c>
    </row>
    <row r="190" spans="1:6" x14ac:dyDescent="0.25">
      <c r="A190" s="19">
        <v>186</v>
      </c>
      <c r="B190" s="1" t="str">
        <f>IFERROR(VLOOKUP($A190,Runners!$O:$AA,B$1,0),"")</f>
        <v/>
      </c>
      <c r="C190" s="1" t="str">
        <f>IFERROR(VLOOKUP($A190,Runners!$O:$AA,C$1,0),"")</f>
        <v/>
      </c>
      <c r="D190" s="2" t="str">
        <f>IFERROR(VLOOKUP($A190,Runners!$O:$AA,D$1,0),"")</f>
        <v/>
      </c>
      <c r="E190" s="2" t="str">
        <f>IFERROR(VLOOKUP($A190,Runners!$O:$AA,E$1,0),"")</f>
        <v/>
      </c>
      <c r="F190" s="2" t="str">
        <f>IFERROR(VLOOKUP($A190,Runners!$O:$AA,F$1,0),"")</f>
        <v/>
      </c>
    </row>
    <row r="191" spans="1:6" x14ac:dyDescent="0.25">
      <c r="A191" s="19">
        <v>187</v>
      </c>
      <c r="B191" s="1" t="str">
        <f>IFERROR(VLOOKUP($A191,Runners!$O:$AA,B$1,0),"")</f>
        <v/>
      </c>
      <c r="C191" s="1" t="str">
        <f>IFERROR(VLOOKUP($A191,Runners!$O:$AA,C$1,0),"")</f>
        <v/>
      </c>
      <c r="D191" s="2" t="str">
        <f>IFERROR(VLOOKUP($A191,Runners!$O:$AA,D$1,0),"")</f>
        <v/>
      </c>
      <c r="E191" s="2" t="str">
        <f>IFERROR(VLOOKUP($A191,Runners!$O:$AA,E$1,0),"")</f>
        <v/>
      </c>
      <c r="F191" s="2" t="str">
        <f>IFERROR(VLOOKUP($A191,Runners!$O:$AA,F$1,0),"")</f>
        <v/>
      </c>
    </row>
    <row r="192" spans="1:6" x14ac:dyDescent="0.25">
      <c r="A192" s="19">
        <v>188</v>
      </c>
      <c r="B192" s="1" t="str">
        <f>IFERROR(VLOOKUP($A192,Runners!$O:$AA,B$1,0),"")</f>
        <v/>
      </c>
      <c r="C192" s="1" t="str">
        <f>IFERROR(VLOOKUP($A192,Runners!$O:$AA,C$1,0),"")</f>
        <v/>
      </c>
      <c r="D192" s="2" t="str">
        <f>IFERROR(VLOOKUP($A192,Runners!$O:$AA,D$1,0),"")</f>
        <v/>
      </c>
      <c r="E192" s="2" t="str">
        <f>IFERROR(VLOOKUP($A192,Runners!$O:$AA,E$1,0),"")</f>
        <v/>
      </c>
      <c r="F192" s="2" t="str">
        <f>IFERROR(VLOOKUP($A192,Runners!$O:$AA,F$1,0),"")</f>
        <v/>
      </c>
    </row>
    <row r="193" spans="1:6" x14ac:dyDescent="0.25">
      <c r="A193" s="19">
        <v>189</v>
      </c>
      <c r="B193" s="1" t="str">
        <f>IFERROR(VLOOKUP($A193,Runners!$O:$AA,B$1,0),"")</f>
        <v/>
      </c>
      <c r="C193" s="1" t="str">
        <f>IFERROR(VLOOKUP($A193,Runners!$O:$AA,C$1,0),"")</f>
        <v/>
      </c>
      <c r="D193" s="2" t="str">
        <f>IFERROR(VLOOKUP($A193,Runners!$O:$AA,D$1,0),"")</f>
        <v/>
      </c>
      <c r="E193" s="2" t="str">
        <f>IFERROR(VLOOKUP($A193,Runners!$O:$AA,E$1,0),"")</f>
        <v/>
      </c>
      <c r="F193" s="2" t="str">
        <f>IFERROR(VLOOKUP($A193,Runners!$O:$AA,F$1,0),"")</f>
        <v/>
      </c>
    </row>
    <row r="194" spans="1:6" x14ac:dyDescent="0.25">
      <c r="A194" s="19">
        <v>190</v>
      </c>
      <c r="B194" s="1" t="str">
        <f>IFERROR(VLOOKUP($A194,Runners!$O:$AA,B$1,0),"")</f>
        <v/>
      </c>
      <c r="C194" s="1" t="str">
        <f>IFERROR(VLOOKUP($A194,Runners!$O:$AA,C$1,0),"")</f>
        <v/>
      </c>
      <c r="D194" s="2" t="str">
        <f>IFERROR(VLOOKUP($A194,Runners!$O:$AA,D$1,0),"")</f>
        <v/>
      </c>
      <c r="E194" s="2" t="str">
        <f>IFERROR(VLOOKUP($A194,Runners!$O:$AA,E$1,0),"")</f>
        <v/>
      </c>
      <c r="F194" s="2" t="str">
        <f>IFERROR(VLOOKUP($A194,Runners!$O:$AA,F$1,0),"")</f>
        <v/>
      </c>
    </row>
    <row r="195" spans="1:6" x14ac:dyDescent="0.25">
      <c r="A195" s="19">
        <v>191</v>
      </c>
      <c r="B195" s="1" t="str">
        <f>IFERROR(VLOOKUP($A195,Runners!$O:$AA,B$1,0),"")</f>
        <v/>
      </c>
      <c r="C195" s="1" t="str">
        <f>IFERROR(VLOOKUP($A195,Runners!$O:$AA,C$1,0),"")</f>
        <v/>
      </c>
      <c r="D195" s="2" t="str">
        <f>IFERROR(VLOOKUP($A195,Runners!$O:$AA,D$1,0),"")</f>
        <v/>
      </c>
      <c r="E195" s="2" t="str">
        <f>IFERROR(VLOOKUP($A195,Runners!$O:$AA,E$1,0),"")</f>
        <v/>
      </c>
      <c r="F195" s="2" t="str">
        <f>IFERROR(VLOOKUP($A195,Runners!$O:$AA,F$1,0),"")</f>
        <v/>
      </c>
    </row>
    <row r="196" spans="1:6" x14ac:dyDescent="0.25">
      <c r="A196" s="19">
        <v>192</v>
      </c>
      <c r="B196" s="1" t="str">
        <f>IFERROR(VLOOKUP($A196,Runners!$O:$AA,B$1,0),"")</f>
        <v/>
      </c>
      <c r="C196" s="1" t="str">
        <f>IFERROR(VLOOKUP($A196,Runners!$O:$AA,C$1,0),"")</f>
        <v/>
      </c>
      <c r="D196" s="2" t="str">
        <f>IFERROR(VLOOKUP($A196,Runners!$O:$AA,D$1,0),"")</f>
        <v/>
      </c>
      <c r="E196" s="2" t="str">
        <f>IFERROR(VLOOKUP($A196,Runners!$O:$AA,E$1,0),"")</f>
        <v/>
      </c>
      <c r="F196" s="2" t="str">
        <f>IFERROR(VLOOKUP($A196,Runners!$O:$AA,F$1,0),"")</f>
        <v/>
      </c>
    </row>
    <row r="197" spans="1:6" x14ac:dyDescent="0.25">
      <c r="A197" s="19">
        <v>193</v>
      </c>
      <c r="B197" s="1" t="str">
        <f>IFERROR(VLOOKUP($A197,Runners!$O:$AA,B$1,0),"")</f>
        <v/>
      </c>
      <c r="C197" s="1" t="str">
        <f>IFERROR(VLOOKUP($A197,Runners!$O:$AA,C$1,0),"")</f>
        <v/>
      </c>
      <c r="D197" s="2" t="str">
        <f>IFERROR(VLOOKUP($A197,Runners!$O:$AA,D$1,0),"")</f>
        <v/>
      </c>
      <c r="E197" s="2" t="str">
        <f>IFERROR(VLOOKUP($A197,Runners!$O:$AA,E$1,0),"")</f>
        <v/>
      </c>
      <c r="F197" s="2" t="str">
        <f>IFERROR(VLOOKUP($A197,Runners!$O:$AA,F$1,0),"")</f>
        <v/>
      </c>
    </row>
    <row r="198" spans="1:6" x14ac:dyDescent="0.25">
      <c r="A198" s="19">
        <v>194</v>
      </c>
      <c r="B198" s="1" t="str">
        <f>IFERROR(VLOOKUP($A198,Runners!$O:$AA,B$1,0),"")</f>
        <v/>
      </c>
      <c r="C198" s="1" t="str">
        <f>IFERROR(VLOOKUP($A198,Runners!$O:$AA,C$1,0),"")</f>
        <v/>
      </c>
      <c r="D198" s="2" t="str">
        <f>IFERROR(VLOOKUP($A198,Runners!$O:$AA,D$1,0),"")</f>
        <v/>
      </c>
      <c r="E198" s="2" t="str">
        <f>IFERROR(VLOOKUP($A198,Runners!$O:$AA,E$1,0),"")</f>
        <v/>
      </c>
      <c r="F198" s="2" t="str">
        <f>IFERROR(VLOOKUP($A198,Runners!$O:$AA,F$1,0),"")</f>
        <v/>
      </c>
    </row>
    <row r="199" spans="1:6" x14ac:dyDescent="0.25">
      <c r="A199" s="19">
        <v>195</v>
      </c>
      <c r="B199" s="1" t="str">
        <f>IFERROR(VLOOKUP($A199,Runners!$O:$AA,B$1,0),"")</f>
        <v/>
      </c>
      <c r="C199" s="1" t="str">
        <f>IFERROR(VLOOKUP($A199,Runners!$O:$AA,C$1,0),"")</f>
        <v/>
      </c>
      <c r="D199" s="2" t="str">
        <f>IFERROR(VLOOKUP($A199,Runners!$O:$AA,D$1,0),"")</f>
        <v/>
      </c>
      <c r="E199" s="2" t="str">
        <f>IFERROR(VLOOKUP($A199,Runners!$O:$AA,E$1,0),"")</f>
        <v/>
      </c>
      <c r="F199" s="2" t="str">
        <f>IFERROR(VLOOKUP($A199,Runners!$O:$AA,F$1,0),"")</f>
        <v/>
      </c>
    </row>
    <row r="200" spans="1:6" x14ac:dyDescent="0.25">
      <c r="A200" s="19">
        <v>196</v>
      </c>
      <c r="B200" s="1" t="str">
        <f>IFERROR(VLOOKUP($A200,Runners!$O:$AA,B$1,0),"")</f>
        <v/>
      </c>
      <c r="C200" s="1" t="str">
        <f>IFERROR(VLOOKUP($A200,Runners!$O:$AA,C$1,0),"")</f>
        <v/>
      </c>
      <c r="D200" s="2" t="str">
        <f>IFERROR(VLOOKUP($A200,Runners!$O:$AA,D$1,0),"")</f>
        <v/>
      </c>
      <c r="E200" s="2" t="str">
        <f>IFERROR(VLOOKUP($A200,Runners!$O:$AA,E$1,0),"")</f>
        <v/>
      </c>
      <c r="F200" s="2" t="str">
        <f>IFERROR(VLOOKUP($A200,Runners!$O:$AA,F$1,0),"")</f>
        <v/>
      </c>
    </row>
    <row r="201" spans="1:6" x14ac:dyDescent="0.25">
      <c r="A201" s="19">
        <v>197</v>
      </c>
      <c r="B201" s="1" t="str">
        <f>IFERROR(VLOOKUP($A201,Runners!$O:$AA,B$1,0),"")</f>
        <v/>
      </c>
      <c r="C201" s="1" t="str">
        <f>IFERROR(VLOOKUP($A201,Runners!$O:$AA,C$1,0),"")</f>
        <v/>
      </c>
      <c r="D201" s="2" t="str">
        <f>IFERROR(VLOOKUP($A201,Runners!$O:$AA,D$1,0),"")</f>
        <v/>
      </c>
      <c r="E201" s="2" t="str">
        <f>IFERROR(VLOOKUP($A201,Runners!$O:$AA,E$1,0),"")</f>
        <v/>
      </c>
      <c r="F201" s="2" t="str">
        <f>IFERROR(VLOOKUP($A201,Runners!$O:$AA,F$1,0),"")</f>
        <v/>
      </c>
    </row>
    <row r="202" spans="1:6" x14ac:dyDescent="0.25">
      <c r="A202" s="19">
        <v>198</v>
      </c>
      <c r="B202" s="1" t="str">
        <f>IFERROR(VLOOKUP($A202,Runners!$O:$AA,B$1,0),"")</f>
        <v/>
      </c>
      <c r="C202" s="1" t="str">
        <f>IFERROR(VLOOKUP($A202,Runners!$O:$AA,C$1,0),"")</f>
        <v/>
      </c>
      <c r="D202" s="2" t="str">
        <f>IFERROR(VLOOKUP($A202,Runners!$O:$AA,D$1,0),"")</f>
        <v/>
      </c>
      <c r="E202" s="2" t="str">
        <f>IFERROR(VLOOKUP($A202,Runners!$O:$AA,E$1,0),"")</f>
        <v/>
      </c>
      <c r="F202" s="2" t="str">
        <f>IFERROR(VLOOKUP($A202,Runners!$O:$AA,F$1,0),"")</f>
        <v/>
      </c>
    </row>
    <row r="203" spans="1:6" x14ac:dyDescent="0.25">
      <c r="A203" s="19">
        <v>199</v>
      </c>
      <c r="B203" s="1" t="str">
        <f>IFERROR(VLOOKUP($A203,Runners!$O:$AA,B$1,0),"")</f>
        <v/>
      </c>
      <c r="C203" s="1" t="str">
        <f>IFERROR(VLOOKUP($A203,Runners!$O:$AA,C$1,0),"")</f>
        <v/>
      </c>
      <c r="D203" s="2" t="str">
        <f>IFERROR(VLOOKUP($A203,Runners!$O:$AA,D$1,0),"")</f>
        <v/>
      </c>
      <c r="E203" s="2" t="str">
        <f>IFERROR(VLOOKUP($A203,Runners!$O:$AA,E$1,0),"")</f>
        <v/>
      </c>
      <c r="F203" s="2" t="str">
        <f>IFERROR(VLOOKUP($A203,Runners!$O:$AA,F$1,0),"")</f>
        <v/>
      </c>
    </row>
    <row r="204" spans="1:6" x14ac:dyDescent="0.25">
      <c r="A204" s="19">
        <v>200</v>
      </c>
      <c r="B204" s="1" t="str">
        <f>IFERROR(VLOOKUP($A204,Runners!$O:$AA,B$1,0),"")</f>
        <v/>
      </c>
      <c r="C204" s="1" t="str">
        <f>IFERROR(VLOOKUP($A204,Runners!$O:$AA,C$1,0),"")</f>
        <v/>
      </c>
      <c r="D204" s="2" t="str">
        <f>IFERROR(VLOOKUP($A204,Runners!$O:$AA,D$1,0),"")</f>
        <v/>
      </c>
      <c r="E204" s="2" t="str">
        <f>IFERROR(VLOOKUP($A204,Runners!$O:$AA,E$1,0),"")</f>
        <v/>
      </c>
      <c r="F204" s="2" t="str">
        <f>IFERROR(VLOOKUP($A204,Runners!$O:$AA,F$1,0),"")</f>
        <v/>
      </c>
    </row>
    <row r="205" spans="1:6" x14ac:dyDescent="0.25">
      <c r="A205" s="19">
        <v>201</v>
      </c>
      <c r="B205" s="1" t="str">
        <f>IFERROR(VLOOKUP($A205,Runners!$O:$AA,B$1,0),"")</f>
        <v/>
      </c>
      <c r="C205" s="1" t="str">
        <f>IFERROR(VLOOKUP($A205,Runners!$O:$AA,C$1,0),"")</f>
        <v/>
      </c>
      <c r="D205" s="2" t="str">
        <f>IFERROR(VLOOKUP($A205,Runners!$O:$AA,D$1,0),"")</f>
        <v/>
      </c>
      <c r="E205" s="2" t="str">
        <f>IFERROR(VLOOKUP($A205,Runners!$O:$AA,E$1,0),"")</f>
        <v/>
      </c>
      <c r="F205" s="2" t="str">
        <f>IFERROR(VLOOKUP($A205,Runners!$O:$AA,F$1,0),"")</f>
        <v/>
      </c>
    </row>
    <row r="206" spans="1:6" x14ac:dyDescent="0.25">
      <c r="A206" s="19">
        <v>202</v>
      </c>
      <c r="B206" s="1" t="str">
        <f>IFERROR(VLOOKUP($A206,Runners!$O:$AA,B$1,0),"")</f>
        <v/>
      </c>
      <c r="C206" s="1" t="str">
        <f>IFERROR(VLOOKUP($A206,Runners!$O:$AA,C$1,0),"")</f>
        <v/>
      </c>
      <c r="D206" s="2" t="str">
        <f>IFERROR(VLOOKUP($A206,Runners!$O:$AA,D$1,0),"")</f>
        <v/>
      </c>
      <c r="E206" s="2" t="str">
        <f>IFERROR(VLOOKUP($A206,Runners!$O:$AA,E$1,0),"")</f>
        <v/>
      </c>
      <c r="F206" s="2" t="str">
        <f>IFERROR(VLOOKUP($A206,Runners!$O:$AA,F$1,0),"")</f>
        <v/>
      </c>
    </row>
    <row r="207" spans="1:6" x14ac:dyDescent="0.25">
      <c r="A207" s="19">
        <v>203</v>
      </c>
      <c r="B207" s="1" t="str">
        <f>IFERROR(VLOOKUP($A207,Runners!$O:$AA,B$1,0),"")</f>
        <v/>
      </c>
      <c r="C207" s="1" t="str">
        <f>IFERROR(VLOOKUP($A207,Runners!$O:$AA,C$1,0),"")</f>
        <v/>
      </c>
      <c r="D207" s="2" t="str">
        <f>IFERROR(VLOOKUP($A207,Runners!$O:$AA,D$1,0),"")</f>
        <v/>
      </c>
      <c r="E207" s="2" t="str">
        <f>IFERROR(VLOOKUP($A207,Runners!$O:$AA,E$1,0),"")</f>
        <v/>
      </c>
      <c r="F207" s="2" t="str">
        <f>IFERROR(VLOOKUP($A207,Runners!$O:$AA,F$1,0),"")</f>
        <v/>
      </c>
    </row>
    <row r="208" spans="1:6" x14ac:dyDescent="0.25">
      <c r="A208" s="19">
        <v>204</v>
      </c>
      <c r="B208" s="1" t="str">
        <f>IFERROR(VLOOKUP($A208,Runners!$O:$AA,B$1,0),"")</f>
        <v/>
      </c>
      <c r="C208" s="1" t="str">
        <f>IFERROR(VLOOKUP($A208,Runners!$O:$AA,C$1,0),"")</f>
        <v/>
      </c>
      <c r="D208" s="2" t="str">
        <f>IFERROR(VLOOKUP($A208,Runners!$O:$AA,D$1,0),"")</f>
        <v/>
      </c>
      <c r="E208" s="2" t="str">
        <f>IFERROR(VLOOKUP($A208,Runners!$O:$AA,E$1,0),"")</f>
        <v/>
      </c>
      <c r="F208" s="2" t="str">
        <f>IFERROR(VLOOKUP($A208,Runners!$O:$AA,F$1,0),"")</f>
        <v/>
      </c>
    </row>
    <row r="209" spans="1:6" x14ac:dyDescent="0.25">
      <c r="A209" s="19">
        <v>205</v>
      </c>
      <c r="B209" s="1" t="str">
        <f>IFERROR(VLOOKUP($A209,Runners!$O:$AA,B$1,0),"")</f>
        <v/>
      </c>
      <c r="C209" s="1" t="str">
        <f>IFERROR(VLOOKUP($A209,Runners!$O:$AA,C$1,0),"")</f>
        <v/>
      </c>
      <c r="D209" s="2" t="str">
        <f>IFERROR(VLOOKUP($A209,Runners!$O:$AA,D$1,0),"")</f>
        <v/>
      </c>
      <c r="E209" s="2" t="str">
        <f>IFERROR(VLOOKUP($A209,Runners!$O:$AA,E$1,0),"")</f>
        <v/>
      </c>
      <c r="F209" s="2" t="str">
        <f>IFERROR(VLOOKUP($A209,Runners!$O:$AA,F$1,0),"")</f>
        <v/>
      </c>
    </row>
    <row r="210" spans="1:6" x14ac:dyDescent="0.25">
      <c r="A210" s="19">
        <v>206</v>
      </c>
      <c r="B210" s="1" t="str">
        <f>IFERROR(VLOOKUP($A210,Runners!$O:$AA,B$1,0),"")</f>
        <v/>
      </c>
      <c r="C210" s="1" t="str">
        <f>IFERROR(VLOOKUP($A210,Runners!$O:$AA,C$1,0),"")</f>
        <v/>
      </c>
      <c r="D210" s="2" t="str">
        <f>IFERROR(VLOOKUP($A210,Runners!$O:$AA,D$1,0),"")</f>
        <v/>
      </c>
      <c r="E210" s="2" t="str">
        <f>IFERROR(VLOOKUP($A210,Runners!$O:$AA,E$1,0),"")</f>
        <v/>
      </c>
      <c r="F210" s="2" t="str">
        <f>IFERROR(VLOOKUP($A210,Runners!$O:$AA,F$1,0),"")</f>
        <v/>
      </c>
    </row>
    <row r="211" spans="1:6" x14ac:dyDescent="0.25">
      <c r="A211" s="19">
        <v>207</v>
      </c>
      <c r="B211" s="1" t="str">
        <f>IFERROR(VLOOKUP($A211,Runners!$O:$AA,B$1,0),"")</f>
        <v/>
      </c>
      <c r="C211" s="1" t="str">
        <f>IFERROR(VLOOKUP($A211,Runners!$O:$AA,C$1,0),"")</f>
        <v/>
      </c>
      <c r="D211" s="2" t="str">
        <f>IFERROR(VLOOKUP($A211,Runners!$O:$AA,D$1,0),"")</f>
        <v/>
      </c>
      <c r="E211" s="2" t="str">
        <f>IFERROR(VLOOKUP($A211,Runners!$O:$AA,E$1,0),"")</f>
        <v/>
      </c>
      <c r="F211" s="2" t="str">
        <f>IFERROR(VLOOKUP($A211,Runners!$O:$AA,F$1,0),"")</f>
        <v/>
      </c>
    </row>
    <row r="212" spans="1:6" x14ac:dyDescent="0.25">
      <c r="A212" s="19">
        <v>208</v>
      </c>
      <c r="B212" s="1" t="str">
        <f>IFERROR(VLOOKUP($A212,Runners!$O:$AA,B$1,0),"")</f>
        <v/>
      </c>
      <c r="C212" s="1" t="str">
        <f>IFERROR(VLOOKUP($A212,Runners!$O:$AA,C$1,0),"")</f>
        <v/>
      </c>
      <c r="D212" s="2" t="str">
        <f>IFERROR(VLOOKUP($A212,Runners!$O:$AA,D$1,0),"")</f>
        <v/>
      </c>
      <c r="E212" s="2" t="str">
        <f>IFERROR(VLOOKUP($A212,Runners!$O:$AA,E$1,0),"")</f>
        <v/>
      </c>
      <c r="F212" s="2" t="str">
        <f>IFERROR(VLOOKUP($A212,Runners!$O:$AA,F$1,0),"")</f>
        <v/>
      </c>
    </row>
    <row r="213" spans="1:6" x14ac:dyDescent="0.25">
      <c r="A213" s="19">
        <v>209</v>
      </c>
      <c r="B213" s="1" t="str">
        <f>IFERROR(VLOOKUP($A213,Runners!$O:$AA,B$1,0),"")</f>
        <v/>
      </c>
      <c r="C213" s="1" t="str">
        <f>IFERROR(VLOOKUP($A213,Runners!$O:$AA,C$1,0),"")</f>
        <v/>
      </c>
      <c r="D213" s="2" t="str">
        <f>IFERROR(VLOOKUP($A213,Runners!$O:$AA,D$1,0),"")</f>
        <v/>
      </c>
      <c r="E213" s="2" t="str">
        <f>IFERROR(VLOOKUP($A213,Runners!$O:$AA,E$1,0),"")</f>
        <v/>
      </c>
      <c r="F213" s="2" t="str">
        <f>IFERROR(VLOOKUP($A213,Runners!$O:$AA,F$1,0),"")</f>
        <v/>
      </c>
    </row>
    <row r="214" spans="1:6" x14ac:dyDescent="0.25">
      <c r="A214" s="19">
        <v>210</v>
      </c>
      <c r="B214" s="1" t="str">
        <f>IFERROR(VLOOKUP($A214,Runners!$O:$AA,B$1,0),"")</f>
        <v/>
      </c>
      <c r="C214" s="1" t="str">
        <f>IFERROR(VLOOKUP($A214,Runners!$O:$AA,C$1,0),"")</f>
        <v/>
      </c>
      <c r="D214" s="2" t="str">
        <f>IFERROR(VLOOKUP($A214,Runners!$O:$AA,D$1,0),"")</f>
        <v/>
      </c>
      <c r="E214" s="2" t="str">
        <f>IFERROR(VLOOKUP($A214,Runners!$O:$AA,E$1,0),"")</f>
        <v/>
      </c>
      <c r="F214" s="2" t="str">
        <f>IFERROR(VLOOKUP($A214,Runners!$O:$AA,F$1,0),"")</f>
        <v/>
      </c>
    </row>
    <row r="215" spans="1:6" x14ac:dyDescent="0.25">
      <c r="A215" s="19">
        <v>211</v>
      </c>
      <c r="B215" s="1" t="str">
        <f>IFERROR(VLOOKUP($A215,Runners!$O:$AA,B$1,0),"")</f>
        <v/>
      </c>
      <c r="C215" s="1" t="str">
        <f>IFERROR(VLOOKUP($A215,Runners!$O:$AA,C$1,0),"")</f>
        <v/>
      </c>
      <c r="D215" s="2" t="str">
        <f>IFERROR(VLOOKUP($A215,Runners!$O:$AA,D$1,0),"")</f>
        <v/>
      </c>
      <c r="E215" s="2" t="str">
        <f>IFERROR(VLOOKUP($A215,Runners!$O:$AA,E$1,0),"")</f>
        <v/>
      </c>
      <c r="F215" s="2" t="str">
        <f>IFERROR(VLOOKUP($A215,Runners!$O:$AA,F$1,0),"")</f>
        <v/>
      </c>
    </row>
    <row r="216" spans="1:6" x14ac:dyDescent="0.25">
      <c r="A216" s="19">
        <v>212</v>
      </c>
      <c r="B216" s="1" t="str">
        <f>IFERROR(VLOOKUP($A216,Runners!$O:$AA,B$1,0),"")</f>
        <v/>
      </c>
      <c r="C216" s="1" t="str">
        <f>IFERROR(VLOOKUP($A216,Runners!$O:$AA,C$1,0),"")</f>
        <v/>
      </c>
      <c r="D216" s="2" t="str">
        <f>IFERROR(VLOOKUP($A216,Runners!$O:$AA,D$1,0),"")</f>
        <v/>
      </c>
      <c r="E216" s="2" t="str">
        <f>IFERROR(VLOOKUP($A216,Runners!$O:$AA,E$1,0),"")</f>
        <v/>
      </c>
      <c r="F216" s="2" t="str">
        <f>IFERROR(VLOOKUP($A216,Runners!$O:$AA,F$1,0),"")</f>
        <v/>
      </c>
    </row>
    <row r="217" spans="1:6" x14ac:dyDescent="0.25">
      <c r="A217" s="19">
        <v>213</v>
      </c>
      <c r="B217" s="1" t="str">
        <f>IFERROR(VLOOKUP($A217,Runners!$O:$AA,B$1,0),"")</f>
        <v/>
      </c>
      <c r="C217" s="1" t="str">
        <f>IFERROR(VLOOKUP($A217,Runners!$O:$AA,C$1,0),"")</f>
        <v/>
      </c>
      <c r="D217" s="2" t="str">
        <f>IFERROR(VLOOKUP($A217,Runners!$O:$AA,D$1,0),"")</f>
        <v/>
      </c>
      <c r="E217" s="2" t="str">
        <f>IFERROR(VLOOKUP($A217,Runners!$O:$AA,E$1,0),"")</f>
        <v/>
      </c>
      <c r="F217" s="2" t="str">
        <f>IFERROR(VLOOKUP($A217,Runners!$O:$AA,F$1,0),"")</f>
        <v/>
      </c>
    </row>
    <row r="218" spans="1:6" x14ac:dyDescent="0.25">
      <c r="A218" s="19">
        <v>214</v>
      </c>
      <c r="B218" s="1" t="str">
        <f>IFERROR(VLOOKUP($A218,Runners!$O:$AA,B$1,0),"")</f>
        <v/>
      </c>
      <c r="C218" s="1" t="str">
        <f>IFERROR(VLOOKUP($A218,Runners!$O:$AA,C$1,0),"")</f>
        <v/>
      </c>
      <c r="D218" s="2" t="str">
        <f>IFERROR(VLOOKUP($A218,Runners!$O:$AA,D$1,0),"")</f>
        <v/>
      </c>
      <c r="E218" s="2" t="str">
        <f>IFERROR(VLOOKUP($A218,Runners!$O:$AA,E$1,0),"")</f>
        <v/>
      </c>
      <c r="F218" s="2" t="str">
        <f>IFERROR(VLOOKUP($A218,Runners!$O:$AA,F$1,0),"")</f>
        <v/>
      </c>
    </row>
    <row r="219" spans="1:6" x14ac:dyDescent="0.25">
      <c r="A219" s="19">
        <v>215</v>
      </c>
      <c r="B219" s="1" t="str">
        <f>IFERROR(VLOOKUP($A219,Runners!$O:$AA,B$1,0),"")</f>
        <v/>
      </c>
      <c r="C219" s="1" t="str">
        <f>IFERROR(VLOOKUP($A219,Runners!$O:$AA,C$1,0),"")</f>
        <v/>
      </c>
      <c r="D219" s="2" t="str">
        <f>IFERROR(VLOOKUP($A219,Runners!$O:$AA,D$1,0),"")</f>
        <v/>
      </c>
      <c r="E219" s="2" t="str">
        <f>IFERROR(VLOOKUP($A219,Runners!$O:$AA,E$1,0),"")</f>
        <v/>
      </c>
      <c r="F219" s="2" t="str">
        <f>IFERROR(VLOOKUP($A219,Runners!$O:$AA,F$1,0),"")</f>
        <v/>
      </c>
    </row>
    <row r="220" spans="1:6" x14ac:dyDescent="0.25">
      <c r="A220" s="19">
        <v>216</v>
      </c>
      <c r="B220" s="1" t="str">
        <f>IFERROR(VLOOKUP($A220,Runners!$O:$AA,B$1,0),"")</f>
        <v/>
      </c>
      <c r="C220" s="1" t="str">
        <f>IFERROR(VLOOKUP($A220,Runners!$O:$AA,C$1,0),"")</f>
        <v/>
      </c>
      <c r="D220" s="2" t="str">
        <f>IFERROR(VLOOKUP($A220,Runners!$O:$AA,D$1,0),"")</f>
        <v/>
      </c>
      <c r="E220" s="2" t="str">
        <f>IFERROR(VLOOKUP($A220,Runners!$O:$AA,E$1,0),"")</f>
        <v/>
      </c>
      <c r="F220" s="2" t="str">
        <f>IFERROR(VLOOKUP($A220,Runners!$O:$AA,F$1,0),"")</f>
        <v/>
      </c>
    </row>
    <row r="221" spans="1:6" x14ac:dyDescent="0.25">
      <c r="A221" s="19">
        <v>217</v>
      </c>
      <c r="B221" s="1" t="str">
        <f>IFERROR(VLOOKUP($A221,Runners!$O:$AA,B$1,0),"")</f>
        <v/>
      </c>
      <c r="C221" s="1" t="str">
        <f>IFERROR(VLOOKUP($A221,Runners!$O:$AA,C$1,0),"")</f>
        <v/>
      </c>
      <c r="D221" s="2" t="str">
        <f>IFERROR(VLOOKUP($A221,Runners!$O:$AA,D$1,0),"")</f>
        <v/>
      </c>
      <c r="E221" s="2" t="str">
        <f>IFERROR(VLOOKUP($A221,Runners!$O:$AA,E$1,0),"")</f>
        <v/>
      </c>
      <c r="F221" s="2" t="str">
        <f>IFERROR(VLOOKUP($A221,Runners!$O:$AA,F$1,0),"")</f>
        <v/>
      </c>
    </row>
    <row r="222" spans="1:6" x14ac:dyDescent="0.25">
      <c r="A222" s="19">
        <v>218</v>
      </c>
      <c r="B222" s="1" t="str">
        <f>IFERROR(VLOOKUP($A222,Runners!$O:$AA,B$1,0),"")</f>
        <v/>
      </c>
      <c r="C222" s="1" t="str">
        <f>IFERROR(VLOOKUP($A222,Runners!$O:$AA,C$1,0),"")</f>
        <v/>
      </c>
      <c r="D222" s="2" t="str">
        <f>IFERROR(VLOOKUP($A222,Runners!$O:$AA,D$1,0),"")</f>
        <v/>
      </c>
      <c r="E222" s="2" t="str">
        <f>IFERROR(VLOOKUP($A222,Runners!$O:$AA,E$1,0),"")</f>
        <v/>
      </c>
      <c r="F222" s="2" t="str">
        <f>IFERROR(VLOOKUP($A222,Runners!$O:$AA,F$1,0),"")</f>
        <v/>
      </c>
    </row>
    <row r="223" spans="1:6" x14ac:dyDescent="0.25">
      <c r="A223" s="19">
        <v>219</v>
      </c>
      <c r="B223" s="1" t="str">
        <f>IFERROR(VLOOKUP($A223,Runners!$O:$AA,B$1,0),"")</f>
        <v/>
      </c>
      <c r="C223" s="1" t="str">
        <f>IFERROR(VLOOKUP($A223,Runners!$O:$AA,C$1,0),"")</f>
        <v/>
      </c>
      <c r="D223" s="2" t="str">
        <f>IFERROR(VLOOKUP($A223,Runners!$O:$AA,D$1,0),"")</f>
        <v/>
      </c>
      <c r="E223" s="2" t="str">
        <f>IFERROR(VLOOKUP($A223,Runners!$O:$AA,E$1,0),"")</f>
        <v/>
      </c>
      <c r="F223" s="2" t="str">
        <f>IFERROR(VLOOKUP($A223,Runners!$O:$AA,F$1,0),"")</f>
        <v/>
      </c>
    </row>
    <row r="224" spans="1:6" x14ac:dyDescent="0.25">
      <c r="A224" s="19">
        <v>220</v>
      </c>
      <c r="B224" s="1" t="str">
        <f>IFERROR(VLOOKUP($A224,Runners!$O:$AA,B$1,0),"")</f>
        <v/>
      </c>
      <c r="C224" s="1" t="str">
        <f>IFERROR(VLOOKUP($A224,Runners!$O:$AA,C$1,0),"")</f>
        <v/>
      </c>
      <c r="D224" s="2" t="str">
        <f>IFERROR(VLOOKUP($A224,Runners!$O:$AA,D$1,0),"")</f>
        <v/>
      </c>
      <c r="E224" s="2" t="str">
        <f>IFERROR(VLOOKUP($A224,Runners!$O:$AA,E$1,0),"")</f>
        <v/>
      </c>
      <c r="F224" s="2" t="str">
        <f>IFERROR(VLOOKUP($A224,Runners!$O:$AA,F$1,0),"")</f>
        <v/>
      </c>
    </row>
    <row r="225" spans="1:6" x14ac:dyDescent="0.25">
      <c r="A225" s="19">
        <v>221</v>
      </c>
      <c r="B225" s="1" t="str">
        <f>IFERROR(VLOOKUP($A225,Runners!$O:$AA,B$1,0),"")</f>
        <v/>
      </c>
      <c r="C225" s="1" t="str">
        <f>IFERROR(VLOOKUP($A225,Runners!$O:$AA,C$1,0),"")</f>
        <v/>
      </c>
      <c r="D225" s="2" t="str">
        <f>IFERROR(VLOOKUP($A225,Runners!$O:$AA,D$1,0),"")</f>
        <v/>
      </c>
      <c r="E225" s="2" t="str">
        <f>IFERROR(VLOOKUP($A225,Runners!$O:$AA,E$1,0),"")</f>
        <v/>
      </c>
      <c r="F225" s="2" t="str">
        <f>IFERROR(VLOOKUP($A225,Runners!$O:$AA,F$1,0),"")</f>
        <v/>
      </c>
    </row>
    <row r="226" spans="1:6" x14ac:dyDescent="0.25">
      <c r="A226" s="19">
        <v>222</v>
      </c>
      <c r="B226" s="1" t="str">
        <f>IFERROR(VLOOKUP($A226,Runners!$O:$AA,B$1,0),"")</f>
        <v/>
      </c>
      <c r="C226" s="1" t="str">
        <f>IFERROR(VLOOKUP($A226,Runners!$O:$AA,C$1,0),"")</f>
        <v/>
      </c>
      <c r="D226" s="2" t="str">
        <f>IFERROR(VLOOKUP($A226,Runners!$O:$AA,D$1,0),"")</f>
        <v/>
      </c>
      <c r="E226" s="2" t="str">
        <f>IFERROR(VLOOKUP($A226,Runners!$O:$AA,E$1,0),"")</f>
        <v/>
      </c>
      <c r="F226" s="2" t="str">
        <f>IFERROR(VLOOKUP($A226,Runners!$O:$AA,F$1,0),"")</f>
        <v/>
      </c>
    </row>
    <row r="227" spans="1:6" x14ac:dyDescent="0.25">
      <c r="A227" s="19">
        <v>223</v>
      </c>
      <c r="B227" s="1" t="str">
        <f>IFERROR(VLOOKUP($A227,Runners!$O:$AA,B$1,0),"")</f>
        <v/>
      </c>
      <c r="C227" s="1" t="str">
        <f>IFERROR(VLOOKUP($A227,Runners!$O:$AA,C$1,0),"")</f>
        <v/>
      </c>
      <c r="D227" s="2" t="str">
        <f>IFERROR(VLOOKUP($A227,Runners!$O:$AA,D$1,0),"")</f>
        <v/>
      </c>
      <c r="E227" s="2" t="str">
        <f>IFERROR(VLOOKUP($A227,Runners!$O:$AA,E$1,0),"")</f>
        <v/>
      </c>
      <c r="F227" s="2" t="str">
        <f>IFERROR(VLOOKUP($A227,Runners!$O:$AA,F$1,0),"")</f>
        <v/>
      </c>
    </row>
    <row r="228" spans="1:6" x14ac:dyDescent="0.25">
      <c r="A228" s="19">
        <v>224</v>
      </c>
      <c r="B228" s="1" t="str">
        <f>IFERROR(VLOOKUP($A228,Runners!$O:$AA,B$1,0),"")</f>
        <v/>
      </c>
      <c r="C228" s="1" t="str">
        <f>IFERROR(VLOOKUP($A228,Runners!$O:$AA,C$1,0),"")</f>
        <v/>
      </c>
      <c r="D228" s="2" t="str">
        <f>IFERROR(VLOOKUP($A228,Runners!$O:$AA,D$1,0),"")</f>
        <v/>
      </c>
      <c r="E228" s="2" t="str">
        <f>IFERROR(VLOOKUP($A228,Runners!$O:$AA,E$1,0),"")</f>
        <v/>
      </c>
      <c r="F228" s="2" t="str">
        <f>IFERROR(VLOOKUP($A228,Runners!$O:$AA,F$1,0),"")</f>
        <v/>
      </c>
    </row>
    <row r="229" spans="1:6" x14ac:dyDescent="0.25">
      <c r="A229" s="19">
        <v>225</v>
      </c>
      <c r="B229" s="1" t="str">
        <f>IFERROR(VLOOKUP($A229,Runners!$O:$AA,B$1,0),"")</f>
        <v/>
      </c>
      <c r="C229" s="1" t="str">
        <f>IFERROR(VLOOKUP($A229,Runners!$O:$AA,C$1,0),"")</f>
        <v/>
      </c>
      <c r="D229" s="2" t="str">
        <f>IFERROR(VLOOKUP($A229,Runners!$O:$AA,D$1,0),"")</f>
        <v/>
      </c>
      <c r="E229" s="2" t="str">
        <f>IFERROR(VLOOKUP($A229,Runners!$O:$AA,E$1,0),"")</f>
        <v/>
      </c>
      <c r="F229" s="2" t="str">
        <f>IFERROR(VLOOKUP($A229,Runners!$O:$AA,F$1,0),"")</f>
        <v/>
      </c>
    </row>
    <row r="230" spans="1:6" x14ac:dyDescent="0.25">
      <c r="A230" s="19">
        <v>226</v>
      </c>
      <c r="B230" s="1" t="str">
        <f>IFERROR(VLOOKUP($A230,Runners!$O:$AA,B$1,0),"")</f>
        <v/>
      </c>
      <c r="C230" s="1" t="str">
        <f>IFERROR(VLOOKUP($A230,Runners!$O:$AA,C$1,0),"")</f>
        <v/>
      </c>
      <c r="D230" s="2" t="str">
        <f>IFERROR(VLOOKUP($A230,Runners!$O:$AA,D$1,0),"")</f>
        <v/>
      </c>
      <c r="E230" s="2" t="str">
        <f>IFERROR(VLOOKUP($A230,Runners!$O:$AA,E$1,0),"")</f>
        <v/>
      </c>
      <c r="F230" s="2" t="str">
        <f>IFERROR(VLOOKUP($A230,Runners!$O:$AA,F$1,0),"")</f>
        <v/>
      </c>
    </row>
    <row r="231" spans="1:6" x14ac:dyDescent="0.25">
      <c r="A231" s="19">
        <v>227</v>
      </c>
      <c r="B231" s="1" t="str">
        <f>IFERROR(VLOOKUP($A231,Runners!$O:$AA,B$1,0),"")</f>
        <v/>
      </c>
      <c r="C231" s="1" t="str">
        <f>IFERROR(VLOOKUP($A231,Runners!$O:$AA,C$1,0),"")</f>
        <v/>
      </c>
      <c r="D231" s="2" t="str">
        <f>IFERROR(VLOOKUP($A231,Runners!$O:$AA,D$1,0),"")</f>
        <v/>
      </c>
      <c r="E231" s="2" t="str">
        <f>IFERROR(VLOOKUP($A231,Runners!$O:$AA,E$1,0),"")</f>
        <v/>
      </c>
      <c r="F231" s="2" t="str">
        <f>IFERROR(VLOOKUP($A231,Runners!$O:$AA,F$1,0),"")</f>
        <v/>
      </c>
    </row>
    <row r="232" spans="1:6" x14ac:dyDescent="0.25">
      <c r="A232" s="19">
        <v>228</v>
      </c>
      <c r="B232" s="1" t="str">
        <f>IFERROR(VLOOKUP($A232,Runners!$O:$AA,B$1,0),"")</f>
        <v/>
      </c>
      <c r="C232" s="1" t="str">
        <f>IFERROR(VLOOKUP($A232,Runners!$O:$AA,C$1,0),"")</f>
        <v/>
      </c>
      <c r="D232" s="2" t="str">
        <f>IFERROR(VLOOKUP($A232,Runners!$O:$AA,D$1,0),"")</f>
        <v/>
      </c>
      <c r="E232" s="2" t="str">
        <f>IFERROR(VLOOKUP($A232,Runners!$O:$AA,E$1,0),"")</f>
        <v/>
      </c>
      <c r="F232" s="2" t="str">
        <f>IFERROR(VLOOKUP($A232,Runners!$O:$AA,F$1,0),"")</f>
        <v/>
      </c>
    </row>
    <row r="233" spans="1:6" x14ac:dyDescent="0.25">
      <c r="A233" s="19">
        <v>229</v>
      </c>
      <c r="B233" s="1" t="str">
        <f>IFERROR(VLOOKUP($A233,Runners!$O:$AA,B$1,0),"")</f>
        <v/>
      </c>
      <c r="C233" s="1" t="str">
        <f>IFERROR(VLOOKUP($A233,Runners!$O:$AA,C$1,0),"")</f>
        <v/>
      </c>
      <c r="D233" s="2" t="str">
        <f>IFERROR(VLOOKUP($A233,Runners!$O:$AA,D$1,0),"")</f>
        <v/>
      </c>
      <c r="E233" s="2" t="str">
        <f>IFERROR(VLOOKUP($A233,Runners!$O:$AA,E$1,0),"")</f>
        <v/>
      </c>
      <c r="F233" s="2" t="str">
        <f>IFERROR(VLOOKUP($A233,Runners!$O:$AA,F$1,0),"")</f>
        <v/>
      </c>
    </row>
    <row r="234" spans="1:6" x14ac:dyDescent="0.25">
      <c r="A234" s="19">
        <v>230</v>
      </c>
      <c r="B234" s="1" t="str">
        <f>IFERROR(VLOOKUP($A234,Runners!$O:$AA,B$1,0),"")</f>
        <v/>
      </c>
      <c r="C234" s="1" t="str">
        <f>IFERROR(VLOOKUP($A234,Runners!$O:$AA,C$1,0),"")</f>
        <v/>
      </c>
      <c r="D234" s="2" t="str">
        <f>IFERROR(VLOOKUP($A234,Runners!$O:$AA,D$1,0),"")</f>
        <v/>
      </c>
      <c r="E234" s="2" t="str">
        <f>IFERROR(VLOOKUP($A234,Runners!$O:$AA,E$1,0),"")</f>
        <v/>
      </c>
      <c r="F234" s="2" t="str">
        <f>IFERROR(VLOOKUP($A234,Runners!$O:$AA,F$1,0),"")</f>
        <v/>
      </c>
    </row>
    <row r="235" spans="1:6" x14ac:dyDescent="0.25">
      <c r="A235" s="19">
        <v>231</v>
      </c>
      <c r="B235" s="1" t="str">
        <f>IFERROR(VLOOKUP($A235,Runners!$O:$AA,B$1,0),"")</f>
        <v/>
      </c>
      <c r="C235" s="1" t="str">
        <f>IFERROR(VLOOKUP($A235,Runners!$O:$AA,C$1,0),"")</f>
        <v/>
      </c>
      <c r="D235" s="2" t="str">
        <f>IFERROR(VLOOKUP($A235,Runners!$O:$AA,D$1,0),"")</f>
        <v/>
      </c>
      <c r="E235" s="2" t="str">
        <f>IFERROR(VLOOKUP($A235,Runners!$O:$AA,E$1,0),"")</f>
        <v/>
      </c>
      <c r="F235" s="2" t="str">
        <f>IFERROR(VLOOKUP($A235,Runners!$O:$AA,F$1,0),"")</f>
        <v/>
      </c>
    </row>
    <row r="236" spans="1:6" x14ac:dyDescent="0.25">
      <c r="A236" s="19">
        <v>232</v>
      </c>
      <c r="B236" s="1" t="str">
        <f>IFERROR(VLOOKUP($A236,Runners!$O:$AA,B$1,0),"")</f>
        <v/>
      </c>
      <c r="C236" s="1" t="str">
        <f>IFERROR(VLOOKUP($A236,Runners!$O:$AA,C$1,0),"")</f>
        <v/>
      </c>
      <c r="D236" s="2" t="str">
        <f>IFERROR(VLOOKUP($A236,Runners!$O:$AA,D$1,0),"")</f>
        <v/>
      </c>
      <c r="E236" s="2" t="str">
        <f>IFERROR(VLOOKUP($A236,Runners!$O:$AA,E$1,0),"")</f>
        <v/>
      </c>
      <c r="F236" s="2" t="str">
        <f>IFERROR(VLOOKUP($A236,Runners!$O:$AA,F$1,0),"")</f>
        <v/>
      </c>
    </row>
    <row r="237" spans="1:6" x14ac:dyDescent="0.25">
      <c r="A237" s="19">
        <v>233</v>
      </c>
      <c r="B237" s="1" t="str">
        <f>IFERROR(VLOOKUP($A237,Runners!$O:$AA,B$1,0),"")</f>
        <v/>
      </c>
      <c r="C237" s="1" t="str">
        <f>IFERROR(VLOOKUP($A237,Runners!$O:$AA,C$1,0),"")</f>
        <v/>
      </c>
      <c r="D237" s="2" t="str">
        <f>IFERROR(VLOOKUP($A237,Runners!$O:$AA,D$1,0),"")</f>
        <v/>
      </c>
      <c r="E237" s="2" t="str">
        <f>IFERROR(VLOOKUP($A237,Runners!$O:$AA,E$1,0),"")</f>
        <v/>
      </c>
      <c r="F237" s="2" t="str">
        <f>IFERROR(VLOOKUP($A237,Runners!$O:$AA,F$1,0),"")</f>
        <v/>
      </c>
    </row>
    <row r="238" spans="1:6" x14ac:dyDescent="0.25">
      <c r="A238" s="19">
        <v>234</v>
      </c>
      <c r="B238" s="1" t="str">
        <f>IFERROR(VLOOKUP($A238,Runners!$O:$AA,B$1,0),"")</f>
        <v/>
      </c>
      <c r="C238" s="1" t="str">
        <f>IFERROR(VLOOKUP($A238,Runners!$O:$AA,C$1,0),"")</f>
        <v/>
      </c>
      <c r="D238" s="2" t="str">
        <f>IFERROR(VLOOKUP($A238,Runners!$O:$AA,D$1,0),"")</f>
        <v/>
      </c>
      <c r="E238" s="2" t="str">
        <f>IFERROR(VLOOKUP($A238,Runners!$O:$AA,E$1,0),"")</f>
        <v/>
      </c>
      <c r="F238" s="2" t="str">
        <f>IFERROR(VLOOKUP($A238,Runners!$O:$AA,F$1,0),"")</f>
        <v/>
      </c>
    </row>
    <row r="239" spans="1:6" x14ac:dyDescent="0.25">
      <c r="A239" s="19">
        <v>235</v>
      </c>
      <c r="B239" s="1" t="str">
        <f>IFERROR(VLOOKUP($A239,Runners!$O:$AA,B$1,0),"")</f>
        <v/>
      </c>
      <c r="C239" s="1" t="str">
        <f>IFERROR(VLOOKUP($A239,Runners!$O:$AA,C$1,0),"")</f>
        <v/>
      </c>
      <c r="D239" s="2" t="str">
        <f>IFERROR(VLOOKUP($A239,Runners!$O:$AA,D$1,0),"")</f>
        <v/>
      </c>
      <c r="E239" s="2" t="str">
        <f>IFERROR(VLOOKUP($A239,Runners!$O:$AA,E$1,0),"")</f>
        <v/>
      </c>
      <c r="F239" s="2" t="str">
        <f>IFERROR(VLOOKUP($A239,Runners!$O:$AA,F$1,0),"")</f>
        <v/>
      </c>
    </row>
    <row r="240" spans="1:6" x14ac:dyDescent="0.25">
      <c r="A240" s="19">
        <v>236</v>
      </c>
      <c r="B240" s="1" t="str">
        <f>IFERROR(VLOOKUP($A240,Runners!$O:$AA,B$1,0),"")</f>
        <v/>
      </c>
      <c r="C240" s="1" t="str">
        <f>IFERROR(VLOOKUP($A240,Runners!$O:$AA,C$1,0),"")</f>
        <v/>
      </c>
      <c r="D240" s="2" t="str">
        <f>IFERROR(VLOOKUP($A240,Runners!$O:$AA,D$1,0),"")</f>
        <v/>
      </c>
      <c r="E240" s="2" t="str">
        <f>IFERROR(VLOOKUP($A240,Runners!$O:$AA,E$1,0),"")</f>
        <v/>
      </c>
      <c r="F240" s="2" t="str">
        <f>IFERROR(VLOOKUP($A240,Runners!$O:$AA,F$1,0),"")</f>
        <v/>
      </c>
    </row>
    <row r="241" spans="1:6" x14ac:dyDescent="0.25">
      <c r="A241" s="19">
        <v>237</v>
      </c>
      <c r="B241" s="1" t="str">
        <f>IFERROR(VLOOKUP($A241,Runners!$O:$AA,B$1,0),"")</f>
        <v/>
      </c>
      <c r="C241" s="1" t="str">
        <f>IFERROR(VLOOKUP($A241,Runners!$O:$AA,C$1,0),"")</f>
        <v/>
      </c>
      <c r="D241" s="2" t="str">
        <f>IFERROR(VLOOKUP($A241,Runners!$O:$AA,D$1,0),"")</f>
        <v/>
      </c>
      <c r="E241" s="2" t="str">
        <f>IFERROR(VLOOKUP($A241,Runners!$O:$AA,E$1,0),"")</f>
        <v/>
      </c>
      <c r="F241" s="2" t="str">
        <f>IFERROR(VLOOKUP($A241,Runners!$O:$AA,F$1,0),"")</f>
        <v/>
      </c>
    </row>
    <row r="242" spans="1:6" x14ac:dyDescent="0.25">
      <c r="A242" s="19">
        <v>238</v>
      </c>
      <c r="B242" s="1" t="str">
        <f>IFERROR(VLOOKUP($A242,Runners!$O:$AA,B$1,0),"")</f>
        <v/>
      </c>
      <c r="C242" s="1" t="str">
        <f>IFERROR(VLOOKUP($A242,Runners!$O:$AA,C$1,0),"")</f>
        <v/>
      </c>
      <c r="D242" s="2" t="str">
        <f>IFERROR(VLOOKUP($A242,Runners!$O:$AA,D$1,0),"")</f>
        <v/>
      </c>
      <c r="E242" s="2" t="str">
        <f>IFERROR(VLOOKUP($A242,Runners!$O:$AA,E$1,0),"")</f>
        <v/>
      </c>
      <c r="F242" s="2" t="str">
        <f>IFERROR(VLOOKUP($A242,Runners!$O:$AA,F$1,0),"")</f>
        <v/>
      </c>
    </row>
    <row r="243" spans="1:6" x14ac:dyDescent="0.25">
      <c r="A243" s="19">
        <v>239</v>
      </c>
      <c r="B243" s="1" t="str">
        <f>IFERROR(VLOOKUP($A243,Runners!$O:$AA,B$1,0),"")</f>
        <v/>
      </c>
      <c r="C243" s="1" t="str">
        <f>IFERROR(VLOOKUP($A243,Runners!$O:$AA,C$1,0),"")</f>
        <v/>
      </c>
      <c r="D243" s="2" t="str">
        <f>IFERROR(VLOOKUP($A243,Runners!$O:$AA,D$1,0),"")</f>
        <v/>
      </c>
      <c r="E243" s="2" t="str">
        <f>IFERROR(VLOOKUP($A243,Runners!$O:$AA,E$1,0),"")</f>
        <v/>
      </c>
      <c r="F243" s="2" t="str">
        <f>IFERROR(VLOOKUP($A243,Runners!$O:$AA,F$1,0),"")</f>
        <v/>
      </c>
    </row>
    <row r="244" spans="1:6" x14ac:dyDescent="0.25">
      <c r="A244" s="19">
        <v>240</v>
      </c>
      <c r="B244" s="1" t="str">
        <f>IFERROR(VLOOKUP($A244,Runners!$O:$AA,B$1,0),"")</f>
        <v/>
      </c>
      <c r="C244" s="1" t="str">
        <f>IFERROR(VLOOKUP($A244,Runners!$O:$AA,C$1,0),"")</f>
        <v/>
      </c>
      <c r="D244" s="2" t="str">
        <f>IFERROR(VLOOKUP($A244,Runners!$O:$AA,D$1,0),"")</f>
        <v/>
      </c>
      <c r="E244" s="2" t="str">
        <f>IFERROR(VLOOKUP($A244,Runners!$O:$AA,E$1,0),"")</f>
        <v/>
      </c>
      <c r="F244" s="2" t="str">
        <f>IFERROR(VLOOKUP($A244,Runners!$O:$AA,F$1,0),"")</f>
        <v/>
      </c>
    </row>
    <row r="245" spans="1:6" x14ac:dyDescent="0.25">
      <c r="A245" s="19">
        <v>241</v>
      </c>
      <c r="B245" s="1" t="str">
        <f>IFERROR(VLOOKUP($A245,Runners!$O:$AA,B$1,0),"")</f>
        <v/>
      </c>
      <c r="C245" s="1" t="str">
        <f>IFERROR(VLOOKUP($A245,Runners!$O:$AA,C$1,0),"")</f>
        <v/>
      </c>
      <c r="D245" s="2" t="str">
        <f>IFERROR(VLOOKUP($A245,Runners!$O:$AA,D$1,0),"")</f>
        <v/>
      </c>
      <c r="E245" s="2" t="str">
        <f>IFERROR(VLOOKUP($A245,Runners!$O:$AA,E$1,0),"")</f>
        <v/>
      </c>
      <c r="F245" s="2" t="str">
        <f>IFERROR(VLOOKUP($A245,Runners!$O:$AA,F$1,0),"")</f>
        <v/>
      </c>
    </row>
    <row r="246" spans="1:6" x14ac:dyDescent="0.25">
      <c r="A246" s="19">
        <v>242</v>
      </c>
      <c r="B246" s="1" t="str">
        <f>IFERROR(VLOOKUP($A246,Runners!$O:$AA,B$1,0),"")</f>
        <v/>
      </c>
      <c r="C246" s="1" t="str">
        <f>IFERROR(VLOOKUP($A246,Runners!$O:$AA,C$1,0),"")</f>
        <v/>
      </c>
      <c r="D246" s="2" t="str">
        <f>IFERROR(VLOOKUP($A246,Runners!$O:$AA,D$1,0),"")</f>
        <v/>
      </c>
      <c r="E246" s="2" t="str">
        <f>IFERROR(VLOOKUP($A246,Runners!$O:$AA,E$1,0),"")</f>
        <v/>
      </c>
      <c r="F246" s="2" t="str">
        <f>IFERROR(VLOOKUP($A246,Runners!$O:$AA,F$1,0),"")</f>
        <v/>
      </c>
    </row>
    <row r="247" spans="1:6" x14ac:dyDescent="0.25">
      <c r="A247" s="19">
        <v>243</v>
      </c>
      <c r="B247" s="1" t="str">
        <f>IFERROR(VLOOKUP($A247,Runners!$O:$AA,B$1,0),"")</f>
        <v/>
      </c>
      <c r="C247" s="1" t="str">
        <f>IFERROR(VLOOKUP($A247,Runners!$O:$AA,C$1,0),"")</f>
        <v/>
      </c>
      <c r="D247" s="2" t="str">
        <f>IFERROR(VLOOKUP($A247,Runners!$O:$AA,D$1,0),"")</f>
        <v/>
      </c>
      <c r="E247" s="2" t="str">
        <f>IFERROR(VLOOKUP($A247,Runners!$O:$AA,E$1,0),"")</f>
        <v/>
      </c>
      <c r="F247" s="2" t="str">
        <f>IFERROR(VLOOKUP($A247,Runners!$O:$AA,F$1,0),"")</f>
        <v/>
      </c>
    </row>
    <row r="248" spans="1:6" x14ac:dyDescent="0.25">
      <c r="A248" s="19">
        <v>244</v>
      </c>
      <c r="B248" s="1" t="str">
        <f>IFERROR(VLOOKUP($A248,Runners!$O:$AA,B$1,0),"")</f>
        <v/>
      </c>
      <c r="C248" s="1" t="str">
        <f>IFERROR(VLOOKUP($A248,Runners!$O:$AA,C$1,0),"")</f>
        <v/>
      </c>
      <c r="D248" s="2" t="str">
        <f>IFERROR(VLOOKUP($A248,Runners!$O:$AA,D$1,0),"")</f>
        <v/>
      </c>
      <c r="E248" s="2" t="str">
        <f>IFERROR(VLOOKUP($A248,Runners!$O:$AA,E$1,0),"")</f>
        <v/>
      </c>
      <c r="F248" s="2" t="str">
        <f>IFERROR(VLOOKUP($A248,Runners!$O:$AA,F$1,0),"")</f>
        <v/>
      </c>
    </row>
    <row r="249" spans="1:6" x14ac:dyDescent="0.25">
      <c r="A249" s="19">
        <v>245</v>
      </c>
      <c r="B249" s="1" t="str">
        <f>IFERROR(VLOOKUP($A249,Runners!$O:$AA,B$1,0),"")</f>
        <v/>
      </c>
      <c r="C249" s="1" t="str">
        <f>IFERROR(VLOOKUP($A249,Runners!$O:$AA,C$1,0),"")</f>
        <v/>
      </c>
      <c r="D249" s="2" t="str">
        <f>IFERROR(VLOOKUP($A249,Runners!$O:$AA,D$1,0),"")</f>
        <v/>
      </c>
      <c r="E249" s="2" t="str">
        <f>IFERROR(VLOOKUP($A249,Runners!$O:$AA,E$1,0),"")</f>
        <v/>
      </c>
      <c r="F249" s="2" t="str">
        <f>IFERROR(VLOOKUP($A249,Runners!$O:$AA,F$1,0),"")</f>
        <v/>
      </c>
    </row>
    <row r="250" spans="1:6" x14ac:dyDescent="0.25">
      <c r="A250" s="19">
        <v>246</v>
      </c>
      <c r="B250" s="1" t="str">
        <f>IFERROR(VLOOKUP($A250,Runners!$O:$AA,B$1,0),"")</f>
        <v/>
      </c>
      <c r="C250" s="1" t="str">
        <f>IFERROR(VLOOKUP($A250,Runners!$O:$AA,C$1,0),"")</f>
        <v/>
      </c>
      <c r="D250" s="2" t="str">
        <f>IFERROR(VLOOKUP($A250,Runners!$O:$AA,D$1,0),"")</f>
        <v/>
      </c>
      <c r="E250" s="2" t="str">
        <f>IFERROR(VLOOKUP($A250,Runners!$O:$AA,E$1,0),"")</f>
        <v/>
      </c>
      <c r="F250" s="2" t="str">
        <f>IFERROR(VLOOKUP($A250,Runners!$O:$AA,F$1,0),"")</f>
        <v/>
      </c>
    </row>
    <row r="251" spans="1:6" x14ac:dyDescent="0.25">
      <c r="A251" s="19">
        <v>247</v>
      </c>
      <c r="B251" s="1" t="str">
        <f>IFERROR(VLOOKUP($A251,Runners!$O:$AA,B$1,0),"")</f>
        <v/>
      </c>
      <c r="C251" s="1" t="str">
        <f>IFERROR(VLOOKUP($A251,Runners!$O:$AA,C$1,0),"")</f>
        <v/>
      </c>
      <c r="D251" s="2" t="str">
        <f>IFERROR(VLOOKUP($A251,Runners!$O:$AA,D$1,0),"")</f>
        <v/>
      </c>
      <c r="E251" s="2" t="str">
        <f>IFERROR(VLOOKUP($A251,Runners!$O:$AA,E$1,0),"")</f>
        <v/>
      </c>
      <c r="F251" s="2" t="str">
        <f>IFERROR(VLOOKUP($A251,Runners!$O:$AA,F$1,0),"")</f>
        <v/>
      </c>
    </row>
    <row r="252" spans="1:6" x14ac:dyDescent="0.25">
      <c r="A252" s="19">
        <v>248</v>
      </c>
      <c r="B252" s="1" t="str">
        <f>IFERROR(VLOOKUP($A252,Runners!$O:$AA,B$1,0),"")</f>
        <v/>
      </c>
      <c r="C252" s="1" t="str">
        <f>IFERROR(VLOOKUP($A252,Runners!$O:$AA,C$1,0),"")</f>
        <v/>
      </c>
      <c r="D252" s="2" t="str">
        <f>IFERROR(VLOOKUP($A252,Runners!$O:$AA,D$1,0),"")</f>
        <v/>
      </c>
      <c r="E252" s="2" t="str">
        <f>IFERROR(VLOOKUP($A252,Runners!$O:$AA,E$1,0),"")</f>
        <v/>
      </c>
      <c r="F252" s="2" t="str">
        <f>IFERROR(VLOOKUP($A252,Runners!$O:$AA,F$1,0),"")</f>
        <v/>
      </c>
    </row>
    <row r="253" spans="1:6" x14ac:dyDescent="0.25">
      <c r="A253" s="19">
        <v>249</v>
      </c>
      <c r="B253" s="1" t="str">
        <f>IFERROR(VLOOKUP($A253,Runners!$O:$AA,B$1,0),"")</f>
        <v/>
      </c>
      <c r="C253" s="1" t="str">
        <f>IFERROR(VLOOKUP($A253,Runners!$O:$AA,C$1,0),"")</f>
        <v/>
      </c>
      <c r="D253" s="2" t="str">
        <f>IFERROR(VLOOKUP($A253,Runners!$O:$AA,D$1,0),"")</f>
        <v/>
      </c>
      <c r="E253" s="2" t="str">
        <f>IFERROR(VLOOKUP($A253,Runners!$O:$AA,E$1,0),"")</f>
        <v/>
      </c>
      <c r="F253" s="2" t="str">
        <f>IFERROR(VLOOKUP($A253,Runners!$O:$AA,F$1,0),"")</f>
        <v/>
      </c>
    </row>
    <row r="254" spans="1:6" x14ac:dyDescent="0.25">
      <c r="A254" s="19">
        <v>250</v>
      </c>
      <c r="B254" s="1" t="str">
        <f>IFERROR(VLOOKUP($A254,Runners!$O:$AA,B$1,0),"")</f>
        <v/>
      </c>
      <c r="C254" s="1" t="str">
        <f>IFERROR(VLOOKUP($A254,Runners!$O:$AA,C$1,0),"")</f>
        <v/>
      </c>
      <c r="D254" s="2" t="str">
        <f>IFERROR(VLOOKUP($A254,Runners!$O:$AA,D$1,0),"")</f>
        <v/>
      </c>
      <c r="E254" s="2" t="str">
        <f>IFERROR(VLOOKUP($A254,Runners!$O:$AA,E$1,0),"")</f>
        <v/>
      </c>
      <c r="F254" s="2" t="str">
        <f>IFERROR(VLOOKUP($A254,Runners!$O:$AA,F$1,0),"")</f>
        <v/>
      </c>
    </row>
    <row r="255" spans="1:6" x14ac:dyDescent="0.25">
      <c r="A255" s="19">
        <v>251</v>
      </c>
      <c r="B255" s="1" t="str">
        <f>IFERROR(VLOOKUP($A255,Runners!$O:$AA,B$1,0),"")</f>
        <v/>
      </c>
      <c r="C255" s="1" t="str">
        <f>IFERROR(VLOOKUP($A255,Runners!$O:$AA,C$1,0),"")</f>
        <v/>
      </c>
      <c r="D255" s="2" t="str">
        <f>IFERROR(VLOOKUP($A255,Runners!$O:$AA,D$1,0),"")</f>
        <v/>
      </c>
      <c r="E255" s="2" t="str">
        <f>IFERROR(VLOOKUP($A255,Runners!$O:$AA,E$1,0),"")</f>
        <v/>
      </c>
      <c r="F255" s="2" t="str">
        <f>IFERROR(VLOOKUP($A255,Runners!$O:$AA,F$1,0),"")</f>
        <v/>
      </c>
    </row>
    <row r="256" spans="1:6" x14ac:dyDescent="0.25">
      <c r="A256" s="19">
        <v>252</v>
      </c>
      <c r="B256" s="1" t="str">
        <f>IFERROR(VLOOKUP($A256,Runners!$O:$AA,B$1,0),"")</f>
        <v/>
      </c>
      <c r="C256" s="1" t="str">
        <f>IFERROR(VLOOKUP($A256,Runners!$O:$AA,C$1,0),"")</f>
        <v/>
      </c>
      <c r="D256" s="2" t="str">
        <f>IFERROR(VLOOKUP($A256,Runners!$O:$AA,D$1,0),"")</f>
        <v/>
      </c>
      <c r="E256" s="2" t="str">
        <f>IFERROR(VLOOKUP($A256,Runners!$O:$AA,E$1,0),"")</f>
        <v/>
      </c>
      <c r="F256" s="2" t="str">
        <f>IFERROR(VLOOKUP($A256,Runners!$O:$AA,F$1,0),"")</f>
        <v/>
      </c>
    </row>
    <row r="257" spans="1:6" x14ac:dyDescent="0.25">
      <c r="A257" s="19">
        <v>253</v>
      </c>
      <c r="B257" s="1" t="str">
        <f>IFERROR(VLOOKUP($A257,Runners!$O:$AA,B$1,0),"")</f>
        <v/>
      </c>
      <c r="C257" s="1" t="str">
        <f>IFERROR(VLOOKUP($A257,Runners!$O:$AA,C$1,0),"")</f>
        <v/>
      </c>
      <c r="D257" s="2" t="str">
        <f>IFERROR(VLOOKUP($A257,Runners!$O:$AA,D$1,0),"")</f>
        <v/>
      </c>
      <c r="E257" s="2" t="str">
        <f>IFERROR(VLOOKUP($A257,Runners!$O:$AA,E$1,0),"")</f>
        <v/>
      </c>
      <c r="F257" s="2" t="str">
        <f>IFERROR(VLOOKUP($A257,Runners!$O:$AA,F$1,0),"")</f>
        <v/>
      </c>
    </row>
    <row r="258" spans="1:6" x14ac:dyDescent="0.25">
      <c r="A258" s="19">
        <v>254</v>
      </c>
      <c r="B258" s="1" t="str">
        <f>IFERROR(VLOOKUP($A258,Runners!$O:$AA,B$1,0),"")</f>
        <v/>
      </c>
      <c r="C258" s="1" t="str">
        <f>IFERROR(VLOOKUP($A258,Runners!$O:$AA,C$1,0),"")</f>
        <v/>
      </c>
      <c r="D258" s="2" t="str">
        <f>IFERROR(VLOOKUP($A258,Runners!$O:$AA,D$1,0),"")</f>
        <v/>
      </c>
      <c r="E258" s="2" t="str">
        <f>IFERROR(VLOOKUP($A258,Runners!$O:$AA,E$1,0),"")</f>
        <v/>
      </c>
      <c r="F258" s="2" t="str">
        <f>IFERROR(VLOOKUP($A258,Runners!$O:$AA,F$1,0),"")</f>
        <v/>
      </c>
    </row>
    <row r="259" spans="1:6" x14ac:dyDescent="0.25">
      <c r="A259" s="19">
        <v>255</v>
      </c>
      <c r="B259" s="1" t="str">
        <f>IFERROR(VLOOKUP($A259,Runners!$O:$AA,B$1,0),"")</f>
        <v/>
      </c>
      <c r="C259" s="1" t="str">
        <f>IFERROR(VLOOKUP($A259,Runners!$O:$AA,C$1,0),"")</f>
        <v/>
      </c>
      <c r="D259" s="2" t="str">
        <f>IFERROR(VLOOKUP($A259,Runners!$O:$AA,D$1,0),"")</f>
        <v/>
      </c>
      <c r="E259" s="2" t="str">
        <f>IFERROR(VLOOKUP($A259,Runners!$O:$AA,E$1,0),"")</f>
        <v/>
      </c>
      <c r="F259" s="2" t="str">
        <f>IFERROR(VLOOKUP($A259,Runners!$O:$AA,F$1,0),"")</f>
        <v/>
      </c>
    </row>
    <row r="260" spans="1:6" x14ac:dyDescent="0.25">
      <c r="A260" s="19">
        <v>256</v>
      </c>
      <c r="B260" s="1" t="str">
        <f>IFERROR(VLOOKUP($A260,Runners!$O:$AA,B$1,0),"")</f>
        <v/>
      </c>
      <c r="C260" s="1" t="str">
        <f>IFERROR(VLOOKUP($A260,Runners!$O:$AA,C$1,0),"")</f>
        <v/>
      </c>
      <c r="D260" s="2" t="str">
        <f>IFERROR(VLOOKUP($A260,Runners!$O:$AA,D$1,0),"")</f>
        <v/>
      </c>
      <c r="E260" s="2" t="str">
        <f>IFERROR(VLOOKUP($A260,Runners!$O:$AA,E$1,0),"")</f>
        <v/>
      </c>
      <c r="F260" s="2" t="str">
        <f>IFERROR(VLOOKUP($A260,Runners!$O:$AA,F$1,0),"")</f>
        <v/>
      </c>
    </row>
    <row r="261" spans="1:6" x14ac:dyDescent="0.25">
      <c r="A261" s="19">
        <v>257</v>
      </c>
      <c r="B261" s="1" t="str">
        <f>IFERROR(VLOOKUP($A261,Runners!$O:$AA,B$1,0),"")</f>
        <v/>
      </c>
      <c r="C261" s="1" t="str">
        <f>IFERROR(VLOOKUP($A261,Runners!$O:$AA,C$1,0),"")</f>
        <v/>
      </c>
      <c r="D261" s="2" t="str">
        <f>IFERROR(VLOOKUP($A261,Runners!$O:$AA,D$1,0),"")</f>
        <v/>
      </c>
      <c r="E261" s="2" t="str">
        <f>IFERROR(VLOOKUP($A261,Runners!$O:$AA,E$1,0),"")</f>
        <v/>
      </c>
      <c r="F261" s="2" t="str">
        <f>IFERROR(VLOOKUP($A261,Runners!$O:$AA,F$1,0),"")</f>
        <v/>
      </c>
    </row>
    <row r="262" spans="1:6" x14ac:dyDescent="0.25">
      <c r="A262" s="19">
        <v>258</v>
      </c>
      <c r="B262" s="1" t="str">
        <f>IFERROR(VLOOKUP($A262,Runners!$O:$AA,B$1,0),"")</f>
        <v/>
      </c>
      <c r="C262" s="1" t="str">
        <f>IFERROR(VLOOKUP($A262,Runners!$O:$AA,C$1,0),"")</f>
        <v/>
      </c>
      <c r="D262" s="2" t="str">
        <f>IFERROR(VLOOKUP($A262,Runners!$O:$AA,D$1,0),"")</f>
        <v/>
      </c>
      <c r="E262" s="2" t="str">
        <f>IFERROR(VLOOKUP($A262,Runners!$O:$AA,E$1,0),"")</f>
        <v/>
      </c>
      <c r="F262" s="2" t="str">
        <f>IFERROR(VLOOKUP($A262,Runners!$O:$AA,F$1,0),"")</f>
        <v/>
      </c>
    </row>
    <row r="263" spans="1:6" x14ac:dyDescent="0.25">
      <c r="A263" s="19">
        <v>259</v>
      </c>
      <c r="B263" s="1" t="str">
        <f>IFERROR(VLOOKUP($A263,Runners!$O:$AA,B$1,0),"")</f>
        <v/>
      </c>
      <c r="C263" s="1" t="str">
        <f>IFERROR(VLOOKUP($A263,Runners!$O:$AA,C$1,0),"")</f>
        <v/>
      </c>
      <c r="D263" s="2" t="str">
        <f>IFERROR(VLOOKUP($A263,Runners!$O:$AA,D$1,0),"")</f>
        <v/>
      </c>
      <c r="E263" s="2" t="str">
        <f>IFERROR(VLOOKUP($A263,Runners!$O:$AA,E$1,0),"")</f>
        <v/>
      </c>
      <c r="F263" s="2" t="str">
        <f>IFERROR(VLOOKUP($A263,Runners!$O:$AA,F$1,0),"")</f>
        <v/>
      </c>
    </row>
    <row r="264" spans="1:6" x14ac:dyDescent="0.25">
      <c r="A264" s="19">
        <v>260</v>
      </c>
      <c r="B264" s="1" t="str">
        <f>IFERROR(VLOOKUP($A264,Runners!$O:$AA,B$1,0),"")</f>
        <v/>
      </c>
      <c r="C264" s="1" t="str">
        <f>IFERROR(VLOOKUP($A264,Runners!$O:$AA,C$1,0),"")</f>
        <v/>
      </c>
      <c r="D264" s="2" t="str">
        <f>IFERROR(VLOOKUP($A264,Runners!$O:$AA,D$1,0),"")</f>
        <v/>
      </c>
      <c r="E264" s="2" t="str">
        <f>IFERROR(VLOOKUP($A264,Runners!$O:$AA,E$1,0),"")</f>
        <v/>
      </c>
      <c r="F264" s="2" t="str">
        <f>IFERROR(VLOOKUP($A264,Runners!$O:$AA,F$1,0),"")</f>
        <v/>
      </c>
    </row>
    <row r="265" spans="1:6" x14ac:dyDescent="0.25">
      <c r="A265" s="19">
        <v>261</v>
      </c>
      <c r="B265" s="1" t="str">
        <f>IFERROR(VLOOKUP($A265,Runners!$O:$AA,B$1,0),"")</f>
        <v/>
      </c>
      <c r="C265" s="1" t="str">
        <f>IFERROR(VLOOKUP($A265,Runners!$O:$AA,C$1,0),"")</f>
        <v/>
      </c>
      <c r="D265" s="2" t="str">
        <f>IFERROR(VLOOKUP($A265,Runners!$O:$AA,D$1,0),"")</f>
        <v/>
      </c>
      <c r="E265" s="2" t="str">
        <f>IFERROR(VLOOKUP($A265,Runners!$O:$AA,E$1,0),"")</f>
        <v/>
      </c>
      <c r="F265" s="2" t="str">
        <f>IFERROR(VLOOKUP($A265,Runners!$O:$AA,F$1,0),"")</f>
        <v/>
      </c>
    </row>
    <row r="266" spans="1:6" x14ac:dyDescent="0.25">
      <c r="A266" s="19">
        <v>262</v>
      </c>
      <c r="B266" s="1" t="str">
        <f>IFERROR(VLOOKUP($A266,Runners!$O:$AA,B$1,0),"")</f>
        <v/>
      </c>
      <c r="C266" s="1" t="str">
        <f>IFERROR(VLOOKUP($A266,Runners!$O:$AA,C$1,0),"")</f>
        <v/>
      </c>
      <c r="D266" s="2" t="str">
        <f>IFERROR(VLOOKUP($A266,Runners!$O:$AA,D$1,0),"")</f>
        <v/>
      </c>
      <c r="E266" s="2" t="str">
        <f>IFERROR(VLOOKUP($A266,Runners!$O:$AA,E$1,0),"")</f>
        <v/>
      </c>
      <c r="F266" s="2" t="str">
        <f>IFERROR(VLOOKUP($A266,Runners!$O:$AA,F$1,0),"")</f>
        <v/>
      </c>
    </row>
    <row r="267" spans="1:6" x14ac:dyDescent="0.25">
      <c r="A267" s="19">
        <v>263</v>
      </c>
      <c r="B267" s="1" t="str">
        <f>IFERROR(VLOOKUP($A267,Runners!$O:$AA,B$1,0),"")</f>
        <v/>
      </c>
      <c r="C267" s="1" t="str">
        <f>IFERROR(VLOOKUP($A267,Runners!$O:$AA,C$1,0),"")</f>
        <v/>
      </c>
      <c r="D267" s="2" t="str">
        <f>IFERROR(VLOOKUP($A267,Runners!$O:$AA,D$1,0),"")</f>
        <v/>
      </c>
      <c r="E267" s="2" t="str">
        <f>IFERROR(VLOOKUP($A267,Runners!$O:$AA,E$1,0),"")</f>
        <v/>
      </c>
      <c r="F267" s="2" t="str">
        <f>IFERROR(VLOOKUP($A267,Runners!$O:$AA,F$1,0),"")</f>
        <v/>
      </c>
    </row>
    <row r="268" spans="1:6" x14ac:dyDescent="0.25">
      <c r="A268" s="19">
        <v>264</v>
      </c>
      <c r="B268" s="1" t="str">
        <f>IFERROR(VLOOKUP($A268,Runners!$O:$AA,B$1,0),"")</f>
        <v/>
      </c>
      <c r="C268" s="1" t="str">
        <f>IFERROR(VLOOKUP($A268,Runners!$O:$AA,C$1,0),"")</f>
        <v/>
      </c>
      <c r="D268" s="2" t="str">
        <f>IFERROR(VLOOKUP($A268,Runners!$O:$AA,D$1,0),"")</f>
        <v/>
      </c>
      <c r="E268" s="2" t="str">
        <f>IFERROR(VLOOKUP($A268,Runners!$O:$AA,E$1,0),"")</f>
        <v/>
      </c>
      <c r="F268" s="2" t="str">
        <f>IFERROR(VLOOKUP($A268,Runners!$O:$AA,F$1,0),"")</f>
        <v/>
      </c>
    </row>
    <row r="269" spans="1:6" x14ac:dyDescent="0.25">
      <c r="A269" s="19">
        <v>265</v>
      </c>
      <c r="B269" s="1" t="str">
        <f>IFERROR(VLOOKUP($A269,Runners!$O:$AA,B$1,0),"")</f>
        <v/>
      </c>
      <c r="C269" s="1" t="str">
        <f>IFERROR(VLOOKUP($A269,Runners!$O:$AA,C$1,0),"")</f>
        <v/>
      </c>
      <c r="D269" s="2" t="str">
        <f>IFERROR(VLOOKUP($A269,Runners!$O:$AA,D$1,0),"")</f>
        <v/>
      </c>
      <c r="E269" s="2" t="str">
        <f>IFERROR(VLOOKUP($A269,Runners!$O:$AA,E$1,0),"")</f>
        <v/>
      </c>
      <c r="F269" s="2" t="str">
        <f>IFERROR(VLOOKUP($A269,Runners!$O:$AA,F$1,0),"")</f>
        <v/>
      </c>
    </row>
    <row r="270" spans="1:6" x14ac:dyDescent="0.25">
      <c r="A270" s="19">
        <v>266</v>
      </c>
      <c r="B270" s="1" t="str">
        <f>IFERROR(VLOOKUP($A270,Runners!$O:$AA,B$1,0),"")</f>
        <v/>
      </c>
      <c r="C270" s="1" t="str">
        <f>IFERROR(VLOOKUP($A270,Runners!$O:$AA,C$1,0),"")</f>
        <v/>
      </c>
      <c r="D270" s="2" t="str">
        <f>IFERROR(VLOOKUP($A270,Runners!$O:$AA,D$1,0),"")</f>
        <v/>
      </c>
      <c r="E270" s="2" t="str">
        <f>IFERROR(VLOOKUP($A270,Runners!$O:$AA,E$1,0),"")</f>
        <v/>
      </c>
      <c r="F270" s="2" t="str">
        <f>IFERROR(VLOOKUP($A270,Runners!$O:$AA,F$1,0),"")</f>
        <v/>
      </c>
    </row>
    <row r="271" spans="1:6" x14ac:dyDescent="0.25">
      <c r="A271" s="19">
        <v>267</v>
      </c>
      <c r="B271" s="1" t="str">
        <f>IFERROR(VLOOKUP($A271,Runners!$O:$AA,B$1,0),"")</f>
        <v/>
      </c>
      <c r="C271" s="1" t="str">
        <f>IFERROR(VLOOKUP($A271,Runners!$O:$AA,C$1,0),"")</f>
        <v/>
      </c>
      <c r="D271" s="2" t="str">
        <f>IFERROR(VLOOKUP($A271,Runners!$O:$AA,D$1,0),"")</f>
        <v/>
      </c>
      <c r="E271" s="2" t="str">
        <f>IFERROR(VLOOKUP($A271,Runners!$O:$AA,E$1,0),"")</f>
        <v/>
      </c>
      <c r="F271" s="2" t="str">
        <f>IFERROR(VLOOKUP($A271,Runners!$O:$AA,F$1,0),"")</f>
        <v/>
      </c>
    </row>
    <row r="272" spans="1:6" x14ac:dyDescent="0.25">
      <c r="A272" s="19">
        <v>268</v>
      </c>
      <c r="B272" s="1" t="str">
        <f>IFERROR(VLOOKUP($A272,Runners!$O:$AA,B$1,0),"")</f>
        <v/>
      </c>
      <c r="C272" s="1" t="str">
        <f>IFERROR(VLOOKUP($A272,Runners!$O:$AA,C$1,0),"")</f>
        <v/>
      </c>
      <c r="D272" s="2" t="str">
        <f>IFERROR(VLOOKUP($A272,Runners!$O:$AA,D$1,0),"")</f>
        <v/>
      </c>
      <c r="E272" s="2" t="str">
        <f>IFERROR(VLOOKUP($A272,Runners!$O:$AA,E$1,0),"")</f>
        <v/>
      </c>
      <c r="F272" s="2" t="str">
        <f>IFERROR(VLOOKUP($A272,Runners!$O:$AA,F$1,0),"")</f>
        <v/>
      </c>
    </row>
    <row r="273" spans="1:6" x14ac:dyDescent="0.25">
      <c r="A273" s="19">
        <v>269</v>
      </c>
      <c r="B273" s="1" t="str">
        <f>IFERROR(VLOOKUP($A273,Runners!$O:$AA,B$1,0),"")</f>
        <v/>
      </c>
      <c r="C273" s="1" t="str">
        <f>IFERROR(VLOOKUP($A273,Runners!$O:$AA,C$1,0),"")</f>
        <v/>
      </c>
      <c r="D273" s="2" t="str">
        <f>IFERROR(VLOOKUP($A273,Runners!$O:$AA,D$1,0),"")</f>
        <v/>
      </c>
      <c r="E273" s="2" t="str">
        <f>IFERROR(VLOOKUP($A273,Runners!$O:$AA,E$1,0),"")</f>
        <v/>
      </c>
      <c r="F273" s="2" t="str">
        <f>IFERROR(VLOOKUP($A273,Runners!$O:$AA,F$1,0),"")</f>
        <v/>
      </c>
    </row>
    <row r="274" spans="1:6" x14ac:dyDescent="0.25">
      <c r="A274" s="19">
        <v>270</v>
      </c>
      <c r="B274" s="1" t="str">
        <f>IFERROR(VLOOKUP($A274,Runners!$O:$AA,B$1,0),"")</f>
        <v/>
      </c>
      <c r="C274" s="1" t="str">
        <f>IFERROR(VLOOKUP($A274,Runners!$O:$AA,C$1,0),"")</f>
        <v/>
      </c>
      <c r="D274" s="2" t="str">
        <f>IFERROR(VLOOKUP($A274,Runners!$O:$AA,D$1,0),"")</f>
        <v/>
      </c>
      <c r="E274" s="2" t="str">
        <f>IFERROR(VLOOKUP($A274,Runners!$O:$AA,E$1,0),"")</f>
        <v/>
      </c>
      <c r="F274" s="2" t="str">
        <f>IFERROR(VLOOKUP($A274,Runners!$O:$AA,F$1,0),"")</f>
        <v/>
      </c>
    </row>
    <row r="275" spans="1:6" x14ac:dyDescent="0.25">
      <c r="A275" s="19">
        <v>271</v>
      </c>
      <c r="B275" s="1" t="str">
        <f>IFERROR(VLOOKUP($A275,Runners!$O:$AA,B$1,0),"")</f>
        <v/>
      </c>
      <c r="C275" s="1" t="str">
        <f>IFERROR(VLOOKUP($A275,Runners!$O:$AA,C$1,0),"")</f>
        <v/>
      </c>
      <c r="D275" s="2" t="str">
        <f>IFERROR(VLOOKUP($A275,Runners!$O:$AA,D$1,0),"")</f>
        <v/>
      </c>
      <c r="E275" s="2" t="str">
        <f>IFERROR(VLOOKUP($A275,Runners!$O:$AA,E$1,0),"")</f>
        <v/>
      </c>
      <c r="F275" s="2" t="str">
        <f>IFERROR(VLOOKUP($A275,Runners!$O:$AA,F$1,0),"")</f>
        <v/>
      </c>
    </row>
    <row r="276" spans="1:6" x14ac:dyDescent="0.25">
      <c r="A276" s="19">
        <v>272</v>
      </c>
      <c r="B276" s="1" t="str">
        <f>IFERROR(VLOOKUP($A276,Runners!$O:$AA,B$1,0),"")</f>
        <v/>
      </c>
      <c r="C276" s="1" t="str">
        <f>IFERROR(VLOOKUP($A276,Runners!$O:$AA,C$1,0),"")</f>
        <v/>
      </c>
      <c r="D276" s="2" t="str">
        <f>IFERROR(VLOOKUP($A276,Runners!$O:$AA,D$1,0),"")</f>
        <v/>
      </c>
      <c r="E276" s="2" t="str">
        <f>IFERROR(VLOOKUP($A276,Runners!$O:$AA,E$1,0),"")</f>
        <v/>
      </c>
      <c r="F276" s="2" t="str">
        <f>IFERROR(VLOOKUP($A276,Runners!$O:$AA,F$1,0),"")</f>
        <v/>
      </c>
    </row>
    <row r="277" spans="1:6" x14ac:dyDescent="0.25">
      <c r="A277" s="19">
        <v>273</v>
      </c>
      <c r="B277" s="1" t="str">
        <f>IFERROR(VLOOKUP($A277,Runners!$O:$AA,B$1,0),"")</f>
        <v/>
      </c>
      <c r="C277" s="1" t="str">
        <f>IFERROR(VLOOKUP($A277,Runners!$O:$AA,C$1,0),"")</f>
        <v/>
      </c>
      <c r="D277" s="2" t="str">
        <f>IFERROR(VLOOKUP($A277,Runners!$O:$AA,D$1,0),"")</f>
        <v/>
      </c>
      <c r="E277" s="2" t="str">
        <f>IFERROR(VLOOKUP($A277,Runners!$O:$AA,E$1,0),"")</f>
        <v/>
      </c>
      <c r="F277" s="2" t="str">
        <f>IFERROR(VLOOKUP($A277,Runners!$O:$AA,F$1,0),"")</f>
        <v/>
      </c>
    </row>
    <row r="278" spans="1:6" x14ac:dyDescent="0.25">
      <c r="A278" s="19">
        <v>274</v>
      </c>
      <c r="B278" s="1" t="str">
        <f>IFERROR(VLOOKUP($A278,Runners!$O:$AA,B$1,0),"")</f>
        <v/>
      </c>
      <c r="C278" s="1" t="str">
        <f>IFERROR(VLOOKUP($A278,Runners!$O:$AA,C$1,0),"")</f>
        <v/>
      </c>
      <c r="D278" s="2" t="str">
        <f>IFERROR(VLOOKUP($A278,Runners!$O:$AA,D$1,0),"")</f>
        <v/>
      </c>
      <c r="E278" s="2" t="str">
        <f>IFERROR(VLOOKUP($A278,Runners!$O:$AA,E$1,0),"")</f>
        <v/>
      </c>
      <c r="F278" s="2" t="str">
        <f>IFERROR(VLOOKUP($A278,Runners!$O:$AA,F$1,0),"")</f>
        <v/>
      </c>
    </row>
    <row r="279" spans="1:6" x14ac:dyDescent="0.25">
      <c r="A279" s="19">
        <v>275</v>
      </c>
      <c r="B279" s="1" t="str">
        <f>IFERROR(VLOOKUP($A279,Runners!$O:$AA,B$1,0),"")</f>
        <v/>
      </c>
      <c r="C279" s="1" t="str">
        <f>IFERROR(VLOOKUP($A279,Runners!$O:$AA,C$1,0),"")</f>
        <v/>
      </c>
      <c r="D279" s="2" t="str">
        <f>IFERROR(VLOOKUP($A279,Runners!$O:$AA,D$1,0),"")</f>
        <v/>
      </c>
      <c r="E279" s="2" t="str">
        <f>IFERROR(VLOOKUP($A279,Runners!$O:$AA,E$1,0),"")</f>
        <v/>
      </c>
      <c r="F279" s="2" t="str">
        <f>IFERROR(VLOOKUP($A279,Runners!$O:$AA,F$1,0),"")</f>
        <v/>
      </c>
    </row>
    <row r="280" spans="1:6" x14ac:dyDescent="0.25">
      <c r="A280" s="19">
        <v>276</v>
      </c>
      <c r="B280" s="1" t="str">
        <f>IFERROR(VLOOKUP($A280,Runners!$O:$AA,B$1,0),"")</f>
        <v/>
      </c>
      <c r="C280" s="1" t="str">
        <f>IFERROR(VLOOKUP($A280,Runners!$O:$AA,C$1,0),"")</f>
        <v/>
      </c>
      <c r="D280" s="2" t="str">
        <f>IFERROR(VLOOKUP($A280,Runners!$O:$AA,D$1,0),"")</f>
        <v/>
      </c>
      <c r="E280" s="2" t="str">
        <f>IFERROR(VLOOKUP($A280,Runners!$O:$AA,E$1,0),"")</f>
        <v/>
      </c>
      <c r="F280" s="2" t="str">
        <f>IFERROR(VLOOKUP($A280,Runners!$O:$AA,F$1,0),"")</f>
        <v/>
      </c>
    </row>
    <row r="281" spans="1:6" x14ac:dyDescent="0.25">
      <c r="A281" s="19">
        <v>277</v>
      </c>
      <c r="B281" s="1" t="str">
        <f>IFERROR(VLOOKUP($A281,Runners!$O:$AA,B$1,0),"")</f>
        <v/>
      </c>
      <c r="C281" s="1" t="str">
        <f>IFERROR(VLOOKUP($A281,Runners!$O:$AA,C$1,0),"")</f>
        <v/>
      </c>
      <c r="D281" s="2" t="str">
        <f>IFERROR(VLOOKUP($A281,Runners!$O:$AA,D$1,0),"")</f>
        <v/>
      </c>
      <c r="E281" s="2" t="str">
        <f>IFERROR(VLOOKUP($A281,Runners!$O:$AA,E$1,0),"")</f>
        <v/>
      </c>
      <c r="F281" s="2" t="str">
        <f>IFERROR(VLOOKUP($A281,Runners!$O:$AA,F$1,0),"")</f>
        <v/>
      </c>
    </row>
    <row r="282" spans="1:6" x14ac:dyDescent="0.25">
      <c r="A282" s="19">
        <v>278</v>
      </c>
      <c r="B282" s="1" t="str">
        <f>IFERROR(VLOOKUP($A282,Runners!$O:$AA,B$1,0),"")</f>
        <v/>
      </c>
      <c r="C282" s="1" t="str">
        <f>IFERROR(VLOOKUP($A282,Runners!$O:$AA,C$1,0),"")</f>
        <v/>
      </c>
      <c r="D282" s="2" t="str">
        <f>IFERROR(VLOOKUP($A282,Runners!$O:$AA,D$1,0),"")</f>
        <v/>
      </c>
      <c r="E282" s="2" t="str">
        <f>IFERROR(VLOOKUP($A282,Runners!$O:$AA,E$1,0),"")</f>
        <v/>
      </c>
      <c r="F282" s="2" t="str">
        <f>IFERROR(VLOOKUP($A282,Runners!$O:$AA,F$1,0),"")</f>
        <v/>
      </c>
    </row>
    <row r="283" spans="1:6" x14ac:dyDescent="0.25">
      <c r="A283" s="19">
        <v>279</v>
      </c>
      <c r="B283" s="1" t="str">
        <f>IFERROR(VLOOKUP($A283,Runners!$O:$AA,B$1,0),"")</f>
        <v/>
      </c>
      <c r="C283" s="1" t="str">
        <f>IFERROR(VLOOKUP($A283,Runners!$O:$AA,C$1,0),"")</f>
        <v/>
      </c>
      <c r="D283" s="2" t="str">
        <f>IFERROR(VLOOKUP($A283,Runners!$O:$AA,D$1,0),"")</f>
        <v/>
      </c>
      <c r="E283" s="2" t="str">
        <f>IFERROR(VLOOKUP($A283,Runners!$O:$AA,E$1,0),"")</f>
        <v/>
      </c>
      <c r="F283" s="2" t="str">
        <f>IFERROR(VLOOKUP($A283,Runners!$O:$AA,F$1,0),"")</f>
        <v/>
      </c>
    </row>
    <row r="284" spans="1:6" x14ac:dyDescent="0.25">
      <c r="A284" s="19">
        <v>280</v>
      </c>
      <c r="B284" s="1" t="str">
        <f>IFERROR(VLOOKUP($A284,Runners!$O:$AA,B$1,0),"")</f>
        <v/>
      </c>
      <c r="C284" s="1" t="str">
        <f>IFERROR(VLOOKUP($A284,Runners!$O:$AA,C$1,0),"")</f>
        <v/>
      </c>
      <c r="D284" s="2" t="str">
        <f>IFERROR(VLOOKUP($A284,Runners!$O:$AA,D$1,0),"")</f>
        <v/>
      </c>
      <c r="E284" s="2" t="str">
        <f>IFERROR(VLOOKUP($A284,Runners!$O:$AA,E$1,0),"")</f>
        <v/>
      </c>
      <c r="F284" s="2" t="str">
        <f>IFERROR(VLOOKUP($A284,Runners!$O:$AA,F$1,0),"")</f>
        <v/>
      </c>
    </row>
    <row r="285" spans="1:6" x14ac:dyDescent="0.25">
      <c r="A285" s="19">
        <v>281</v>
      </c>
      <c r="B285" s="1" t="str">
        <f>IFERROR(VLOOKUP($A285,Runners!$O:$AA,B$1,0),"")</f>
        <v/>
      </c>
      <c r="C285" s="1" t="str">
        <f>IFERROR(VLOOKUP($A285,Runners!$O:$AA,C$1,0),"")</f>
        <v/>
      </c>
      <c r="D285" s="2" t="str">
        <f>IFERROR(VLOOKUP($A285,Runners!$O:$AA,D$1,0),"")</f>
        <v/>
      </c>
      <c r="E285" s="2" t="str">
        <f>IFERROR(VLOOKUP($A285,Runners!$O:$AA,E$1,0),"")</f>
        <v/>
      </c>
      <c r="F285" s="2" t="str">
        <f>IFERROR(VLOOKUP($A285,Runners!$O:$AA,F$1,0),"")</f>
        <v/>
      </c>
    </row>
    <row r="286" spans="1:6" x14ac:dyDescent="0.25">
      <c r="A286" s="19">
        <v>282</v>
      </c>
      <c r="B286" s="1" t="str">
        <f>IFERROR(VLOOKUP($A286,Runners!$O:$AA,B$1,0),"")</f>
        <v/>
      </c>
      <c r="C286" s="1" t="str">
        <f>IFERROR(VLOOKUP($A286,Runners!$O:$AA,C$1,0),"")</f>
        <v/>
      </c>
      <c r="D286" s="2" t="str">
        <f>IFERROR(VLOOKUP($A286,Runners!$O:$AA,D$1,0),"")</f>
        <v/>
      </c>
      <c r="E286" s="2" t="str">
        <f>IFERROR(VLOOKUP($A286,Runners!$O:$AA,E$1,0),"")</f>
        <v/>
      </c>
      <c r="F286" s="2" t="str">
        <f>IFERROR(VLOOKUP($A286,Runners!$O:$AA,F$1,0),"")</f>
        <v/>
      </c>
    </row>
    <row r="287" spans="1:6" x14ac:dyDescent="0.25">
      <c r="A287" s="19">
        <v>283</v>
      </c>
      <c r="B287" s="1" t="str">
        <f>IFERROR(VLOOKUP($A287,Runners!$O:$AA,B$1,0),"")</f>
        <v/>
      </c>
      <c r="C287" s="1" t="str">
        <f>IFERROR(VLOOKUP($A287,Runners!$O:$AA,C$1,0),"")</f>
        <v/>
      </c>
      <c r="D287" s="2" t="str">
        <f>IFERROR(VLOOKUP($A287,Runners!$O:$AA,D$1,0),"")</f>
        <v/>
      </c>
      <c r="E287" s="2" t="str">
        <f>IFERROR(VLOOKUP($A287,Runners!$O:$AA,E$1,0),"")</f>
        <v/>
      </c>
      <c r="F287" s="2" t="str">
        <f>IFERROR(VLOOKUP($A287,Runners!$O:$AA,F$1,0),"")</f>
        <v/>
      </c>
    </row>
    <row r="288" spans="1:6" x14ac:dyDescent="0.25">
      <c r="A288" s="19">
        <v>284</v>
      </c>
      <c r="B288" s="1" t="str">
        <f>IFERROR(VLOOKUP($A288,Runners!$O:$AA,B$1,0),"")</f>
        <v/>
      </c>
      <c r="C288" s="1" t="str">
        <f>IFERROR(VLOOKUP($A288,Runners!$O:$AA,C$1,0),"")</f>
        <v/>
      </c>
      <c r="D288" s="2" t="str">
        <f>IFERROR(VLOOKUP($A288,Runners!$O:$AA,D$1,0),"")</f>
        <v/>
      </c>
      <c r="E288" s="2" t="str">
        <f>IFERROR(VLOOKUP($A288,Runners!$O:$AA,E$1,0),"")</f>
        <v/>
      </c>
      <c r="F288" s="2" t="str">
        <f>IFERROR(VLOOKUP($A288,Runners!$O:$AA,F$1,0),"")</f>
        <v/>
      </c>
    </row>
    <row r="289" spans="1:6" x14ac:dyDescent="0.25">
      <c r="A289" s="19">
        <v>285</v>
      </c>
      <c r="B289" s="1" t="str">
        <f>IFERROR(VLOOKUP($A289,Runners!$O:$AA,B$1,0),"")</f>
        <v/>
      </c>
      <c r="C289" s="1" t="str">
        <f>IFERROR(VLOOKUP($A289,Runners!$O:$AA,C$1,0),"")</f>
        <v/>
      </c>
      <c r="D289" s="2" t="str">
        <f>IFERROR(VLOOKUP($A289,Runners!$O:$AA,D$1,0),"")</f>
        <v/>
      </c>
      <c r="E289" s="2" t="str">
        <f>IFERROR(VLOOKUP($A289,Runners!$O:$AA,E$1,0),"")</f>
        <v/>
      </c>
      <c r="F289" s="2" t="str">
        <f>IFERROR(VLOOKUP($A289,Runners!$O:$AA,F$1,0),"")</f>
        <v/>
      </c>
    </row>
    <row r="290" spans="1:6" x14ac:dyDescent="0.25">
      <c r="A290" s="19">
        <v>286</v>
      </c>
      <c r="B290" s="1" t="str">
        <f>IFERROR(VLOOKUP($A290,Runners!$O:$AA,B$1,0),"")</f>
        <v/>
      </c>
      <c r="C290" s="1" t="str">
        <f>IFERROR(VLOOKUP($A290,Runners!$O:$AA,C$1,0),"")</f>
        <v/>
      </c>
      <c r="D290" s="2" t="str">
        <f>IFERROR(VLOOKUP($A290,Runners!$O:$AA,D$1,0),"")</f>
        <v/>
      </c>
      <c r="E290" s="2" t="str">
        <f>IFERROR(VLOOKUP($A290,Runners!$O:$AA,E$1,0),"")</f>
        <v/>
      </c>
      <c r="F290" s="2" t="str">
        <f>IFERROR(VLOOKUP($A290,Runners!$O:$AA,F$1,0),"")</f>
        <v/>
      </c>
    </row>
    <row r="291" spans="1:6" x14ac:dyDescent="0.25">
      <c r="A291" s="19">
        <v>287</v>
      </c>
      <c r="B291" s="1" t="str">
        <f>IFERROR(VLOOKUP($A291,Runners!$O:$AA,B$1,0),"")</f>
        <v/>
      </c>
      <c r="C291" s="1" t="str">
        <f>IFERROR(VLOOKUP($A291,Runners!$O:$AA,C$1,0),"")</f>
        <v/>
      </c>
      <c r="D291" s="2" t="str">
        <f>IFERROR(VLOOKUP($A291,Runners!$O:$AA,D$1,0),"")</f>
        <v/>
      </c>
      <c r="E291" s="2" t="str">
        <f>IFERROR(VLOOKUP($A291,Runners!$O:$AA,E$1,0),"")</f>
        <v/>
      </c>
      <c r="F291" s="2" t="str">
        <f>IFERROR(VLOOKUP($A291,Runners!$O:$AA,F$1,0),"")</f>
        <v/>
      </c>
    </row>
    <row r="292" spans="1:6" x14ac:dyDescent="0.25">
      <c r="A292" s="19">
        <v>288</v>
      </c>
      <c r="B292" s="1" t="str">
        <f>IFERROR(VLOOKUP($A292,Runners!$O:$AA,B$1,0),"")</f>
        <v/>
      </c>
      <c r="C292" s="1" t="str">
        <f>IFERROR(VLOOKUP($A292,Runners!$O:$AA,C$1,0),"")</f>
        <v/>
      </c>
      <c r="D292" s="2" t="str">
        <f>IFERROR(VLOOKUP($A292,Runners!$O:$AA,D$1,0),"")</f>
        <v/>
      </c>
      <c r="E292" s="2" t="str">
        <f>IFERROR(VLOOKUP($A292,Runners!$O:$AA,E$1,0),"")</f>
        <v/>
      </c>
      <c r="F292" s="2" t="str">
        <f>IFERROR(VLOOKUP($A292,Runners!$O:$AA,F$1,0),"")</f>
        <v/>
      </c>
    </row>
    <row r="293" spans="1:6" x14ac:dyDescent="0.25">
      <c r="A293" s="19">
        <v>289</v>
      </c>
      <c r="B293" s="1" t="str">
        <f>IFERROR(VLOOKUP($A293,Runners!$O:$AA,B$1,0),"")</f>
        <v/>
      </c>
      <c r="C293" s="1" t="str">
        <f>IFERROR(VLOOKUP($A293,Runners!$O:$AA,C$1,0),"")</f>
        <v/>
      </c>
      <c r="D293" s="2" t="str">
        <f>IFERROR(VLOOKUP($A293,Runners!$O:$AA,D$1,0),"")</f>
        <v/>
      </c>
      <c r="E293" s="2" t="str">
        <f>IFERROR(VLOOKUP($A293,Runners!$O:$AA,E$1,0),"")</f>
        <v/>
      </c>
      <c r="F293" s="2" t="str">
        <f>IFERROR(VLOOKUP($A293,Runners!$O:$AA,F$1,0),"")</f>
        <v/>
      </c>
    </row>
    <row r="294" spans="1:6" x14ac:dyDescent="0.25">
      <c r="A294" s="19">
        <v>290</v>
      </c>
      <c r="B294" s="1" t="str">
        <f>IFERROR(VLOOKUP($A294,Runners!$O:$AA,B$1,0),"")</f>
        <v/>
      </c>
      <c r="C294" s="1" t="str">
        <f>IFERROR(VLOOKUP($A294,Runners!$O:$AA,C$1,0),"")</f>
        <v/>
      </c>
      <c r="D294" s="2" t="str">
        <f>IFERROR(VLOOKUP($A294,Runners!$O:$AA,D$1,0),"")</f>
        <v/>
      </c>
      <c r="E294" s="2" t="str">
        <f>IFERROR(VLOOKUP($A294,Runners!$O:$AA,E$1,0),"")</f>
        <v/>
      </c>
      <c r="F294" s="2" t="str">
        <f>IFERROR(VLOOKUP($A294,Runners!$O:$AA,F$1,0),"")</f>
        <v/>
      </c>
    </row>
    <row r="295" spans="1:6" x14ac:dyDescent="0.25">
      <c r="A295" s="19">
        <v>291</v>
      </c>
      <c r="B295" s="1" t="str">
        <f>IFERROR(VLOOKUP($A295,Runners!$O:$AA,B$1,0),"")</f>
        <v/>
      </c>
      <c r="C295" s="1" t="str">
        <f>IFERROR(VLOOKUP($A295,Runners!$O:$AA,C$1,0),"")</f>
        <v/>
      </c>
      <c r="D295" s="2" t="str">
        <f>IFERROR(VLOOKUP($A295,Runners!$O:$AA,D$1,0),"")</f>
        <v/>
      </c>
      <c r="E295" s="2" t="str">
        <f>IFERROR(VLOOKUP($A295,Runners!$O:$AA,E$1,0),"")</f>
        <v/>
      </c>
      <c r="F295" s="2" t="str">
        <f>IFERROR(VLOOKUP($A295,Runners!$O:$AA,F$1,0),"")</f>
        <v/>
      </c>
    </row>
    <row r="296" spans="1:6" x14ac:dyDescent="0.25">
      <c r="A296" s="19">
        <v>292</v>
      </c>
      <c r="B296" s="1" t="str">
        <f>IFERROR(VLOOKUP($A296,Runners!$O:$AA,B$1,0),"")</f>
        <v/>
      </c>
      <c r="C296" s="1" t="str">
        <f>IFERROR(VLOOKUP($A296,Runners!$O:$AA,C$1,0),"")</f>
        <v/>
      </c>
      <c r="D296" s="2" t="str">
        <f>IFERROR(VLOOKUP($A296,Runners!$O:$AA,D$1,0),"")</f>
        <v/>
      </c>
      <c r="E296" s="2" t="str">
        <f>IFERROR(VLOOKUP($A296,Runners!$O:$AA,E$1,0),"")</f>
        <v/>
      </c>
      <c r="F296" s="2" t="str">
        <f>IFERROR(VLOOKUP($A296,Runners!$O:$AA,F$1,0),"")</f>
        <v/>
      </c>
    </row>
    <row r="297" spans="1:6" x14ac:dyDescent="0.25">
      <c r="A297" s="19">
        <v>293</v>
      </c>
      <c r="B297" s="1" t="str">
        <f>IFERROR(VLOOKUP($A297,Runners!$O:$AA,B$1,0),"")</f>
        <v/>
      </c>
      <c r="C297" s="1" t="str">
        <f>IFERROR(VLOOKUP($A297,Runners!$O:$AA,C$1,0),"")</f>
        <v/>
      </c>
      <c r="D297" s="2" t="str">
        <f>IFERROR(VLOOKUP($A297,Runners!$O:$AA,D$1,0),"")</f>
        <v/>
      </c>
      <c r="E297" s="2" t="str">
        <f>IFERROR(VLOOKUP($A297,Runners!$O:$AA,E$1,0),"")</f>
        <v/>
      </c>
      <c r="F297" s="2" t="str">
        <f>IFERROR(VLOOKUP($A297,Runners!$O:$AA,F$1,0),"")</f>
        <v/>
      </c>
    </row>
    <row r="298" spans="1:6" x14ac:dyDescent="0.25">
      <c r="A298" s="19">
        <v>294</v>
      </c>
      <c r="B298" s="1" t="str">
        <f>IFERROR(VLOOKUP($A298,Runners!$O:$AA,B$1,0),"")</f>
        <v/>
      </c>
      <c r="C298" s="1" t="str">
        <f>IFERROR(VLOOKUP($A298,Runners!$O:$AA,C$1,0),"")</f>
        <v/>
      </c>
      <c r="D298" s="2" t="str">
        <f>IFERROR(VLOOKUP($A298,Runners!$O:$AA,D$1,0),"")</f>
        <v/>
      </c>
      <c r="E298" s="2" t="str">
        <f>IFERROR(VLOOKUP($A298,Runners!$O:$AA,E$1,0),"")</f>
        <v/>
      </c>
      <c r="F298" s="2" t="str">
        <f>IFERROR(VLOOKUP($A298,Runners!$O:$AA,F$1,0),"")</f>
        <v/>
      </c>
    </row>
    <row r="299" spans="1:6" x14ac:dyDescent="0.25">
      <c r="A299" s="19">
        <v>295</v>
      </c>
      <c r="B299" s="1" t="str">
        <f>IFERROR(VLOOKUP($A299,Runners!$O:$AA,B$1,0),"")</f>
        <v/>
      </c>
      <c r="C299" s="1" t="str">
        <f>IFERROR(VLOOKUP($A299,Runners!$O:$AA,C$1,0),"")</f>
        <v/>
      </c>
      <c r="D299" s="2" t="str">
        <f>IFERROR(VLOOKUP($A299,Runners!$O:$AA,D$1,0),"")</f>
        <v/>
      </c>
      <c r="E299" s="2" t="str">
        <f>IFERROR(VLOOKUP($A299,Runners!$O:$AA,E$1,0),"")</f>
        <v/>
      </c>
      <c r="F299" s="2" t="str">
        <f>IFERROR(VLOOKUP($A299,Runners!$O:$AA,F$1,0),"")</f>
        <v/>
      </c>
    </row>
    <row r="300" spans="1:6" x14ac:dyDescent="0.25">
      <c r="A300" s="19">
        <v>296</v>
      </c>
      <c r="B300" s="1" t="str">
        <f>IFERROR(VLOOKUP($A300,Runners!$O:$AA,B$1,0),"")</f>
        <v/>
      </c>
      <c r="C300" s="1" t="str">
        <f>IFERROR(VLOOKUP($A300,Runners!$O:$AA,C$1,0),"")</f>
        <v/>
      </c>
      <c r="D300" s="2" t="str">
        <f>IFERROR(VLOOKUP($A300,Runners!$O:$AA,D$1,0),"")</f>
        <v/>
      </c>
      <c r="E300" s="2" t="str">
        <f>IFERROR(VLOOKUP($A300,Runners!$O:$AA,E$1,0),"")</f>
        <v/>
      </c>
      <c r="F300" s="2" t="str">
        <f>IFERROR(VLOOKUP($A300,Runners!$O:$AA,F$1,0),"")</f>
        <v/>
      </c>
    </row>
    <row r="301" spans="1:6" x14ac:dyDescent="0.25">
      <c r="A301" s="19">
        <v>297</v>
      </c>
      <c r="B301" s="1" t="str">
        <f>IFERROR(VLOOKUP($A301,Runners!$O:$AA,B$1,0),"")</f>
        <v/>
      </c>
      <c r="C301" s="1" t="str">
        <f>IFERROR(VLOOKUP($A301,Runners!$O:$AA,C$1,0),"")</f>
        <v/>
      </c>
      <c r="D301" s="2" t="str">
        <f>IFERROR(VLOOKUP($A301,Runners!$O:$AA,D$1,0),"")</f>
        <v/>
      </c>
      <c r="E301" s="2" t="str">
        <f>IFERROR(VLOOKUP($A301,Runners!$O:$AA,E$1,0),"")</f>
        <v/>
      </c>
      <c r="F301" s="2" t="str">
        <f>IFERROR(VLOOKUP($A301,Runners!$O:$AA,F$1,0),"")</f>
        <v/>
      </c>
    </row>
    <row r="302" spans="1:6" x14ac:dyDescent="0.25">
      <c r="A302" s="19">
        <v>298</v>
      </c>
      <c r="B302" s="1" t="str">
        <f>IFERROR(VLOOKUP($A302,Runners!$O:$AA,B$1,0),"")</f>
        <v/>
      </c>
      <c r="C302" s="1" t="str">
        <f>IFERROR(VLOOKUP($A302,Runners!$O:$AA,C$1,0),"")</f>
        <v/>
      </c>
      <c r="D302" s="2" t="str">
        <f>IFERROR(VLOOKUP($A302,Runners!$O:$AA,D$1,0),"")</f>
        <v/>
      </c>
      <c r="E302" s="2" t="str">
        <f>IFERROR(VLOOKUP($A302,Runners!$O:$AA,E$1,0),"")</f>
        <v/>
      </c>
      <c r="F302" s="2" t="str">
        <f>IFERROR(VLOOKUP($A302,Runners!$O:$AA,F$1,0),"")</f>
        <v/>
      </c>
    </row>
    <row r="303" spans="1:6" x14ac:dyDescent="0.25">
      <c r="A303" s="19">
        <v>299</v>
      </c>
      <c r="B303" s="1" t="str">
        <f>IFERROR(VLOOKUP($A303,Runners!$O:$AA,B$1,0),"")</f>
        <v/>
      </c>
      <c r="C303" s="1" t="str">
        <f>IFERROR(VLOOKUP($A303,Runners!$O:$AA,C$1,0),"")</f>
        <v/>
      </c>
      <c r="D303" s="2" t="str">
        <f>IFERROR(VLOOKUP($A303,Runners!$O:$AA,D$1,0),"")</f>
        <v/>
      </c>
      <c r="E303" s="2" t="str">
        <f>IFERROR(VLOOKUP($A303,Runners!$O:$AA,E$1,0),"")</f>
        <v/>
      </c>
      <c r="F303" s="2" t="str">
        <f>IFERROR(VLOOKUP($A303,Runners!$O:$AA,F$1,0),"")</f>
        <v/>
      </c>
    </row>
    <row r="304" spans="1:6" x14ac:dyDescent="0.25">
      <c r="A304" s="19">
        <v>300</v>
      </c>
      <c r="B304" s="1" t="str">
        <f>IFERROR(VLOOKUP($A304,Runners!$O:$AA,B$1,0),"")</f>
        <v/>
      </c>
      <c r="C304" s="1" t="str">
        <f>IFERROR(VLOOKUP($A304,Runners!$O:$AA,C$1,0),"")</f>
        <v/>
      </c>
      <c r="D304" s="2" t="str">
        <f>IFERROR(VLOOKUP($A304,Runners!$O:$AA,D$1,0),"")</f>
        <v/>
      </c>
      <c r="E304" s="2" t="str">
        <f>IFERROR(VLOOKUP($A304,Runners!$O:$AA,E$1,0),"")</f>
        <v/>
      </c>
      <c r="F304" s="2" t="str">
        <f>IFERROR(VLOOKUP($A304,Runners!$O:$AA,F$1,0),"")</f>
        <v/>
      </c>
    </row>
    <row r="305" spans="1:6" x14ac:dyDescent="0.25">
      <c r="A305" s="19">
        <v>301</v>
      </c>
      <c r="B305" s="1" t="str">
        <f>IFERROR(VLOOKUP($A305,Runners!$O:$AA,B$1,0),"")</f>
        <v/>
      </c>
      <c r="C305" s="1" t="str">
        <f>IFERROR(VLOOKUP($A305,Runners!$O:$AA,C$1,0),"")</f>
        <v/>
      </c>
      <c r="D305" s="2" t="str">
        <f>IFERROR(VLOOKUP($A305,Runners!$O:$AA,D$1,0),"")</f>
        <v/>
      </c>
      <c r="E305" s="2" t="str">
        <f>IFERROR(VLOOKUP($A305,Runners!$O:$AA,E$1,0),"")</f>
        <v/>
      </c>
      <c r="F305" s="2" t="str">
        <f>IFERROR(VLOOKUP($A305,Runners!$O:$AA,F$1,0),"")</f>
        <v/>
      </c>
    </row>
    <row r="306" spans="1:6" x14ac:dyDescent="0.25">
      <c r="A306" s="19">
        <v>302</v>
      </c>
      <c r="B306" s="1" t="str">
        <f>IFERROR(VLOOKUP($A306,Runners!$O:$AA,B$1,0),"")</f>
        <v/>
      </c>
      <c r="C306" s="1" t="str">
        <f>IFERROR(VLOOKUP($A306,Runners!$O:$AA,C$1,0),"")</f>
        <v/>
      </c>
      <c r="D306" s="2" t="str">
        <f>IFERROR(VLOOKUP($A306,Runners!$O:$AA,D$1,0),"")</f>
        <v/>
      </c>
      <c r="E306" s="2" t="str">
        <f>IFERROR(VLOOKUP($A306,Runners!$O:$AA,E$1,0),"")</f>
        <v/>
      </c>
      <c r="F306" s="2" t="str">
        <f>IFERROR(VLOOKUP($A306,Runners!$O:$AA,F$1,0),"")</f>
        <v/>
      </c>
    </row>
    <row r="307" spans="1:6" x14ac:dyDescent="0.25">
      <c r="A307" s="19">
        <v>303</v>
      </c>
      <c r="B307" s="1" t="str">
        <f>IFERROR(VLOOKUP($A307,Runners!$O:$AA,B$1,0),"")</f>
        <v/>
      </c>
      <c r="C307" s="1" t="str">
        <f>IFERROR(VLOOKUP($A307,Runners!$O:$AA,C$1,0),"")</f>
        <v/>
      </c>
      <c r="D307" s="2" t="str">
        <f>IFERROR(VLOOKUP($A307,Runners!$O:$AA,D$1,0),"")</f>
        <v/>
      </c>
      <c r="E307" s="2" t="str">
        <f>IFERROR(VLOOKUP($A307,Runners!$O:$AA,E$1,0),"")</f>
        <v/>
      </c>
      <c r="F307" s="2" t="str">
        <f>IFERROR(VLOOKUP($A307,Runners!$O:$AA,F$1,0),"")</f>
        <v/>
      </c>
    </row>
    <row r="308" spans="1:6" x14ac:dyDescent="0.25">
      <c r="A308" s="19">
        <v>304</v>
      </c>
      <c r="B308" s="1" t="str">
        <f>IFERROR(VLOOKUP($A308,Runners!$O:$AA,B$1,0),"")</f>
        <v/>
      </c>
      <c r="C308" s="1" t="str">
        <f>IFERROR(VLOOKUP($A308,Runners!$O:$AA,C$1,0),"")</f>
        <v/>
      </c>
      <c r="D308" s="2" t="str">
        <f>IFERROR(VLOOKUP($A308,Runners!$O:$AA,D$1,0),"")</f>
        <v/>
      </c>
      <c r="E308" s="2" t="str">
        <f>IFERROR(VLOOKUP($A308,Runners!$O:$AA,E$1,0),"")</f>
        <v/>
      </c>
      <c r="F308" s="2" t="str">
        <f>IFERROR(VLOOKUP($A308,Runners!$O:$AA,F$1,0),"")</f>
        <v/>
      </c>
    </row>
    <row r="309" spans="1:6" x14ac:dyDescent="0.25">
      <c r="A309" s="19">
        <v>305</v>
      </c>
      <c r="B309" s="1" t="str">
        <f>IFERROR(VLOOKUP($A309,Runners!$O:$AA,B$1,0),"")</f>
        <v/>
      </c>
      <c r="C309" s="1" t="str">
        <f>IFERROR(VLOOKUP($A309,Runners!$O:$AA,C$1,0),"")</f>
        <v/>
      </c>
      <c r="D309" s="2" t="str">
        <f>IFERROR(VLOOKUP($A309,Runners!$O:$AA,D$1,0),"")</f>
        <v/>
      </c>
      <c r="E309" s="2" t="str">
        <f>IFERROR(VLOOKUP($A309,Runners!$O:$AA,E$1,0),"")</f>
        <v/>
      </c>
      <c r="F309" s="2" t="str">
        <f>IFERROR(VLOOKUP($A309,Runners!$O:$AA,F$1,0),"")</f>
        <v/>
      </c>
    </row>
    <row r="310" spans="1:6" x14ac:dyDescent="0.25">
      <c r="A310" s="19">
        <v>306</v>
      </c>
      <c r="B310" s="1" t="str">
        <f>IFERROR(VLOOKUP($A310,Runners!$O:$AA,B$1,0),"")</f>
        <v/>
      </c>
      <c r="C310" s="1" t="str">
        <f>IFERROR(VLOOKUP($A310,Runners!$O:$AA,C$1,0),"")</f>
        <v/>
      </c>
      <c r="D310" s="2" t="str">
        <f>IFERROR(VLOOKUP($A310,Runners!$O:$AA,D$1,0),"")</f>
        <v/>
      </c>
      <c r="E310" s="2" t="str">
        <f>IFERROR(VLOOKUP($A310,Runners!$O:$AA,E$1,0),"")</f>
        <v/>
      </c>
      <c r="F310" s="2" t="str">
        <f>IFERROR(VLOOKUP($A310,Runners!$O:$AA,F$1,0),"")</f>
        <v/>
      </c>
    </row>
    <row r="311" spans="1:6" x14ac:dyDescent="0.25">
      <c r="A311" s="19">
        <v>307</v>
      </c>
      <c r="B311" s="1" t="str">
        <f>IFERROR(VLOOKUP($A311,Runners!$O:$AA,B$1,0),"")</f>
        <v/>
      </c>
      <c r="C311" s="1" t="str">
        <f>IFERROR(VLOOKUP($A311,Runners!$O:$AA,C$1,0),"")</f>
        <v/>
      </c>
      <c r="D311" s="2" t="str">
        <f>IFERROR(VLOOKUP($A311,Runners!$O:$AA,D$1,0),"")</f>
        <v/>
      </c>
      <c r="E311" s="2" t="str">
        <f>IFERROR(VLOOKUP($A311,Runners!$O:$AA,E$1,0),"")</f>
        <v/>
      </c>
      <c r="F311" s="2" t="str">
        <f>IFERROR(VLOOKUP($A311,Runners!$O:$AA,F$1,0),"")</f>
        <v/>
      </c>
    </row>
    <row r="312" spans="1:6" x14ac:dyDescent="0.25">
      <c r="A312" s="19">
        <v>308</v>
      </c>
      <c r="B312" s="1" t="str">
        <f>IFERROR(VLOOKUP($A312,Runners!$O:$AA,B$1,0),"")</f>
        <v/>
      </c>
      <c r="C312" s="1" t="str">
        <f>IFERROR(VLOOKUP($A312,Runners!$O:$AA,C$1,0),"")</f>
        <v/>
      </c>
      <c r="D312" s="2" t="str">
        <f>IFERROR(VLOOKUP($A312,Runners!$O:$AA,D$1,0),"")</f>
        <v/>
      </c>
      <c r="E312" s="2" t="str">
        <f>IFERROR(VLOOKUP($A312,Runners!$O:$AA,E$1,0),"")</f>
        <v/>
      </c>
      <c r="F312" s="2" t="str">
        <f>IFERROR(VLOOKUP($A312,Runners!$O:$AA,F$1,0),"")</f>
        <v/>
      </c>
    </row>
    <row r="313" spans="1:6" x14ac:dyDescent="0.25">
      <c r="A313" s="19">
        <v>309</v>
      </c>
      <c r="B313" s="1" t="str">
        <f>IFERROR(VLOOKUP($A313,Runners!$O:$AA,B$1,0),"")</f>
        <v/>
      </c>
      <c r="C313" s="1" t="str">
        <f>IFERROR(VLOOKUP($A313,Runners!$O:$AA,C$1,0),"")</f>
        <v/>
      </c>
      <c r="D313" s="2" t="str">
        <f>IFERROR(VLOOKUP($A313,Runners!$O:$AA,D$1,0),"")</f>
        <v/>
      </c>
      <c r="E313" s="2" t="str">
        <f>IFERROR(VLOOKUP($A313,Runners!$O:$AA,E$1,0),"")</f>
        <v/>
      </c>
      <c r="F313" s="2" t="str">
        <f>IFERROR(VLOOKUP($A313,Runners!$O:$AA,F$1,0),"")</f>
        <v/>
      </c>
    </row>
    <row r="314" spans="1:6" x14ac:dyDescent="0.25">
      <c r="A314" s="19">
        <v>310</v>
      </c>
      <c r="B314" s="1" t="str">
        <f>IFERROR(VLOOKUP($A314,Runners!$O:$AA,B$1,0),"")</f>
        <v/>
      </c>
      <c r="C314" s="1" t="str">
        <f>IFERROR(VLOOKUP($A314,Runners!$O:$AA,C$1,0),"")</f>
        <v/>
      </c>
      <c r="D314" s="2" t="str">
        <f>IFERROR(VLOOKUP($A314,Runners!$O:$AA,D$1,0),"")</f>
        <v/>
      </c>
      <c r="E314" s="2" t="str">
        <f>IFERROR(VLOOKUP($A314,Runners!$O:$AA,E$1,0),"")</f>
        <v/>
      </c>
      <c r="F314" s="2" t="str">
        <f>IFERROR(VLOOKUP($A314,Runners!$O:$AA,F$1,0),"")</f>
        <v/>
      </c>
    </row>
    <row r="315" spans="1:6" x14ac:dyDescent="0.25">
      <c r="A315" s="19">
        <v>311</v>
      </c>
      <c r="B315" s="1" t="str">
        <f>IFERROR(VLOOKUP($A315,Runners!$O:$AA,B$1,0),"")</f>
        <v/>
      </c>
      <c r="C315" s="1" t="str">
        <f>IFERROR(VLOOKUP($A315,Runners!$O:$AA,C$1,0),"")</f>
        <v/>
      </c>
      <c r="D315" s="2" t="str">
        <f>IFERROR(VLOOKUP($A315,Runners!$O:$AA,D$1,0),"")</f>
        <v/>
      </c>
      <c r="E315" s="2" t="str">
        <f>IFERROR(VLOOKUP($A315,Runners!$O:$AA,E$1,0),"")</f>
        <v/>
      </c>
      <c r="F315" s="2" t="str">
        <f>IFERROR(VLOOKUP($A315,Runners!$O:$AA,F$1,0),"")</f>
        <v/>
      </c>
    </row>
    <row r="316" spans="1:6" x14ac:dyDescent="0.25">
      <c r="A316" s="19">
        <v>312</v>
      </c>
      <c r="B316" s="1" t="str">
        <f>IFERROR(VLOOKUP($A316,Runners!$O:$AA,B$1,0),"")</f>
        <v/>
      </c>
      <c r="C316" s="1" t="str">
        <f>IFERROR(VLOOKUP($A316,Runners!$O:$AA,C$1,0),"")</f>
        <v/>
      </c>
      <c r="D316" s="2" t="str">
        <f>IFERROR(VLOOKUP($A316,Runners!$O:$AA,D$1,0),"")</f>
        <v/>
      </c>
      <c r="E316" s="2" t="str">
        <f>IFERROR(VLOOKUP($A316,Runners!$O:$AA,E$1,0),"")</f>
        <v/>
      </c>
      <c r="F316" s="2" t="str">
        <f>IFERROR(VLOOKUP($A316,Runners!$O:$AA,F$1,0),"")</f>
        <v/>
      </c>
    </row>
    <row r="317" spans="1:6" x14ac:dyDescent="0.25">
      <c r="A317" s="19">
        <v>313</v>
      </c>
      <c r="B317" s="1" t="str">
        <f>IFERROR(VLOOKUP($A317,Runners!$O:$AA,B$1,0),"")</f>
        <v/>
      </c>
      <c r="C317" s="1" t="str">
        <f>IFERROR(VLOOKUP($A317,Runners!$O:$AA,C$1,0),"")</f>
        <v/>
      </c>
      <c r="D317" s="2" t="str">
        <f>IFERROR(VLOOKUP($A317,Runners!$O:$AA,D$1,0),"")</f>
        <v/>
      </c>
      <c r="E317" s="2" t="str">
        <f>IFERROR(VLOOKUP($A317,Runners!$O:$AA,E$1,0),"")</f>
        <v/>
      </c>
      <c r="F317" s="2" t="str">
        <f>IFERROR(VLOOKUP($A317,Runners!$O:$AA,F$1,0),"")</f>
        <v/>
      </c>
    </row>
    <row r="318" spans="1:6" x14ac:dyDescent="0.25">
      <c r="A318" s="19">
        <v>314</v>
      </c>
      <c r="B318" s="1" t="str">
        <f>IFERROR(VLOOKUP($A318,Runners!$O:$AA,B$1,0),"")</f>
        <v/>
      </c>
      <c r="C318" s="1" t="str">
        <f>IFERROR(VLOOKUP($A318,Runners!$O:$AA,C$1,0),"")</f>
        <v/>
      </c>
      <c r="D318" s="2" t="str">
        <f>IFERROR(VLOOKUP($A318,Runners!$O:$AA,D$1,0),"")</f>
        <v/>
      </c>
      <c r="E318" s="2" t="str">
        <f>IFERROR(VLOOKUP($A318,Runners!$O:$AA,E$1,0),"")</f>
        <v/>
      </c>
      <c r="F318" s="2" t="str">
        <f>IFERROR(VLOOKUP($A318,Runners!$O:$AA,F$1,0),"")</f>
        <v/>
      </c>
    </row>
    <row r="319" spans="1:6" x14ac:dyDescent="0.25">
      <c r="A319" s="19">
        <v>315</v>
      </c>
      <c r="B319" s="1" t="str">
        <f>IFERROR(VLOOKUP($A319,Runners!$O:$AA,B$1,0),"")</f>
        <v/>
      </c>
      <c r="C319" s="1" t="str">
        <f>IFERROR(VLOOKUP($A319,Runners!$O:$AA,C$1,0),"")</f>
        <v/>
      </c>
      <c r="D319" s="2" t="str">
        <f>IFERROR(VLOOKUP($A319,Runners!$O:$AA,D$1,0),"")</f>
        <v/>
      </c>
      <c r="E319" s="2" t="str">
        <f>IFERROR(VLOOKUP($A319,Runners!$O:$AA,E$1,0),"")</f>
        <v/>
      </c>
      <c r="F319" s="2" t="str">
        <f>IFERROR(VLOOKUP($A319,Runners!$O:$AA,F$1,0),"")</f>
        <v/>
      </c>
    </row>
    <row r="320" spans="1:6" x14ac:dyDescent="0.25">
      <c r="A320" s="19">
        <v>316</v>
      </c>
      <c r="B320" s="1" t="str">
        <f>IFERROR(VLOOKUP($A320,Runners!$O:$AA,B$1,0),"")</f>
        <v/>
      </c>
      <c r="C320" s="1" t="str">
        <f>IFERROR(VLOOKUP($A320,Runners!$O:$AA,C$1,0),"")</f>
        <v/>
      </c>
      <c r="D320" s="2" t="str">
        <f>IFERROR(VLOOKUP($A320,Runners!$O:$AA,D$1,0),"")</f>
        <v/>
      </c>
      <c r="E320" s="2" t="str">
        <f>IFERROR(VLOOKUP($A320,Runners!$O:$AA,E$1,0),"")</f>
        <v/>
      </c>
      <c r="F320" s="2" t="str">
        <f>IFERROR(VLOOKUP($A320,Runners!$O:$AA,F$1,0),"")</f>
        <v/>
      </c>
    </row>
    <row r="321" spans="1:6" x14ac:dyDescent="0.25">
      <c r="A321" s="19">
        <v>317</v>
      </c>
      <c r="B321" s="1" t="str">
        <f>IFERROR(VLOOKUP($A321,Runners!$O:$AA,B$1,0),"")</f>
        <v/>
      </c>
      <c r="C321" s="1" t="str">
        <f>IFERROR(VLOOKUP($A321,Runners!$O:$AA,C$1,0),"")</f>
        <v/>
      </c>
      <c r="D321" s="2" t="str">
        <f>IFERROR(VLOOKUP($A321,Runners!$O:$AA,D$1,0),"")</f>
        <v/>
      </c>
      <c r="E321" s="2" t="str">
        <f>IFERROR(VLOOKUP($A321,Runners!$O:$AA,E$1,0),"")</f>
        <v/>
      </c>
      <c r="F321" s="2" t="str">
        <f>IFERROR(VLOOKUP($A321,Runners!$O:$AA,F$1,0),"")</f>
        <v/>
      </c>
    </row>
    <row r="322" spans="1:6" x14ac:dyDescent="0.25">
      <c r="A322" s="19">
        <v>318</v>
      </c>
      <c r="B322" s="1" t="str">
        <f>IFERROR(VLOOKUP($A322,Runners!$O:$AA,B$1,0),"")</f>
        <v/>
      </c>
      <c r="C322" s="1" t="str">
        <f>IFERROR(VLOOKUP($A322,Runners!$O:$AA,C$1,0),"")</f>
        <v/>
      </c>
      <c r="D322" s="2" t="str">
        <f>IFERROR(VLOOKUP($A322,Runners!$O:$AA,D$1,0),"")</f>
        <v/>
      </c>
      <c r="E322" s="2" t="str">
        <f>IFERROR(VLOOKUP($A322,Runners!$O:$AA,E$1,0),"")</f>
        <v/>
      </c>
      <c r="F322" s="2" t="str">
        <f>IFERROR(VLOOKUP($A322,Runners!$O:$AA,F$1,0),"")</f>
        <v/>
      </c>
    </row>
    <row r="323" spans="1:6" x14ac:dyDescent="0.25">
      <c r="A323" s="19">
        <v>319</v>
      </c>
      <c r="B323" s="1" t="str">
        <f>IFERROR(VLOOKUP($A323,Runners!$O:$AA,B$1,0),"")</f>
        <v/>
      </c>
      <c r="C323" s="1" t="str">
        <f>IFERROR(VLOOKUP($A323,Runners!$O:$AA,C$1,0),"")</f>
        <v/>
      </c>
      <c r="D323" s="2" t="str">
        <f>IFERROR(VLOOKUP($A323,Runners!$O:$AA,D$1,0),"")</f>
        <v/>
      </c>
      <c r="E323" s="2" t="str">
        <f>IFERROR(VLOOKUP($A323,Runners!$O:$AA,E$1,0),"")</f>
        <v/>
      </c>
      <c r="F323" s="2" t="str">
        <f>IFERROR(VLOOKUP($A323,Runners!$O:$AA,F$1,0),"")</f>
        <v/>
      </c>
    </row>
    <row r="324" spans="1:6" x14ac:dyDescent="0.25">
      <c r="A324" s="19">
        <v>320</v>
      </c>
      <c r="B324" s="1" t="str">
        <f>IFERROR(VLOOKUP($A324,Runners!$O:$AA,B$1,0),"")</f>
        <v/>
      </c>
      <c r="C324" s="1" t="str">
        <f>IFERROR(VLOOKUP($A324,Runners!$O:$AA,C$1,0),"")</f>
        <v/>
      </c>
      <c r="D324" s="2" t="str">
        <f>IFERROR(VLOOKUP($A324,Runners!$O:$AA,D$1,0),"")</f>
        <v/>
      </c>
      <c r="E324" s="2" t="str">
        <f>IFERROR(VLOOKUP($A324,Runners!$O:$AA,E$1,0),"")</f>
        <v/>
      </c>
      <c r="F324" s="2" t="str">
        <f>IFERROR(VLOOKUP($A324,Runners!$O:$AA,F$1,0),"")</f>
        <v/>
      </c>
    </row>
    <row r="325" spans="1:6" x14ac:dyDescent="0.25">
      <c r="A325" s="19">
        <v>321</v>
      </c>
      <c r="B325" s="1" t="str">
        <f>IFERROR(VLOOKUP($A325,Runners!$O:$AA,B$1,0),"")</f>
        <v/>
      </c>
      <c r="C325" s="1" t="str">
        <f>IFERROR(VLOOKUP($A325,Runners!$O:$AA,C$1,0),"")</f>
        <v/>
      </c>
      <c r="D325" s="2" t="str">
        <f>IFERROR(VLOOKUP($A325,Runners!$O:$AA,D$1,0),"")</f>
        <v/>
      </c>
      <c r="E325" s="2" t="str">
        <f>IFERROR(VLOOKUP($A325,Runners!$O:$AA,E$1,0),"")</f>
        <v/>
      </c>
      <c r="F325" s="2" t="str">
        <f>IFERROR(VLOOKUP($A325,Runners!$O:$AA,F$1,0),"")</f>
        <v/>
      </c>
    </row>
    <row r="326" spans="1:6" x14ac:dyDescent="0.25">
      <c r="A326" s="19">
        <v>322</v>
      </c>
      <c r="B326" s="1" t="str">
        <f>IFERROR(VLOOKUP($A326,Runners!$O:$AA,B$1,0),"")</f>
        <v/>
      </c>
      <c r="C326" s="1" t="str">
        <f>IFERROR(VLOOKUP($A326,Runners!$O:$AA,C$1,0),"")</f>
        <v/>
      </c>
      <c r="D326" s="2" t="str">
        <f>IFERROR(VLOOKUP($A326,Runners!$O:$AA,D$1,0),"")</f>
        <v/>
      </c>
      <c r="E326" s="2" t="str">
        <f>IFERROR(VLOOKUP($A326,Runners!$O:$AA,E$1,0),"")</f>
        <v/>
      </c>
      <c r="F326" s="2" t="str">
        <f>IFERROR(VLOOKUP($A326,Runners!$O:$AA,F$1,0),"")</f>
        <v/>
      </c>
    </row>
    <row r="327" spans="1:6" x14ac:dyDescent="0.25">
      <c r="A327" s="19">
        <v>323</v>
      </c>
      <c r="B327" s="1" t="str">
        <f>IFERROR(VLOOKUP($A327,Runners!$O:$AA,B$1,0),"")</f>
        <v/>
      </c>
      <c r="C327" s="1" t="str">
        <f>IFERROR(VLOOKUP($A327,Runners!$O:$AA,C$1,0),"")</f>
        <v/>
      </c>
      <c r="D327" s="2" t="str">
        <f>IFERROR(VLOOKUP($A327,Runners!$O:$AA,D$1,0),"")</f>
        <v/>
      </c>
      <c r="E327" s="2" t="str">
        <f>IFERROR(VLOOKUP($A327,Runners!$O:$AA,E$1,0),"")</f>
        <v/>
      </c>
      <c r="F327" s="2" t="str">
        <f>IFERROR(VLOOKUP($A327,Runners!$O:$AA,F$1,0),"")</f>
        <v/>
      </c>
    </row>
    <row r="328" spans="1:6" x14ac:dyDescent="0.25">
      <c r="A328" s="19">
        <v>324</v>
      </c>
      <c r="B328" s="1" t="str">
        <f>IFERROR(VLOOKUP($A328,Runners!$O:$AA,B$1,0),"")</f>
        <v/>
      </c>
      <c r="C328" s="1" t="str">
        <f>IFERROR(VLOOKUP($A328,Runners!$O:$AA,C$1,0),"")</f>
        <v/>
      </c>
      <c r="D328" s="2" t="str">
        <f>IFERROR(VLOOKUP($A328,Runners!$O:$AA,D$1,0),"")</f>
        <v/>
      </c>
      <c r="E328" s="2" t="str">
        <f>IFERROR(VLOOKUP($A328,Runners!$O:$AA,E$1,0),"")</f>
        <v/>
      </c>
      <c r="F328" s="2" t="str">
        <f>IFERROR(VLOOKUP($A328,Runners!$O:$AA,F$1,0),"")</f>
        <v/>
      </c>
    </row>
    <row r="329" spans="1:6" x14ac:dyDescent="0.25">
      <c r="A329" s="19">
        <v>325</v>
      </c>
      <c r="B329" s="1" t="str">
        <f>IFERROR(VLOOKUP($A329,Runners!$O:$AA,B$1,0),"")</f>
        <v/>
      </c>
      <c r="C329" s="1" t="str">
        <f>IFERROR(VLOOKUP($A329,Runners!$O:$AA,C$1,0),"")</f>
        <v/>
      </c>
      <c r="D329" s="2" t="str">
        <f>IFERROR(VLOOKUP($A329,Runners!$O:$AA,D$1,0),"")</f>
        <v/>
      </c>
      <c r="E329" s="2" t="str">
        <f>IFERROR(VLOOKUP($A329,Runners!$O:$AA,E$1,0),"")</f>
        <v/>
      </c>
      <c r="F329" s="2" t="str">
        <f>IFERROR(VLOOKUP($A329,Runners!$O:$AA,F$1,0),"")</f>
        <v/>
      </c>
    </row>
    <row r="330" spans="1:6" x14ac:dyDescent="0.25">
      <c r="A330" s="19">
        <v>326</v>
      </c>
      <c r="B330" s="1" t="str">
        <f>IFERROR(VLOOKUP($A330,Runners!$O:$AA,B$1,0),"")</f>
        <v/>
      </c>
      <c r="C330" s="1" t="str">
        <f>IFERROR(VLOOKUP($A330,Runners!$O:$AA,C$1,0),"")</f>
        <v/>
      </c>
      <c r="D330" s="2" t="str">
        <f>IFERROR(VLOOKUP($A330,Runners!$O:$AA,D$1,0),"")</f>
        <v/>
      </c>
      <c r="E330" s="2" t="str">
        <f>IFERROR(VLOOKUP($A330,Runners!$O:$AA,E$1,0),"")</f>
        <v/>
      </c>
      <c r="F330" s="2" t="str">
        <f>IFERROR(VLOOKUP($A330,Runners!$O:$AA,F$1,0),"")</f>
        <v/>
      </c>
    </row>
    <row r="331" spans="1:6" x14ac:dyDescent="0.25">
      <c r="A331" s="19">
        <v>327</v>
      </c>
      <c r="B331" s="1" t="str">
        <f>IFERROR(VLOOKUP($A331,Runners!$O:$AA,B$1,0),"")</f>
        <v/>
      </c>
      <c r="C331" s="1" t="str">
        <f>IFERROR(VLOOKUP($A331,Runners!$O:$AA,C$1,0),"")</f>
        <v/>
      </c>
      <c r="D331" s="2" t="str">
        <f>IFERROR(VLOOKUP($A331,Runners!$O:$AA,D$1,0),"")</f>
        <v/>
      </c>
      <c r="E331" s="2" t="str">
        <f>IFERROR(VLOOKUP($A331,Runners!$O:$AA,E$1,0),"")</f>
        <v/>
      </c>
      <c r="F331" s="2" t="str">
        <f>IFERROR(VLOOKUP($A331,Runners!$O:$AA,F$1,0),"")</f>
        <v/>
      </c>
    </row>
    <row r="332" spans="1:6" x14ac:dyDescent="0.25">
      <c r="A332" s="19">
        <v>328</v>
      </c>
      <c r="B332" s="1" t="str">
        <f>IFERROR(VLOOKUP($A332,Runners!$O:$AA,B$1,0),"")</f>
        <v/>
      </c>
      <c r="C332" s="1" t="str">
        <f>IFERROR(VLOOKUP($A332,Runners!$O:$AA,C$1,0),"")</f>
        <v/>
      </c>
      <c r="D332" s="2" t="str">
        <f>IFERROR(VLOOKUP($A332,Runners!$O:$AA,D$1,0),"")</f>
        <v/>
      </c>
      <c r="E332" s="2" t="str">
        <f>IFERROR(VLOOKUP($A332,Runners!$O:$AA,E$1,0),"")</f>
        <v/>
      </c>
      <c r="F332" s="2" t="str">
        <f>IFERROR(VLOOKUP($A332,Runners!$O:$AA,F$1,0),"")</f>
        <v/>
      </c>
    </row>
    <row r="333" spans="1:6" x14ac:dyDescent="0.25">
      <c r="A333" s="19">
        <v>329</v>
      </c>
      <c r="B333" s="1" t="str">
        <f>IFERROR(VLOOKUP($A333,Runners!$O:$AA,B$1,0),"")</f>
        <v/>
      </c>
      <c r="C333" s="1" t="str">
        <f>IFERROR(VLOOKUP($A333,Runners!$O:$AA,C$1,0),"")</f>
        <v/>
      </c>
      <c r="D333" s="2" t="str">
        <f>IFERROR(VLOOKUP($A333,Runners!$O:$AA,D$1,0),"")</f>
        <v/>
      </c>
      <c r="E333" s="2" t="str">
        <f>IFERROR(VLOOKUP($A333,Runners!$O:$AA,E$1,0),"")</f>
        <v/>
      </c>
      <c r="F333" s="2" t="str">
        <f>IFERROR(VLOOKUP($A333,Runners!$O:$AA,F$1,0),"")</f>
        <v/>
      </c>
    </row>
    <row r="334" spans="1:6" x14ac:dyDescent="0.25">
      <c r="A334" s="19">
        <v>330</v>
      </c>
      <c r="B334" s="1" t="str">
        <f>IFERROR(VLOOKUP($A334,Runners!$O:$AA,B$1,0),"")</f>
        <v/>
      </c>
      <c r="C334" s="1" t="str">
        <f>IFERROR(VLOOKUP($A334,Runners!$O:$AA,C$1,0),"")</f>
        <v/>
      </c>
      <c r="D334" s="2" t="str">
        <f>IFERROR(VLOOKUP($A334,Runners!$O:$AA,D$1,0),"")</f>
        <v/>
      </c>
      <c r="E334" s="2" t="str">
        <f>IFERROR(VLOOKUP($A334,Runners!$O:$AA,E$1,0),"")</f>
        <v/>
      </c>
      <c r="F334" s="2" t="str">
        <f>IFERROR(VLOOKUP($A334,Runners!$O:$AA,F$1,0),"")</f>
        <v/>
      </c>
    </row>
    <row r="335" spans="1:6" x14ac:dyDescent="0.25">
      <c r="A335" s="19">
        <v>331</v>
      </c>
      <c r="B335" s="1" t="str">
        <f>IFERROR(VLOOKUP($A335,Runners!$O:$AA,B$1,0),"")</f>
        <v/>
      </c>
      <c r="C335" s="1" t="str">
        <f>IFERROR(VLOOKUP($A335,Runners!$O:$AA,C$1,0),"")</f>
        <v/>
      </c>
      <c r="D335" s="2" t="str">
        <f>IFERROR(VLOOKUP($A335,Runners!$O:$AA,D$1,0),"")</f>
        <v/>
      </c>
      <c r="E335" s="2" t="str">
        <f>IFERROR(VLOOKUP($A335,Runners!$O:$AA,E$1,0),"")</f>
        <v/>
      </c>
      <c r="F335" s="2" t="str">
        <f>IFERROR(VLOOKUP($A335,Runners!$O:$AA,F$1,0),"")</f>
        <v/>
      </c>
    </row>
    <row r="336" spans="1:6" x14ac:dyDescent="0.25">
      <c r="A336" s="19">
        <v>332</v>
      </c>
      <c r="B336" s="1" t="str">
        <f>IFERROR(VLOOKUP($A336,Runners!$O:$AA,B$1,0),"")</f>
        <v/>
      </c>
      <c r="C336" s="1" t="str">
        <f>IFERROR(VLOOKUP($A336,Runners!$O:$AA,C$1,0),"")</f>
        <v/>
      </c>
      <c r="D336" s="2" t="str">
        <f>IFERROR(VLOOKUP($A336,Runners!$O:$AA,D$1,0),"")</f>
        <v/>
      </c>
      <c r="E336" s="2" t="str">
        <f>IFERROR(VLOOKUP($A336,Runners!$O:$AA,E$1,0),"")</f>
        <v/>
      </c>
      <c r="F336" s="2" t="str">
        <f>IFERROR(VLOOKUP($A336,Runners!$O:$AA,F$1,0),"")</f>
        <v/>
      </c>
    </row>
    <row r="337" spans="1:6" x14ac:dyDescent="0.25">
      <c r="A337" s="19">
        <v>333</v>
      </c>
      <c r="B337" s="1" t="str">
        <f>IFERROR(VLOOKUP($A337,Runners!$O:$AA,B$1,0),"")</f>
        <v/>
      </c>
      <c r="C337" s="1" t="str">
        <f>IFERROR(VLOOKUP($A337,Runners!$O:$AA,C$1,0),"")</f>
        <v/>
      </c>
      <c r="D337" s="2" t="str">
        <f>IFERROR(VLOOKUP($A337,Runners!$O:$AA,D$1,0),"")</f>
        <v/>
      </c>
      <c r="E337" s="2" t="str">
        <f>IFERROR(VLOOKUP($A337,Runners!$O:$AA,E$1,0),"")</f>
        <v/>
      </c>
      <c r="F337" s="2" t="str">
        <f>IFERROR(VLOOKUP($A337,Runners!$O:$AA,F$1,0),"")</f>
        <v/>
      </c>
    </row>
    <row r="338" spans="1:6" x14ac:dyDescent="0.25">
      <c r="A338" s="19">
        <v>334</v>
      </c>
      <c r="B338" s="1" t="str">
        <f>IFERROR(VLOOKUP($A338,Runners!$O:$AA,B$1,0),"")</f>
        <v/>
      </c>
      <c r="C338" s="1" t="str">
        <f>IFERROR(VLOOKUP($A338,Runners!$O:$AA,C$1,0),"")</f>
        <v/>
      </c>
      <c r="D338" s="2" t="str">
        <f>IFERROR(VLOOKUP($A338,Runners!$O:$AA,D$1,0),"")</f>
        <v/>
      </c>
      <c r="E338" s="2" t="str">
        <f>IFERROR(VLOOKUP($A338,Runners!$O:$AA,E$1,0),"")</f>
        <v/>
      </c>
      <c r="F338" s="2" t="str">
        <f>IFERROR(VLOOKUP($A338,Runners!$O:$AA,F$1,0),"")</f>
        <v/>
      </c>
    </row>
    <row r="339" spans="1:6" x14ac:dyDescent="0.25">
      <c r="A339" s="19">
        <v>335</v>
      </c>
      <c r="B339" s="1" t="str">
        <f>IFERROR(VLOOKUP($A339,Runners!$O:$AA,B$1,0),"")</f>
        <v/>
      </c>
      <c r="C339" s="1" t="str">
        <f>IFERROR(VLOOKUP($A339,Runners!$O:$AA,C$1,0),"")</f>
        <v/>
      </c>
      <c r="D339" s="2" t="str">
        <f>IFERROR(VLOOKUP($A339,Runners!$O:$AA,D$1,0),"")</f>
        <v/>
      </c>
      <c r="E339" s="2" t="str">
        <f>IFERROR(VLOOKUP($A339,Runners!$O:$AA,E$1,0),"")</f>
        <v/>
      </c>
      <c r="F339" s="2" t="str">
        <f>IFERROR(VLOOKUP($A339,Runners!$O:$AA,F$1,0),"")</f>
        <v/>
      </c>
    </row>
    <row r="340" spans="1:6" x14ac:dyDescent="0.25">
      <c r="A340" s="19">
        <v>336</v>
      </c>
      <c r="B340" s="1" t="str">
        <f>IFERROR(VLOOKUP($A340,Runners!$O:$AA,B$1,0),"")</f>
        <v/>
      </c>
      <c r="C340" s="1" t="str">
        <f>IFERROR(VLOOKUP($A340,Runners!$O:$AA,C$1,0),"")</f>
        <v/>
      </c>
      <c r="D340" s="2" t="str">
        <f>IFERROR(VLOOKUP($A340,Runners!$O:$AA,D$1,0),"")</f>
        <v/>
      </c>
      <c r="E340" s="2" t="str">
        <f>IFERROR(VLOOKUP($A340,Runners!$O:$AA,E$1,0),"")</f>
        <v/>
      </c>
      <c r="F340" s="2" t="str">
        <f>IFERROR(VLOOKUP($A340,Runners!$O:$AA,F$1,0),"")</f>
        <v/>
      </c>
    </row>
    <row r="341" spans="1:6" x14ac:dyDescent="0.25">
      <c r="A341" s="19">
        <v>337</v>
      </c>
      <c r="B341" s="1" t="str">
        <f>IFERROR(VLOOKUP($A341,Runners!$O:$AA,B$1,0),"")</f>
        <v/>
      </c>
      <c r="C341" s="1" t="str">
        <f>IFERROR(VLOOKUP($A341,Runners!$O:$AA,C$1,0),"")</f>
        <v/>
      </c>
      <c r="D341" s="2" t="str">
        <f>IFERROR(VLOOKUP($A341,Runners!$O:$AA,D$1,0),"")</f>
        <v/>
      </c>
      <c r="E341" s="2" t="str">
        <f>IFERROR(VLOOKUP($A341,Runners!$O:$AA,E$1,0),"")</f>
        <v/>
      </c>
      <c r="F341" s="2" t="str">
        <f>IFERROR(VLOOKUP($A341,Runners!$O:$AA,F$1,0),"")</f>
        <v/>
      </c>
    </row>
    <row r="342" spans="1:6" x14ac:dyDescent="0.25">
      <c r="A342" s="19">
        <v>338</v>
      </c>
      <c r="B342" s="1" t="str">
        <f>IFERROR(VLOOKUP($A342,Runners!$O:$AA,B$1,0),"")</f>
        <v/>
      </c>
      <c r="C342" s="1" t="str">
        <f>IFERROR(VLOOKUP($A342,Runners!$O:$AA,C$1,0),"")</f>
        <v/>
      </c>
      <c r="D342" s="2" t="str">
        <f>IFERROR(VLOOKUP($A342,Runners!$O:$AA,D$1,0),"")</f>
        <v/>
      </c>
      <c r="E342" s="2" t="str">
        <f>IFERROR(VLOOKUP($A342,Runners!$O:$AA,E$1,0),"")</f>
        <v/>
      </c>
      <c r="F342" s="2" t="str">
        <f>IFERROR(VLOOKUP($A342,Runners!$O:$AA,F$1,0),"")</f>
        <v/>
      </c>
    </row>
    <row r="343" spans="1:6" x14ac:dyDescent="0.25">
      <c r="A343" s="19">
        <v>339</v>
      </c>
      <c r="B343" s="1" t="str">
        <f>IFERROR(VLOOKUP($A343,Runners!$O:$AA,B$1,0),"")</f>
        <v/>
      </c>
      <c r="C343" s="1" t="str">
        <f>IFERROR(VLOOKUP($A343,Runners!$O:$AA,C$1,0),"")</f>
        <v/>
      </c>
      <c r="D343" s="2" t="str">
        <f>IFERROR(VLOOKUP($A343,Runners!$O:$AA,D$1,0),"")</f>
        <v/>
      </c>
      <c r="E343" s="2" t="str">
        <f>IFERROR(VLOOKUP($A343,Runners!$O:$AA,E$1,0),"")</f>
        <v/>
      </c>
      <c r="F343" s="2" t="str">
        <f>IFERROR(VLOOKUP($A343,Runners!$O:$AA,F$1,0),"")</f>
        <v/>
      </c>
    </row>
    <row r="344" spans="1:6" x14ac:dyDescent="0.25">
      <c r="A344" s="19">
        <v>340</v>
      </c>
      <c r="B344" s="1" t="str">
        <f>IFERROR(VLOOKUP($A344,Runners!$O:$AA,B$1,0),"")</f>
        <v/>
      </c>
      <c r="C344" s="1" t="str">
        <f>IFERROR(VLOOKUP($A344,Runners!$O:$AA,C$1,0),"")</f>
        <v/>
      </c>
      <c r="D344" s="2" t="str">
        <f>IFERROR(VLOOKUP($A344,Runners!$O:$AA,D$1,0),"")</f>
        <v/>
      </c>
      <c r="E344" s="2" t="str">
        <f>IFERROR(VLOOKUP($A344,Runners!$O:$AA,E$1,0),"")</f>
        <v/>
      </c>
      <c r="F344" s="2" t="str">
        <f>IFERROR(VLOOKUP($A344,Runners!$O:$AA,F$1,0),"")</f>
        <v/>
      </c>
    </row>
    <row r="345" spans="1:6" x14ac:dyDescent="0.25">
      <c r="A345" s="19">
        <v>341</v>
      </c>
      <c r="B345" s="1" t="str">
        <f>IFERROR(VLOOKUP($A345,Runners!$O:$AA,B$1,0),"")</f>
        <v/>
      </c>
      <c r="C345" s="1" t="str">
        <f>IFERROR(VLOOKUP($A345,Runners!$O:$AA,C$1,0),"")</f>
        <v/>
      </c>
      <c r="D345" s="2" t="str">
        <f>IFERROR(VLOOKUP($A345,Runners!$O:$AA,D$1,0),"")</f>
        <v/>
      </c>
      <c r="E345" s="2" t="str">
        <f>IFERROR(VLOOKUP($A345,Runners!$O:$AA,E$1,0),"")</f>
        <v/>
      </c>
      <c r="F345" s="2" t="str">
        <f>IFERROR(VLOOKUP($A345,Runners!$O:$AA,F$1,0),"")</f>
        <v/>
      </c>
    </row>
    <row r="346" spans="1:6" x14ac:dyDescent="0.25">
      <c r="A346" s="19">
        <v>342</v>
      </c>
      <c r="B346" s="1" t="str">
        <f>IFERROR(VLOOKUP($A346,Runners!$O:$AA,B$1,0),"")</f>
        <v/>
      </c>
      <c r="C346" s="1" t="str">
        <f>IFERROR(VLOOKUP($A346,Runners!$O:$AA,C$1,0),"")</f>
        <v/>
      </c>
      <c r="D346" s="2" t="str">
        <f>IFERROR(VLOOKUP($A346,Runners!$O:$AA,D$1,0),"")</f>
        <v/>
      </c>
      <c r="E346" s="2" t="str">
        <f>IFERROR(VLOOKUP($A346,Runners!$O:$AA,E$1,0),"")</f>
        <v/>
      </c>
      <c r="F346" s="2" t="str">
        <f>IFERROR(VLOOKUP($A346,Runners!$O:$AA,F$1,0),"")</f>
        <v/>
      </c>
    </row>
    <row r="347" spans="1:6" x14ac:dyDescent="0.25">
      <c r="A347" s="19">
        <v>343</v>
      </c>
      <c r="B347" s="1" t="str">
        <f>IFERROR(VLOOKUP($A347,Runners!$O:$AA,B$1,0),"")</f>
        <v/>
      </c>
      <c r="C347" s="1" t="str">
        <f>IFERROR(VLOOKUP($A347,Runners!$O:$AA,C$1,0),"")</f>
        <v/>
      </c>
      <c r="D347" s="2" t="str">
        <f>IFERROR(VLOOKUP($A347,Runners!$O:$AA,D$1,0),"")</f>
        <v/>
      </c>
      <c r="E347" s="2" t="str">
        <f>IFERROR(VLOOKUP($A347,Runners!$O:$AA,E$1,0),"")</f>
        <v/>
      </c>
      <c r="F347" s="2" t="str">
        <f>IFERROR(VLOOKUP($A347,Runners!$O:$AA,F$1,0),"")</f>
        <v/>
      </c>
    </row>
    <row r="348" spans="1:6" x14ac:dyDescent="0.25">
      <c r="A348" s="19">
        <v>344</v>
      </c>
      <c r="B348" s="1" t="str">
        <f>IFERROR(VLOOKUP($A348,Runners!$O:$AA,B$1,0),"")</f>
        <v/>
      </c>
      <c r="C348" s="1" t="str">
        <f>IFERROR(VLOOKUP($A348,Runners!$O:$AA,C$1,0),"")</f>
        <v/>
      </c>
      <c r="D348" s="2" t="str">
        <f>IFERROR(VLOOKUP($A348,Runners!$O:$AA,D$1,0),"")</f>
        <v/>
      </c>
      <c r="E348" s="2" t="str">
        <f>IFERROR(VLOOKUP($A348,Runners!$O:$AA,E$1,0),"")</f>
        <v/>
      </c>
      <c r="F348" s="2" t="str">
        <f>IFERROR(VLOOKUP($A348,Runners!$O:$AA,F$1,0),"")</f>
        <v/>
      </c>
    </row>
    <row r="349" spans="1:6" x14ac:dyDescent="0.25">
      <c r="A349" s="19">
        <v>345</v>
      </c>
      <c r="B349" s="1" t="str">
        <f>IFERROR(VLOOKUP($A349,Runners!$O:$AA,B$1,0),"")</f>
        <v/>
      </c>
      <c r="C349" s="1" t="str">
        <f>IFERROR(VLOOKUP($A349,Runners!$O:$AA,C$1,0),"")</f>
        <v/>
      </c>
      <c r="D349" s="2" t="str">
        <f>IFERROR(VLOOKUP($A349,Runners!$O:$AA,D$1,0),"")</f>
        <v/>
      </c>
      <c r="E349" s="2" t="str">
        <f>IFERROR(VLOOKUP($A349,Runners!$O:$AA,E$1,0),"")</f>
        <v/>
      </c>
      <c r="F349" s="2" t="str">
        <f>IFERROR(VLOOKUP($A349,Runners!$O:$AA,F$1,0),"")</f>
        <v/>
      </c>
    </row>
    <row r="350" spans="1:6" x14ac:dyDescent="0.25">
      <c r="A350" s="19">
        <v>346</v>
      </c>
      <c r="B350" s="1" t="str">
        <f>IFERROR(VLOOKUP($A350,Runners!$O:$AA,B$1,0),"")</f>
        <v/>
      </c>
      <c r="C350" s="1" t="str">
        <f>IFERROR(VLOOKUP($A350,Runners!$O:$AA,C$1,0),"")</f>
        <v/>
      </c>
      <c r="D350" s="2" t="str">
        <f>IFERROR(VLOOKUP($A350,Runners!$O:$AA,D$1,0),"")</f>
        <v/>
      </c>
      <c r="E350" s="2" t="str">
        <f>IFERROR(VLOOKUP($A350,Runners!$O:$AA,E$1,0),"")</f>
        <v/>
      </c>
      <c r="F350" s="2" t="str">
        <f>IFERROR(VLOOKUP($A350,Runners!$O:$AA,F$1,0),"")</f>
        <v/>
      </c>
    </row>
    <row r="351" spans="1:6" x14ac:dyDescent="0.25">
      <c r="A351" s="19">
        <v>347</v>
      </c>
      <c r="B351" s="1" t="str">
        <f>IFERROR(VLOOKUP($A351,Runners!$O:$AA,B$1,0),"")</f>
        <v/>
      </c>
      <c r="C351" s="1" t="str">
        <f>IFERROR(VLOOKUP($A351,Runners!$O:$AA,C$1,0),"")</f>
        <v/>
      </c>
      <c r="D351" s="2" t="str">
        <f>IFERROR(VLOOKUP($A351,Runners!$O:$AA,D$1,0),"")</f>
        <v/>
      </c>
      <c r="E351" s="2" t="str">
        <f>IFERROR(VLOOKUP($A351,Runners!$O:$AA,E$1,0),"")</f>
        <v/>
      </c>
      <c r="F351" s="2" t="str">
        <f>IFERROR(VLOOKUP($A351,Runners!$O:$AA,F$1,0),"")</f>
        <v/>
      </c>
    </row>
    <row r="352" spans="1:6" x14ac:dyDescent="0.25">
      <c r="A352" s="19">
        <v>348</v>
      </c>
      <c r="B352" s="1" t="str">
        <f>IFERROR(VLOOKUP($A352,Runners!$O:$AA,B$1,0),"")</f>
        <v/>
      </c>
      <c r="C352" s="1" t="str">
        <f>IFERROR(VLOOKUP($A352,Runners!$O:$AA,C$1,0),"")</f>
        <v/>
      </c>
      <c r="D352" s="2" t="str">
        <f>IFERROR(VLOOKUP($A352,Runners!$O:$AA,D$1,0),"")</f>
        <v/>
      </c>
      <c r="E352" s="2" t="str">
        <f>IFERROR(VLOOKUP($A352,Runners!$O:$AA,E$1,0),"")</f>
        <v/>
      </c>
      <c r="F352" s="2" t="str">
        <f>IFERROR(VLOOKUP($A352,Runners!$O:$AA,F$1,0),"")</f>
        <v/>
      </c>
    </row>
    <row r="353" spans="1:6" x14ac:dyDescent="0.25">
      <c r="A353" s="19">
        <v>349</v>
      </c>
      <c r="B353" s="1" t="str">
        <f>IFERROR(VLOOKUP($A353,Runners!$O:$AA,B$1,0),"")</f>
        <v/>
      </c>
      <c r="C353" s="1" t="str">
        <f>IFERROR(VLOOKUP($A353,Runners!$O:$AA,C$1,0),"")</f>
        <v/>
      </c>
      <c r="D353" s="2" t="str">
        <f>IFERROR(VLOOKUP($A353,Runners!$O:$AA,D$1,0),"")</f>
        <v/>
      </c>
      <c r="E353" s="2" t="str">
        <f>IFERROR(VLOOKUP($A353,Runners!$O:$AA,E$1,0),"")</f>
        <v/>
      </c>
      <c r="F353" s="2" t="str">
        <f>IFERROR(VLOOKUP($A353,Runners!$O:$AA,F$1,0),"")</f>
        <v/>
      </c>
    </row>
    <row r="354" spans="1:6" x14ac:dyDescent="0.25">
      <c r="A354" s="19">
        <v>350</v>
      </c>
      <c r="B354" s="1" t="str">
        <f>IFERROR(VLOOKUP($A354,Runners!$O:$AA,B$1,0),"")</f>
        <v/>
      </c>
      <c r="C354" s="1" t="str">
        <f>IFERROR(VLOOKUP($A354,Runners!$O:$AA,C$1,0),"")</f>
        <v/>
      </c>
      <c r="D354" s="2" t="str">
        <f>IFERROR(VLOOKUP($A354,Runners!$O:$AA,D$1,0),"")</f>
        <v/>
      </c>
      <c r="E354" s="2" t="str">
        <f>IFERROR(VLOOKUP($A354,Runners!$O:$AA,E$1,0),"")</f>
        <v/>
      </c>
      <c r="F354" s="2" t="str">
        <f>IFERROR(VLOOKUP($A354,Runners!$O:$AA,F$1,0),"")</f>
        <v/>
      </c>
    </row>
    <row r="355" spans="1:6" x14ac:dyDescent="0.25">
      <c r="A355" s="19">
        <v>351</v>
      </c>
      <c r="B355" s="1" t="str">
        <f>IFERROR(VLOOKUP($A355,Runners!$O:$AA,B$1,0),"")</f>
        <v/>
      </c>
      <c r="C355" s="1" t="str">
        <f>IFERROR(VLOOKUP($A355,Runners!$O:$AA,C$1,0),"")</f>
        <v/>
      </c>
      <c r="D355" s="2" t="str">
        <f>IFERROR(VLOOKUP($A355,Runners!$O:$AA,D$1,0),"")</f>
        <v/>
      </c>
      <c r="E355" s="2" t="str">
        <f>IFERROR(VLOOKUP($A355,Runners!$O:$AA,E$1,0),"")</f>
        <v/>
      </c>
      <c r="F355" s="2" t="str">
        <f>IFERROR(VLOOKUP($A355,Runners!$O:$AA,F$1,0),"")</f>
        <v/>
      </c>
    </row>
    <row r="356" spans="1:6" x14ac:dyDescent="0.25">
      <c r="A356" s="19">
        <v>352</v>
      </c>
      <c r="B356" s="1" t="str">
        <f>IFERROR(VLOOKUP($A356,Runners!$O:$AA,B$1,0),"")</f>
        <v/>
      </c>
      <c r="C356" s="1" t="str">
        <f>IFERROR(VLOOKUP($A356,Runners!$O:$AA,C$1,0),"")</f>
        <v/>
      </c>
      <c r="D356" s="2" t="str">
        <f>IFERROR(VLOOKUP($A356,Runners!$O:$AA,D$1,0),"")</f>
        <v/>
      </c>
      <c r="E356" s="2" t="str">
        <f>IFERROR(VLOOKUP($A356,Runners!$O:$AA,E$1,0),"")</f>
        <v/>
      </c>
      <c r="F356" s="2" t="str">
        <f>IFERROR(VLOOKUP($A356,Runners!$O:$AA,F$1,0),"")</f>
        <v/>
      </c>
    </row>
    <row r="357" spans="1:6" x14ac:dyDescent="0.25">
      <c r="A357" s="19">
        <v>353</v>
      </c>
      <c r="B357" s="1" t="str">
        <f>IFERROR(VLOOKUP($A357,Runners!$O:$AA,B$1,0),"")</f>
        <v/>
      </c>
      <c r="C357" s="1" t="str">
        <f>IFERROR(VLOOKUP($A357,Runners!$O:$AA,C$1,0),"")</f>
        <v/>
      </c>
      <c r="D357" s="2" t="str">
        <f>IFERROR(VLOOKUP($A357,Runners!$O:$AA,D$1,0),"")</f>
        <v/>
      </c>
      <c r="E357" s="2" t="str">
        <f>IFERROR(VLOOKUP($A357,Runners!$O:$AA,E$1,0),"")</f>
        <v/>
      </c>
      <c r="F357" s="2" t="str">
        <f>IFERROR(VLOOKUP($A357,Runners!$O:$AA,F$1,0),"")</f>
        <v/>
      </c>
    </row>
    <row r="358" spans="1:6" x14ac:dyDescent="0.25">
      <c r="A358" s="19">
        <v>354</v>
      </c>
      <c r="B358" s="1" t="str">
        <f>IFERROR(VLOOKUP($A358,Runners!$O:$AA,B$1,0),"")</f>
        <v/>
      </c>
      <c r="C358" s="1" t="str">
        <f>IFERROR(VLOOKUP($A358,Runners!$O:$AA,C$1,0),"")</f>
        <v/>
      </c>
      <c r="D358" s="2" t="str">
        <f>IFERROR(VLOOKUP($A358,Runners!$O:$AA,D$1,0),"")</f>
        <v/>
      </c>
      <c r="E358" s="2" t="str">
        <f>IFERROR(VLOOKUP($A358,Runners!$O:$AA,E$1,0),"")</f>
        <v/>
      </c>
      <c r="F358" s="2" t="str">
        <f>IFERROR(VLOOKUP($A358,Runners!$O:$AA,F$1,0),"")</f>
        <v/>
      </c>
    </row>
    <row r="359" spans="1:6" x14ac:dyDescent="0.25">
      <c r="A359" s="19">
        <v>355</v>
      </c>
      <c r="B359" s="1" t="str">
        <f>IFERROR(VLOOKUP($A359,Runners!$O:$AA,B$1,0),"")</f>
        <v/>
      </c>
      <c r="C359" s="1" t="str">
        <f>IFERROR(VLOOKUP($A359,Runners!$O:$AA,C$1,0),"")</f>
        <v/>
      </c>
      <c r="D359" s="2" t="str">
        <f>IFERROR(VLOOKUP($A359,Runners!$O:$AA,D$1,0),"")</f>
        <v/>
      </c>
      <c r="E359" s="2" t="str">
        <f>IFERROR(VLOOKUP($A359,Runners!$O:$AA,E$1,0),"")</f>
        <v/>
      </c>
      <c r="F359" s="2" t="str">
        <f>IFERROR(VLOOKUP($A359,Runners!$O:$AA,F$1,0),"")</f>
        <v/>
      </c>
    </row>
    <row r="360" spans="1:6" x14ac:dyDescent="0.25">
      <c r="A360" s="19">
        <v>356</v>
      </c>
      <c r="B360" s="1" t="str">
        <f>IFERROR(VLOOKUP($A360,Runners!$O:$AA,B$1,0),"")</f>
        <v/>
      </c>
      <c r="C360" s="1" t="str">
        <f>IFERROR(VLOOKUP($A360,Runners!$O:$AA,C$1,0),"")</f>
        <v/>
      </c>
      <c r="D360" s="2" t="str">
        <f>IFERROR(VLOOKUP($A360,Runners!$O:$AA,D$1,0),"")</f>
        <v/>
      </c>
      <c r="E360" s="2" t="str">
        <f>IFERROR(VLOOKUP($A360,Runners!$O:$AA,E$1,0),"")</f>
        <v/>
      </c>
      <c r="F360" s="2" t="str">
        <f>IFERROR(VLOOKUP($A360,Runners!$O:$AA,F$1,0),"")</f>
        <v/>
      </c>
    </row>
    <row r="361" spans="1:6" x14ac:dyDescent="0.25">
      <c r="A361" s="19">
        <v>357</v>
      </c>
      <c r="B361" s="1" t="str">
        <f>IFERROR(VLOOKUP($A361,Runners!$O:$AA,B$1,0),"")</f>
        <v/>
      </c>
      <c r="C361" s="1" t="str">
        <f>IFERROR(VLOOKUP($A361,Runners!$O:$AA,C$1,0),"")</f>
        <v/>
      </c>
      <c r="D361" s="2" t="str">
        <f>IFERROR(VLOOKUP($A361,Runners!$O:$AA,D$1,0),"")</f>
        <v/>
      </c>
      <c r="E361" s="2" t="str">
        <f>IFERROR(VLOOKUP($A361,Runners!$O:$AA,E$1,0),"")</f>
        <v/>
      </c>
      <c r="F361" s="2" t="str">
        <f>IFERROR(VLOOKUP($A361,Runners!$O:$AA,F$1,0),"")</f>
        <v/>
      </c>
    </row>
    <row r="362" spans="1:6" x14ac:dyDescent="0.25">
      <c r="A362" s="19">
        <v>358</v>
      </c>
      <c r="B362" s="1" t="str">
        <f>IFERROR(VLOOKUP($A362,Runners!$O:$AA,B$1,0),"")</f>
        <v/>
      </c>
      <c r="C362" s="1" t="str">
        <f>IFERROR(VLOOKUP($A362,Runners!$O:$AA,C$1,0),"")</f>
        <v/>
      </c>
      <c r="D362" s="2" t="str">
        <f>IFERROR(VLOOKUP($A362,Runners!$O:$AA,D$1,0),"")</f>
        <v/>
      </c>
      <c r="E362" s="2" t="str">
        <f>IFERROR(VLOOKUP($A362,Runners!$O:$AA,E$1,0),"")</f>
        <v/>
      </c>
      <c r="F362" s="2" t="str">
        <f>IFERROR(VLOOKUP($A362,Runners!$O:$AA,F$1,0),"")</f>
        <v/>
      </c>
    </row>
    <row r="363" spans="1:6" x14ac:dyDescent="0.25">
      <c r="A363" s="19">
        <v>359</v>
      </c>
      <c r="B363" s="1" t="str">
        <f>IFERROR(VLOOKUP($A363,Runners!$O:$AA,B$1,0),"")</f>
        <v/>
      </c>
      <c r="C363" s="1" t="str">
        <f>IFERROR(VLOOKUP($A363,Runners!$O:$AA,C$1,0),"")</f>
        <v/>
      </c>
      <c r="D363" s="2" t="str">
        <f>IFERROR(VLOOKUP($A363,Runners!$O:$AA,D$1,0),"")</f>
        <v/>
      </c>
      <c r="E363" s="2" t="str">
        <f>IFERROR(VLOOKUP($A363,Runners!$O:$AA,E$1,0),"")</f>
        <v/>
      </c>
      <c r="F363" s="2" t="str">
        <f>IFERROR(VLOOKUP($A363,Runners!$O:$AA,F$1,0),"")</f>
        <v/>
      </c>
    </row>
    <row r="364" spans="1:6" x14ac:dyDescent="0.25">
      <c r="A364" s="19">
        <v>360</v>
      </c>
      <c r="B364" s="1" t="str">
        <f>IFERROR(VLOOKUP($A364,Runners!$O:$AA,B$1,0),"")</f>
        <v/>
      </c>
      <c r="C364" s="1" t="str">
        <f>IFERROR(VLOOKUP($A364,Runners!$O:$AA,C$1,0),"")</f>
        <v/>
      </c>
      <c r="D364" s="2" t="str">
        <f>IFERROR(VLOOKUP($A364,Runners!$O:$AA,D$1,0),"")</f>
        <v/>
      </c>
      <c r="E364" s="2" t="str">
        <f>IFERROR(VLOOKUP($A364,Runners!$O:$AA,E$1,0),"")</f>
        <v/>
      </c>
      <c r="F364" s="2" t="str">
        <f>IFERROR(VLOOKUP($A364,Runners!$O:$AA,F$1,0),"")</f>
        <v/>
      </c>
    </row>
    <row r="365" spans="1:6" x14ac:dyDescent="0.25">
      <c r="A365" s="19">
        <v>361</v>
      </c>
      <c r="B365" s="1" t="str">
        <f>IFERROR(VLOOKUP($A365,Runners!$O:$AA,B$1,0),"")</f>
        <v/>
      </c>
      <c r="C365" s="1" t="str">
        <f>IFERROR(VLOOKUP($A365,Runners!$O:$AA,C$1,0),"")</f>
        <v/>
      </c>
      <c r="D365" s="2" t="str">
        <f>IFERROR(VLOOKUP($A365,Runners!$O:$AA,D$1,0),"")</f>
        <v/>
      </c>
      <c r="E365" s="2" t="str">
        <f>IFERROR(VLOOKUP($A365,Runners!$O:$AA,E$1,0),"")</f>
        <v/>
      </c>
      <c r="F365" s="2" t="str">
        <f>IFERROR(VLOOKUP($A365,Runners!$O:$AA,F$1,0),"")</f>
        <v/>
      </c>
    </row>
    <row r="366" spans="1:6" x14ac:dyDescent="0.25">
      <c r="A366" s="19">
        <v>362</v>
      </c>
      <c r="B366" s="1" t="str">
        <f>IFERROR(VLOOKUP($A366,Runners!$O:$AA,B$1,0),"")</f>
        <v/>
      </c>
      <c r="C366" s="1" t="str">
        <f>IFERROR(VLOOKUP($A366,Runners!$O:$AA,C$1,0),"")</f>
        <v/>
      </c>
      <c r="D366" s="2" t="str">
        <f>IFERROR(VLOOKUP($A366,Runners!$O:$AA,D$1,0),"")</f>
        <v/>
      </c>
      <c r="E366" s="2" t="str">
        <f>IFERROR(VLOOKUP($A366,Runners!$O:$AA,E$1,0),"")</f>
        <v/>
      </c>
      <c r="F366" s="2" t="str">
        <f>IFERROR(VLOOKUP($A366,Runners!$O:$AA,F$1,0),"")</f>
        <v/>
      </c>
    </row>
    <row r="367" spans="1:6" x14ac:dyDescent="0.25">
      <c r="A367" s="19">
        <v>363</v>
      </c>
      <c r="B367" s="1" t="str">
        <f>IFERROR(VLOOKUP($A367,Runners!$O:$AA,B$1,0),"")</f>
        <v/>
      </c>
      <c r="C367" s="1" t="str">
        <f>IFERROR(VLOOKUP($A367,Runners!$O:$AA,C$1,0),"")</f>
        <v/>
      </c>
      <c r="D367" s="2" t="str">
        <f>IFERROR(VLOOKUP($A367,Runners!$O:$AA,D$1,0),"")</f>
        <v/>
      </c>
      <c r="E367" s="2" t="str">
        <f>IFERROR(VLOOKUP($A367,Runners!$O:$AA,E$1,0),"")</f>
        <v/>
      </c>
      <c r="F367" s="2" t="str">
        <f>IFERROR(VLOOKUP($A367,Runners!$O:$AA,F$1,0),"")</f>
        <v/>
      </c>
    </row>
    <row r="368" spans="1:6" x14ac:dyDescent="0.25">
      <c r="A368" s="19">
        <v>364</v>
      </c>
      <c r="B368" s="1" t="str">
        <f>IFERROR(VLOOKUP($A368,Runners!$O:$AA,B$1,0),"")</f>
        <v/>
      </c>
      <c r="C368" s="1" t="str">
        <f>IFERROR(VLOOKUP($A368,Runners!$O:$AA,C$1,0),"")</f>
        <v/>
      </c>
      <c r="D368" s="2" t="str">
        <f>IFERROR(VLOOKUP($A368,Runners!$O:$AA,D$1,0),"")</f>
        <v/>
      </c>
      <c r="E368" s="2" t="str">
        <f>IFERROR(VLOOKUP($A368,Runners!$O:$AA,E$1,0),"")</f>
        <v/>
      </c>
      <c r="F368" s="2" t="str">
        <f>IFERROR(VLOOKUP($A368,Runners!$O:$AA,F$1,0),"")</f>
        <v/>
      </c>
    </row>
    <row r="369" spans="1:6" x14ac:dyDescent="0.25">
      <c r="A369" s="19">
        <v>365</v>
      </c>
      <c r="B369" s="1" t="str">
        <f>IFERROR(VLOOKUP($A369,Runners!$O:$AA,B$1,0),"")</f>
        <v/>
      </c>
      <c r="C369" s="1" t="str">
        <f>IFERROR(VLOOKUP($A369,Runners!$O:$AA,C$1,0),"")</f>
        <v/>
      </c>
      <c r="D369" s="2" t="str">
        <f>IFERROR(VLOOKUP($A369,Runners!$O:$AA,D$1,0),"")</f>
        <v/>
      </c>
      <c r="E369" s="2" t="str">
        <f>IFERROR(VLOOKUP($A369,Runners!$O:$AA,E$1,0),"")</f>
        <v/>
      </c>
      <c r="F369" s="2" t="str">
        <f>IFERROR(VLOOKUP($A369,Runners!$O:$AA,F$1,0),"")</f>
        <v/>
      </c>
    </row>
    <row r="370" spans="1:6" x14ac:dyDescent="0.25">
      <c r="A370" s="19">
        <v>366</v>
      </c>
      <c r="B370" s="1" t="str">
        <f>IFERROR(VLOOKUP($A370,Runners!$O:$AA,B$1,0),"")</f>
        <v/>
      </c>
      <c r="C370" s="1" t="str">
        <f>IFERROR(VLOOKUP($A370,Runners!$O:$AA,C$1,0),"")</f>
        <v/>
      </c>
      <c r="D370" s="2" t="str">
        <f>IFERROR(VLOOKUP($A370,Runners!$O:$AA,D$1,0),"")</f>
        <v/>
      </c>
      <c r="E370" s="2" t="str">
        <f>IFERROR(VLOOKUP($A370,Runners!$O:$AA,E$1,0),"")</f>
        <v/>
      </c>
      <c r="F370" s="2" t="str">
        <f>IFERROR(VLOOKUP($A370,Runners!$O:$AA,F$1,0),"")</f>
        <v/>
      </c>
    </row>
    <row r="371" spans="1:6" x14ac:dyDescent="0.25">
      <c r="A371" s="19">
        <v>367</v>
      </c>
      <c r="B371" s="1" t="str">
        <f>IFERROR(VLOOKUP($A371,Runners!$O:$AA,B$1,0),"")</f>
        <v/>
      </c>
      <c r="C371" s="1" t="str">
        <f>IFERROR(VLOOKUP($A371,Runners!$O:$AA,C$1,0),"")</f>
        <v/>
      </c>
      <c r="D371" s="2" t="str">
        <f>IFERROR(VLOOKUP($A371,Runners!$O:$AA,D$1,0),"")</f>
        <v/>
      </c>
      <c r="E371" s="2" t="str">
        <f>IFERROR(VLOOKUP($A371,Runners!$O:$AA,E$1,0),"")</f>
        <v/>
      </c>
      <c r="F371" s="2" t="str">
        <f>IFERROR(VLOOKUP($A371,Runners!$O:$AA,F$1,0),"")</f>
        <v/>
      </c>
    </row>
    <row r="372" spans="1:6" x14ac:dyDescent="0.25">
      <c r="A372" s="19">
        <v>368</v>
      </c>
      <c r="B372" s="1" t="str">
        <f>IFERROR(VLOOKUP($A372,Runners!$O:$AA,B$1,0),"")</f>
        <v/>
      </c>
      <c r="C372" s="1" t="str">
        <f>IFERROR(VLOOKUP($A372,Runners!$O:$AA,C$1,0),"")</f>
        <v/>
      </c>
      <c r="D372" s="2" t="str">
        <f>IFERROR(VLOOKUP($A372,Runners!$O:$AA,D$1,0),"")</f>
        <v/>
      </c>
      <c r="E372" s="2" t="str">
        <f>IFERROR(VLOOKUP($A372,Runners!$O:$AA,E$1,0),"")</f>
        <v/>
      </c>
      <c r="F372" s="2" t="str">
        <f>IFERROR(VLOOKUP($A372,Runners!$O:$AA,F$1,0),"")</f>
        <v/>
      </c>
    </row>
    <row r="373" spans="1:6" x14ac:dyDescent="0.25">
      <c r="A373" s="19">
        <v>369</v>
      </c>
      <c r="B373" s="1" t="str">
        <f>IFERROR(VLOOKUP($A373,Runners!$O:$AA,B$1,0),"")</f>
        <v/>
      </c>
      <c r="C373" s="1" t="str">
        <f>IFERROR(VLOOKUP($A373,Runners!$O:$AA,C$1,0),"")</f>
        <v/>
      </c>
      <c r="D373" s="2" t="str">
        <f>IFERROR(VLOOKUP($A373,Runners!$O:$AA,D$1,0),"")</f>
        <v/>
      </c>
      <c r="E373" s="2" t="str">
        <f>IFERROR(VLOOKUP($A373,Runners!$O:$AA,E$1,0),"")</f>
        <v/>
      </c>
      <c r="F373" s="2" t="str">
        <f>IFERROR(VLOOKUP($A373,Runners!$O:$AA,F$1,0),"")</f>
        <v/>
      </c>
    </row>
    <row r="374" spans="1:6" x14ac:dyDescent="0.25">
      <c r="A374" s="19">
        <v>370</v>
      </c>
      <c r="B374" s="1" t="str">
        <f>IFERROR(VLOOKUP($A374,Runners!$O:$AA,B$1,0),"")</f>
        <v/>
      </c>
      <c r="C374" s="1" t="str">
        <f>IFERROR(VLOOKUP($A374,Runners!$O:$AA,C$1,0),"")</f>
        <v/>
      </c>
      <c r="D374" s="2" t="str">
        <f>IFERROR(VLOOKUP($A374,Runners!$O:$AA,D$1,0),"")</f>
        <v/>
      </c>
      <c r="E374" s="2" t="str">
        <f>IFERROR(VLOOKUP($A374,Runners!$O:$AA,E$1,0),"")</f>
        <v/>
      </c>
      <c r="F374" s="2" t="str">
        <f>IFERROR(VLOOKUP($A374,Runners!$O:$AA,F$1,0),"")</f>
        <v/>
      </c>
    </row>
    <row r="375" spans="1:6" x14ac:dyDescent="0.25">
      <c r="A375" s="19">
        <v>371</v>
      </c>
      <c r="B375" s="1" t="str">
        <f>IFERROR(VLOOKUP($A375,Runners!$O:$AA,B$1,0),"")</f>
        <v/>
      </c>
      <c r="C375" s="1" t="str">
        <f>IFERROR(VLOOKUP($A375,Runners!$O:$AA,C$1,0),"")</f>
        <v/>
      </c>
      <c r="D375" s="2" t="str">
        <f>IFERROR(VLOOKUP($A375,Runners!$O:$AA,D$1,0),"")</f>
        <v/>
      </c>
      <c r="E375" s="2" t="str">
        <f>IFERROR(VLOOKUP($A375,Runners!$O:$AA,E$1,0),"")</f>
        <v/>
      </c>
      <c r="F375" s="2" t="str">
        <f>IFERROR(VLOOKUP($A375,Runners!$O:$AA,F$1,0),"")</f>
        <v/>
      </c>
    </row>
    <row r="376" spans="1:6" x14ac:dyDescent="0.25">
      <c r="A376" s="19">
        <v>372</v>
      </c>
      <c r="B376" s="1" t="str">
        <f>IFERROR(VLOOKUP($A376,Runners!$O:$AA,B$1,0),"")</f>
        <v/>
      </c>
      <c r="C376" s="1" t="str">
        <f>IFERROR(VLOOKUP($A376,Runners!$O:$AA,C$1,0),"")</f>
        <v/>
      </c>
      <c r="D376" s="2" t="str">
        <f>IFERROR(VLOOKUP($A376,Runners!$O:$AA,D$1,0),"")</f>
        <v/>
      </c>
      <c r="E376" s="2" t="str">
        <f>IFERROR(VLOOKUP($A376,Runners!$O:$AA,E$1,0),"")</f>
        <v/>
      </c>
      <c r="F376" s="2" t="str">
        <f>IFERROR(VLOOKUP($A376,Runners!$O:$AA,F$1,0),"")</f>
        <v/>
      </c>
    </row>
    <row r="377" spans="1:6" x14ac:dyDescent="0.25">
      <c r="A377" s="19">
        <v>373</v>
      </c>
      <c r="B377" s="1" t="str">
        <f>IFERROR(VLOOKUP($A377,Runners!$O:$AA,B$1,0),"")</f>
        <v/>
      </c>
      <c r="C377" s="1" t="str">
        <f>IFERROR(VLOOKUP($A377,Runners!$O:$AA,C$1,0),"")</f>
        <v/>
      </c>
      <c r="D377" s="2" t="str">
        <f>IFERROR(VLOOKUP($A377,Runners!$O:$AA,D$1,0),"")</f>
        <v/>
      </c>
      <c r="E377" s="2" t="str">
        <f>IFERROR(VLOOKUP($A377,Runners!$O:$AA,E$1,0),"")</f>
        <v/>
      </c>
      <c r="F377" s="2" t="str">
        <f>IFERROR(VLOOKUP($A377,Runners!$O:$AA,F$1,0),"")</f>
        <v/>
      </c>
    </row>
    <row r="378" spans="1:6" x14ac:dyDescent="0.25">
      <c r="A378" s="19">
        <v>374</v>
      </c>
      <c r="B378" s="1" t="str">
        <f>IFERROR(VLOOKUP($A378,Runners!$O:$AA,B$1,0),"")</f>
        <v/>
      </c>
      <c r="C378" s="1" t="str">
        <f>IFERROR(VLOOKUP($A378,Runners!$O:$AA,C$1,0),"")</f>
        <v/>
      </c>
      <c r="D378" s="2" t="str">
        <f>IFERROR(VLOOKUP($A378,Runners!$O:$AA,D$1,0),"")</f>
        <v/>
      </c>
      <c r="E378" s="2" t="str">
        <f>IFERROR(VLOOKUP($A378,Runners!$O:$AA,E$1,0),"")</f>
        <v/>
      </c>
      <c r="F378" s="2" t="str">
        <f>IFERROR(VLOOKUP($A378,Runners!$O:$AA,F$1,0),"")</f>
        <v/>
      </c>
    </row>
    <row r="379" spans="1:6" x14ac:dyDescent="0.25">
      <c r="A379" s="19">
        <v>375</v>
      </c>
      <c r="B379" s="1" t="str">
        <f>IFERROR(VLOOKUP($A379,Runners!$O:$AA,B$1,0),"")</f>
        <v/>
      </c>
      <c r="C379" s="1" t="str">
        <f>IFERROR(VLOOKUP($A379,Runners!$O:$AA,C$1,0),"")</f>
        <v/>
      </c>
      <c r="D379" s="2" t="str">
        <f>IFERROR(VLOOKUP($A379,Runners!$O:$AA,D$1,0),"")</f>
        <v/>
      </c>
      <c r="E379" s="2" t="str">
        <f>IFERROR(VLOOKUP($A379,Runners!$O:$AA,E$1,0),"")</f>
        <v/>
      </c>
      <c r="F379" s="2" t="str">
        <f>IFERROR(VLOOKUP($A379,Runners!$O:$AA,F$1,0),"")</f>
        <v/>
      </c>
    </row>
    <row r="380" spans="1:6" x14ac:dyDescent="0.25">
      <c r="A380" s="19">
        <v>376</v>
      </c>
      <c r="B380" s="1" t="str">
        <f>IFERROR(VLOOKUP($A380,Runners!$O:$AA,B$1,0),"")</f>
        <v/>
      </c>
      <c r="C380" s="1" t="str">
        <f>IFERROR(VLOOKUP($A380,Runners!$O:$AA,C$1,0),"")</f>
        <v/>
      </c>
      <c r="D380" s="2" t="str">
        <f>IFERROR(VLOOKUP($A380,Runners!$O:$AA,D$1,0),"")</f>
        <v/>
      </c>
      <c r="E380" s="2" t="str">
        <f>IFERROR(VLOOKUP($A380,Runners!$O:$AA,E$1,0),"")</f>
        <v/>
      </c>
      <c r="F380" s="2" t="str">
        <f>IFERROR(VLOOKUP($A380,Runners!$O:$AA,F$1,0),"")</f>
        <v/>
      </c>
    </row>
    <row r="381" spans="1:6" x14ac:dyDescent="0.25">
      <c r="A381" s="19">
        <v>377</v>
      </c>
      <c r="B381" s="1" t="str">
        <f>IFERROR(VLOOKUP($A381,Runners!$O:$AA,B$1,0),"")</f>
        <v/>
      </c>
      <c r="C381" s="1" t="str">
        <f>IFERROR(VLOOKUP($A381,Runners!$O:$AA,C$1,0),"")</f>
        <v/>
      </c>
      <c r="D381" s="2" t="str">
        <f>IFERROR(VLOOKUP($A381,Runners!$O:$AA,D$1,0),"")</f>
        <v/>
      </c>
      <c r="E381" s="2" t="str">
        <f>IFERROR(VLOOKUP($A381,Runners!$O:$AA,E$1,0),"")</f>
        <v/>
      </c>
      <c r="F381" s="2" t="str">
        <f>IFERROR(VLOOKUP($A381,Runners!$O:$AA,F$1,0),"")</f>
        <v/>
      </c>
    </row>
    <row r="382" spans="1:6" x14ac:dyDescent="0.25">
      <c r="A382" s="19">
        <v>378</v>
      </c>
      <c r="B382" s="1" t="str">
        <f>IFERROR(VLOOKUP($A382,Runners!$O:$AA,B$1,0),"")</f>
        <v/>
      </c>
      <c r="C382" s="1" t="str">
        <f>IFERROR(VLOOKUP($A382,Runners!$O:$AA,C$1,0),"")</f>
        <v/>
      </c>
      <c r="D382" s="2" t="str">
        <f>IFERROR(VLOOKUP($A382,Runners!$O:$AA,D$1,0),"")</f>
        <v/>
      </c>
      <c r="E382" s="2" t="str">
        <f>IFERROR(VLOOKUP($A382,Runners!$O:$AA,E$1,0),"")</f>
        <v/>
      </c>
      <c r="F382" s="2" t="str">
        <f>IFERROR(VLOOKUP($A382,Runners!$O:$AA,F$1,0),"")</f>
        <v/>
      </c>
    </row>
    <row r="383" spans="1:6" x14ac:dyDescent="0.25">
      <c r="A383" s="19">
        <v>379</v>
      </c>
      <c r="B383" s="1" t="str">
        <f>IFERROR(VLOOKUP($A383,Runners!$O:$AA,B$1,0),"")</f>
        <v/>
      </c>
      <c r="C383" s="1" t="str">
        <f>IFERROR(VLOOKUP($A383,Runners!$O:$AA,C$1,0),"")</f>
        <v/>
      </c>
      <c r="D383" s="2" t="str">
        <f>IFERROR(VLOOKUP($A383,Runners!$O:$AA,D$1,0),"")</f>
        <v/>
      </c>
      <c r="E383" s="2" t="str">
        <f>IFERROR(VLOOKUP($A383,Runners!$O:$AA,E$1,0),"")</f>
        <v/>
      </c>
      <c r="F383" s="2" t="str">
        <f>IFERROR(VLOOKUP($A383,Runners!$O:$AA,F$1,0),"")</f>
        <v/>
      </c>
    </row>
    <row r="384" spans="1:6" x14ac:dyDescent="0.25">
      <c r="A384" s="19">
        <v>380</v>
      </c>
      <c r="B384" s="1" t="str">
        <f>IFERROR(VLOOKUP($A384,Runners!$O:$AA,B$1,0),"")</f>
        <v/>
      </c>
      <c r="C384" s="1" t="str">
        <f>IFERROR(VLOOKUP($A384,Runners!$O:$AA,C$1,0),"")</f>
        <v/>
      </c>
      <c r="D384" s="2" t="str">
        <f>IFERROR(VLOOKUP($A384,Runners!$O:$AA,D$1,0),"")</f>
        <v/>
      </c>
      <c r="E384" s="2" t="str">
        <f>IFERROR(VLOOKUP($A384,Runners!$O:$AA,E$1,0),"")</f>
        <v/>
      </c>
      <c r="F384" s="2" t="str">
        <f>IFERROR(VLOOKUP($A384,Runners!$O:$AA,F$1,0),"")</f>
        <v/>
      </c>
    </row>
    <row r="385" spans="1:6" x14ac:dyDescent="0.25">
      <c r="A385" s="19">
        <v>381</v>
      </c>
      <c r="B385" s="1" t="str">
        <f>IFERROR(VLOOKUP($A385,Runners!$O:$AA,B$1,0),"")</f>
        <v/>
      </c>
      <c r="C385" s="1" t="str">
        <f>IFERROR(VLOOKUP($A385,Runners!$O:$AA,C$1,0),"")</f>
        <v/>
      </c>
      <c r="D385" s="2" t="str">
        <f>IFERROR(VLOOKUP($A385,Runners!$O:$AA,D$1,0),"")</f>
        <v/>
      </c>
      <c r="E385" s="2" t="str">
        <f>IFERROR(VLOOKUP($A385,Runners!$O:$AA,E$1,0),"")</f>
        <v/>
      </c>
      <c r="F385" s="2" t="str">
        <f>IFERROR(VLOOKUP($A385,Runners!$O:$AA,F$1,0),"")</f>
        <v/>
      </c>
    </row>
    <row r="386" spans="1:6" x14ac:dyDescent="0.25">
      <c r="A386" s="19">
        <v>382</v>
      </c>
      <c r="B386" s="1" t="str">
        <f>IFERROR(VLOOKUP($A386,Runners!$O:$AA,B$1,0),"")</f>
        <v/>
      </c>
      <c r="C386" s="1" t="str">
        <f>IFERROR(VLOOKUP($A386,Runners!$O:$AA,C$1,0),"")</f>
        <v/>
      </c>
      <c r="D386" s="2" t="str">
        <f>IFERROR(VLOOKUP($A386,Runners!$O:$AA,D$1,0),"")</f>
        <v/>
      </c>
      <c r="E386" s="2" t="str">
        <f>IFERROR(VLOOKUP($A386,Runners!$O:$AA,E$1,0),"")</f>
        <v/>
      </c>
      <c r="F386" s="2" t="str">
        <f>IFERROR(VLOOKUP($A386,Runners!$O:$AA,F$1,0),"")</f>
        <v/>
      </c>
    </row>
    <row r="387" spans="1:6" x14ac:dyDescent="0.25">
      <c r="A387" s="19">
        <v>383</v>
      </c>
      <c r="B387" s="1" t="str">
        <f>IFERROR(VLOOKUP($A387,Runners!$O:$AA,B$1,0),"")</f>
        <v/>
      </c>
      <c r="C387" s="1" t="str">
        <f>IFERROR(VLOOKUP($A387,Runners!$O:$AA,C$1,0),"")</f>
        <v/>
      </c>
      <c r="D387" s="2" t="str">
        <f>IFERROR(VLOOKUP($A387,Runners!$O:$AA,D$1,0),"")</f>
        <v/>
      </c>
      <c r="E387" s="2" t="str">
        <f>IFERROR(VLOOKUP($A387,Runners!$O:$AA,E$1,0),"")</f>
        <v/>
      </c>
      <c r="F387" s="2" t="str">
        <f>IFERROR(VLOOKUP($A387,Runners!$O:$AA,F$1,0),"")</f>
        <v/>
      </c>
    </row>
    <row r="388" spans="1:6" x14ac:dyDescent="0.25">
      <c r="A388" s="19">
        <v>384</v>
      </c>
      <c r="B388" s="1" t="str">
        <f>IFERROR(VLOOKUP($A388,Runners!$O:$AA,B$1,0),"")</f>
        <v/>
      </c>
      <c r="C388" s="1" t="str">
        <f>IFERROR(VLOOKUP($A388,Runners!$O:$AA,C$1,0),"")</f>
        <v/>
      </c>
      <c r="D388" s="2" t="str">
        <f>IFERROR(VLOOKUP($A388,Runners!$O:$AA,D$1,0),"")</f>
        <v/>
      </c>
      <c r="E388" s="2" t="str">
        <f>IFERROR(VLOOKUP($A388,Runners!$O:$AA,E$1,0),"")</f>
        <v/>
      </c>
      <c r="F388" s="2" t="str">
        <f>IFERROR(VLOOKUP($A388,Runners!$O:$AA,F$1,0),"")</f>
        <v/>
      </c>
    </row>
    <row r="389" spans="1:6" x14ac:dyDescent="0.25">
      <c r="A389" s="19">
        <v>385</v>
      </c>
      <c r="B389" s="1" t="str">
        <f>IFERROR(VLOOKUP($A389,Runners!$O:$AA,B$1,0),"")</f>
        <v/>
      </c>
      <c r="C389" s="1" t="str">
        <f>IFERROR(VLOOKUP($A389,Runners!$O:$AA,C$1,0),"")</f>
        <v/>
      </c>
      <c r="D389" s="2" t="str">
        <f>IFERROR(VLOOKUP($A389,Runners!$O:$AA,D$1,0),"")</f>
        <v/>
      </c>
      <c r="E389" s="2" t="str">
        <f>IFERROR(VLOOKUP($A389,Runners!$O:$AA,E$1,0),"")</f>
        <v/>
      </c>
      <c r="F389" s="2" t="str">
        <f>IFERROR(VLOOKUP($A389,Runners!$O:$AA,F$1,0),"")</f>
        <v/>
      </c>
    </row>
    <row r="390" spans="1:6" x14ac:dyDescent="0.25">
      <c r="A390" s="19">
        <v>386</v>
      </c>
      <c r="B390" s="1" t="str">
        <f>IFERROR(VLOOKUP($A390,Runners!$O:$AA,B$1,0),"")</f>
        <v/>
      </c>
      <c r="C390" s="1" t="str">
        <f>IFERROR(VLOOKUP($A390,Runners!$O:$AA,C$1,0),"")</f>
        <v/>
      </c>
      <c r="D390" s="2" t="str">
        <f>IFERROR(VLOOKUP($A390,Runners!$O:$AA,D$1,0),"")</f>
        <v/>
      </c>
      <c r="E390" s="2" t="str">
        <f>IFERROR(VLOOKUP($A390,Runners!$O:$AA,E$1,0),"")</f>
        <v/>
      </c>
      <c r="F390" s="2" t="str">
        <f>IFERROR(VLOOKUP($A390,Runners!$O:$AA,F$1,0),"")</f>
        <v/>
      </c>
    </row>
    <row r="391" spans="1:6" x14ac:dyDescent="0.25">
      <c r="A391" s="19">
        <v>387</v>
      </c>
      <c r="B391" s="1" t="str">
        <f>IFERROR(VLOOKUP($A391,Runners!$O:$AA,B$1,0),"")</f>
        <v/>
      </c>
      <c r="C391" s="1" t="str">
        <f>IFERROR(VLOOKUP($A391,Runners!$O:$AA,C$1,0),"")</f>
        <v/>
      </c>
      <c r="D391" s="2" t="str">
        <f>IFERROR(VLOOKUP($A391,Runners!$O:$AA,D$1,0),"")</f>
        <v/>
      </c>
      <c r="E391" s="2" t="str">
        <f>IFERROR(VLOOKUP($A391,Runners!$O:$AA,E$1,0),"")</f>
        <v/>
      </c>
      <c r="F391" s="2" t="str">
        <f>IFERROR(VLOOKUP($A391,Runners!$O:$AA,F$1,0),"")</f>
        <v/>
      </c>
    </row>
    <row r="392" spans="1:6" x14ac:dyDescent="0.25">
      <c r="A392" s="19">
        <v>388</v>
      </c>
      <c r="B392" s="1" t="str">
        <f>IFERROR(VLOOKUP($A392,Runners!$O:$AA,B$1,0),"")</f>
        <v/>
      </c>
      <c r="C392" s="1" t="str">
        <f>IFERROR(VLOOKUP($A392,Runners!$O:$AA,C$1,0),"")</f>
        <v/>
      </c>
      <c r="D392" s="2" t="str">
        <f>IFERROR(VLOOKUP($A392,Runners!$O:$AA,D$1,0),"")</f>
        <v/>
      </c>
      <c r="E392" s="2" t="str">
        <f>IFERROR(VLOOKUP($A392,Runners!$O:$AA,E$1,0),"")</f>
        <v/>
      </c>
      <c r="F392" s="2" t="str">
        <f>IFERROR(VLOOKUP($A392,Runners!$O:$AA,F$1,0),"")</f>
        <v/>
      </c>
    </row>
    <row r="393" spans="1:6" x14ac:dyDescent="0.25">
      <c r="A393" s="19">
        <v>389</v>
      </c>
      <c r="B393" s="1" t="str">
        <f>IFERROR(VLOOKUP($A393,Runners!$O:$AA,B$1,0),"")</f>
        <v/>
      </c>
      <c r="C393" s="1" t="str">
        <f>IFERROR(VLOOKUP($A393,Runners!$O:$AA,C$1,0),"")</f>
        <v/>
      </c>
      <c r="D393" s="2" t="str">
        <f>IFERROR(VLOOKUP($A393,Runners!$O:$AA,D$1,0),"")</f>
        <v/>
      </c>
      <c r="E393" s="2" t="str">
        <f>IFERROR(VLOOKUP($A393,Runners!$O:$AA,E$1,0),"")</f>
        <v/>
      </c>
      <c r="F393" s="2" t="str">
        <f>IFERROR(VLOOKUP($A393,Runners!$O:$AA,F$1,0),"")</f>
        <v/>
      </c>
    </row>
    <row r="394" spans="1:6" x14ac:dyDescent="0.25">
      <c r="A394" s="19">
        <v>390</v>
      </c>
      <c r="B394" s="1" t="str">
        <f>IFERROR(VLOOKUP($A394,Runners!$O:$AA,B$1,0),"")</f>
        <v/>
      </c>
      <c r="C394" s="1" t="str">
        <f>IFERROR(VLOOKUP($A394,Runners!$O:$AA,C$1,0),"")</f>
        <v/>
      </c>
      <c r="D394" s="2" t="str">
        <f>IFERROR(VLOOKUP($A394,Runners!$O:$AA,D$1,0),"")</f>
        <v/>
      </c>
      <c r="E394" s="2" t="str">
        <f>IFERROR(VLOOKUP($A394,Runners!$O:$AA,E$1,0),"")</f>
        <v/>
      </c>
      <c r="F394" s="2" t="str">
        <f>IFERROR(VLOOKUP($A394,Runners!$O:$AA,F$1,0),"")</f>
        <v/>
      </c>
    </row>
    <row r="395" spans="1:6" x14ac:dyDescent="0.25">
      <c r="A395" s="19">
        <v>391</v>
      </c>
      <c r="B395" s="1" t="str">
        <f>IFERROR(VLOOKUP($A395,Runners!$O:$AA,B$1,0),"")</f>
        <v/>
      </c>
      <c r="C395" s="1" t="str">
        <f>IFERROR(VLOOKUP($A395,Runners!$O:$AA,C$1,0),"")</f>
        <v/>
      </c>
      <c r="D395" s="2" t="str">
        <f>IFERROR(VLOOKUP($A395,Runners!$O:$AA,D$1,0),"")</f>
        <v/>
      </c>
      <c r="E395" s="2" t="str">
        <f>IFERROR(VLOOKUP($A395,Runners!$O:$AA,E$1,0),"")</f>
        <v/>
      </c>
      <c r="F395" s="2" t="str">
        <f>IFERROR(VLOOKUP($A395,Runners!$O:$AA,F$1,0),"")</f>
        <v/>
      </c>
    </row>
    <row r="396" spans="1:6" x14ac:dyDescent="0.25">
      <c r="A396" s="19">
        <v>392</v>
      </c>
      <c r="B396" s="1" t="str">
        <f>IFERROR(VLOOKUP($A396,Runners!$O:$AA,B$1,0),"")</f>
        <v/>
      </c>
      <c r="C396" s="1" t="str">
        <f>IFERROR(VLOOKUP($A396,Runners!$O:$AA,C$1,0),"")</f>
        <v/>
      </c>
      <c r="D396" s="2" t="str">
        <f>IFERROR(VLOOKUP($A396,Runners!$O:$AA,D$1,0),"")</f>
        <v/>
      </c>
      <c r="E396" s="2" t="str">
        <f>IFERROR(VLOOKUP($A396,Runners!$O:$AA,E$1,0),"")</f>
        <v/>
      </c>
      <c r="F396" s="2" t="str">
        <f>IFERROR(VLOOKUP($A396,Runners!$O:$AA,F$1,0),"")</f>
        <v/>
      </c>
    </row>
  </sheetData>
  <pageMargins left="0.31496062992125984" right="0.31496062992125984" top="0.35433070866141736" bottom="0.35433070866141736"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EB5F-F2D6-4C52-972B-797D27793465}">
  <sheetPr>
    <tabColor rgb="FF92D050"/>
  </sheetPr>
  <dimension ref="A1:AK514"/>
  <sheetViews>
    <sheetView topLeftCell="A2" workbookViewId="0">
      <selection activeCell="C22" sqref="C22"/>
    </sheetView>
  </sheetViews>
  <sheetFormatPr defaultRowHeight="15.75" x14ac:dyDescent="0.25"/>
  <cols>
    <col min="1" max="1" width="9.140625" style="128"/>
    <col min="2" max="2" width="14.5703125" style="129" customWidth="1"/>
    <col min="3" max="3" width="20.5703125" style="129" customWidth="1"/>
    <col min="4" max="4" width="28.5703125" style="128" customWidth="1"/>
    <col min="5" max="6" width="11.42578125" style="128" customWidth="1"/>
    <col min="7" max="7" width="0" style="123" hidden="1" customWidth="1"/>
    <col min="8" max="12" width="8.140625" style="32" hidden="1" customWidth="1"/>
    <col min="13" max="31" width="8.140625" style="32" customWidth="1"/>
    <col min="32" max="37" width="9.140625" style="32"/>
  </cols>
  <sheetData>
    <row r="1" spans="1:37" hidden="1" x14ac:dyDescent="0.25">
      <c r="B1" s="129">
        <v>8</v>
      </c>
      <c r="C1" s="129">
        <f>+B1+1</f>
        <v>9</v>
      </c>
      <c r="D1" s="129">
        <f t="shared" ref="D1:F1" si="0">+C1+1</f>
        <v>10</v>
      </c>
      <c r="E1" s="128">
        <f t="shared" si="0"/>
        <v>11</v>
      </c>
      <c r="F1" s="128">
        <f t="shared" si="0"/>
        <v>12</v>
      </c>
    </row>
    <row r="2" spans="1:37" ht="23.25" x14ac:dyDescent="0.25">
      <c r="A2" s="23" t="s">
        <v>323</v>
      </c>
      <c r="B2" s="125"/>
      <c r="C2" s="125"/>
      <c r="D2" s="126"/>
      <c r="E2" s="126"/>
      <c r="F2" s="126"/>
    </row>
    <row r="3" spans="1:37" ht="11.25" customHeight="1" x14ac:dyDescent="0.25">
      <c r="A3" s="127"/>
      <c r="B3" s="125"/>
      <c r="C3" s="125"/>
      <c r="D3" s="126"/>
      <c r="E3" s="126"/>
      <c r="F3" s="126"/>
    </row>
    <row r="4" spans="1:37" s="6" customFormat="1" ht="36" x14ac:dyDescent="0.3">
      <c r="A4" s="7" t="s">
        <v>84</v>
      </c>
      <c r="B4" s="21" t="s">
        <v>156</v>
      </c>
      <c r="C4" s="21" t="s">
        <v>157</v>
      </c>
      <c r="D4" s="7" t="s">
        <v>85</v>
      </c>
      <c r="E4" s="20" t="s">
        <v>106</v>
      </c>
      <c r="F4" s="20" t="s">
        <v>107</v>
      </c>
      <c r="G4" s="130"/>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row>
    <row r="5" spans="1:37" x14ac:dyDescent="0.25">
      <c r="A5" s="19">
        <v>1</v>
      </c>
      <c r="B5" s="1" t="str">
        <f>IFERROR(VLOOKUP($A5,Runners!$P:$AA,B$1,0),"")</f>
        <v/>
      </c>
      <c r="C5" s="1" t="str">
        <f>IFERROR(VLOOKUP($A5,Runners!$P:$AA,C$1,0),"")</f>
        <v/>
      </c>
      <c r="D5" s="1" t="str">
        <f>IFERROR(VLOOKUP($A5,Runners!$P:$AA,D$1,0),"")</f>
        <v/>
      </c>
      <c r="E5" s="2" t="str">
        <f>IFERROR(VLOOKUP($A5,Runners!$P:$AA,E$1,0),"")</f>
        <v/>
      </c>
      <c r="F5" s="2" t="str">
        <f>IFERROR(VLOOKUP($A5,Runners!$P:$AA,F$1,0),"")</f>
        <v/>
      </c>
      <c r="G5">
        <f>COUNTIF($F$5:F5,F5)</f>
        <v>1</v>
      </c>
      <c r="J5" s="32" t="str">
        <f>B5&amp;C5&amp;D5</f>
        <v/>
      </c>
      <c r="K5" s="32">
        <f>+A5</f>
        <v>1</v>
      </c>
      <c r="L5" s="32">
        <f>+G5</f>
        <v>1</v>
      </c>
    </row>
    <row r="6" spans="1:37" x14ac:dyDescent="0.25">
      <c r="A6" s="19">
        <v>2</v>
      </c>
      <c r="B6" s="1" t="str">
        <f>IFERROR(VLOOKUP($A6,Runners!$P:$AA,B$1,0),"")</f>
        <v/>
      </c>
      <c r="C6" s="1" t="str">
        <f>IFERROR(VLOOKUP($A6,Runners!$P:$AA,C$1,0),"")</f>
        <v/>
      </c>
      <c r="D6" s="1" t="str">
        <f>IFERROR(VLOOKUP($A6,Runners!$P:$AA,D$1,0),"")</f>
        <v/>
      </c>
      <c r="E6" s="2" t="str">
        <f>IFERROR(VLOOKUP($A6,Runners!$P:$AA,E$1,0),"")</f>
        <v/>
      </c>
      <c r="F6" s="2" t="str">
        <f>IFERROR(VLOOKUP($A6,Runners!$P:$AA,F$1,0),"")</f>
        <v/>
      </c>
      <c r="G6">
        <f>COUNTIF($F$5:F6,F6)</f>
        <v>2</v>
      </c>
      <c r="J6" s="32" t="str">
        <f t="shared" ref="J6:J69" si="1">B6&amp;C6&amp;D6</f>
        <v/>
      </c>
      <c r="K6" s="32">
        <f t="shared" ref="K6:K69" si="2">+A6</f>
        <v>2</v>
      </c>
      <c r="L6" s="32">
        <f t="shared" ref="L6:L69" si="3">+G6</f>
        <v>2</v>
      </c>
    </row>
    <row r="7" spans="1:37" x14ac:dyDescent="0.25">
      <c r="A7" s="19">
        <v>3</v>
      </c>
      <c r="B7" s="1" t="str">
        <f>IFERROR(VLOOKUP($A7,Runners!$P:$AA,B$1,0),"")</f>
        <v/>
      </c>
      <c r="C7" s="1" t="str">
        <f>IFERROR(VLOOKUP($A7,Runners!$P:$AA,C$1,0),"")</f>
        <v/>
      </c>
      <c r="D7" s="1" t="str">
        <f>IFERROR(VLOOKUP($A7,Runners!$P:$AA,D$1,0),"")</f>
        <v/>
      </c>
      <c r="E7" s="2" t="str">
        <f>IFERROR(VLOOKUP($A7,Runners!$P:$AA,E$1,0),"")</f>
        <v/>
      </c>
      <c r="F7" s="2" t="str">
        <f>IFERROR(VLOOKUP($A7,Runners!$P:$AA,F$1,0),"")</f>
        <v/>
      </c>
      <c r="G7">
        <f>COUNTIF($F$5:F7,F7)</f>
        <v>3</v>
      </c>
      <c r="J7" s="32" t="str">
        <f t="shared" si="1"/>
        <v/>
      </c>
      <c r="K7" s="32">
        <f t="shared" si="2"/>
        <v>3</v>
      </c>
      <c r="L7" s="32">
        <f t="shared" si="3"/>
        <v>3</v>
      </c>
    </row>
    <row r="8" spans="1:37" x14ac:dyDescent="0.25">
      <c r="A8" s="19">
        <v>4</v>
      </c>
      <c r="B8" s="1" t="str">
        <f>IFERROR(VLOOKUP($A8,Runners!$P:$AA,B$1,0),"")</f>
        <v/>
      </c>
      <c r="C8" s="1" t="str">
        <f>IFERROR(VLOOKUP($A8,Runners!$P:$AA,C$1,0),"")</f>
        <v/>
      </c>
      <c r="D8" s="1" t="str">
        <f>IFERROR(VLOOKUP($A8,Runners!$P:$AA,D$1,0),"")</f>
        <v/>
      </c>
      <c r="E8" s="2" t="str">
        <f>IFERROR(VLOOKUP($A8,Runners!$P:$AA,E$1,0),"")</f>
        <v/>
      </c>
      <c r="F8" s="2" t="str">
        <f>IFERROR(VLOOKUP($A8,Runners!$P:$AA,F$1,0),"")</f>
        <v/>
      </c>
      <c r="G8">
        <f>COUNTIF($F$5:F8,F8)</f>
        <v>4</v>
      </c>
      <c r="J8" s="32" t="str">
        <f t="shared" si="1"/>
        <v/>
      </c>
      <c r="K8" s="32">
        <f t="shared" si="2"/>
        <v>4</v>
      </c>
      <c r="L8" s="32">
        <f t="shared" si="3"/>
        <v>4</v>
      </c>
    </row>
    <row r="9" spans="1:37" x14ac:dyDescent="0.25">
      <c r="A9" s="19">
        <v>5</v>
      </c>
      <c r="B9" s="1" t="str">
        <f>IFERROR(VLOOKUP($A9,Runners!$P:$AA,B$1,0),"")</f>
        <v/>
      </c>
      <c r="C9" s="1" t="str">
        <f>IFERROR(VLOOKUP($A9,Runners!$P:$AA,C$1,0),"")</f>
        <v/>
      </c>
      <c r="D9" s="1" t="str">
        <f>IFERROR(VLOOKUP($A9,Runners!$P:$AA,D$1,0),"")</f>
        <v/>
      </c>
      <c r="E9" s="2" t="str">
        <f>IFERROR(VLOOKUP($A9,Runners!$P:$AA,E$1,0),"")</f>
        <v/>
      </c>
      <c r="F9" s="2" t="str">
        <f>IFERROR(VLOOKUP($A9,Runners!$P:$AA,F$1,0),"")</f>
        <v/>
      </c>
      <c r="G9">
        <f>COUNTIF($F$5:F9,F9)</f>
        <v>5</v>
      </c>
      <c r="J9" s="32" t="str">
        <f t="shared" si="1"/>
        <v/>
      </c>
      <c r="K9" s="32">
        <f t="shared" si="2"/>
        <v>5</v>
      </c>
      <c r="L9" s="32">
        <f t="shared" si="3"/>
        <v>5</v>
      </c>
    </row>
    <row r="10" spans="1:37" x14ac:dyDescent="0.25">
      <c r="A10" s="19">
        <v>6</v>
      </c>
      <c r="B10" s="1" t="str">
        <f>IFERROR(VLOOKUP($A10,Runners!$P:$AA,B$1,0),"")</f>
        <v/>
      </c>
      <c r="C10" s="1" t="str">
        <f>IFERROR(VLOOKUP($A10,Runners!$P:$AA,C$1,0),"")</f>
        <v/>
      </c>
      <c r="D10" s="1" t="str">
        <f>IFERROR(VLOOKUP($A10,Runners!$P:$AA,D$1,0),"")</f>
        <v/>
      </c>
      <c r="E10" s="2" t="str">
        <f>IFERROR(VLOOKUP($A10,Runners!$P:$AA,E$1,0),"")</f>
        <v/>
      </c>
      <c r="F10" s="2" t="str">
        <f>IFERROR(VLOOKUP($A10,Runners!$P:$AA,F$1,0),"")</f>
        <v/>
      </c>
      <c r="G10">
        <f>COUNTIF($F$5:F10,F10)</f>
        <v>6</v>
      </c>
      <c r="J10" s="32" t="str">
        <f t="shared" si="1"/>
        <v/>
      </c>
      <c r="K10" s="32">
        <f t="shared" si="2"/>
        <v>6</v>
      </c>
      <c r="L10" s="32">
        <f t="shared" si="3"/>
        <v>6</v>
      </c>
    </row>
    <row r="11" spans="1:37" x14ac:dyDescent="0.25">
      <c r="A11" s="19">
        <v>7</v>
      </c>
      <c r="B11" s="1" t="str">
        <f>IFERROR(VLOOKUP($A11,Runners!$P:$AA,B$1,0),"")</f>
        <v/>
      </c>
      <c r="C11" s="1" t="str">
        <f>IFERROR(VLOOKUP($A11,Runners!$P:$AA,C$1,0),"")</f>
        <v/>
      </c>
      <c r="D11" s="1" t="str">
        <f>IFERROR(VLOOKUP($A11,Runners!$P:$AA,D$1,0),"")</f>
        <v/>
      </c>
      <c r="E11" s="2" t="str">
        <f>IFERROR(VLOOKUP($A11,Runners!$P:$AA,E$1,0),"")</f>
        <v/>
      </c>
      <c r="F11" s="2" t="str">
        <f>IFERROR(VLOOKUP($A11,Runners!$P:$AA,F$1,0),"")</f>
        <v/>
      </c>
      <c r="G11">
        <f>COUNTIF($F$5:F11,F11)</f>
        <v>7</v>
      </c>
      <c r="J11" s="32" t="str">
        <f t="shared" si="1"/>
        <v/>
      </c>
      <c r="K11" s="32">
        <f t="shared" si="2"/>
        <v>7</v>
      </c>
      <c r="L11" s="32">
        <f t="shared" si="3"/>
        <v>7</v>
      </c>
    </row>
    <row r="12" spans="1:37" x14ac:dyDescent="0.25">
      <c r="A12" s="19">
        <v>8</v>
      </c>
      <c r="B12" s="1" t="str">
        <f>IFERROR(VLOOKUP($A12,Runners!$P:$AA,B$1,0),"")</f>
        <v/>
      </c>
      <c r="C12" s="1" t="str">
        <f>IFERROR(VLOOKUP($A12,Runners!$P:$AA,C$1,0),"")</f>
        <v/>
      </c>
      <c r="D12" s="1" t="str">
        <f>IFERROR(VLOOKUP($A12,Runners!$P:$AA,D$1,0),"")</f>
        <v/>
      </c>
      <c r="E12" s="2" t="str">
        <f>IFERROR(VLOOKUP($A12,Runners!$P:$AA,E$1,0),"")</f>
        <v/>
      </c>
      <c r="F12" s="2" t="str">
        <f>IFERROR(VLOOKUP($A12,Runners!$P:$AA,F$1,0),"")</f>
        <v/>
      </c>
      <c r="G12">
        <f>COUNTIF($F$5:F12,F12)</f>
        <v>8</v>
      </c>
      <c r="J12" s="32" t="str">
        <f t="shared" si="1"/>
        <v/>
      </c>
      <c r="K12" s="32">
        <f t="shared" si="2"/>
        <v>8</v>
      </c>
      <c r="L12" s="32">
        <f t="shared" si="3"/>
        <v>8</v>
      </c>
    </row>
    <row r="13" spans="1:37" x14ac:dyDescent="0.25">
      <c r="A13" s="19">
        <v>9</v>
      </c>
      <c r="B13" s="1" t="str">
        <f>IFERROR(VLOOKUP($A13,Runners!$P:$AA,B$1,0),"")</f>
        <v/>
      </c>
      <c r="C13" s="1" t="str">
        <f>IFERROR(VLOOKUP($A13,Runners!$P:$AA,C$1,0),"")</f>
        <v/>
      </c>
      <c r="D13" s="1" t="str">
        <f>IFERROR(VLOOKUP($A13,Runners!$P:$AA,D$1,0),"")</f>
        <v/>
      </c>
      <c r="E13" s="2" t="str">
        <f>IFERROR(VLOOKUP($A13,Runners!$P:$AA,E$1,0),"")</f>
        <v/>
      </c>
      <c r="F13" s="2" t="str">
        <f>IFERROR(VLOOKUP($A13,Runners!$P:$AA,F$1,0),"")</f>
        <v/>
      </c>
      <c r="G13">
        <f>COUNTIF($F$5:F13,F13)</f>
        <v>9</v>
      </c>
      <c r="J13" s="32" t="str">
        <f t="shared" si="1"/>
        <v/>
      </c>
      <c r="K13" s="32">
        <f t="shared" si="2"/>
        <v>9</v>
      </c>
      <c r="L13" s="32">
        <f t="shared" si="3"/>
        <v>9</v>
      </c>
    </row>
    <row r="14" spans="1:37" x14ac:dyDescent="0.25">
      <c r="A14" s="19">
        <v>10</v>
      </c>
      <c r="B14" s="1" t="str">
        <f>IFERROR(VLOOKUP($A14,Runners!$P:$AA,B$1,0),"")</f>
        <v/>
      </c>
      <c r="C14" s="1" t="str">
        <f>IFERROR(VLOOKUP($A14,Runners!$P:$AA,C$1,0),"")</f>
        <v/>
      </c>
      <c r="D14" s="1" t="str">
        <f>IFERROR(VLOOKUP($A14,Runners!$P:$AA,D$1,0),"")</f>
        <v/>
      </c>
      <c r="E14" s="2" t="str">
        <f>IFERROR(VLOOKUP($A14,Runners!$P:$AA,E$1,0),"")</f>
        <v/>
      </c>
      <c r="F14" s="2" t="str">
        <f>IFERROR(VLOOKUP($A14,Runners!$P:$AA,F$1,0),"")</f>
        <v/>
      </c>
      <c r="G14">
        <f>COUNTIF($F$5:F14,F14)</f>
        <v>10</v>
      </c>
      <c r="J14" s="32" t="str">
        <f t="shared" si="1"/>
        <v/>
      </c>
      <c r="K14" s="32">
        <f t="shared" si="2"/>
        <v>10</v>
      </c>
      <c r="L14" s="32">
        <f t="shared" si="3"/>
        <v>10</v>
      </c>
    </row>
    <row r="15" spans="1:37" x14ac:dyDescent="0.25">
      <c r="A15" s="19">
        <v>11</v>
      </c>
      <c r="B15" s="1" t="str">
        <f>IFERROR(VLOOKUP($A15,Runners!$P:$AA,B$1,0),"")</f>
        <v/>
      </c>
      <c r="C15" s="1" t="str">
        <f>IFERROR(VLOOKUP($A15,Runners!$P:$AA,C$1,0),"")</f>
        <v/>
      </c>
      <c r="D15" s="1" t="str">
        <f>IFERROR(VLOOKUP($A15,Runners!$P:$AA,D$1,0),"")</f>
        <v/>
      </c>
      <c r="E15" s="2" t="str">
        <f>IFERROR(VLOOKUP($A15,Runners!$P:$AA,E$1,0),"")</f>
        <v/>
      </c>
      <c r="F15" s="2" t="str">
        <f>IFERROR(VLOOKUP($A15,Runners!$P:$AA,F$1,0),"")</f>
        <v/>
      </c>
      <c r="G15">
        <f>COUNTIF($F$5:F15,F15)</f>
        <v>11</v>
      </c>
      <c r="J15" s="32" t="str">
        <f t="shared" si="1"/>
        <v/>
      </c>
      <c r="K15" s="32">
        <f t="shared" si="2"/>
        <v>11</v>
      </c>
      <c r="L15" s="32">
        <f t="shared" si="3"/>
        <v>11</v>
      </c>
    </row>
    <row r="16" spans="1:37" x14ac:dyDescent="0.25">
      <c r="A16" s="19">
        <v>12</v>
      </c>
      <c r="B16" s="1" t="str">
        <f>IFERROR(VLOOKUP($A16,Runners!$P:$AA,B$1,0),"")</f>
        <v/>
      </c>
      <c r="C16" s="1" t="str">
        <f>IFERROR(VLOOKUP($A16,Runners!$P:$AA,C$1,0),"")</f>
        <v/>
      </c>
      <c r="D16" s="1" t="str">
        <f>IFERROR(VLOOKUP($A16,Runners!$P:$AA,D$1,0),"")</f>
        <v/>
      </c>
      <c r="E16" s="2" t="str">
        <f>IFERROR(VLOOKUP($A16,Runners!$P:$AA,E$1,0),"")</f>
        <v/>
      </c>
      <c r="F16" s="2" t="str">
        <f>IFERROR(VLOOKUP($A16,Runners!$P:$AA,F$1,0),"")</f>
        <v/>
      </c>
      <c r="G16">
        <f>COUNTIF($F$5:F16,F16)</f>
        <v>12</v>
      </c>
      <c r="J16" s="32" t="str">
        <f t="shared" si="1"/>
        <v/>
      </c>
      <c r="K16" s="32">
        <f t="shared" si="2"/>
        <v>12</v>
      </c>
      <c r="L16" s="32">
        <f t="shared" si="3"/>
        <v>12</v>
      </c>
    </row>
    <row r="17" spans="1:12" x14ac:dyDescent="0.25">
      <c r="A17" s="19">
        <v>13</v>
      </c>
      <c r="B17" s="1" t="str">
        <f>IFERROR(VLOOKUP($A17,Runners!$P:$AA,B$1,0),"")</f>
        <v/>
      </c>
      <c r="C17" s="1" t="str">
        <f>IFERROR(VLOOKUP($A17,Runners!$P:$AA,C$1,0),"")</f>
        <v/>
      </c>
      <c r="D17" s="1" t="str">
        <f>IFERROR(VLOOKUP($A17,Runners!$P:$AA,D$1,0),"")</f>
        <v/>
      </c>
      <c r="E17" s="2" t="str">
        <f>IFERROR(VLOOKUP($A17,Runners!$P:$AA,E$1,0),"")</f>
        <v/>
      </c>
      <c r="F17" s="2" t="str">
        <f>IFERROR(VLOOKUP($A17,Runners!$P:$AA,F$1,0),"")</f>
        <v/>
      </c>
      <c r="G17">
        <f>COUNTIF($F$5:F17,F17)</f>
        <v>13</v>
      </c>
      <c r="J17" s="32" t="str">
        <f t="shared" si="1"/>
        <v/>
      </c>
      <c r="K17" s="32">
        <f t="shared" si="2"/>
        <v>13</v>
      </c>
      <c r="L17" s="32">
        <f t="shared" si="3"/>
        <v>13</v>
      </c>
    </row>
    <row r="18" spans="1:12" x14ac:dyDescent="0.25">
      <c r="A18" s="19">
        <v>14</v>
      </c>
      <c r="B18" s="1" t="str">
        <f>IFERROR(VLOOKUP($A18,Runners!$P:$AA,B$1,0),"")</f>
        <v/>
      </c>
      <c r="C18" s="1" t="str">
        <f>IFERROR(VLOOKUP($A18,Runners!$P:$AA,C$1,0),"")</f>
        <v/>
      </c>
      <c r="D18" s="1" t="str">
        <f>IFERROR(VLOOKUP($A18,Runners!$P:$AA,D$1,0),"")</f>
        <v/>
      </c>
      <c r="E18" s="2" t="str">
        <f>IFERROR(VLOOKUP($A18,Runners!$P:$AA,E$1,0),"")</f>
        <v/>
      </c>
      <c r="F18" s="2" t="str">
        <f>IFERROR(VLOOKUP($A18,Runners!$P:$AA,F$1,0),"")</f>
        <v/>
      </c>
      <c r="G18">
        <f>COUNTIF($F$5:F18,F18)</f>
        <v>14</v>
      </c>
      <c r="J18" s="32" t="str">
        <f t="shared" si="1"/>
        <v/>
      </c>
      <c r="K18" s="32">
        <f t="shared" si="2"/>
        <v>14</v>
      </c>
      <c r="L18" s="32">
        <f t="shared" si="3"/>
        <v>14</v>
      </c>
    </row>
    <row r="19" spans="1:12" x14ac:dyDescent="0.25">
      <c r="A19" s="19">
        <v>15</v>
      </c>
      <c r="B19" s="1" t="str">
        <f>IFERROR(VLOOKUP($A19,Runners!$P:$AA,B$1,0),"")</f>
        <v/>
      </c>
      <c r="C19" s="1" t="str">
        <f>IFERROR(VLOOKUP($A19,Runners!$P:$AA,C$1,0),"")</f>
        <v/>
      </c>
      <c r="D19" s="1" t="str">
        <f>IFERROR(VLOOKUP($A19,Runners!$P:$AA,D$1,0),"")</f>
        <v/>
      </c>
      <c r="E19" s="2" t="str">
        <f>IFERROR(VLOOKUP($A19,Runners!$P:$AA,E$1,0),"")</f>
        <v/>
      </c>
      <c r="F19" s="2" t="str">
        <f>IFERROR(VLOOKUP($A19,Runners!$P:$AA,F$1,0),"")</f>
        <v/>
      </c>
      <c r="G19">
        <f>COUNTIF($F$5:F19,F19)</f>
        <v>15</v>
      </c>
      <c r="J19" s="32" t="str">
        <f t="shared" si="1"/>
        <v/>
      </c>
      <c r="K19" s="32">
        <f t="shared" si="2"/>
        <v>15</v>
      </c>
      <c r="L19" s="32">
        <f t="shared" si="3"/>
        <v>15</v>
      </c>
    </row>
    <row r="20" spans="1:12" x14ac:dyDescent="0.25">
      <c r="A20" s="19">
        <v>16</v>
      </c>
      <c r="B20" s="1" t="str">
        <f>IFERROR(VLOOKUP($A20,Runners!$P:$AA,B$1,0),"")</f>
        <v/>
      </c>
      <c r="C20" s="1" t="str">
        <f>IFERROR(VLOOKUP($A20,Runners!$P:$AA,C$1,0),"")</f>
        <v/>
      </c>
      <c r="D20" s="1" t="str">
        <f>IFERROR(VLOOKUP($A20,Runners!$P:$AA,D$1,0),"")</f>
        <v/>
      </c>
      <c r="E20" s="2" t="str">
        <f>IFERROR(VLOOKUP($A20,Runners!$P:$AA,E$1,0),"")</f>
        <v/>
      </c>
      <c r="F20" s="2" t="str">
        <f>IFERROR(VLOOKUP($A20,Runners!$P:$AA,F$1,0),"")</f>
        <v/>
      </c>
      <c r="G20">
        <f>COUNTIF($F$5:F20,F20)</f>
        <v>16</v>
      </c>
      <c r="J20" s="32" t="str">
        <f t="shared" si="1"/>
        <v/>
      </c>
      <c r="K20" s="32">
        <f t="shared" si="2"/>
        <v>16</v>
      </c>
      <c r="L20" s="32">
        <f t="shared" si="3"/>
        <v>16</v>
      </c>
    </row>
    <row r="21" spans="1:12" x14ac:dyDescent="0.25">
      <c r="A21" s="19">
        <v>17</v>
      </c>
      <c r="B21" s="1" t="str">
        <f>IFERROR(VLOOKUP($A21,Runners!$P:$AA,B$1,0),"")</f>
        <v/>
      </c>
      <c r="C21" s="1" t="str">
        <f>IFERROR(VLOOKUP($A21,Runners!$P:$AA,C$1,0),"")</f>
        <v/>
      </c>
      <c r="D21" s="1" t="str">
        <f>IFERROR(VLOOKUP($A21,Runners!$P:$AA,D$1,0),"")</f>
        <v/>
      </c>
      <c r="E21" s="2" t="str">
        <f>IFERROR(VLOOKUP($A21,Runners!$P:$AA,E$1,0),"")</f>
        <v/>
      </c>
      <c r="F21" s="2" t="str">
        <f>IFERROR(VLOOKUP($A21,Runners!$P:$AA,F$1,0),"")</f>
        <v/>
      </c>
      <c r="G21">
        <f>COUNTIF($F$5:F21,F21)</f>
        <v>17</v>
      </c>
      <c r="J21" s="32" t="str">
        <f t="shared" si="1"/>
        <v/>
      </c>
      <c r="K21" s="32">
        <f t="shared" si="2"/>
        <v>17</v>
      </c>
      <c r="L21" s="32">
        <f t="shared" si="3"/>
        <v>17</v>
      </c>
    </row>
    <row r="22" spans="1:12" x14ac:dyDescent="0.25">
      <c r="A22" s="19">
        <v>18</v>
      </c>
      <c r="B22" s="1" t="str">
        <f>IFERROR(VLOOKUP($A22,Runners!$P:$AA,B$1,0),"")</f>
        <v/>
      </c>
      <c r="C22" s="1" t="str">
        <f>IFERROR(VLOOKUP($A22,Runners!$P:$AA,C$1,0),"")</f>
        <v/>
      </c>
      <c r="D22" s="1" t="str">
        <f>IFERROR(VLOOKUP($A22,Runners!$P:$AA,D$1,0),"")</f>
        <v/>
      </c>
      <c r="E22" s="2" t="str">
        <f>IFERROR(VLOOKUP($A22,Runners!$P:$AA,E$1,0),"")</f>
        <v/>
      </c>
      <c r="F22" s="2" t="str">
        <f>IFERROR(VLOOKUP($A22,Runners!$P:$AA,F$1,0),"")</f>
        <v/>
      </c>
      <c r="G22">
        <f>COUNTIF($F$5:F22,F22)</f>
        <v>18</v>
      </c>
      <c r="J22" s="32" t="str">
        <f t="shared" si="1"/>
        <v/>
      </c>
      <c r="K22" s="32">
        <f t="shared" si="2"/>
        <v>18</v>
      </c>
      <c r="L22" s="32">
        <f t="shared" si="3"/>
        <v>18</v>
      </c>
    </row>
    <row r="23" spans="1:12" x14ac:dyDescent="0.25">
      <c r="A23" s="19">
        <v>19</v>
      </c>
      <c r="B23" s="1" t="str">
        <f>IFERROR(VLOOKUP($A23,Runners!$P:$AA,B$1,0),"")</f>
        <v/>
      </c>
      <c r="C23" s="1" t="str">
        <f>IFERROR(VLOOKUP($A23,Runners!$P:$AA,C$1,0),"")</f>
        <v/>
      </c>
      <c r="D23" s="1" t="str">
        <f>IFERROR(VLOOKUP($A23,Runners!$P:$AA,D$1,0),"")</f>
        <v/>
      </c>
      <c r="E23" s="2" t="str">
        <f>IFERROR(VLOOKUP($A23,Runners!$P:$AA,E$1,0),"")</f>
        <v/>
      </c>
      <c r="F23" s="2" t="str">
        <f>IFERROR(VLOOKUP($A23,Runners!$P:$AA,F$1,0),"")</f>
        <v/>
      </c>
      <c r="G23">
        <f>COUNTIF($F$5:F23,F23)</f>
        <v>19</v>
      </c>
      <c r="J23" s="32" t="str">
        <f t="shared" si="1"/>
        <v/>
      </c>
      <c r="K23" s="32">
        <f t="shared" si="2"/>
        <v>19</v>
      </c>
      <c r="L23" s="32">
        <f t="shared" si="3"/>
        <v>19</v>
      </c>
    </row>
    <row r="24" spans="1:12" x14ac:dyDescent="0.25">
      <c r="A24" s="19">
        <v>20</v>
      </c>
      <c r="B24" s="1" t="str">
        <f>IFERROR(VLOOKUP($A24,Runners!$P:$AA,B$1,0),"")</f>
        <v/>
      </c>
      <c r="C24" s="1" t="str">
        <f>IFERROR(VLOOKUP($A24,Runners!$P:$AA,C$1,0),"")</f>
        <v/>
      </c>
      <c r="D24" s="1" t="str">
        <f>IFERROR(VLOOKUP($A24,Runners!$P:$AA,D$1,0),"")</f>
        <v/>
      </c>
      <c r="E24" s="2" t="str">
        <f>IFERROR(VLOOKUP($A24,Runners!$P:$AA,E$1,0),"")</f>
        <v/>
      </c>
      <c r="F24" s="2" t="str">
        <f>IFERROR(VLOOKUP($A24,Runners!$P:$AA,F$1,0),"")</f>
        <v/>
      </c>
      <c r="G24">
        <f>COUNTIF($F$5:F24,F24)</f>
        <v>20</v>
      </c>
      <c r="J24" s="32" t="str">
        <f t="shared" si="1"/>
        <v/>
      </c>
      <c r="K24" s="32">
        <f t="shared" si="2"/>
        <v>20</v>
      </c>
      <c r="L24" s="32">
        <f t="shared" si="3"/>
        <v>20</v>
      </c>
    </row>
    <row r="25" spans="1:12" x14ac:dyDescent="0.25">
      <c r="A25" s="19">
        <v>21</v>
      </c>
      <c r="B25" s="1" t="str">
        <f>IFERROR(VLOOKUP($A25,Runners!$P:$AA,B$1,0),"")</f>
        <v/>
      </c>
      <c r="C25" s="1" t="str">
        <f>IFERROR(VLOOKUP($A25,Runners!$P:$AA,C$1,0),"")</f>
        <v/>
      </c>
      <c r="D25" s="1" t="str">
        <f>IFERROR(VLOOKUP($A25,Runners!$P:$AA,D$1,0),"")</f>
        <v/>
      </c>
      <c r="E25" s="2" t="str">
        <f>IFERROR(VLOOKUP($A25,Runners!$P:$AA,E$1,0),"")</f>
        <v/>
      </c>
      <c r="F25" s="2" t="str">
        <f>IFERROR(VLOOKUP($A25,Runners!$P:$AA,F$1,0),"")</f>
        <v/>
      </c>
      <c r="G25">
        <f>COUNTIF($F$5:F25,F25)</f>
        <v>21</v>
      </c>
      <c r="J25" s="32" t="str">
        <f t="shared" si="1"/>
        <v/>
      </c>
      <c r="K25" s="32">
        <f t="shared" si="2"/>
        <v>21</v>
      </c>
      <c r="L25" s="32">
        <f t="shared" si="3"/>
        <v>21</v>
      </c>
    </row>
    <row r="26" spans="1:12" x14ac:dyDescent="0.25">
      <c r="A26" s="19">
        <v>22</v>
      </c>
      <c r="B26" s="1" t="str">
        <f>IFERROR(VLOOKUP($A26,Runners!$P:$AA,B$1,0),"")</f>
        <v/>
      </c>
      <c r="C26" s="1" t="str">
        <f>IFERROR(VLOOKUP($A26,Runners!$P:$AA,C$1,0),"")</f>
        <v/>
      </c>
      <c r="D26" s="1" t="str">
        <f>IFERROR(VLOOKUP($A26,Runners!$P:$AA,D$1,0),"")</f>
        <v/>
      </c>
      <c r="E26" s="2" t="str">
        <f>IFERROR(VLOOKUP($A26,Runners!$P:$AA,E$1,0),"")</f>
        <v/>
      </c>
      <c r="F26" s="2" t="str">
        <f>IFERROR(VLOOKUP($A26,Runners!$P:$AA,F$1,0),"")</f>
        <v/>
      </c>
      <c r="G26">
        <f>COUNTIF($F$5:F26,F26)</f>
        <v>22</v>
      </c>
      <c r="J26" s="32" t="str">
        <f t="shared" si="1"/>
        <v/>
      </c>
      <c r="K26" s="32">
        <f t="shared" si="2"/>
        <v>22</v>
      </c>
      <c r="L26" s="32">
        <f t="shared" si="3"/>
        <v>22</v>
      </c>
    </row>
    <row r="27" spans="1:12" x14ac:dyDescent="0.25">
      <c r="A27" s="19">
        <v>23</v>
      </c>
      <c r="B27" s="1" t="str">
        <f>IFERROR(VLOOKUP($A27,Runners!$P:$AA,B$1,0),"")</f>
        <v/>
      </c>
      <c r="C27" s="1" t="str">
        <f>IFERROR(VLOOKUP($A27,Runners!$P:$AA,C$1,0),"")</f>
        <v/>
      </c>
      <c r="D27" s="1" t="str">
        <f>IFERROR(VLOOKUP($A27,Runners!$P:$AA,D$1,0),"")</f>
        <v/>
      </c>
      <c r="E27" s="2" t="str">
        <f>IFERROR(VLOOKUP($A27,Runners!$P:$AA,E$1,0),"")</f>
        <v/>
      </c>
      <c r="F27" s="2" t="str">
        <f>IFERROR(VLOOKUP($A27,Runners!$P:$AA,F$1,0),"")</f>
        <v/>
      </c>
      <c r="G27">
        <f>COUNTIF($F$5:F27,F27)</f>
        <v>23</v>
      </c>
      <c r="J27" s="32" t="str">
        <f t="shared" si="1"/>
        <v/>
      </c>
      <c r="K27" s="32">
        <f t="shared" si="2"/>
        <v>23</v>
      </c>
      <c r="L27" s="32">
        <f t="shared" si="3"/>
        <v>23</v>
      </c>
    </row>
    <row r="28" spans="1:12" x14ac:dyDescent="0.25">
      <c r="A28" s="19">
        <v>24</v>
      </c>
      <c r="B28" s="1" t="str">
        <f>IFERROR(VLOOKUP($A28,Runners!$P:$AA,B$1,0),"")</f>
        <v/>
      </c>
      <c r="C28" s="1" t="str">
        <f>IFERROR(VLOOKUP($A28,Runners!$P:$AA,C$1,0),"")</f>
        <v/>
      </c>
      <c r="D28" s="1" t="str">
        <f>IFERROR(VLOOKUP($A28,Runners!$P:$AA,D$1,0),"")</f>
        <v/>
      </c>
      <c r="E28" s="2" t="str">
        <f>IFERROR(VLOOKUP($A28,Runners!$P:$AA,E$1,0),"")</f>
        <v/>
      </c>
      <c r="F28" s="2" t="str">
        <f>IFERROR(VLOOKUP($A28,Runners!$P:$AA,F$1,0),"")</f>
        <v/>
      </c>
      <c r="G28">
        <f>COUNTIF($F$5:F28,F28)</f>
        <v>24</v>
      </c>
      <c r="J28" s="32" t="str">
        <f t="shared" si="1"/>
        <v/>
      </c>
      <c r="K28" s="32">
        <f t="shared" si="2"/>
        <v>24</v>
      </c>
      <c r="L28" s="32">
        <f t="shared" si="3"/>
        <v>24</v>
      </c>
    </row>
    <row r="29" spans="1:12" x14ac:dyDescent="0.25">
      <c r="A29" s="19">
        <v>25</v>
      </c>
      <c r="B29" s="1" t="str">
        <f>IFERROR(VLOOKUP($A29,Runners!$P:$AA,B$1,0),"")</f>
        <v/>
      </c>
      <c r="C29" s="1" t="str">
        <f>IFERROR(VLOOKUP($A29,Runners!$P:$AA,C$1,0),"")</f>
        <v/>
      </c>
      <c r="D29" s="1" t="str">
        <f>IFERROR(VLOOKUP($A29,Runners!$P:$AA,D$1,0),"")</f>
        <v/>
      </c>
      <c r="E29" s="2" t="str">
        <f>IFERROR(VLOOKUP($A29,Runners!$P:$AA,E$1,0),"")</f>
        <v/>
      </c>
      <c r="F29" s="2" t="str">
        <f>IFERROR(VLOOKUP($A29,Runners!$P:$AA,F$1,0),"")</f>
        <v/>
      </c>
      <c r="G29">
        <f>COUNTIF($F$5:F29,F29)</f>
        <v>25</v>
      </c>
      <c r="J29" s="32" t="str">
        <f t="shared" si="1"/>
        <v/>
      </c>
      <c r="K29" s="32">
        <f t="shared" si="2"/>
        <v>25</v>
      </c>
      <c r="L29" s="32">
        <f t="shared" si="3"/>
        <v>25</v>
      </c>
    </row>
    <row r="30" spans="1:12" x14ac:dyDescent="0.25">
      <c r="A30" s="19">
        <v>26</v>
      </c>
      <c r="B30" s="1" t="str">
        <f>IFERROR(VLOOKUP($A30,Runners!$P:$AA,B$1,0),"")</f>
        <v/>
      </c>
      <c r="C30" s="1" t="str">
        <f>IFERROR(VLOOKUP($A30,Runners!$P:$AA,C$1,0),"")</f>
        <v/>
      </c>
      <c r="D30" s="1" t="str">
        <f>IFERROR(VLOOKUP($A30,Runners!$P:$AA,D$1,0),"")</f>
        <v/>
      </c>
      <c r="E30" s="2" t="str">
        <f>IFERROR(VLOOKUP($A30,Runners!$P:$AA,E$1,0),"")</f>
        <v/>
      </c>
      <c r="F30" s="2" t="str">
        <f>IFERROR(VLOOKUP($A30,Runners!$P:$AA,F$1,0),"")</f>
        <v/>
      </c>
      <c r="G30">
        <f>COUNTIF($F$5:F30,F30)</f>
        <v>26</v>
      </c>
      <c r="J30" s="32" t="str">
        <f t="shared" si="1"/>
        <v/>
      </c>
      <c r="K30" s="32">
        <f t="shared" si="2"/>
        <v>26</v>
      </c>
      <c r="L30" s="32">
        <f t="shared" si="3"/>
        <v>26</v>
      </c>
    </row>
    <row r="31" spans="1:12" x14ac:dyDescent="0.25">
      <c r="A31" s="19">
        <v>27</v>
      </c>
      <c r="B31" s="1" t="str">
        <f>IFERROR(VLOOKUP($A31,Runners!$P:$AA,B$1,0),"")</f>
        <v/>
      </c>
      <c r="C31" s="1" t="str">
        <f>IFERROR(VLOOKUP($A31,Runners!$P:$AA,C$1,0),"")</f>
        <v/>
      </c>
      <c r="D31" s="1" t="str">
        <f>IFERROR(VLOOKUP($A31,Runners!$P:$AA,D$1,0),"")</f>
        <v/>
      </c>
      <c r="E31" s="2" t="str">
        <f>IFERROR(VLOOKUP($A31,Runners!$P:$AA,E$1,0),"")</f>
        <v/>
      </c>
      <c r="F31" s="2" t="str">
        <f>IFERROR(VLOOKUP($A31,Runners!$P:$AA,F$1,0),"")</f>
        <v/>
      </c>
      <c r="G31">
        <f>COUNTIF($F$5:F31,F31)</f>
        <v>27</v>
      </c>
      <c r="J31" s="32" t="str">
        <f t="shared" si="1"/>
        <v/>
      </c>
      <c r="K31" s="32">
        <f t="shared" si="2"/>
        <v>27</v>
      </c>
      <c r="L31" s="32">
        <f t="shared" si="3"/>
        <v>27</v>
      </c>
    </row>
    <row r="32" spans="1:12" x14ac:dyDescent="0.25">
      <c r="A32" s="19">
        <v>28</v>
      </c>
      <c r="B32" s="1" t="str">
        <f>IFERROR(VLOOKUP($A32,Runners!$P:$AA,B$1,0),"")</f>
        <v/>
      </c>
      <c r="C32" s="1" t="str">
        <f>IFERROR(VLOOKUP($A32,Runners!$P:$AA,C$1,0),"")</f>
        <v/>
      </c>
      <c r="D32" s="1" t="str">
        <f>IFERROR(VLOOKUP($A32,Runners!$P:$AA,D$1,0),"")</f>
        <v/>
      </c>
      <c r="E32" s="2" t="str">
        <f>IFERROR(VLOOKUP($A32,Runners!$P:$AA,E$1,0),"")</f>
        <v/>
      </c>
      <c r="F32" s="2" t="str">
        <f>IFERROR(VLOOKUP($A32,Runners!$P:$AA,F$1,0),"")</f>
        <v/>
      </c>
      <c r="G32">
        <f>COUNTIF($F$5:F32,F32)</f>
        <v>28</v>
      </c>
      <c r="J32" s="32" t="str">
        <f t="shared" si="1"/>
        <v/>
      </c>
      <c r="K32" s="32">
        <f t="shared" si="2"/>
        <v>28</v>
      </c>
      <c r="L32" s="32">
        <f t="shared" si="3"/>
        <v>28</v>
      </c>
    </row>
    <row r="33" spans="1:12" x14ac:dyDescent="0.25">
      <c r="A33" s="19">
        <v>29</v>
      </c>
      <c r="B33" s="1" t="str">
        <f>IFERROR(VLOOKUP($A33,Runners!$P:$AA,B$1,0),"")</f>
        <v/>
      </c>
      <c r="C33" s="1" t="str">
        <f>IFERROR(VLOOKUP($A33,Runners!$P:$AA,C$1,0),"")</f>
        <v/>
      </c>
      <c r="D33" s="1" t="str">
        <f>IFERROR(VLOOKUP($A33,Runners!$P:$AA,D$1,0),"")</f>
        <v/>
      </c>
      <c r="E33" s="2" t="str">
        <f>IFERROR(VLOOKUP($A33,Runners!$P:$AA,E$1,0),"")</f>
        <v/>
      </c>
      <c r="F33" s="2" t="str">
        <f>IFERROR(VLOOKUP($A33,Runners!$P:$AA,F$1,0),"")</f>
        <v/>
      </c>
      <c r="G33">
        <f>COUNTIF($F$5:F33,F33)</f>
        <v>29</v>
      </c>
      <c r="J33" s="32" t="str">
        <f t="shared" si="1"/>
        <v/>
      </c>
      <c r="K33" s="32">
        <f t="shared" si="2"/>
        <v>29</v>
      </c>
      <c r="L33" s="32">
        <f t="shared" si="3"/>
        <v>29</v>
      </c>
    </row>
    <row r="34" spans="1:12" x14ac:dyDescent="0.25">
      <c r="A34" s="19">
        <v>30</v>
      </c>
      <c r="B34" s="1" t="str">
        <f>IFERROR(VLOOKUP($A34,Runners!$P:$AA,B$1,0),"")</f>
        <v/>
      </c>
      <c r="C34" s="1" t="str">
        <f>IFERROR(VLOOKUP($A34,Runners!$P:$AA,C$1,0),"")</f>
        <v/>
      </c>
      <c r="D34" s="1" t="str">
        <f>IFERROR(VLOOKUP($A34,Runners!$P:$AA,D$1,0),"")</f>
        <v/>
      </c>
      <c r="E34" s="2" t="str">
        <f>IFERROR(VLOOKUP($A34,Runners!$P:$AA,E$1,0),"")</f>
        <v/>
      </c>
      <c r="F34" s="2" t="str">
        <f>IFERROR(VLOOKUP($A34,Runners!$P:$AA,F$1,0),"")</f>
        <v/>
      </c>
      <c r="G34">
        <f>COUNTIF($F$5:F34,F34)</f>
        <v>30</v>
      </c>
      <c r="J34" s="32" t="str">
        <f t="shared" si="1"/>
        <v/>
      </c>
      <c r="K34" s="32">
        <f t="shared" si="2"/>
        <v>30</v>
      </c>
      <c r="L34" s="32">
        <f t="shared" si="3"/>
        <v>30</v>
      </c>
    </row>
    <row r="35" spans="1:12" x14ac:dyDescent="0.25">
      <c r="A35" s="19">
        <v>31</v>
      </c>
      <c r="B35" s="1" t="str">
        <f>IFERROR(VLOOKUP($A35,Runners!$P:$AA,B$1,0),"")</f>
        <v/>
      </c>
      <c r="C35" s="1" t="str">
        <f>IFERROR(VLOOKUP($A35,Runners!$P:$AA,C$1,0),"")</f>
        <v/>
      </c>
      <c r="D35" s="1" t="str">
        <f>IFERROR(VLOOKUP($A35,Runners!$P:$AA,D$1,0),"")</f>
        <v/>
      </c>
      <c r="E35" s="2" t="str">
        <f>IFERROR(VLOOKUP($A35,Runners!$P:$AA,E$1,0),"")</f>
        <v/>
      </c>
      <c r="F35" s="2" t="str">
        <f>IFERROR(VLOOKUP($A35,Runners!$P:$AA,F$1,0),"")</f>
        <v/>
      </c>
      <c r="G35">
        <f>COUNTIF($F$5:F35,F35)</f>
        <v>31</v>
      </c>
      <c r="J35" s="32" t="str">
        <f t="shared" si="1"/>
        <v/>
      </c>
      <c r="K35" s="32">
        <f t="shared" si="2"/>
        <v>31</v>
      </c>
      <c r="L35" s="32">
        <f t="shared" si="3"/>
        <v>31</v>
      </c>
    </row>
    <row r="36" spans="1:12" x14ac:dyDescent="0.25">
      <c r="A36" s="19">
        <v>32</v>
      </c>
      <c r="B36" s="1" t="str">
        <f>IFERROR(VLOOKUP($A36,Runners!$P:$AA,B$1,0),"")</f>
        <v/>
      </c>
      <c r="C36" s="1" t="str">
        <f>IFERROR(VLOOKUP($A36,Runners!$P:$AA,C$1,0),"")</f>
        <v/>
      </c>
      <c r="D36" s="1" t="str">
        <f>IFERROR(VLOOKUP($A36,Runners!$P:$AA,D$1,0),"")</f>
        <v/>
      </c>
      <c r="E36" s="2" t="str">
        <f>IFERROR(VLOOKUP($A36,Runners!$P:$AA,E$1,0),"")</f>
        <v/>
      </c>
      <c r="F36" s="2" t="str">
        <f>IFERROR(VLOOKUP($A36,Runners!$P:$AA,F$1,0),"")</f>
        <v/>
      </c>
      <c r="G36">
        <f>COUNTIF($F$5:F36,F36)</f>
        <v>32</v>
      </c>
      <c r="J36" s="32" t="str">
        <f t="shared" si="1"/>
        <v/>
      </c>
      <c r="K36" s="32">
        <f t="shared" si="2"/>
        <v>32</v>
      </c>
      <c r="L36" s="32">
        <f t="shared" si="3"/>
        <v>32</v>
      </c>
    </row>
    <row r="37" spans="1:12" x14ac:dyDescent="0.25">
      <c r="A37" s="19">
        <v>33</v>
      </c>
      <c r="B37" s="1" t="str">
        <f>IFERROR(VLOOKUP($A37,Runners!$P:$AA,B$1,0),"")</f>
        <v/>
      </c>
      <c r="C37" s="1" t="str">
        <f>IFERROR(VLOOKUP($A37,Runners!$P:$AA,C$1,0),"")</f>
        <v/>
      </c>
      <c r="D37" s="1" t="str">
        <f>IFERROR(VLOOKUP($A37,Runners!$P:$AA,D$1,0),"")</f>
        <v/>
      </c>
      <c r="E37" s="2" t="str">
        <f>IFERROR(VLOOKUP($A37,Runners!$P:$AA,E$1,0),"")</f>
        <v/>
      </c>
      <c r="F37" s="2" t="str">
        <f>IFERROR(VLOOKUP($A37,Runners!$P:$AA,F$1,0),"")</f>
        <v/>
      </c>
      <c r="G37">
        <f>COUNTIF($F$5:F37,F37)</f>
        <v>33</v>
      </c>
      <c r="J37" s="32" t="str">
        <f t="shared" si="1"/>
        <v/>
      </c>
      <c r="K37" s="32">
        <f t="shared" si="2"/>
        <v>33</v>
      </c>
      <c r="L37" s="32">
        <f t="shared" si="3"/>
        <v>33</v>
      </c>
    </row>
    <row r="38" spans="1:12" x14ac:dyDescent="0.25">
      <c r="A38" s="19">
        <v>34</v>
      </c>
      <c r="B38" s="1" t="str">
        <f>IFERROR(VLOOKUP($A38,Runners!$P:$AA,B$1,0),"")</f>
        <v/>
      </c>
      <c r="C38" s="1" t="str">
        <f>IFERROR(VLOOKUP($A38,Runners!$P:$AA,C$1,0),"")</f>
        <v/>
      </c>
      <c r="D38" s="1" t="str">
        <f>IFERROR(VLOOKUP($A38,Runners!$P:$AA,D$1,0),"")</f>
        <v/>
      </c>
      <c r="E38" s="2" t="str">
        <f>IFERROR(VLOOKUP($A38,Runners!$P:$AA,E$1,0),"")</f>
        <v/>
      </c>
      <c r="F38" s="2" t="str">
        <f>IFERROR(VLOOKUP($A38,Runners!$P:$AA,F$1,0),"")</f>
        <v/>
      </c>
      <c r="G38">
        <f>COUNTIF($F$5:F38,F38)</f>
        <v>34</v>
      </c>
      <c r="J38" s="32" t="str">
        <f t="shared" si="1"/>
        <v/>
      </c>
      <c r="K38" s="32">
        <f t="shared" si="2"/>
        <v>34</v>
      </c>
      <c r="L38" s="32">
        <f t="shared" si="3"/>
        <v>34</v>
      </c>
    </row>
    <row r="39" spans="1:12" x14ac:dyDescent="0.25">
      <c r="A39" s="19">
        <v>35</v>
      </c>
      <c r="B39" s="1" t="str">
        <f>IFERROR(VLOOKUP($A39,Runners!$P:$AA,B$1,0),"")</f>
        <v/>
      </c>
      <c r="C39" s="1" t="str">
        <f>IFERROR(VLOOKUP($A39,Runners!$P:$AA,C$1,0),"")</f>
        <v/>
      </c>
      <c r="D39" s="1" t="str">
        <f>IFERROR(VLOOKUP($A39,Runners!$P:$AA,D$1,0),"")</f>
        <v/>
      </c>
      <c r="E39" s="2" t="str">
        <f>IFERROR(VLOOKUP($A39,Runners!$P:$AA,E$1,0),"")</f>
        <v/>
      </c>
      <c r="F39" s="2" t="str">
        <f>IFERROR(VLOOKUP($A39,Runners!$P:$AA,F$1,0),"")</f>
        <v/>
      </c>
      <c r="G39">
        <f>COUNTIF($F$5:F39,F39)</f>
        <v>35</v>
      </c>
      <c r="J39" s="32" t="str">
        <f t="shared" si="1"/>
        <v/>
      </c>
      <c r="K39" s="32">
        <f t="shared" si="2"/>
        <v>35</v>
      </c>
      <c r="L39" s="32">
        <f t="shared" si="3"/>
        <v>35</v>
      </c>
    </row>
    <row r="40" spans="1:12" x14ac:dyDescent="0.25">
      <c r="A40" s="19">
        <v>36</v>
      </c>
      <c r="B40" s="1" t="str">
        <f>IFERROR(VLOOKUP($A40,Runners!$P:$AA,B$1,0),"")</f>
        <v/>
      </c>
      <c r="C40" s="1" t="str">
        <f>IFERROR(VLOOKUP($A40,Runners!$P:$AA,C$1,0),"")</f>
        <v/>
      </c>
      <c r="D40" s="1" t="str">
        <f>IFERROR(VLOOKUP($A40,Runners!$P:$AA,D$1,0),"")</f>
        <v/>
      </c>
      <c r="E40" s="2" t="str">
        <f>IFERROR(VLOOKUP($A40,Runners!$P:$AA,E$1,0),"")</f>
        <v/>
      </c>
      <c r="F40" s="2" t="str">
        <f>IFERROR(VLOOKUP($A40,Runners!$P:$AA,F$1,0),"")</f>
        <v/>
      </c>
      <c r="G40">
        <f>COUNTIF($F$5:F40,F40)</f>
        <v>36</v>
      </c>
      <c r="J40" s="32" t="str">
        <f t="shared" si="1"/>
        <v/>
      </c>
      <c r="K40" s="32">
        <f t="shared" si="2"/>
        <v>36</v>
      </c>
      <c r="L40" s="32">
        <f t="shared" si="3"/>
        <v>36</v>
      </c>
    </row>
    <row r="41" spans="1:12" x14ac:dyDescent="0.25">
      <c r="A41" s="19">
        <v>37</v>
      </c>
      <c r="B41" s="1" t="str">
        <f>IFERROR(VLOOKUP($A41,Runners!$P:$AA,B$1,0),"")</f>
        <v/>
      </c>
      <c r="C41" s="1" t="str">
        <f>IFERROR(VLOOKUP($A41,Runners!$P:$AA,C$1,0),"")</f>
        <v/>
      </c>
      <c r="D41" s="1" t="str">
        <f>IFERROR(VLOOKUP($A41,Runners!$P:$AA,D$1,0),"")</f>
        <v/>
      </c>
      <c r="E41" s="2" t="str">
        <f>IFERROR(VLOOKUP($A41,Runners!$P:$AA,E$1,0),"")</f>
        <v/>
      </c>
      <c r="F41" s="2" t="str">
        <f>IFERROR(VLOOKUP($A41,Runners!$P:$AA,F$1,0),"")</f>
        <v/>
      </c>
      <c r="G41">
        <f>COUNTIF($F$5:F41,F41)</f>
        <v>37</v>
      </c>
      <c r="J41" s="32" t="str">
        <f t="shared" si="1"/>
        <v/>
      </c>
      <c r="K41" s="32">
        <f t="shared" si="2"/>
        <v>37</v>
      </c>
      <c r="L41" s="32">
        <f t="shared" si="3"/>
        <v>37</v>
      </c>
    </row>
    <row r="42" spans="1:12" x14ac:dyDescent="0.25">
      <c r="A42" s="19">
        <v>38</v>
      </c>
      <c r="B42" s="1" t="str">
        <f>IFERROR(VLOOKUP($A42,Runners!$P:$AA,B$1,0),"")</f>
        <v/>
      </c>
      <c r="C42" s="1" t="str">
        <f>IFERROR(VLOOKUP($A42,Runners!$P:$AA,C$1,0),"")</f>
        <v/>
      </c>
      <c r="D42" s="1" t="str">
        <f>IFERROR(VLOOKUP($A42,Runners!$P:$AA,D$1,0),"")</f>
        <v/>
      </c>
      <c r="E42" s="2" t="str">
        <f>IFERROR(VLOOKUP($A42,Runners!$P:$AA,E$1,0),"")</f>
        <v/>
      </c>
      <c r="F42" s="2" t="str">
        <f>IFERROR(VLOOKUP($A42,Runners!$P:$AA,F$1,0),"")</f>
        <v/>
      </c>
      <c r="G42">
        <f>COUNTIF($F$5:F42,F42)</f>
        <v>38</v>
      </c>
      <c r="J42" s="32" t="str">
        <f t="shared" si="1"/>
        <v/>
      </c>
      <c r="K42" s="32">
        <f t="shared" si="2"/>
        <v>38</v>
      </c>
      <c r="L42" s="32">
        <f t="shared" si="3"/>
        <v>38</v>
      </c>
    </row>
    <row r="43" spans="1:12" x14ac:dyDescent="0.25">
      <c r="A43" s="19">
        <v>39</v>
      </c>
      <c r="B43" s="1" t="str">
        <f>IFERROR(VLOOKUP($A43,Runners!$P:$AA,B$1,0),"")</f>
        <v/>
      </c>
      <c r="C43" s="1" t="str">
        <f>IFERROR(VLOOKUP($A43,Runners!$P:$AA,C$1,0),"")</f>
        <v/>
      </c>
      <c r="D43" s="1" t="str">
        <f>IFERROR(VLOOKUP($A43,Runners!$P:$AA,D$1,0),"")</f>
        <v/>
      </c>
      <c r="E43" s="2" t="str">
        <f>IFERROR(VLOOKUP($A43,Runners!$P:$AA,E$1,0),"")</f>
        <v/>
      </c>
      <c r="F43" s="2" t="str">
        <f>IFERROR(VLOOKUP($A43,Runners!$P:$AA,F$1,0),"")</f>
        <v/>
      </c>
      <c r="G43">
        <f>COUNTIF($F$5:F43,F43)</f>
        <v>39</v>
      </c>
      <c r="J43" s="32" t="str">
        <f t="shared" si="1"/>
        <v/>
      </c>
      <c r="K43" s="32">
        <f t="shared" si="2"/>
        <v>39</v>
      </c>
      <c r="L43" s="32">
        <f t="shared" si="3"/>
        <v>39</v>
      </c>
    </row>
    <row r="44" spans="1:12" x14ac:dyDescent="0.25">
      <c r="A44" s="19">
        <v>40</v>
      </c>
      <c r="B44" s="1" t="str">
        <f>IFERROR(VLOOKUP($A44,Runners!$P:$AA,B$1,0),"")</f>
        <v/>
      </c>
      <c r="C44" s="1" t="str">
        <f>IFERROR(VLOOKUP($A44,Runners!$P:$AA,C$1,0),"")</f>
        <v/>
      </c>
      <c r="D44" s="1" t="str">
        <f>IFERROR(VLOOKUP($A44,Runners!$P:$AA,D$1,0),"")</f>
        <v/>
      </c>
      <c r="E44" s="2" t="str">
        <f>IFERROR(VLOOKUP($A44,Runners!$P:$AA,E$1,0),"")</f>
        <v/>
      </c>
      <c r="F44" s="2" t="str">
        <f>IFERROR(VLOOKUP($A44,Runners!$P:$AA,F$1,0),"")</f>
        <v/>
      </c>
      <c r="G44">
        <f>COUNTIF($F$5:F44,F44)</f>
        <v>40</v>
      </c>
      <c r="J44" s="32" t="str">
        <f t="shared" si="1"/>
        <v/>
      </c>
      <c r="K44" s="32">
        <f t="shared" si="2"/>
        <v>40</v>
      </c>
      <c r="L44" s="32">
        <f t="shared" si="3"/>
        <v>40</v>
      </c>
    </row>
    <row r="45" spans="1:12" x14ac:dyDescent="0.25">
      <c r="A45" s="19">
        <v>41</v>
      </c>
      <c r="B45" s="1" t="str">
        <f>IFERROR(VLOOKUP($A45,Runners!$P:$AA,B$1,0),"")</f>
        <v/>
      </c>
      <c r="C45" s="1" t="str">
        <f>IFERROR(VLOOKUP($A45,Runners!$P:$AA,C$1,0),"")</f>
        <v/>
      </c>
      <c r="D45" s="1" t="str">
        <f>IFERROR(VLOOKUP($A45,Runners!$P:$AA,D$1,0),"")</f>
        <v/>
      </c>
      <c r="E45" s="2" t="str">
        <f>IFERROR(VLOOKUP($A45,Runners!$P:$AA,E$1,0),"")</f>
        <v/>
      </c>
      <c r="F45" s="2" t="str">
        <f>IFERROR(VLOOKUP($A45,Runners!$P:$AA,F$1,0),"")</f>
        <v/>
      </c>
      <c r="G45">
        <f>COUNTIF($F$5:F45,F45)</f>
        <v>41</v>
      </c>
      <c r="J45" s="32" t="str">
        <f t="shared" si="1"/>
        <v/>
      </c>
      <c r="K45" s="32">
        <f t="shared" si="2"/>
        <v>41</v>
      </c>
      <c r="L45" s="32">
        <f t="shared" si="3"/>
        <v>41</v>
      </c>
    </row>
    <row r="46" spans="1:12" x14ac:dyDescent="0.25">
      <c r="A46" s="19">
        <v>42</v>
      </c>
      <c r="B46" s="1" t="str">
        <f>IFERROR(VLOOKUP($A46,Runners!$P:$AA,B$1,0),"")</f>
        <v/>
      </c>
      <c r="C46" s="1" t="str">
        <f>IFERROR(VLOOKUP($A46,Runners!$P:$AA,C$1,0),"")</f>
        <v/>
      </c>
      <c r="D46" s="1" t="str">
        <f>IFERROR(VLOOKUP($A46,Runners!$P:$AA,D$1,0),"")</f>
        <v/>
      </c>
      <c r="E46" s="2" t="str">
        <f>IFERROR(VLOOKUP($A46,Runners!$P:$AA,E$1,0),"")</f>
        <v/>
      </c>
      <c r="F46" s="2" t="str">
        <f>IFERROR(VLOOKUP($A46,Runners!$P:$AA,F$1,0),"")</f>
        <v/>
      </c>
      <c r="G46">
        <f>COUNTIF($F$5:F46,F46)</f>
        <v>42</v>
      </c>
      <c r="J46" s="32" t="str">
        <f t="shared" si="1"/>
        <v/>
      </c>
      <c r="K46" s="32">
        <f t="shared" si="2"/>
        <v>42</v>
      </c>
      <c r="L46" s="32">
        <f t="shared" si="3"/>
        <v>42</v>
      </c>
    </row>
    <row r="47" spans="1:12" x14ac:dyDescent="0.25">
      <c r="A47" s="19">
        <v>43</v>
      </c>
      <c r="B47" s="1" t="str">
        <f>IFERROR(VLOOKUP($A47,Runners!$P:$AA,B$1,0),"")</f>
        <v/>
      </c>
      <c r="C47" s="1" t="str">
        <f>IFERROR(VLOOKUP($A47,Runners!$P:$AA,C$1,0),"")</f>
        <v/>
      </c>
      <c r="D47" s="1" t="str">
        <f>IFERROR(VLOOKUP($A47,Runners!$P:$AA,D$1,0),"")</f>
        <v/>
      </c>
      <c r="E47" s="2" t="str">
        <f>IFERROR(VLOOKUP($A47,Runners!$P:$AA,E$1,0),"")</f>
        <v/>
      </c>
      <c r="F47" s="2" t="str">
        <f>IFERROR(VLOOKUP($A47,Runners!$P:$AA,F$1,0),"")</f>
        <v/>
      </c>
      <c r="G47">
        <f>COUNTIF($F$5:F47,F47)</f>
        <v>43</v>
      </c>
      <c r="J47" s="32" t="str">
        <f t="shared" si="1"/>
        <v/>
      </c>
      <c r="K47" s="32">
        <f t="shared" si="2"/>
        <v>43</v>
      </c>
      <c r="L47" s="32">
        <f t="shared" si="3"/>
        <v>43</v>
      </c>
    </row>
    <row r="48" spans="1:12" x14ac:dyDescent="0.25">
      <c r="A48" s="19">
        <v>44</v>
      </c>
      <c r="B48" s="1" t="str">
        <f>IFERROR(VLOOKUP($A48,Runners!$P:$AA,B$1,0),"")</f>
        <v/>
      </c>
      <c r="C48" s="1" t="str">
        <f>IFERROR(VLOOKUP($A48,Runners!$P:$AA,C$1,0),"")</f>
        <v/>
      </c>
      <c r="D48" s="1" t="str">
        <f>IFERROR(VLOOKUP($A48,Runners!$P:$AA,D$1,0),"")</f>
        <v/>
      </c>
      <c r="E48" s="2" t="str">
        <f>IFERROR(VLOOKUP($A48,Runners!$P:$AA,E$1,0),"")</f>
        <v/>
      </c>
      <c r="F48" s="2" t="str">
        <f>IFERROR(VLOOKUP($A48,Runners!$P:$AA,F$1,0),"")</f>
        <v/>
      </c>
      <c r="G48">
        <f>COUNTIF($F$5:F48,F48)</f>
        <v>44</v>
      </c>
      <c r="J48" s="32" t="str">
        <f t="shared" si="1"/>
        <v/>
      </c>
      <c r="K48" s="32">
        <f t="shared" si="2"/>
        <v>44</v>
      </c>
      <c r="L48" s="32">
        <f t="shared" si="3"/>
        <v>44</v>
      </c>
    </row>
    <row r="49" spans="1:12" x14ac:dyDescent="0.25">
      <c r="A49" s="19">
        <v>45</v>
      </c>
      <c r="B49" s="1" t="str">
        <f>IFERROR(VLOOKUP($A49,Runners!$P:$AA,B$1,0),"")</f>
        <v/>
      </c>
      <c r="C49" s="1" t="str">
        <f>IFERROR(VLOOKUP($A49,Runners!$P:$AA,C$1,0),"")</f>
        <v/>
      </c>
      <c r="D49" s="1" t="str">
        <f>IFERROR(VLOOKUP($A49,Runners!$P:$AA,D$1,0),"")</f>
        <v/>
      </c>
      <c r="E49" s="2" t="str">
        <f>IFERROR(VLOOKUP($A49,Runners!$P:$AA,E$1,0),"")</f>
        <v/>
      </c>
      <c r="F49" s="2" t="str">
        <f>IFERROR(VLOOKUP($A49,Runners!$P:$AA,F$1,0),"")</f>
        <v/>
      </c>
      <c r="G49">
        <f>COUNTIF($F$5:F49,F49)</f>
        <v>45</v>
      </c>
      <c r="J49" s="32" t="str">
        <f t="shared" si="1"/>
        <v/>
      </c>
      <c r="K49" s="32">
        <f t="shared" si="2"/>
        <v>45</v>
      </c>
      <c r="L49" s="32">
        <f t="shared" si="3"/>
        <v>45</v>
      </c>
    </row>
    <row r="50" spans="1:12" x14ac:dyDescent="0.25">
      <c r="A50" s="19">
        <v>46</v>
      </c>
      <c r="B50" s="1" t="str">
        <f>IFERROR(VLOOKUP($A50,Runners!$P:$AA,B$1,0),"")</f>
        <v/>
      </c>
      <c r="C50" s="1" t="str">
        <f>IFERROR(VLOOKUP($A50,Runners!$P:$AA,C$1,0),"")</f>
        <v/>
      </c>
      <c r="D50" s="1" t="str">
        <f>IFERROR(VLOOKUP($A50,Runners!$P:$AA,D$1,0),"")</f>
        <v/>
      </c>
      <c r="E50" s="2" t="str">
        <f>IFERROR(VLOOKUP($A50,Runners!$P:$AA,E$1,0),"")</f>
        <v/>
      </c>
      <c r="F50" s="2" t="str">
        <f>IFERROR(VLOOKUP($A50,Runners!$P:$AA,F$1,0),"")</f>
        <v/>
      </c>
      <c r="G50">
        <f>COUNTIF($F$5:F50,F50)</f>
        <v>46</v>
      </c>
      <c r="J50" s="32" t="str">
        <f t="shared" si="1"/>
        <v/>
      </c>
      <c r="K50" s="32">
        <f t="shared" si="2"/>
        <v>46</v>
      </c>
      <c r="L50" s="32">
        <f t="shared" si="3"/>
        <v>46</v>
      </c>
    </row>
    <row r="51" spans="1:12" x14ac:dyDescent="0.25">
      <c r="A51" s="19">
        <v>47</v>
      </c>
      <c r="B51" s="1" t="str">
        <f>IFERROR(VLOOKUP($A51,Runners!$P:$AA,B$1,0),"")</f>
        <v/>
      </c>
      <c r="C51" s="1" t="str">
        <f>IFERROR(VLOOKUP($A51,Runners!$P:$AA,C$1,0),"")</f>
        <v/>
      </c>
      <c r="D51" s="1" t="str">
        <f>IFERROR(VLOOKUP($A51,Runners!$P:$AA,D$1,0),"")</f>
        <v/>
      </c>
      <c r="E51" s="2" t="str">
        <f>IFERROR(VLOOKUP($A51,Runners!$P:$AA,E$1,0),"")</f>
        <v/>
      </c>
      <c r="F51" s="2" t="str">
        <f>IFERROR(VLOOKUP($A51,Runners!$P:$AA,F$1,0),"")</f>
        <v/>
      </c>
      <c r="G51">
        <f>COUNTIF($F$5:F51,F51)</f>
        <v>47</v>
      </c>
      <c r="J51" s="32" t="str">
        <f t="shared" si="1"/>
        <v/>
      </c>
      <c r="K51" s="32">
        <f t="shared" si="2"/>
        <v>47</v>
      </c>
      <c r="L51" s="32">
        <f t="shared" si="3"/>
        <v>47</v>
      </c>
    </row>
    <row r="52" spans="1:12" x14ac:dyDescent="0.25">
      <c r="A52" s="19">
        <v>48</v>
      </c>
      <c r="B52" s="1" t="str">
        <f>IFERROR(VLOOKUP($A52,Runners!$P:$AA,B$1,0),"")</f>
        <v/>
      </c>
      <c r="C52" s="1" t="str">
        <f>IFERROR(VLOOKUP($A52,Runners!$P:$AA,C$1,0),"")</f>
        <v/>
      </c>
      <c r="D52" s="1" t="str">
        <f>IFERROR(VLOOKUP($A52,Runners!$P:$AA,D$1,0),"")</f>
        <v/>
      </c>
      <c r="E52" s="2" t="str">
        <f>IFERROR(VLOOKUP($A52,Runners!$P:$AA,E$1,0),"")</f>
        <v/>
      </c>
      <c r="F52" s="2" t="str">
        <f>IFERROR(VLOOKUP($A52,Runners!$P:$AA,F$1,0),"")</f>
        <v/>
      </c>
      <c r="G52">
        <f>COUNTIF($F$5:F52,F52)</f>
        <v>48</v>
      </c>
      <c r="J52" s="32" t="str">
        <f t="shared" si="1"/>
        <v/>
      </c>
      <c r="K52" s="32">
        <f t="shared" si="2"/>
        <v>48</v>
      </c>
      <c r="L52" s="32">
        <f t="shared" si="3"/>
        <v>48</v>
      </c>
    </row>
    <row r="53" spans="1:12" x14ac:dyDescent="0.25">
      <c r="A53" s="19">
        <v>49</v>
      </c>
      <c r="B53" s="1" t="str">
        <f>IFERROR(VLOOKUP($A53,Runners!$P:$AA,B$1,0),"")</f>
        <v/>
      </c>
      <c r="C53" s="1" t="str">
        <f>IFERROR(VLOOKUP($A53,Runners!$P:$AA,C$1,0),"")</f>
        <v/>
      </c>
      <c r="D53" s="1" t="str">
        <f>IFERROR(VLOOKUP($A53,Runners!$P:$AA,D$1,0),"")</f>
        <v/>
      </c>
      <c r="E53" s="2" t="str">
        <f>IFERROR(VLOOKUP($A53,Runners!$P:$AA,E$1,0),"")</f>
        <v/>
      </c>
      <c r="F53" s="2" t="str">
        <f>IFERROR(VLOOKUP($A53,Runners!$P:$AA,F$1,0),"")</f>
        <v/>
      </c>
      <c r="G53">
        <f>COUNTIF($F$5:F53,F53)</f>
        <v>49</v>
      </c>
      <c r="J53" s="32" t="str">
        <f t="shared" si="1"/>
        <v/>
      </c>
      <c r="K53" s="32">
        <f t="shared" si="2"/>
        <v>49</v>
      </c>
      <c r="L53" s="32">
        <f t="shared" si="3"/>
        <v>49</v>
      </c>
    </row>
    <row r="54" spans="1:12" x14ac:dyDescent="0.25">
      <c r="A54" s="19">
        <v>50</v>
      </c>
      <c r="B54" s="1" t="str">
        <f>IFERROR(VLOOKUP($A54,Runners!$P:$AA,B$1,0),"")</f>
        <v/>
      </c>
      <c r="C54" s="1" t="str">
        <f>IFERROR(VLOOKUP($A54,Runners!$P:$AA,C$1,0),"")</f>
        <v/>
      </c>
      <c r="D54" s="1" t="str">
        <f>IFERROR(VLOOKUP($A54,Runners!$P:$AA,D$1,0),"")</f>
        <v/>
      </c>
      <c r="E54" s="2" t="str">
        <f>IFERROR(VLOOKUP($A54,Runners!$P:$AA,E$1,0),"")</f>
        <v/>
      </c>
      <c r="F54" s="2" t="str">
        <f>IFERROR(VLOOKUP($A54,Runners!$P:$AA,F$1,0),"")</f>
        <v/>
      </c>
      <c r="G54">
        <f>COUNTIF($F$5:F54,F54)</f>
        <v>50</v>
      </c>
      <c r="J54" s="32" t="str">
        <f t="shared" si="1"/>
        <v/>
      </c>
      <c r="K54" s="32">
        <f t="shared" si="2"/>
        <v>50</v>
      </c>
      <c r="L54" s="32">
        <f t="shared" si="3"/>
        <v>50</v>
      </c>
    </row>
    <row r="55" spans="1:12" x14ac:dyDescent="0.25">
      <c r="A55" s="19">
        <v>51</v>
      </c>
      <c r="B55" s="1" t="str">
        <f>IFERROR(VLOOKUP($A55,Runners!$P:$AA,B$1,0),"")</f>
        <v/>
      </c>
      <c r="C55" s="1" t="str">
        <f>IFERROR(VLOOKUP($A55,Runners!$P:$AA,C$1,0),"")</f>
        <v/>
      </c>
      <c r="D55" s="1" t="str">
        <f>IFERROR(VLOOKUP($A55,Runners!$P:$AA,D$1,0),"")</f>
        <v/>
      </c>
      <c r="E55" s="2" t="str">
        <f>IFERROR(VLOOKUP($A55,Runners!$P:$AA,E$1,0),"")</f>
        <v/>
      </c>
      <c r="F55" s="2" t="str">
        <f>IFERROR(VLOOKUP($A55,Runners!$P:$AA,F$1,0),"")</f>
        <v/>
      </c>
      <c r="G55">
        <f>COUNTIF($F$5:F55,F55)</f>
        <v>51</v>
      </c>
      <c r="J55" s="32" t="str">
        <f t="shared" si="1"/>
        <v/>
      </c>
      <c r="K55" s="32">
        <f t="shared" si="2"/>
        <v>51</v>
      </c>
      <c r="L55" s="32">
        <f t="shared" si="3"/>
        <v>51</v>
      </c>
    </row>
    <row r="56" spans="1:12" x14ac:dyDescent="0.25">
      <c r="A56" s="19">
        <v>52</v>
      </c>
      <c r="B56" s="1" t="str">
        <f>IFERROR(VLOOKUP($A56,Runners!$P:$AA,B$1,0),"")</f>
        <v/>
      </c>
      <c r="C56" s="1" t="str">
        <f>IFERROR(VLOOKUP($A56,Runners!$P:$AA,C$1,0),"")</f>
        <v/>
      </c>
      <c r="D56" s="1" t="str">
        <f>IFERROR(VLOOKUP($A56,Runners!$P:$AA,D$1,0),"")</f>
        <v/>
      </c>
      <c r="E56" s="2" t="str">
        <f>IFERROR(VLOOKUP($A56,Runners!$P:$AA,E$1,0),"")</f>
        <v/>
      </c>
      <c r="F56" s="2" t="str">
        <f>IFERROR(VLOOKUP($A56,Runners!$P:$AA,F$1,0),"")</f>
        <v/>
      </c>
      <c r="G56">
        <f>COUNTIF($F$5:F56,F56)</f>
        <v>52</v>
      </c>
      <c r="J56" s="32" t="str">
        <f t="shared" si="1"/>
        <v/>
      </c>
      <c r="K56" s="32">
        <f t="shared" si="2"/>
        <v>52</v>
      </c>
      <c r="L56" s="32">
        <f t="shared" si="3"/>
        <v>52</v>
      </c>
    </row>
    <row r="57" spans="1:12" x14ac:dyDescent="0.25">
      <c r="A57" s="19">
        <v>53</v>
      </c>
      <c r="B57" s="1" t="str">
        <f>IFERROR(VLOOKUP($A57,Runners!$P:$AA,B$1,0),"")</f>
        <v/>
      </c>
      <c r="C57" s="1" t="str">
        <f>IFERROR(VLOOKUP($A57,Runners!$P:$AA,C$1,0),"")</f>
        <v/>
      </c>
      <c r="D57" s="1" t="str">
        <f>IFERROR(VLOOKUP($A57,Runners!$P:$AA,D$1,0),"")</f>
        <v/>
      </c>
      <c r="E57" s="2" t="str">
        <f>IFERROR(VLOOKUP($A57,Runners!$P:$AA,E$1,0),"")</f>
        <v/>
      </c>
      <c r="F57" s="2" t="str">
        <f>IFERROR(VLOOKUP($A57,Runners!$P:$AA,F$1,0),"")</f>
        <v/>
      </c>
      <c r="G57">
        <f>COUNTIF($F$5:F57,F57)</f>
        <v>53</v>
      </c>
      <c r="J57" s="32" t="str">
        <f t="shared" si="1"/>
        <v/>
      </c>
      <c r="K57" s="32">
        <f t="shared" si="2"/>
        <v>53</v>
      </c>
      <c r="L57" s="32">
        <f t="shared" si="3"/>
        <v>53</v>
      </c>
    </row>
    <row r="58" spans="1:12" x14ac:dyDescent="0.25">
      <c r="A58" s="19">
        <v>54</v>
      </c>
      <c r="B58" s="1" t="str">
        <f>IFERROR(VLOOKUP($A58,Runners!$P:$AA,B$1,0),"")</f>
        <v/>
      </c>
      <c r="C58" s="1" t="str">
        <f>IFERROR(VLOOKUP($A58,Runners!$P:$AA,C$1,0),"")</f>
        <v/>
      </c>
      <c r="D58" s="1" t="str">
        <f>IFERROR(VLOOKUP($A58,Runners!$P:$AA,D$1,0),"")</f>
        <v/>
      </c>
      <c r="E58" s="2" t="str">
        <f>IFERROR(VLOOKUP($A58,Runners!$P:$AA,E$1,0),"")</f>
        <v/>
      </c>
      <c r="F58" s="2" t="str">
        <f>IFERROR(VLOOKUP($A58,Runners!$P:$AA,F$1,0),"")</f>
        <v/>
      </c>
      <c r="G58">
        <f>COUNTIF($F$5:F58,F58)</f>
        <v>54</v>
      </c>
      <c r="J58" s="32" t="str">
        <f t="shared" si="1"/>
        <v/>
      </c>
      <c r="K58" s="32">
        <f t="shared" si="2"/>
        <v>54</v>
      </c>
      <c r="L58" s="32">
        <f t="shared" si="3"/>
        <v>54</v>
      </c>
    </row>
    <row r="59" spans="1:12" x14ac:dyDescent="0.25">
      <c r="A59" s="19">
        <v>55</v>
      </c>
      <c r="B59" s="1" t="str">
        <f>IFERROR(VLOOKUP($A59,Runners!$P:$AA,B$1,0),"")</f>
        <v/>
      </c>
      <c r="C59" s="1" t="str">
        <f>IFERROR(VLOOKUP($A59,Runners!$P:$AA,C$1,0),"")</f>
        <v/>
      </c>
      <c r="D59" s="1" t="str">
        <f>IFERROR(VLOOKUP($A59,Runners!$P:$AA,D$1,0),"")</f>
        <v/>
      </c>
      <c r="E59" s="2" t="str">
        <f>IFERROR(VLOOKUP($A59,Runners!$P:$AA,E$1,0),"")</f>
        <v/>
      </c>
      <c r="F59" s="2" t="str">
        <f>IFERROR(VLOOKUP($A59,Runners!$P:$AA,F$1,0),"")</f>
        <v/>
      </c>
      <c r="G59">
        <f>COUNTIF($F$5:F59,F59)</f>
        <v>55</v>
      </c>
      <c r="J59" s="32" t="str">
        <f t="shared" si="1"/>
        <v/>
      </c>
      <c r="K59" s="32">
        <f t="shared" si="2"/>
        <v>55</v>
      </c>
      <c r="L59" s="32">
        <f t="shared" si="3"/>
        <v>55</v>
      </c>
    </row>
    <row r="60" spans="1:12" x14ac:dyDescent="0.25">
      <c r="A60" s="19">
        <v>56</v>
      </c>
      <c r="B60" s="1" t="str">
        <f>IFERROR(VLOOKUP($A60,Runners!$P:$AA,B$1,0),"")</f>
        <v/>
      </c>
      <c r="C60" s="1" t="str">
        <f>IFERROR(VLOOKUP($A60,Runners!$P:$AA,C$1,0),"")</f>
        <v/>
      </c>
      <c r="D60" s="1" t="str">
        <f>IFERROR(VLOOKUP($A60,Runners!$P:$AA,D$1,0),"")</f>
        <v/>
      </c>
      <c r="E60" s="2" t="str">
        <f>IFERROR(VLOOKUP($A60,Runners!$P:$AA,E$1,0),"")</f>
        <v/>
      </c>
      <c r="F60" s="2" t="str">
        <f>IFERROR(VLOOKUP($A60,Runners!$P:$AA,F$1,0),"")</f>
        <v/>
      </c>
      <c r="G60">
        <f>COUNTIF($F$5:F60,F60)</f>
        <v>56</v>
      </c>
      <c r="J60" s="32" t="str">
        <f t="shared" si="1"/>
        <v/>
      </c>
      <c r="K60" s="32">
        <f t="shared" si="2"/>
        <v>56</v>
      </c>
      <c r="L60" s="32">
        <f t="shared" si="3"/>
        <v>56</v>
      </c>
    </row>
    <row r="61" spans="1:12" x14ac:dyDescent="0.25">
      <c r="A61" s="19">
        <v>57</v>
      </c>
      <c r="B61" s="1" t="str">
        <f>IFERROR(VLOOKUP($A61,Runners!$P:$AA,B$1,0),"")</f>
        <v/>
      </c>
      <c r="C61" s="1" t="str">
        <f>IFERROR(VLOOKUP($A61,Runners!$P:$AA,C$1,0),"")</f>
        <v/>
      </c>
      <c r="D61" s="1" t="str">
        <f>IFERROR(VLOOKUP($A61,Runners!$P:$AA,D$1,0),"")</f>
        <v/>
      </c>
      <c r="E61" s="2" t="str">
        <f>IFERROR(VLOOKUP($A61,Runners!$P:$AA,E$1,0),"")</f>
        <v/>
      </c>
      <c r="F61" s="2" t="str">
        <f>IFERROR(VLOOKUP($A61,Runners!$P:$AA,F$1,0),"")</f>
        <v/>
      </c>
      <c r="G61">
        <f>COUNTIF($F$5:F61,F61)</f>
        <v>57</v>
      </c>
      <c r="J61" s="32" t="str">
        <f t="shared" si="1"/>
        <v/>
      </c>
      <c r="K61" s="32">
        <f t="shared" si="2"/>
        <v>57</v>
      </c>
      <c r="L61" s="32">
        <f t="shared" si="3"/>
        <v>57</v>
      </c>
    </row>
    <row r="62" spans="1:12" x14ac:dyDescent="0.25">
      <c r="A62" s="19">
        <v>58</v>
      </c>
      <c r="B62" s="1" t="str">
        <f>IFERROR(VLOOKUP($A62,Runners!$P:$AA,B$1,0),"")</f>
        <v/>
      </c>
      <c r="C62" s="1" t="str">
        <f>IFERROR(VLOOKUP($A62,Runners!$P:$AA,C$1,0),"")</f>
        <v/>
      </c>
      <c r="D62" s="1" t="str">
        <f>IFERROR(VLOOKUP($A62,Runners!$P:$AA,D$1,0),"")</f>
        <v/>
      </c>
      <c r="E62" s="2" t="str">
        <f>IFERROR(VLOOKUP($A62,Runners!$P:$AA,E$1,0),"")</f>
        <v/>
      </c>
      <c r="F62" s="2" t="str">
        <f>IFERROR(VLOOKUP($A62,Runners!$P:$AA,F$1,0),"")</f>
        <v/>
      </c>
      <c r="G62">
        <f>COUNTIF($F$5:F62,F62)</f>
        <v>58</v>
      </c>
      <c r="J62" s="32" t="str">
        <f t="shared" si="1"/>
        <v/>
      </c>
      <c r="K62" s="32">
        <f t="shared" si="2"/>
        <v>58</v>
      </c>
      <c r="L62" s="32">
        <f t="shared" si="3"/>
        <v>58</v>
      </c>
    </row>
    <row r="63" spans="1:12" x14ac:dyDescent="0.25">
      <c r="A63" s="19">
        <v>59</v>
      </c>
      <c r="B63" s="1" t="str">
        <f>IFERROR(VLOOKUP($A63,Runners!$P:$AA,B$1,0),"")</f>
        <v/>
      </c>
      <c r="C63" s="1" t="str">
        <f>IFERROR(VLOOKUP($A63,Runners!$P:$AA,C$1,0),"")</f>
        <v/>
      </c>
      <c r="D63" s="1" t="str">
        <f>IFERROR(VLOOKUP($A63,Runners!$P:$AA,D$1,0),"")</f>
        <v/>
      </c>
      <c r="E63" s="2" t="str">
        <f>IFERROR(VLOOKUP($A63,Runners!$P:$AA,E$1,0),"")</f>
        <v/>
      </c>
      <c r="F63" s="2" t="str">
        <f>IFERROR(VLOOKUP($A63,Runners!$P:$AA,F$1,0),"")</f>
        <v/>
      </c>
      <c r="G63">
        <f>COUNTIF($F$5:F63,F63)</f>
        <v>59</v>
      </c>
      <c r="J63" s="32" t="str">
        <f t="shared" si="1"/>
        <v/>
      </c>
      <c r="K63" s="32">
        <f t="shared" si="2"/>
        <v>59</v>
      </c>
      <c r="L63" s="32">
        <f t="shared" si="3"/>
        <v>59</v>
      </c>
    </row>
    <row r="64" spans="1:12" x14ac:dyDescent="0.25">
      <c r="A64" s="19">
        <v>60</v>
      </c>
      <c r="B64" s="1" t="str">
        <f>IFERROR(VLOOKUP($A64,Runners!$P:$AA,B$1,0),"")</f>
        <v/>
      </c>
      <c r="C64" s="1" t="str">
        <f>IFERROR(VLOOKUP($A64,Runners!$P:$AA,C$1,0),"")</f>
        <v/>
      </c>
      <c r="D64" s="1" t="str">
        <f>IFERROR(VLOOKUP($A64,Runners!$P:$AA,D$1,0),"")</f>
        <v/>
      </c>
      <c r="E64" s="2" t="str">
        <f>IFERROR(VLOOKUP($A64,Runners!$P:$AA,E$1,0),"")</f>
        <v/>
      </c>
      <c r="F64" s="2" t="str">
        <f>IFERROR(VLOOKUP($A64,Runners!$P:$AA,F$1,0),"")</f>
        <v/>
      </c>
      <c r="G64">
        <f>COUNTIF($F$5:F64,F64)</f>
        <v>60</v>
      </c>
      <c r="J64" s="32" t="str">
        <f t="shared" si="1"/>
        <v/>
      </c>
      <c r="K64" s="32">
        <f t="shared" si="2"/>
        <v>60</v>
      </c>
      <c r="L64" s="32">
        <f t="shared" si="3"/>
        <v>60</v>
      </c>
    </row>
    <row r="65" spans="1:12" x14ac:dyDescent="0.25">
      <c r="A65" s="19">
        <v>61</v>
      </c>
      <c r="B65" s="1" t="str">
        <f>IFERROR(VLOOKUP($A65,Runners!$P:$AA,B$1,0),"")</f>
        <v/>
      </c>
      <c r="C65" s="1" t="str">
        <f>IFERROR(VLOOKUP($A65,Runners!$P:$AA,C$1,0),"")</f>
        <v/>
      </c>
      <c r="D65" s="1" t="str">
        <f>IFERROR(VLOOKUP($A65,Runners!$P:$AA,D$1,0),"")</f>
        <v/>
      </c>
      <c r="E65" s="2" t="str">
        <f>IFERROR(VLOOKUP($A65,Runners!$P:$AA,E$1,0),"")</f>
        <v/>
      </c>
      <c r="F65" s="2" t="str">
        <f>IFERROR(VLOOKUP($A65,Runners!$P:$AA,F$1,0),"")</f>
        <v/>
      </c>
      <c r="G65">
        <f>COUNTIF($F$5:F65,F65)</f>
        <v>61</v>
      </c>
      <c r="J65" s="32" t="str">
        <f t="shared" si="1"/>
        <v/>
      </c>
      <c r="K65" s="32">
        <f t="shared" si="2"/>
        <v>61</v>
      </c>
      <c r="L65" s="32">
        <f t="shared" si="3"/>
        <v>61</v>
      </c>
    </row>
    <row r="66" spans="1:12" x14ac:dyDescent="0.25">
      <c r="A66" s="19">
        <v>62</v>
      </c>
      <c r="B66" s="1" t="str">
        <f>IFERROR(VLOOKUP($A66,Runners!$P:$AA,B$1,0),"")</f>
        <v/>
      </c>
      <c r="C66" s="1" t="str">
        <f>IFERROR(VLOOKUP($A66,Runners!$P:$AA,C$1,0),"")</f>
        <v/>
      </c>
      <c r="D66" s="1" t="str">
        <f>IFERROR(VLOOKUP($A66,Runners!$P:$AA,D$1,0),"")</f>
        <v/>
      </c>
      <c r="E66" s="2" t="str">
        <f>IFERROR(VLOOKUP($A66,Runners!$P:$AA,E$1,0),"")</f>
        <v/>
      </c>
      <c r="F66" s="2" t="str">
        <f>IFERROR(VLOOKUP($A66,Runners!$P:$AA,F$1,0),"")</f>
        <v/>
      </c>
      <c r="G66">
        <f>COUNTIF($F$5:F66,F66)</f>
        <v>62</v>
      </c>
      <c r="J66" s="32" t="str">
        <f t="shared" si="1"/>
        <v/>
      </c>
      <c r="K66" s="32">
        <f t="shared" si="2"/>
        <v>62</v>
      </c>
      <c r="L66" s="32">
        <f t="shared" si="3"/>
        <v>62</v>
      </c>
    </row>
    <row r="67" spans="1:12" x14ac:dyDescent="0.25">
      <c r="A67" s="19">
        <v>63</v>
      </c>
      <c r="B67" s="1" t="str">
        <f>IFERROR(VLOOKUP($A67,Runners!$P:$AA,B$1,0),"")</f>
        <v/>
      </c>
      <c r="C67" s="1" t="str">
        <f>IFERROR(VLOOKUP($A67,Runners!$P:$AA,C$1,0),"")</f>
        <v/>
      </c>
      <c r="D67" s="1" t="str">
        <f>IFERROR(VLOOKUP($A67,Runners!$P:$AA,D$1,0),"")</f>
        <v/>
      </c>
      <c r="E67" s="2" t="str">
        <f>IFERROR(VLOOKUP($A67,Runners!$P:$AA,E$1,0),"")</f>
        <v/>
      </c>
      <c r="F67" s="2" t="str">
        <f>IFERROR(VLOOKUP($A67,Runners!$P:$AA,F$1,0),"")</f>
        <v/>
      </c>
      <c r="G67">
        <f>COUNTIF($F$5:F67,F67)</f>
        <v>63</v>
      </c>
      <c r="J67" s="32" t="str">
        <f t="shared" si="1"/>
        <v/>
      </c>
      <c r="K67" s="32">
        <f t="shared" si="2"/>
        <v>63</v>
      </c>
      <c r="L67" s="32">
        <f t="shared" si="3"/>
        <v>63</v>
      </c>
    </row>
    <row r="68" spans="1:12" x14ac:dyDescent="0.25">
      <c r="A68" s="19">
        <v>64</v>
      </c>
      <c r="B68" s="1" t="str">
        <f>IFERROR(VLOOKUP($A68,Runners!$P:$AA,B$1,0),"")</f>
        <v/>
      </c>
      <c r="C68" s="1" t="str">
        <f>IFERROR(VLOOKUP($A68,Runners!$P:$AA,C$1,0),"")</f>
        <v/>
      </c>
      <c r="D68" s="1" t="str">
        <f>IFERROR(VLOOKUP($A68,Runners!$P:$AA,D$1,0),"")</f>
        <v/>
      </c>
      <c r="E68" s="2" t="str">
        <f>IFERROR(VLOOKUP($A68,Runners!$P:$AA,E$1,0),"")</f>
        <v/>
      </c>
      <c r="F68" s="2" t="str">
        <f>IFERROR(VLOOKUP($A68,Runners!$P:$AA,F$1,0),"")</f>
        <v/>
      </c>
      <c r="G68">
        <f>COUNTIF($F$5:F68,F68)</f>
        <v>64</v>
      </c>
      <c r="J68" s="32" t="str">
        <f t="shared" si="1"/>
        <v/>
      </c>
      <c r="K68" s="32">
        <f t="shared" si="2"/>
        <v>64</v>
      </c>
      <c r="L68" s="32">
        <f t="shared" si="3"/>
        <v>64</v>
      </c>
    </row>
    <row r="69" spans="1:12" x14ac:dyDescent="0.25">
      <c r="A69" s="19">
        <v>65</v>
      </c>
      <c r="B69" s="1" t="str">
        <f>IFERROR(VLOOKUP($A69,Runners!$P:$AA,B$1,0),"")</f>
        <v/>
      </c>
      <c r="C69" s="1" t="str">
        <f>IFERROR(VLOOKUP($A69,Runners!$P:$AA,C$1,0),"")</f>
        <v/>
      </c>
      <c r="D69" s="1" t="str">
        <f>IFERROR(VLOOKUP($A69,Runners!$P:$AA,D$1,0),"")</f>
        <v/>
      </c>
      <c r="E69" s="2" t="str">
        <f>IFERROR(VLOOKUP($A69,Runners!$P:$AA,E$1,0),"")</f>
        <v/>
      </c>
      <c r="F69" s="2" t="str">
        <f>IFERROR(VLOOKUP($A69,Runners!$P:$AA,F$1,0),"")</f>
        <v/>
      </c>
      <c r="G69">
        <f>COUNTIF($F$5:F69,F69)</f>
        <v>65</v>
      </c>
      <c r="J69" s="32" t="str">
        <f t="shared" si="1"/>
        <v/>
      </c>
      <c r="K69" s="32">
        <f t="shared" si="2"/>
        <v>65</v>
      </c>
      <c r="L69" s="32">
        <f t="shared" si="3"/>
        <v>65</v>
      </c>
    </row>
    <row r="70" spans="1:12" x14ac:dyDescent="0.25">
      <c r="A70" s="19">
        <v>66</v>
      </c>
      <c r="B70" s="1" t="str">
        <f>IFERROR(VLOOKUP($A70,Runners!$P:$AA,B$1,0),"")</f>
        <v/>
      </c>
      <c r="C70" s="1" t="str">
        <f>IFERROR(VLOOKUP($A70,Runners!$P:$AA,C$1,0),"")</f>
        <v/>
      </c>
      <c r="D70" s="1" t="str">
        <f>IFERROR(VLOOKUP($A70,Runners!$P:$AA,D$1,0),"")</f>
        <v/>
      </c>
      <c r="E70" s="2" t="str">
        <f>IFERROR(VLOOKUP($A70,Runners!$P:$AA,E$1,0),"")</f>
        <v/>
      </c>
      <c r="F70" s="2" t="str">
        <f>IFERROR(VLOOKUP($A70,Runners!$P:$AA,F$1,0),"")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IFERROR(VLOOKUP($A71,Runners!$P:$AA,B$1,0),"")</f>
        <v/>
      </c>
      <c r="C71" s="1" t="str">
        <f>IFERROR(VLOOKUP($A71,Runners!$P:$AA,C$1,0),"")</f>
        <v/>
      </c>
      <c r="D71" s="1" t="str">
        <f>IFERROR(VLOOKUP($A71,Runners!$P:$AA,D$1,0),"")</f>
        <v/>
      </c>
      <c r="E71" s="2" t="str">
        <f>IFERROR(VLOOKUP($A71,Runners!$P:$AA,E$1,0),"")</f>
        <v/>
      </c>
      <c r="F71" s="2" t="str">
        <f>IFERROR(VLOOKUP($A71,Runners!$P:$AA,F$1,0),"")</f>
        <v/>
      </c>
      <c r="G71">
        <f>COUNTIF($F$5:F71,F71)</f>
        <v>67</v>
      </c>
      <c r="J71" s="32" t="str">
        <f t="shared" si="4"/>
        <v/>
      </c>
      <c r="K71" s="32">
        <f t="shared" si="5"/>
        <v>67</v>
      </c>
      <c r="L71" s="32">
        <f t="shared" si="6"/>
        <v>67</v>
      </c>
    </row>
    <row r="72" spans="1:12" x14ac:dyDescent="0.25">
      <c r="A72" s="19">
        <v>68</v>
      </c>
      <c r="B72" s="1" t="str">
        <f>IFERROR(VLOOKUP($A72,Runners!$P:$AA,B$1,0),"")</f>
        <v/>
      </c>
      <c r="C72" s="1" t="str">
        <f>IFERROR(VLOOKUP($A72,Runners!$P:$AA,C$1,0),"")</f>
        <v/>
      </c>
      <c r="D72" s="1" t="str">
        <f>IFERROR(VLOOKUP($A72,Runners!$P:$AA,D$1,0),"")</f>
        <v/>
      </c>
      <c r="E72" s="2" t="str">
        <f>IFERROR(VLOOKUP($A72,Runners!$P:$AA,E$1,0),"")</f>
        <v/>
      </c>
      <c r="F72" s="2" t="str">
        <f>IFERROR(VLOOKUP($A72,Runners!$P:$AA,F$1,0),"")</f>
        <v/>
      </c>
      <c r="G72">
        <f>COUNTIF($F$5:F72,F72)</f>
        <v>68</v>
      </c>
      <c r="J72" s="32" t="str">
        <f t="shared" si="4"/>
        <v/>
      </c>
      <c r="K72" s="32">
        <f t="shared" si="5"/>
        <v>68</v>
      </c>
      <c r="L72" s="32">
        <f t="shared" si="6"/>
        <v>68</v>
      </c>
    </row>
    <row r="73" spans="1:12" x14ac:dyDescent="0.25">
      <c r="A73" s="19">
        <v>69</v>
      </c>
      <c r="B73" s="1" t="str">
        <f>IFERROR(VLOOKUP($A73,Runners!$P:$AA,B$1,0),"")</f>
        <v/>
      </c>
      <c r="C73" s="1" t="str">
        <f>IFERROR(VLOOKUP($A73,Runners!$P:$AA,C$1,0),"")</f>
        <v/>
      </c>
      <c r="D73" s="1" t="str">
        <f>IFERROR(VLOOKUP($A73,Runners!$P:$AA,D$1,0),"")</f>
        <v/>
      </c>
      <c r="E73" s="2" t="str">
        <f>IFERROR(VLOOKUP($A73,Runners!$P:$AA,E$1,0),"")</f>
        <v/>
      </c>
      <c r="F73" s="2" t="str">
        <f>IFERROR(VLOOKUP($A73,Runners!$P:$AA,F$1,0),"")</f>
        <v/>
      </c>
      <c r="G73">
        <f>COUNTIF($F$5:F73,F73)</f>
        <v>69</v>
      </c>
      <c r="J73" s="32" t="str">
        <f t="shared" si="4"/>
        <v/>
      </c>
      <c r="K73" s="32">
        <f t="shared" si="5"/>
        <v>69</v>
      </c>
      <c r="L73" s="32">
        <f t="shared" si="6"/>
        <v>69</v>
      </c>
    </row>
    <row r="74" spans="1:12" x14ac:dyDescent="0.25">
      <c r="A74" s="19">
        <v>70</v>
      </c>
      <c r="B74" s="1" t="str">
        <f>IFERROR(VLOOKUP($A74,Runners!$P:$AA,B$1,0),"")</f>
        <v/>
      </c>
      <c r="C74" s="1" t="str">
        <f>IFERROR(VLOOKUP($A74,Runners!$P:$AA,C$1,0),"")</f>
        <v/>
      </c>
      <c r="D74" s="1" t="str">
        <f>IFERROR(VLOOKUP($A74,Runners!$P:$AA,D$1,0),"")</f>
        <v/>
      </c>
      <c r="E74" s="2" t="str">
        <f>IFERROR(VLOOKUP($A74,Runners!$P:$AA,E$1,0),"")</f>
        <v/>
      </c>
      <c r="F74" s="2" t="str">
        <f>IFERROR(VLOOKUP($A74,Runners!$P:$AA,F$1,0),"")</f>
        <v/>
      </c>
      <c r="G74">
        <f>COUNTIF($F$5:F74,F74)</f>
        <v>70</v>
      </c>
      <c r="J74" s="32" t="str">
        <f t="shared" si="4"/>
        <v/>
      </c>
      <c r="K74" s="32">
        <f t="shared" si="5"/>
        <v>70</v>
      </c>
      <c r="L74" s="32">
        <f t="shared" si="6"/>
        <v>70</v>
      </c>
    </row>
    <row r="75" spans="1:12" x14ac:dyDescent="0.25">
      <c r="A75" s="19">
        <v>71</v>
      </c>
      <c r="B75" s="1" t="str">
        <f>IFERROR(VLOOKUP($A75,Runners!$P:$AA,B$1,0),"")</f>
        <v/>
      </c>
      <c r="C75" s="1" t="str">
        <f>IFERROR(VLOOKUP($A75,Runners!$P:$AA,C$1,0),"")</f>
        <v/>
      </c>
      <c r="D75" s="1" t="str">
        <f>IFERROR(VLOOKUP($A75,Runners!$P:$AA,D$1,0),"")</f>
        <v/>
      </c>
      <c r="E75" s="2" t="str">
        <f>IFERROR(VLOOKUP($A75,Runners!$P:$AA,E$1,0),"")</f>
        <v/>
      </c>
      <c r="F75" s="2" t="str">
        <f>IFERROR(VLOOKUP($A75,Runners!$P:$AA,F$1,0),"")</f>
        <v/>
      </c>
      <c r="G75">
        <f>COUNTIF($F$5:F75,F75)</f>
        <v>71</v>
      </c>
      <c r="J75" s="32" t="str">
        <f t="shared" si="4"/>
        <v/>
      </c>
      <c r="K75" s="32">
        <f t="shared" si="5"/>
        <v>71</v>
      </c>
      <c r="L75" s="32">
        <f t="shared" si="6"/>
        <v>71</v>
      </c>
    </row>
    <row r="76" spans="1:12" x14ac:dyDescent="0.25">
      <c r="A76" s="19">
        <v>72</v>
      </c>
      <c r="B76" s="1" t="str">
        <f>IFERROR(VLOOKUP($A76,Runners!$P:$AA,B$1,0),"")</f>
        <v/>
      </c>
      <c r="C76" s="1" t="str">
        <f>IFERROR(VLOOKUP($A76,Runners!$P:$AA,C$1,0),"")</f>
        <v/>
      </c>
      <c r="D76" s="1" t="str">
        <f>IFERROR(VLOOKUP($A76,Runners!$P:$AA,D$1,0),"")</f>
        <v/>
      </c>
      <c r="E76" s="2" t="str">
        <f>IFERROR(VLOOKUP($A76,Runners!$P:$AA,E$1,0),"")</f>
        <v/>
      </c>
      <c r="F76" s="2" t="str">
        <f>IFERROR(VLOOKUP($A76,Runners!$P:$AA,F$1,0),"")</f>
        <v/>
      </c>
      <c r="G76">
        <f>COUNTIF($F$5:F76,F76)</f>
        <v>72</v>
      </c>
      <c r="J76" s="32" t="str">
        <f t="shared" si="4"/>
        <v/>
      </c>
      <c r="K76" s="32">
        <f t="shared" si="5"/>
        <v>72</v>
      </c>
      <c r="L76" s="32">
        <f t="shared" si="6"/>
        <v>72</v>
      </c>
    </row>
    <row r="77" spans="1:12" x14ac:dyDescent="0.25">
      <c r="A77" s="19">
        <v>73</v>
      </c>
      <c r="B77" s="1" t="str">
        <f>IFERROR(VLOOKUP($A77,Runners!$P:$AA,B$1,0),"")</f>
        <v/>
      </c>
      <c r="C77" s="1" t="str">
        <f>IFERROR(VLOOKUP($A77,Runners!$P:$AA,C$1,0),"")</f>
        <v/>
      </c>
      <c r="D77" s="1" t="str">
        <f>IFERROR(VLOOKUP($A77,Runners!$P:$AA,D$1,0),"")</f>
        <v/>
      </c>
      <c r="E77" s="2" t="str">
        <f>IFERROR(VLOOKUP($A77,Runners!$P:$AA,E$1,0),"")</f>
        <v/>
      </c>
      <c r="F77" s="2" t="str">
        <f>IFERROR(VLOOKUP($A77,Runners!$P:$AA,F$1,0),"")</f>
        <v/>
      </c>
      <c r="G77">
        <f>COUNTIF($F$5:F77,F77)</f>
        <v>73</v>
      </c>
      <c r="J77" s="32" t="str">
        <f t="shared" si="4"/>
        <v/>
      </c>
      <c r="K77" s="32">
        <f t="shared" si="5"/>
        <v>73</v>
      </c>
      <c r="L77" s="32">
        <f t="shared" si="6"/>
        <v>73</v>
      </c>
    </row>
    <row r="78" spans="1:12" x14ac:dyDescent="0.25">
      <c r="A78" s="19">
        <v>74</v>
      </c>
      <c r="B78" s="1" t="str">
        <f>IFERROR(VLOOKUP($A78,Runners!$P:$AA,B$1,0),"")</f>
        <v/>
      </c>
      <c r="C78" s="1" t="str">
        <f>IFERROR(VLOOKUP($A78,Runners!$P:$AA,C$1,0),"")</f>
        <v/>
      </c>
      <c r="D78" s="1" t="str">
        <f>IFERROR(VLOOKUP($A78,Runners!$P:$AA,D$1,0),"")</f>
        <v/>
      </c>
      <c r="E78" s="2" t="str">
        <f>IFERROR(VLOOKUP($A78,Runners!$P:$AA,E$1,0),"")</f>
        <v/>
      </c>
      <c r="F78" s="2" t="str">
        <f>IFERROR(VLOOKUP($A78,Runners!$P:$AA,F$1,0),"")</f>
        <v/>
      </c>
      <c r="G78">
        <f>COUNTIF($F$5:F78,F78)</f>
        <v>74</v>
      </c>
      <c r="J78" s="32" t="str">
        <f t="shared" si="4"/>
        <v/>
      </c>
      <c r="K78" s="32">
        <f t="shared" si="5"/>
        <v>74</v>
      </c>
      <c r="L78" s="32">
        <f t="shared" si="6"/>
        <v>74</v>
      </c>
    </row>
    <row r="79" spans="1:12" x14ac:dyDescent="0.25">
      <c r="A79" s="19">
        <v>75</v>
      </c>
      <c r="B79" s="1" t="str">
        <f>IFERROR(VLOOKUP($A79,Runners!$P:$AA,B$1,0),"")</f>
        <v/>
      </c>
      <c r="C79" s="1" t="str">
        <f>IFERROR(VLOOKUP($A79,Runners!$P:$AA,C$1,0),"")</f>
        <v/>
      </c>
      <c r="D79" s="1" t="str">
        <f>IFERROR(VLOOKUP($A79,Runners!$P:$AA,D$1,0),"")</f>
        <v/>
      </c>
      <c r="E79" s="2" t="str">
        <f>IFERROR(VLOOKUP($A79,Runners!$P:$AA,E$1,0),"")</f>
        <v/>
      </c>
      <c r="F79" s="2" t="str">
        <f>IFERROR(VLOOKUP($A79,Runners!$P:$AA,F$1,0),"")</f>
        <v/>
      </c>
      <c r="G79">
        <f>COUNTIF($F$5:F79,F79)</f>
        <v>75</v>
      </c>
      <c r="J79" s="32" t="str">
        <f t="shared" si="4"/>
        <v/>
      </c>
      <c r="K79" s="32">
        <f t="shared" si="5"/>
        <v>75</v>
      </c>
      <c r="L79" s="32">
        <f t="shared" si="6"/>
        <v>75</v>
      </c>
    </row>
    <row r="80" spans="1:12" x14ac:dyDescent="0.25">
      <c r="A80" s="19">
        <v>76</v>
      </c>
      <c r="B80" s="1" t="str">
        <f>IFERROR(VLOOKUP($A80,Runners!$P:$AA,B$1,0),"")</f>
        <v/>
      </c>
      <c r="C80" s="1" t="str">
        <f>IFERROR(VLOOKUP($A80,Runners!$P:$AA,C$1,0),"")</f>
        <v/>
      </c>
      <c r="D80" s="1" t="str">
        <f>IFERROR(VLOOKUP($A80,Runners!$P:$AA,D$1,0),"")</f>
        <v/>
      </c>
      <c r="E80" s="2" t="str">
        <f>IFERROR(VLOOKUP($A80,Runners!$P:$AA,E$1,0),"")</f>
        <v/>
      </c>
      <c r="F80" s="2" t="str">
        <f>IFERROR(VLOOKUP($A80,Runners!$P:$AA,F$1,0),"")</f>
        <v/>
      </c>
      <c r="G80">
        <f>COUNTIF($F$5:F80,F80)</f>
        <v>76</v>
      </c>
      <c r="J80" s="32" t="str">
        <f t="shared" si="4"/>
        <v/>
      </c>
      <c r="K80" s="32">
        <f t="shared" si="5"/>
        <v>76</v>
      </c>
      <c r="L80" s="32">
        <f t="shared" si="6"/>
        <v>76</v>
      </c>
    </row>
    <row r="81" spans="1:12" x14ac:dyDescent="0.25">
      <c r="A81" s="19">
        <v>77</v>
      </c>
      <c r="B81" s="1" t="str">
        <f>IFERROR(VLOOKUP($A81,Runners!$P:$AA,B$1,0),"")</f>
        <v/>
      </c>
      <c r="C81" s="1" t="str">
        <f>IFERROR(VLOOKUP($A81,Runners!$P:$AA,C$1,0),"")</f>
        <v/>
      </c>
      <c r="D81" s="1" t="str">
        <f>IFERROR(VLOOKUP($A81,Runners!$P:$AA,D$1,0),"")</f>
        <v/>
      </c>
      <c r="E81" s="2" t="str">
        <f>IFERROR(VLOOKUP($A81,Runners!$P:$AA,E$1,0),"")</f>
        <v/>
      </c>
      <c r="F81" s="2" t="str">
        <f>IFERROR(VLOOKUP($A81,Runners!$P:$AA,F$1,0),"")</f>
        <v/>
      </c>
      <c r="G81">
        <f>COUNTIF($F$5:F81,F81)</f>
        <v>77</v>
      </c>
      <c r="J81" s="32" t="str">
        <f t="shared" si="4"/>
        <v/>
      </c>
      <c r="K81" s="32">
        <f t="shared" si="5"/>
        <v>77</v>
      </c>
      <c r="L81" s="32">
        <f t="shared" si="6"/>
        <v>77</v>
      </c>
    </row>
    <row r="82" spans="1:12" x14ac:dyDescent="0.25">
      <c r="A82" s="19">
        <v>78</v>
      </c>
      <c r="B82" s="1" t="str">
        <f>IFERROR(VLOOKUP($A82,Runners!$P:$AA,B$1,0),"")</f>
        <v/>
      </c>
      <c r="C82" s="1" t="str">
        <f>IFERROR(VLOOKUP($A82,Runners!$P:$AA,C$1,0),"")</f>
        <v/>
      </c>
      <c r="D82" s="1" t="str">
        <f>IFERROR(VLOOKUP($A82,Runners!$P:$AA,D$1,0),"")</f>
        <v/>
      </c>
      <c r="E82" s="2" t="str">
        <f>IFERROR(VLOOKUP($A82,Runners!$P:$AA,E$1,0),"")</f>
        <v/>
      </c>
      <c r="F82" s="2" t="str">
        <f>IFERROR(VLOOKUP($A82,Runners!$P:$AA,F$1,0),"")</f>
        <v/>
      </c>
      <c r="G82">
        <f>COUNTIF($F$5:F82,F82)</f>
        <v>78</v>
      </c>
      <c r="J82" s="32" t="str">
        <f t="shared" si="4"/>
        <v/>
      </c>
      <c r="K82" s="32">
        <f t="shared" si="5"/>
        <v>78</v>
      </c>
      <c r="L82" s="32">
        <f t="shared" si="6"/>
        <v>78</v>
      </c>
    </row>
    <row r="83" spans="1:12" x14ac:dyDescent="0.25">
      <c r="A83" s="19">
        <v>79</v>
      </c>
      <c r="B83" s="1" t="str">
        <f>IFERROR(VLOOKUP($A83,Runners!$P:$AA,B$1,0),"")</f>
        <v/>
      </c>
      <c r="C83" s="1" t="str">
        <f>IFERROR(VLOOKUP($A83,Runners!$P:$AA,C$1,0),"")</f>
        <v/>
      </c>
      <c r="D83" s="1" t="str">
        <f>IFERROR(VLOOKUP($A83,Runners!$P:$AA,D$1,0),"")</f>
        <v/>
      </c>
      <c r="E83" s="2" t="str">
        <f>IFERROR(VLOOKUP($A83,Runners!$P:$AA,E$1,0),"")</f>
        <v/>
      </c>
      <c r="F83" s="2" t="str">
        <f>IFERROR(VLOOKUP($A83,Runners!$P:$AA,F$1,0),"")</f>
        <v/>
      </c>
      <c r="G83">
        <f>COUNTIF($F$5:F83,F83)</f>
        <v>79</v>
      </c>
      <c r="J83" s="32" t="str">
        <f t="shared" si="4"/>
        <v/>
      </c>
      <c r="K83" s="32">
        <f t="shared" si="5"/>
        <v>79</v>
      </c>
      <c r="L83" s="32">
        <f t="shared" si="6"/>
        <v>79</v>
      </c>
    </row>
    <row r="84" spans="1:12" x14ac:dyDescent="0.25">
      <c r="A84" s="19">
        <v>80</v>
      </c>
      <c r="B84" s="1" t="str">
        <f>IFERROR(VLOOKUP($A84,Runners!$P:$AA,B$1,0),"")</f>
        <v/>
      </c>
      <c r="C84" s="1" t="str">
        <f>IFERROR(VLOOKUP($A84,Runners!$P:$AA,C$1,0),"")</f>
        <v/>
      </c>
      <c r="D84" s="1" t="str">
        <f>IFERROR(VLOOKUP($A84,Runners!$P:$AA,D$1,0),"")</f>
        <v/>
      </c>
      <c r="E84" s="2" t="str">
        <f>IFERROR(VLOOKUP($A84,Runners!$P:$AA,E$1,0),"")</f>
        <v/>
      </c>
      <c r="F84" s="2" t="str">
        <f>IFERROR(VLOOKUP($A84,Runners!$P:$AA,F$1,0),"")</f>
        <v/>
      </c>
      <c r="G84">
        <f>COUNTIF($F$5:F84,F84)</f>
        <v>80</v>
      </c>
      <c r="J84" s="32" t="str">
        <f t="shared" si="4"/>
        <v/>
      </c>
      <c r="K84" s="32">
        <f t="shared" si="5"/>
        <v>80</v>
      </c>
      <c r="L84" s="32">
        <f t="shared" si="6"/>
        <v>80</v>
      </c>
    </row>
    <row r="85" spans="1:12" x14ac:dyDescent="0.25">
      <c r="A85" s="19">
        <v>81</v>
      </c>
      <c r="B85" s="1" t="str">
        <f>IFERROR(VLOOKUP($A85,Runners!$P:$AA,B$1,0),"")</f>
        <v/>
      </c>
      <c r="C85" s="1" t="str">
        <f>IFERROR(VLOOKUP($A85,Runners!$P:$AA,C$1,0),"")</f>
        <v/>
      </c>
      <c r="D85" s="1" t="str">
        <f>IFERROR(VLOOKUP($A85,Runners!$P:$AA,D$1,0),"")</f>
        <v/>
      </c>
      <c r="E85" s="2" t="str">
        <f>IFERROR(VLOOKUP($A85,Runners!$P:$AA,E$1,0),"")</f>
        <v/>
      </c>
      <c r="F85" s="2" t="str">
        <f>IFERROR(VLOOKUP($A85,Runners!$P:$AA,F$1,0),"")</f>
        <v/>
      </c>
      <c r="G85">
        <f>COUNTIF($F$5:F85,F85)</f>
        <v>81</v>
      </c>
      <c r="J85" s="32" t="str">
        <f t="shared" si="4"/>
        <v/>
      </c>
      <c r="K85" s="32">
        <f t="shared" si="5"/>
        <v>81</v>
      </c>
      <c r="L85" s="32">
        <f t="shared" si="6"/>
        <v>81</v>
      </c>
    </row>
    <row r="86" spans="1:12" x14ac:dyDescent="0.25">
      <c r="A86" s="19">
        <v>82</v>
      </c>
      <c r="B86" s="1" t="str">
        <f>IFERROR(VLOOKUP($A86,Runners!$P:$AA,B$1,0),"")</f>
        <v/>
      </c>
      <c r="C86" s="1" t="str">
        <f>IFERROR(VLOOKUP($A86,Runners!$P:$AA,C$1,0),"")</f>
        <v/>
      </c>
      <c r="D86" s="1" t="str">
        <f>IFERROR(VLOOKUP($A86,Runners!$P:$AA,D$1,0),"")</f>
        <v/>
      </c>
      <c r="E86" s="2" t="str">
        <f>IFERROR(VLOOKUP($A86,Runners!$P:$AA,E$1,0),"")</f>
        <v/>
      </c>
      <c r="F86" s="2" t="str">
        <f>IFERROR(VLOOKUP($A86,Runners!$P:$AA,F$1,0),"")</f>
        <v/>
      </c>
      <c r="G86">
        <f>COUNTIF($F$5:F86,F86)</f>
        <v>82</v>
      </c>
      <c r="J86" s="32" t="str">
        <f t="shared" si="4"/>
        <v/>
      </c>
      <c r="K86" s="32">
        <f t="shared" si="5"/>
        <v>82</v>
      </c>
      <c r="L86" s="32">
        <f t="shared" si="6"/>
        <v>82</v>
      </c>
    </row>
    <row r="87" spans="1:12" x14ac:dyDescent="0.25">
      <c r="A87" s="19">
        <v>83</v>
      </c>
      <c r="B87" s="1" t="str">
        <f>IFERROR(VLOOKUP($A87,Runners!$P:$AA,B$1,0),"")</f>
        <v/>
      </c>
      <c r="C87" s="1" t="str">
        <f>IFERROR(VLOOKUP($A87,Runners!$P:$AA,C$1,0),"")</f>
        <v/>
      </c>
      <c r="D87" s="1" t="str">
        <f>IFERROR(VLOOKUP($A87,Runners!$P:$AA,D$1,0),"")</f>
        <v/>
      </c>
      <c r="E87" s="2" t="str">
        <f>IFERROR(VLOOKUP($A87,Runners!$P:$AA,E$1,0),"")</f>
        <v/>
      </c>
      <c r="F87" s="2" t="str">
        <f>IFERROR(VLOOKUP($A87,Runners!$P:$AA,F$1,0),"")</f>
        <v/>
      </c>
      <c r="G87">
        <f>COUNTIF($F$5:F87,F87)</f>
        <v>83</v>
      </c>
      <c r="J87" s="32" t="str">
        <f t="shared" si="4"/>
        <v/>
      </c>
      <c r="K87" s="32">
        <f t="shared" si="5"/>
        <v>83</v>
      </c>
      <c r="L87" s="32">
        <f t="shared" si="6"/>
        <v>83</v>
      </c>
    </row>
    <row r="88" spans="1:12" x14ac:dyDescent="0.25">
      <c r="A88" s="19">
        <v>84</v>
      </c>
      <c r="B88" s="1" t="str">
        <f>IFERROR(VLOOKUP($A88,Runners!$P:$AA,B$1,0),"")</f>
        <v/>
      </c>
      <c r="C88" s="1" t="str">
        <f>IFERROR(VLOOKUP($A88,Runners!$P:$AA,C$1,0),"")</f>
        <v/>
      </c>
      <c r="D88" s="1" t="str">
        <f>IFERROR(VLOOKUP($A88,Runners!$P:$AA,D$1,0),"")</f>
        <v/>
      </c>
      <c r="E88" s="2" t="str">
        <f>IFERROR(VLOOKUP($A88,Runners!$P:$AA,E$1,0),"")</f>
        <v/>
      </c>
      <c r="F88" s="2" t="str">
        <f>IFERROR(VLOOKUP($A88,Runners!$P:$AA,F$1,0),"")</f>
        <v/>
      </c>
      <c r="G88">
        <f>COUNTIF($F$5:F88,F88)</f>
        <v>84</v>
      </c>
      <c r="J88" s="32" t="str">
        <f t="shared" si="4"/>
        <v/>
      </c>
      <c r="K88" s="32">
        <f t="shared" si="5"/>
        <v>84</v>
      </c>
      <c r="L88" s="32">
        <f t="shared" si="6"/>
        <v>84</v>
      </c>
    </row>
    <row r="89" spans="1:12" x14ac:dyDescent="0.25">
      <c r="A89" s="19">
        <v>85</v>
      </c>
      <c r="B89" s="1" t="str">
        <f>IFERROR(VLOOKUP($A89,Runners!$P:$AA,B$1,0),"")</f>
        <v/>
      </c>
      <c r="C89" s="1" t="str">
        <f>IFERROR(VLOOKUP($A89,Runners!$P:$AA,C$1,0),"")</f>
        <v/>
      </c>
      <c r="D89" s="1" t="str">
        <f>IFERROR(VLOOKUP($A89,Runners!$P:$AA,D$1,0),"")</f>
        <v/>
      </c>
      <c r="E89" s="2" t="str">
        <f>IFERROR(VLOOKUP($A89,Runners!$P:$AA,E$1,0),"")</f>
        <v/>
      </c>
      <c r="F89" s="2" t="str">
        <f>IFERROR(VLOOKUP($A89,Runners!$P:$AA,F$1,0),"")</f>
        <v/>
      </c>
      <c r="G89">
        <f>COUNTIF($F$5:F89,F89)</f>
        <v>85</v>
      </c>
      <c r="J89" s="32" t="str">
        <f t="shared" si="4"/>
        <v/>
      </c>
      <c r="K89" s="32">
        <f t="shared" si="5"/>
        <v>85</v>
      </c>
      <c r="L89" s="32">
        <f t="shared" si="6"/>
        <v>85</v>
      </c>
    </row>
    <row r="90" spans="1:12" x14ac:dyDescent="0.25">
      <c r="A90" s="19">
        <v>86</v>
      </c>
      <c r="B90" s="1" t="str">
        <f>IFERROR(VLOOKUP($A90,Runners!$P:$AA,B$1,0),"")</f>
        <v/>
      </c>
      <c r="C90" s="1" t="str">
        <f>IFERROR(VLOOKUP($A90,Runners!$P:$AA,C$1,0),"")</f>
        <v/>
      </c>
      <c r="D90" s="1" t="str">
        <f>IFERROR(VLOOKUP($A90,Runners!$P:$AA,D$1,0),"")</f>
        <v/>
      </c>
      <c r="E90" s="2" t="str">
        <f>IFERROR(VLOOKUP($A90,Runners!$P:$AA,E$1,0),"")</f>
        <v/>
      </c>
      <c r="F90" s="2" t="str">
        <f>IFERROR(VLOOKUP($A90,Runners!$P:$AA,F$1,0),"")</f>
        <v/>
      </c>
      <c r="G90">
        <f>COUNTIF($F$5:F90,F90)</f>
        <v>86</v>
      </c>
      <c r="J90" s="32" t="str">
        <f t="shared" si="4"/>
        <v/>
      </c>
      <c r="K90" s="32">
        <f t="shared" si="5"/>
        <v>86</v>
      </c>
      <c r="L90" s="32">
        <f t="shared" si="6"/>
        <v>86</v>
      </c>
    </row>
    <row r="91" spans="1:12" x14ac:dyDescent="0.25">
      <c r="A91" s="19">
        <v>87</v>
      </c>
      <c r="B91" s="1" t="str">
        <f>IFERROR(VLOOKUP($A91,Runners!$P:$AA,B$1,0),"")</f>
        <v/>
      </c>
      <c r="C91" s="1" t="str">
        <f>IFERROR(VLOOKUP($A91,Runners!$P:$AA,C$1,0),"")</f>
        <v/>
      </c>
      <c r="D91" s="1" t="str">
        <f>IFERROR(VLOOKUP($A91,Runners!$P:$AA,D$1,0),"")</f>
        <v/>
      </c>
      <c r="E91" s="2" t="str">
        <f>IFERROR(VLOOKUP($A91,Runners!$P:$AA,E$1,0),"")</f>
        <v/>
      </c>
      <c r="F91" s="2" t="str">
        <f>IFERROR(VLOOKUP($A91,Runners!$P:$AA,F$1,0),"")</f>
        <v/>
      </c>
      <c r="G91">
        <f>COUNTIF($F$5:F91,F91)</f>
        <v>87</v>
      </c>
      <c r="J91" s="32" t="str">
        <f t="shared" si="4"/>
        <v/>
      </c>
      <c r="K91" s="32">
        <f t="shared" si="5"/>
        <v>87</v>
      </c>
      <c r="L91" s="32">
        <f t="shared" si="6"/>
        <v>87</v>
      </c>
    </row>
    <row r="92" spans="1:12" x14ac:dyDescent="0.25">
      <c r="A92" s="19">
        <v>88</v>
      </c>
      <c r="B92" s="1" t="str">
        <f>IFERROR(VLOOKUP($A92,Runners!$P:$AA,B$1,0),"")</f>
        <v/>
      </c>
      <c r="C92" s="1" t="str">
        <f>IFERROR(VLOOKUP($A92,Runners!$P:$AA,C$1,0),"")</f>
        <v/>
      </c>
      <c r="D92" s="1" t="str">
        <f>IFERROR(VLOOKUP($A92,Runners!$P:$AA,D$1,0),"")</f>
        <v/>
      </c>
      <c r="E92" s="2" t="str">
        <f>IFERROR(VLOOKUP($A92,Runners!$P:$AA,E$1,0),"")</f>
        <v/>
      </c>
      <c r="F92" s="2" t="str">
        <f>IFERROR(VLOOKUP($A92,Runners!$P:$AA,F$1,0),"")</f>
        <v/>
      </c>
      <c r="G92">
        <f>COUNTIF($F$5:F92,F92)</f>
        <v>88</v>
      </c>
      <c r="J92" s="32" t="str">
        <f t="shared" si="4"/>
        <v/>
      </c>
      <c r="K92" s="32">
        <f t="shared" si="5"/>
        <v>88</v>
      </c>
      <c r="L92" s="32">
        <f t="shared" si="6"/>
        <v>88</v>
      </c>
    </row>
    <row r="93" spans="1:12" x14ac:dyDescent="0.25">
      <c r="A93" s="19">
        <v>89</v>
      </c>
      <c r="B93" s="1" t="str">
        <f>IFERROR(VLOOKUP($A93,Runners!$P:$AA,B$1,0),"")</f>
        <v/>
      </c>
      <c r="C93" s="1" t="str">
        <f>IFERROR(VLOOKUP($A93,Runners!$P:$AA,C$1,0),"")</f>
        <v/>
      </c>
      <c r="D93" s="1" t="str">
        <f>IFERROR(VLOOKUP($A93,Runners!$P:$AA,D$1,0),"")</f>
        <v/>
      </c>
      <c r="E93" s="2" t="str">
        <f>IFERROR(VLOOKUP($A93,Runners!$P:$AA,E$1,0),"")</f>
        <v/>
      </c>
      <c r="F93" s="2" t="str">
        <f>IFERROR(VLOOKUP($A93,Runners!$P:$AA,F$1,0),"")</f>
        <v/>
      </c>
      <c r="G93">
        <f>COUNTIF($F$5:F93,F93)</f>
        <v>89</v>
      </c>
      <c r="J93" s="32" t="str">
        <f t="shared" si="4"/>
        <v/>
      </c>
      <c r="K93" s="32">
        <f t="shared" si="5"/>
        <v>89</v>
      </c>
      <c r="L93" s="32">
        <f t="shared" si="6"/>
        <v>89</v>
      </c>
    </row>
    <row r="94" spans="1:12" x14ac:dyDescent="0.25">
      <c r="A94" s="19">
        <v>90</v>
      </c>
      <c r="B94" s="1" t="str">
        <f>IFERROR(VLOOKUP($A94,Runners!$P:$AA,B$1,0),"")</f>
        <v/>
      </c>
      <c r="C94" s="1" t="str">
        <f>IFERROR(VLOOKUP($A94,Runners!$P:$AA,C$1,0),"")</f>
        <v/>
      </c>
      <c r="D94" s="1" t="str">
        <f>IFERROR(VLOOKUP($A94,Runners!$P:$AA,D$1,0),"")</f>
        <v/>
      </c>
      <c r="E94" s="2" t="str">
        <f>IFERROR(VLOOKUP($A94,Runners!$P:$AA,E$1,0),"")</f>
        <v/>
      </c>
      <c r="F94" s="2" t="str">
        <f>IFERROR(VLOOKUP($A94,Runners!$P:$AA,F$1,0),"")</f>
        <v/>
      </c>
      <c r="G94">
        <f>COUNTIF($F$5:F94,F94)</f>
        <v>90</v>
      </c>
      <c r="J94" s="32" t="str">
        <f t="shared" si="4"/>
        <v/>
      </c>
      <c r="K94" s="32">
        <f t="shared" si="5"/>
        <v>90</v>
      </c>
      <c r="L94" s="32">
        <f t="shared" si="6"/>
        <v>90</v>
      </c>
    </row>
    <row r="95" spans="1:12" x14ac:dyDescent="0.25">
      <c r="A95" s="19">
        <v>91</v>
      </c>
      <c r="B95" s="1" t="str">
        <f>IFERROR(VLOOKUP($A95,Runners!$P:$AA,B$1,0),"")</f>
        <v/>
      </c>
      <c r="C95" s="1" t="str">
        <f>IFERROR(VLOOKUP($A95,Runners!$P:$AA,C$1,0),"")</f>
        <v/>
      </c>
      <c r="D95" s="1" t="str">
        <f>IFERROR(VLOOKUP($A95,Runners!$P:$AA,D$1,0),"")</f>
        <v/>
      </c>
      <c r="E95" s="2" t="str">
        <f>IFERROR(VLOOKUP($A95,Runners!$P:$AA,E$1,0),"")</f>
        <v/>
      </c>
      <c r="F95" s="2" t="str">
        <f>IFERROR(VLOOKUP($A95,Runners!$P:$AA,F$1,0),"")</f>
        <v/>
      </c>
      <c r="G95">
        <f>COUNTIF($F$5:F95,F95)</f>
        <v>91</v>
      </c>
      <c r="J95" s="32" t="str">
        <f t="shared" si="4"/>
        <v/>
      </c>
      <c r="K95" s="32">
        <f t="shared" si="5"/>
        <v>91</v>
      </c>
      <c r="L95" s="32">
        <f t="shared" si="6"/>
        <v>91</v>
      </c>
    </row>
    <row r="96" spans="1:12" x14ac:dyDescent="0.25">
      <c r="A96" s="19">
        <v>92</v>
      </c>
      <c r="B96" s="1" t="str">
        <f>IFERROR(VLOOKUP($A96,Runners!$P:$AA,B$1,0),"")</f>
        <v/>
      </c>
      <c r="C96" s="1" t="str">
        <f>IFERROR(VLOOKUP($A96,Runners!$P:$AA,C$1,0),"")</f>
        <v/>
      </c>
      <c r="D96" s="1" t="str">
        <f>IFERROR(VLOOKUP($A96,Runners!$P:$AA,D$1,0),"")</f>
        <v/>
      </c>
      <c r="E96" s="2" t="str">
        <f>IFERROR(VLOOKUP($A96,Runners!$P:$AA,E$1,0),"")</f>
        <v/>
      </c>
      <c r="F96" s="2" t="str">
        <f>IFERROR(VLOOKUP($A96,Runners!$P:$AA,F$1,0),"")</f>
        <v/>
      </c>
      <c r="G96">
        <f>COUNTIF($F$5:F96,F96)</f>
        <v>92</v>
      </c>
      <c r="J96" s="32" t="str">
        <f t="shared" si="4"/>
        <v/>
      </c>
      <c r="K96" s="32">
        <f t="shared" si="5"/>
        <v>92</v>
      </c>
      <c r="L96" s="32">
        <f t="shared" si="6"/>
        <v>92</v>
      </c>
    </row>
    <row r="97" spans="1:12" x14ac:dyDescent="0.25">
      <c r="A97" s="19">
        <v>93</v>
      </c>
      <c r="B97" s="1" t="str">
        <f>IFERROR(VLOOKUP($A97,Runners!$P:$AA,B$1,0),"")</f>
        <v/>
      </c>
      <c r="C97" s="1" t="str">
        <f>IFERROR(VLOOKUP($A97,Runners!$P:$AA,C$1,0),"")</f>
        <v/>
      </c>
      <c r="D97" s="1" t="str">
        <f>IFERROR(VLOOKUP($A97,Runners!$P:$AA,D$1,0),"")</f>
        <v/>
      </c>
      <c r="E97" s="2" t="str">
        <f>IFERROR(VLOOKUP($A97,Runners!$P:$AA,E$1,0),"")</f>
        <v/>
      </c>
      <c r="F97" s="2" t="str">
        <f>IFERROR(VLOOKUP($A97,Runners!$P:$AA,F$1,0),"")</f>
        <v/>
      </c>
      <c r="G97">
        <f>COUNTIF($F$5:F97,F97)</f>
        <v>93</v>
      </c>
      <c r="J97" s="32" t="str">
        <f t="shared" si="4"/>
        <v/>
      </c>
      <c r="K97" s="32">
        <f t="shared" si="5"/>
        <v>93</v>
      </c>
      <c r="L97" s="32">
        <f t="shared" si="6"/>
        <v>93</v>
      </c>
    </row>
    <row r="98" spans="1:12" x14ac:dyDescent="0.25">
      <c r="A98" s="19">
        <v>94</v>
      </c>
      <c r="B98" s="1" t="str">
        <f>IFERROR(VLOOKUP($A98,Runners!$P:$AA,B$1,0),"")</f>
        <v/>
      </c>
      <c r="C98" s="1" t="str">
        <f>IFERROR(VLOOKUP($A98,Runners!$P:$AA,C$1,0),"")</f>
        <v/>
      </c>
      <c r="D98" s="1" t="str">
        <f>IFERROR(VLOOKUP($A98,Runners!$P:$AA,D$1,0),"")</f>
        <v/>
      </c>
      <c r="E98" s="2" t="str">
        <f>IFERROR(VLOOKUP($A98,Runners!$P:$AA,E$1,0),"")</f>
        <v/>
      </c>
      <c r="F98" s="2" t="str">
        <f>IFERROR(VLOOKUP($A98,Runners!$P:$AA,F$1,0),"")</f>
        <v/>
      </c>
      <c r="G98">
        <f>COUNTIF($F$5:F98,F98)</f>
        <v>94</v>
      </c>
      <c r="J98" s="32" t="str">
        <f t="shared" si="4"/>
        <v/>
      </c>
      <c r="K98" s="32">
        <f t="shared" si="5"/>
        <v>94</v>
      </c>
      <c r="L98" s="32">
        <f t="shared" si="6"/>
        <v>94</v>
      </c>
    </row>
    <row r="99" spans="1:12" x14ac:dyDescent="0.25">
      <c r="A99" s="19">
        <v>95</v>
      </c>
      <c r="B99" s="1" t="str">
        <f>IFERROR(VLOOKUP($A99,Runners!$P:$AA,B$1,0),"")</f>
        <v/>
      </c>
      <c r="C99" s="1" t="str">
        <f>IFERROR(VLOOKUP($A99,Runners!$P:$AA,C$1,0),"")</f>
        <v/>
      </c>
      <c r="D99" s="1" t="str">
        <f>IFERROR(VLOOKUP($A99,Runners!$P:$AA,D$1,0),"")</f>
        <v/>
      </c>
      <c r="E99" s="2" t="str">
        <f>IFERROR(VLOOKUP($A99,Runners!$P:$AA,E$1,0),"")</f>
        <v/>
      </c>
      <c r="F99" s="2" t="str">
        <f>IFERROR(VLOOKUP($A99,Runners!$P:$AA,F$1,0),"")</f>
        <v/>
      </c>
      <c r="G99">
        <f>COUNTIF($F$5:F99,F99)</f>
        <v>95</v>
      </c>
      <c r="J99" s="32" t="str">
        <f t="shared" si="4"/>
        <v/>
      </c>
      <c r="K99" s="32">
        <f t="shared" si="5"/>
        <v>95</v>
      </c>
      <c r="L99" s="32">
        <f t="shared" si="6"/>
        <v>95</v>
      </c>
    </row>
    <row r="100" spans="1:12" x14ac:dyDescent="0.25">
      <c r="A100" s="19">
        <v>96</v>
      </c>
      <c r="B100" s="1" t="str">
        <f>IFERROR(VLOOKUP($A100,Runners!$P:$AA,B$1,0),"")</f>
        <v/>
      </c>
      <c r="C100" s="1" t="str">
        <f>IFERROR(VLOOKUP($A100,Runners!$P:$AA,C$1,0),"")</f>
        <v/>
      </c>
      <c r="D100" s="1" t="str">
        <f>IFERROR(VLOOKUP($A100,Runners!$P:$AA,D$1,0),"")</f>
        <v/>
      </c>
      <c r="E100" s="2" t="str">
        <f>IFERROR(VLOOKUP($A100,Runners!$P:$AA,E$1,0),"")</f>
        <v/>
      </c>
      <c r="F100" s="2" t="str">
        <f>IFERROR(VLOOKUP($A100,Runners!$P:$AA,F$1,0),"")</f>
        <v/>
      </c>
      <c r="G100">
        <f>COUNTIF($F$5:F100,F100)</f>
        <v>96</v>
      </c>
      <c r="J100" s="32" t="str">
        <f t="shared" si="4"/>
        <v/>
      </c>
      <c r="K100" s="32">
        <f t="shared" si="5"/>
        <v>96</v>
      </c>
      <c r="L100" s="32">
        <f t="shared" si="6"/>
        <v>96</v>
      </c>
    </row>
    <row r="101" spans="1:12" x14ac:dyDescent="0.25">
      <c r="A101" s="19">
        <v>97</v>
      </c>
      <c r="B101" s="1" t="str">
        <f>IFERROR(VLOOKUP($A101,Runners!$P:$AA,B$1,0),"")</f>
        <v/>
      </c>
      <c r="C101" s="1" t="str">
        <f>IFERROR(VLOOKUP($A101,Runners!$P:$AA,C$1,0),"")</f>
        <v/>
      </c>
      <c r="D101" s="1" t="str">
        <f>IFERROR(VLOOKUP($A101,Runners!$P:$AA,D$1,0),"")</f>
        <v/>
      </c>
      <c r="E101" s="2" t="str">
        <f>IFERROR(VLOOKUP($A101,Runners!$P:$AA,E$1,0),"")</f>
        <v/>
      </c>
      <c r="F101" s="2" t="str">
        <f>IFERROR(VLOOKUP($A101,Runners!$P:$AA,F$1,0),"")</f>
        <v/>
      </c>
      <c r="G101">
        <f>COUNTIF($F$5:F101,F101)</f>
        <v>97</v>
      </c>
      <c r="J101" s="32" t="str">
        <f t="shared" si="4"/>
        <v/>
      </c>
      <c r="K101" s="32">
        <f t="shared" si="5"/>
        <v>97</v>
      </c>
      <c r="L101" s="32">
        <f t="shared" si="6"/>
        <v>97</v>
      </c>
    </row>
    <row r="102" spans="1:12" x14ac:dyDescent="0.25">
      <c r="A102" s="19">
        <v>98</v>
      </c>
      <c r="B102" s="1" t="str">
        <f>IFERROR(VLOOKUP($A102,Runners!$P:$AA,B$1,0),"")</f>
        <v/>
      </c>
      <c r="C102" s="1" t="str">
        <f>IFERROR(VLOOKUP($A102,Runners!$P:$AA,C$1,0),"")</f>
        <v/>
      </c>
      <c r="D102" s="1" t="str">
        <f>IFERROR(VLOOKUP($A102,Runners!$P:$AA,D$1,0),"")</f>
        <v/>
      </c>
      <c r="E102" s="2" t="str">
        <f>IFERROR(VLOOKUP($A102,Runners!$P:$AA,E$1,0),"")</f>
        <v/>
      </c>
      <c r="F102" s="2" t="str">
        <f>IFERROR(VLOOKUP($A102,Runners!$P:$AA,F$1,0),"")</f>
        <v/>
      </c>
      <c r="G102">
        <f>COUNTIF($F$5:F102,F102)</f>
        <v>98</v>
      </c>
      <c r="J102" s="32" t="str">
        <f t="shared" si="4"/>
        <v/>
      </c>
      <c r="K102" s="32">
        <f t="shared" si="5"/>
        <v>98</v>
      </c>
      <c r="L102" s="32">
        <f t="shared" si="6"/>
        <v>98</v>
      </c>
    </row>
    <row r="103" spans="1:12" x14ac:dyDescent="0.25">
      <c r="A103" s="19">
        <v>99</v>
      </c>
      <c r="B103" s="1" t="str">
        <f>IFERROR(VLOOKUP($A103,Runners!$P:$AA,B$1,0),"")</f>
        <v/>
      </c>
      <c r="C103" s="1" t="str">
        <f>IFERROR(VLOOKUP($A103,Runners!$P:$AA,C$1,0),"")</f>
        <v/>
      </c>
      <c r="D103" s="1" t="str">
        <f>IFERROR(VLOOKUP($A103,Runners!$P:$AA,D$1,0),"")</f>
        <v/>
      </c>
      <c r="E103" s="2" t="str">
        <f>IFERROR(VLOOKUP($A103,Runners!$P:$AA,E$1,0),"")</f>
        <v/>
      </c>
      <c r="F103" s="2" t="str">
        <f>IFERROR(VLOOKUP($A103,Runners!$P:$AA,F$1,0),"")</f>
        <v/>
      </c>
      <c r="G103">
        <f>COUNTIF($F$5:F103,F103)</f>
        <v>99</v>
      </c>
      <c r="J103" s="32" t="str">
        <f t="shared" si="4"/>
        <v/>
      </c>
      <c r="K103" s="32">
        <f t="shared" si="5"/>
        <v>99</v>
      </c>
      <c r="L103" s="32">
        <f t="shared" si="6"/>
        <v>99</v>
      </c>
    </row>
    <row r="104" spans="1:12" x14ac:dyDescent="0.25">
      <c r="A104" s="19">
        <v>100</v>
      </c>
      <c r="B104" s="1" t="str">
        <f>IFERROR(VLOOKUP($A104,Runners!$P:$AA,B$1,0),"")</f>
        <v/>
      </c>
      <c r="C104" s="1" t="str">
        <f>IFERROR(VLOOKUP($A104,Runners!$P:$AA,C$1,0),"")</f>
        <v/>
      </c>
      <c r="D104" s="1" t="str">
        <f>IFERROR(VLOOKUP($A104,Runners!$P:$AA,D$1,0),"")</f>
        <v/>
      </c>
      <c r="E104" s="2" t="str">
        <f>IFERROR(VLOOKUP($A104,Runners!$P:$AA,E$1,0),"")</f>
        <v/>
      </c>
      <c r="F104" s="2" t="str">
        <f>IFERROR(VLOOKUP($A104,Runners!$P:$AA,F$1,0),"")</f>
        <v/>
      </c>
      <c r="G104">
        <f>COUNTIF($F$5:F104,F104)</f>
        <v>100</v>
      </c>
      <c r="J104" s="32" t="str">
        <f t="shared" si="4"/>
        <v/>
      </c>
      <c r="K104" s="32">
        <f t="shared" si="5"/>
        <v>100</v>
      </c>
      <c r="L104" s="32">
        <f t="shared" si="6"/>
        <v>100</v>
      </c>
    </row>
    <row r="105" spans="1:12" x14ac:dyDescent="0.25">
      <c r="A105" s="19">
        <v>101</v>
      </c>
      <c r="B105" s="1" t="str">
        <f>IFERROR(VLOOKUP($A105,Runners!$P:$AA,B$1,0),"")</f>
        <v/>
      </c>
      <c r="C105" s="1" t="str">
        <f>IFERROR(VLOOKUP($A105,Runners!$P:$AA,C$1,0),"")</f>
        <v/>
      </c>
      <c r="D105" s="1" t="str">
        <f>IFERROR(VLOOKUP($A105,Runners!$P:$AA,D$1,0),"")</f>
        <v/>
      </c>
      <c r="E105" s="2" t="str">
        <f>IFERROR(VLOOKUP($A105,Runners!$P:$AA,E$1,0),"")</f>
        <v/>
      </c>
      <c r="F105" s="2" t="str">
        <f>IFERROR(VLOOKUP($A105,Runners!$P:$AA,F$1,0),"")</f>
        <v/>
      </c>
      <c r="G105">
        <f>COUNTIF($F$5:F105,F105)</f>
        <v>101</v>
      </c>
      <c r="J105" s="32" t="str">
        <f t="shared" si="4"/>
        <v/>
      </c>
      <c r="K105" s="32">
        <f t="shared" si="5"/>
        <v>101</v>
      </c>
      <c r="L105" s="32">
        <f t="shared" si="6"/>
        <v>101</v>
      </c>
    </row>
    <row r="106" spans="1:12" x14ac:dyDescent="0.25">
      <c r="A106" s="19">
        <v>102</v>
      </c>
      <c r="B106" s="1" t="str">
        <f>IFERROR(VLOOKUP($A106,Runners!$P:$AA,B$1,0),"")</f>
        <v/>
      </c>
      <c r="C106" s="1" t="str">
        <f>IFERROR(VLOOKUP($A106,Runners!$P:$AA,C$1,0),"")</f>
        <v/>
      </c>
      <c r="D106" s="1" t="str">
        <f>IFERROR(VLOOKUP($A106,Runners!$P:$AA,D$1,0),"")</f>
        <v/>
      </c>
      <c r="E106" s="2" t="str">
        <f>IFERROR(VLOOKUP($A106,Runners!$P:$AA,E$1,0),"")</f>
        <v/>
      </c>
      <c r="F106" s="2" t="str">
        <f>IFERROR(VLOOKUP($A106,Runners!$P:$AA,F$1,0),"")</f>
        <v/>
      </c>
      <c r="G106">
        <f>COUNTIF($F$5:F106,F106)</f>
        <v>102</v>
      </c>
      <c r="J106" s="32" t="str">
        <f t="shared" si="4"/>
        <v/>
      </c>
      <c r="K106" s="32">
        <f t="shared" si="5"/>
        <v>102</v>
      </c>
      <c r="L106" s="32">
        <f t="shared" si="6"/>
        <v>102</v>
      </c>
    </row>
    <row r="107" spans="1:12" x14ac:dyDescent="0.25">
      <c r="A107" s="19">
        <v>103</v>
      </c>
      <c r="B107" s="1" t="str">
        <f>IFERROR(VLOOKUP($A107,Runners!$P:$AA,B$1,0),"")</f>
        <v/>
      </c>
      <c r="C107" s="1" t="str">
        <f>IFERROR(VLOOKUP($A107,Runners!$P:$AA,C$1,0),"")</f>
        <v/>
      </c>
      <c r="D107" s="1" t="str">
        <f>IFERROR(VLOOKUP($A107,Runners!$P:$AA,D$1,0),"")</f>
        <v/>
      </c>
      <c r="E107" s="2" t="str">
        <f>IFERROR(VLOOKUP($A107,Runners!$P:$AA,E$1,0),"")</f>
        <v/>
      </c>
      <c r="F107" s="2" t="str">
        <f>IFERROR(VLOOKUP($A107,Runners!$P:$AA,F$1,0),"")</f>
        <v/>
      </c>
    </row>
    <row r="108" spans="1:12" x14ac:dyDescent="0.25">
      <c r="A108" s="19">
        <v>104</v>
      </c>
      <c r="B108" s="1" t="str">
        <f>IFERROR(VLOOKUP($A108,Runners!$P:$AA,B$1,0),"")</f>
        <v/>
      </c>
      <c r="C108" s="1" t="str">
        <f>IFERROR(VLOOKUP($A108,Runners!$P:$AA,C$1,0),"")</f>
        <v/>
      </c>
      <c r="D108" s="1" t="str">
        <f>IFERROR(VLOOKUP($A108,Runners!$P:$AA,D$1,0),"")</f>
        <v/>
      </c>
      <c r="E108" s="2" t="str">
        <f>IFERROR(VLOOKUP($A108,Runners!$P:$AA,E$1,0),"")</f>
        <v/>
      </c>
      <c r="F108" s="2" t="str">
        <f>IFERROR(VLOOKUP($A108,Runners!$P:$AA,F$1,0),"")</f>
        <v/>
      </c>
    </row>
    <row r="109" spans="1:12" x14ac:dyDescent="0.25">
      <c r="A109" s="19">
        <v>105</v>
      </c>
      <c r="B109" s="1" t="str">
        <f>IFERROR(VLOOKUP($A109,Runners!$P:$AA,B$1,0),"")</f>
        <v/>
      </c>
      <c r="C109" s="1" t="str">
        <f>IFERROR(VLOOKUP($A109,Runners!$P:$AA,C$1,0),"")</f>
        <v/>
      </c>
      <c r="D109" s="1" t="str">
        <f>IFERROR(VLOOKUP($A109,Runners!$P:$AA,D$1,0),"")</f>
        <v/>
      </c>
      <c r="E109" s="2" t="str">
        <f>IFERROR(VLOOKUP($A109,Runners!$P:$AA,E$1,0),"")</f>
        <v/>
      </c>
      <c r="F109" s="2" t="str">
        <f>IFERROR(VLOOKUP($A109,Runners!$P:$AA,F$1,0),"")</f>
        <v/>
      </c>
    </row>
    <row r="110" spans="1:12" x14ac:dyDescent="0.25">
      <c r="A110" s="19">
        <v>106</v>
      </c>
      <c r="B110" s="1" t="str">
        <f>IFERROR(VLOOKUP($A110,Runners!$P:$AA,B$1,0),"")</f>
        <v/>
      </c>
      <c r="C110" s="1" t="str">
        <f>IFERROR(VLOOKUP($A110,Runners!$P:$AA,C$1,0),"")</f>
        <v/>
      </c>
      <c r="D110" s="1" t="str">
        <f>IFERROR(VLOOKUP($A110,Runners!$P:$AA,D$1,0),"")</f>
        <v/>
      </c>
      <c r="E110" s="2" t="str">
        <f>IFERROR(VLOOKUP($A110,Runners!$P:$AA,E$1,0),"")</f>
        <v/>
      </c>
      <c r="F110" s="2" t="str">
        <f>IFERROR(VLOOKUP($A110,Runners!$P:$AA,F$1,0),"")</f>
        <v/>
      </c>
    </row>
    <row r="111" spans="1:12" x14ac:dyDescent="0.25">
      <c r="A111" s="19">
        <v>107</v>
      </c>
      <c r="B111" s="1" t="str">
        <f>IFERROR(VLOOKUP($A111,Runners!$P:$AA,B$1,0),"")</f>
        <v/>
      </c>
      <c r="C111" s="1" t="str">
        <f>IFERROR(VLOOKUP($A111,Runners!$P:$AA,C$1,0),"")</f>
        <v/>
      </c>
      <c r="D111" s="1" t="str">
        <f>IFERROR(VLOOKUP($A111,Runners!$P:$AA,D$1,0),"")</f>
        <v/>
      </c>
      <c r="E111" s="2" t="str">
        <f>IFERROR(VLOOKUP($A111,Runners!$P:$AA,E$1,0),"")</f>
        <v/>
      </c>
      <c r="F111" s="2" t="str">
        <f>IFERROR(VLOOKUP($A111,Runners!$P:$AA,F$1,0),"")</f>
        <v/>
      </c>
    </row>
    <row r="112" spans="1:12" x14ac:dyDescent="0.25">
      <c r="A112" s="19">
        <v>108</v>
      </c>
      <c r="B112" s="1" t="str">
        <f>IFERROR(VLOOKUP($A112,Runners!$P:$AA,B$1,0),"")</f>
        <v/>
      </c>
      <c r="C112" s="1" t="str">
        <f>IFERROR(VLOOKUP($A112,Runners!$P:$AA,C$1,0),"")</f>
        <v/>
      </c>
      <c r="D112" s="1" t="str">
        <f>IFERROR(VLOOKUP($A112,Runners!$P:$AA,D$1,0),"")</f>
        <v/>
      </c>
      <c r="E112" s="2" t="str">
        <f>IFERROR(VLOOKUP($A112,Runners!$P:$AA,E$1,0),"")</f>
        <v/>
      </c>
      <c r="F112" s="2" t="str">
        <f>IFERROR(VLOOKUP($A112,Runners!$P:$AA,F$1,0),"")</f>
        <v/>
      </c>
    </row>
    <row r="113" spans="1:6" x14ac:dyDescent="0.25">
      <c r="A113" s="19">
        <v>109</v>
      </c>
      <c r="B113" s="1" t="str">
        <f>IFERROR(VLOOKUP($A113,Runners!$P:$AA,B$1,0),"")</f>
        <v/>
      </c>
      <c r="C113" s="1" t="str">
        <f>IFERROR(VLOOKUP($A113,Runners!$P:$AA,C$1,0),"")</f>
        <v/>
      </c>
      <c r="D113" s="1" t="str">
        <f>IFERROR(VLOOKUP($A113,Runners!$P:$AA,D$1,0),"")</f>
        <v/>
      </c>
      <c r="E113" s="2" t="str">
        <f>IFERROR(VLOOKUP($A113,Runners!$P:$AA,E$1,0),"")</f>
        <v/>
      </c>
      <c r="F113" s="2" t="str">
        <f>IFERROR(VLOOKUP($A113,Runners!$P:$AA,F$1,0),"")</f>
        <v/>
      </c>
    </row>
    <row r="114" spans="1:6" x14ac:dyDescent="0.25">
      <c r="A114" s="19">
        <v>110</v>
      </c>
      <c r="B114" s="1" t="str">
        <f>IFERROR(VLOOKUP($A114,Runners!$P:$AA,B$1,0),"")</f>
        <v/>
      </c>
      <c r="C114" s="1" t="str">
        <f>IFERROR(VLOOKUP($A114,Runners!$P:$AA,C$1,0),"")</f>
        <v/>
      </c>
      <c r="D114" s="1" t="str">
        <f>IFERROR(VLOOKUP($A114,Runners!$P:$AA,D$1,0),"")</f>
        <v/>
      </c>
      <c r="E114" s="2" t="str">
        <f>IFERROR(VLOOKUP($A114,Runners!$P:$AA,E$1,0),"")</f>
        <v/>
      </c>
      <c r="F114" s="2" t="str">
        <f>IFERROR(VLOOKUP($A114,Runners!$P:$AA,F$1,0),"")</f>
        <v/>
      </c>
    </row>
    <row r="115" spans="1:6" x14ac:dyDescent="0.25">
      <c r="A115" s="19">
        <v>111</v>
      </c>
      <c r="B115" s="1" t="str">
        <f>IFERROR(VLOOKUP($A115,Runners!$P:$AA,B$1,0),"")</f>
        <v/>
      </c>
      <c r="C115" s="1" t="str">
        <f>IFERROR(VLOOKUP($A115,Runners!$P:$AA,C$1,0),"")</f>
        <v/>
      </c>
      <c r="D115" s="1" t="str">
        <f>IFERROR(VLOOKUP($A115,Runners!$P:$AA,D$1,0),"")</f>
        <v/>
      </c>
      <c r="E115" s="2" t="str">
        <f>IFERROR(VLOOKUP($A115,Runners!$P:$AA,E$1,0),"")</f>
        <v/>
      </c>
      <c r="F115" s="2" t="str">
        <f>IFERROR(VLOOKUP($A115,Runners!$P:$AA,F$1,0),"")</f>
        <v/>
      </c>
    </row>
    <row r="116" spans="1:6" x14ac:dyDescent="0.25">
      <c r="A116" s="19">
        <v>112</v>
      </c>
      <c r="B116" s="1" t="str">
        <f>IFERROR(VLOOKUP($A116,Runners!$P:$AA,B$1,0),"")</f>
        <v/>
      </c>
      <c r="C116" s="1" t="str">
        <f>IFERROR(VLOOKUP($A116,Runners!$P:$AA,C$1,0),"")</f>
        <v/>
      </c>
      <c r="D116" s="1" t="str">
        <f>IFERROR(VLOOKUP($A116,Runners!$P:$AA,D$1,0),"")</f>
        <v/>
      </c>
      <c r="E116" s="2" t="str">
        <f>IFERROR(VLOOKUP($A116,Runners!$P:$AA,E$1,0),"")</f>
        <v/>
      </c>
      <c r="F116" s="2" t="str">
        <f>IFERROR(VLOOKUP($A116,Runners!$P:$AA,F$1,0),"")</f>
        <v/>
      </c>
    </row>
    <row r="117" spans="1:6" x14ac:dyDescent="0.25">
      <c r="A117" s="19">
        <v>113</v>
      </c>
      <c r="B117" s="1" t="str">
        <f>IFERROR(VLOOKUP($A117,Runners!$P:$AA,B$1,0),"")</f>
        <v/>
      </c>
      <c r="C117" s="1" t="str">
        <f>IFERROR(VLOOKUP($A117,Runners!$P:$AA,C$1,0),"")</f>
        <v/>
      </c>
      <c r="D117" s="1" t="str">
        <f>IFERROR(VLOOKUP($A117,Runners!$P:$AA,D$1,0),"")</f>
        <v/>
      </c>
      <c r="E117" s="2" t="str">
        <f>IFERROR(VLOOKUP($A117,Runners!$P:$AA,E$1,0),"")</f>
        <v/>
      </c>
      <c r="F117" s="2" t="str">
        <f>IFERROR(VLOOKUP($A117,Runners!$P:$AA,F$1,0),"")</f>
        <v/>
      </c>
    </row>
    <row r="118" spans="1:6" x14ac:dyDescent="0.25">
      <c r="A118" s="19">
        <v>114</v>
      </c>
      <c r="B118" s="1" t="str">
        <f>IFERROR(VLOOKUP($A118,Runners!$P:$AA,B$1,0),"")</f>
        <v/>
      </c>
      <c r="C118" s="1" t="str">
        <f>IFERROR(VLOOKUP($A118,Runners!$P:$AA,C$1,0),"")</f>
        <v/>
      </c>
      <c r="D118" s="1" t="str">
        <f>IFERROR(VLOOKUP($A118,Runners!$P:$AA,D$1,0),"")</f>
        <v/>
      </c>
      <c r="E118" s="2" t="str">
        <f>IFERROR(VLOOKUP($A118,Runners!$P:$AA,E$1,0),"")</f>
        <v/>
      </c>
      <c r="F118" s="2" t="str">
        <f>IFERROR(VLOOKUP($A118,Runners!$P:$AA,F$1,0),"")</f>
        <v/>
      </c>
    </row>
    <row r="119" spans="1:6" x14ac:dyDescent="0.25">
      <c r="A119" s="19">
        <v>115</v>
      </c>
      <c r="B119" s="1" t="str">
        <f>IFERROR(VLOOKUP($A119,Runners!$P:$AA,B$1,0),"")</f>
        <v/>
      </c>
      <c r="C119" s="1" t="str">
        <f>IFERROR(VLOOKUP($A119,Runners!$P:$AA,C$1,0),"")</f>
        <v/>
      </c>
      <c r="D119" s="1" t="str">
        <f>IFERROR(VLOOKUP($A119,Runners!$P:$AA,D$1,0),"")</f>
        <v/>
      </c>
      <c r="E119" s="2" t="str">
        <f>IFERROR(VLOOKUP($A119,Runners!$P:$AA,E$1,0),"")</f>
        <v/>
      </c>
      <c r="F119" s="2" t="str">
        <f>IFERROR(VLOOKUP($A119,Runners!$P:$AA,F$1,0),"")</f>
        <v/>
      </c>
    </row>
    <row r="120" spans="1:6" x14ac:dyDescent="0.25">
      <c r="A120" s="19">
        <v>116</v>
      </c>
      <c r="B120" s="1" t="str">
        <f>IFERROR(VLOOKUP($A120,Runners!$P:$AA,B$1,0),"")</f>
        <v/>
      </c>
      <c r="C120" s="1" t="str">
        <f>IFERROR(VLOOKUP($A120,Runners!$P:$AA,C$1,0),"")</f>
        <v/>
      </c>
      <c r="D120" s="1" t="str">
        <f>IFERROR(VLOOKUP($A120,Runners!$P:$AA,D$1,0),"")</f>
        <v/>
      </c>
      <c r="E120" s="2" t="str">
        <f>IFERROR(VLOOKUP($A120,Runners!$P:$AA,E$1,0),"")</f>
        <v/>
      </c>
      <c r="F120" s="2" t="str">
        <f>IFERROR(VLOOKUP($A120,Runners!$P:$AA,F$1,0),"")</f>
        <v/>
      </c>
    </row>
    <row r="121" spans="1:6" x14ac:dyDescent="0.25">
      <c r="A121" s="19">
        <v>117</v>
      </c>
      <c r="B121" s="1" t="str">
        <f>IFERROR(VLOOKUP($A121,Runners!$P:$AA,B$1,0),"")</f>
        <v/>
      </c>
      <c r="C121" s="1" t="str">
        <f>IFERROR(VLOOKUP($A121,Runners!$P:$AA,C$1,0),"")</f>
        <v/>
      </c>
      <c r="D121" s="1" t="str">
        <f>IFERROR(VLOOKUP($A121,Runners!$P:$AA,D$1,0),"")</f>
        <v/>
      </c>
      <c r="E121" s="2" t="str">
        <f>IFERROR(VLOOKUP($A121,Runners!$P:$AA,E$1,0),"")</f>
        <v/>
      </c>
      <c r="F121" s="2" t="str">
        <f>IFERROR(VLOOKUP($A121,Runners!$P:$AA,F$1,0),"")</f>
        <v/>
      </c>
    </row>
    <row r="122" spans="1:6" x14ac:dyDescent="0.25">
      <c r="A122" s="19">
        <v>118</v>
      </c>
      <c r="B122" s="1" t="str">
        <f>IFERROR(VLOOKUP($A122,Runners!$P:$AA,B$1,0),"")</f>
        <v/>
      </c>
      <c r="C122" s="1" t="str">
        <f>IFERROR(VLOOKUP($A122,Runners!$P:$AA,C$1,0),"")</f>
        <v/>
      </c>
      <c r="D122" s="1" t="str">
        <f>IFERROR(VLOOKUP($A122,Runners!$P:$AA,D$1,0),"")</f>
        <v/>
      </c>
      <c r="E122" s="2" t="str">
        <f>IFERROR(VLOOKUP($A122,Runners!$P:$AA,E$1,0),"")</f>
        <v/>
      </c>
      <c r="F122" s="2" t="str">
        <f>IFERROR(VLOOKUP($A122,Runners!$P:$AA,F$1,0),"")</f>
        <v/>
      </c>
    </row>
    <row r="123" spans="1:6" x14ac:dyDescent="0.25">
      <c r="A123" s="19">
        <v>119</v>
      </c>
      <c r="B123" s="1" t="str">
        <f>IFERROR(VLOOKUP($A123,Runners!$P:$AA,B$1,0),"")</f>
        <v/>
      </c>
      <c r="C123" s="1" t="str">
        <f>IFERROR(VLOOKUP($A123,Runners!$P:$AA,C$1,0),"")</f>
        <v/>
      </c>
      <c r="D123" s="1" t="str">
        <f>IFERROR(VLOOKUP($A123,Runners!$P:$AA,D$1,0),"")</f>
        <v/>
      </c>
      <c r="E123" s="2" t="str">
        <f>IFERROR(VLOOKUP($A123,Runners!$P:$AA,E$1,0),"")</f>
        <v/>
      </c>
      <c r="F123" s="2" t="str">
        <f>IFERROR(VLOOKUP($A123,Runners!$P:$AA,F$1,0),"")</f>
        <v/>
      </c>
    </row>
    <row r="124" spans="1:6" x14ac:dyDescent="0.25">
      <c r="A124" s="19">
        <v>120</v>
      </c>
      <c r="B124" s="1" t="str">
        <f>IFERROR(VLOOKUP($A124,Runners!$P:$AA,B$1,0),"")</f>
        <v/>
      </c>
      <c r="C124" s="1" t="str">
        <f>IFERROR(VLOOKUP($A124,Runners!$P:$AA,C$1,0),"")</f>
        <v/>
      </c>
      <c r="D124" s="1" t="str">
        <f>IFERROR(VLOOKUP($A124,Runners!$P:$AA,D$1,0),"")</f>
        <v/>
      </c>
      <c r="E124" s="2" t="str">
        <f>IFERROR(VLOOKUP($A124,Runners!$P:$AA,E$1,0),"")</f>
        <v/>
      </c>
      <c r="F124" s="2" t="str">
        <f>IFERROR(VLOOKUP($A124,Runners!$P:$AA,F$1,0),"")</f>
        <v/>
      </c>
    </row>
    <row r="125" spans="1:6" x14ac:dyDescent="0.25">
      <c r="A125" s="19">
        <v>121</v>
      </c>
      <c r="B125" s="1" t="str">
        <f>IFERROR(VLOOKUP($A125,Runners!$P:$AA,B$1,0),"")</f>
        <v/>
      </c>
      <c r="C125" s="1" t="str">
        <f>IFERROR(VLOOKUP($A125,Runners!$P:$AA,C$1,0),"")</f>
        <v/>
      </c>
      <c r="D125" s="1" t="str">
        <f>IFERROR(VLOOKUP($A125,Runners!$P:$AA,D$1,0),"")</f>
        <v/>
      </c>
      <c r="E125" s="2" t="str">
        <f>IFERROR(VLOOKUP($A125,Runners!$P:$AA,E$1,0),"")</f>
        <v/>
      </c>
      <c r="F125" s="2" t="str">
        <f>IFERROR(VLOOKUP($A125,Runners!$P:$AA,F$1,0),"")</f>
        <v/>
      </c>
    </row>
    <row r="126" spans="1:6" x14ac:dyDescent="0.25">
      <c r="A126" s="19">
        <v>122</v>
      </c>
      <c r="B126" s="1" t="str">
        <f>IFERROR(VLOOKUP($A126,Runners!$P:$AA,B$1,0),"")</f>
        <v/>
      </c>
      <c r="C126" s="1" t="str">
        <f>IFERROR(VLOOKUP($A126,Runners!$P:$AA,C$1,0),"")</f>
        <v/>
      </c>
      <c r="D126" s="1" t="str">
        <f>IFERROR(VLOOKUP($A126,Runners!$P:$AA,D$1,0),"")</f>
        <v/>
      </c>
      <c r="E126" s="2" t="str">
        <f>IFERROR(VLOOKUP($A126,Runners!$P:$AA,E$1,0),"")</f>
        <v/>
      </c>
      <c r="F126" s="2" t="str">
        <f>IFERROR(VLOOKUP($A126,Runners!$P:$AA,F$1,0),"")</f>
        <v/>
      </c>
    </row>
    <row r="127" spans="1:6" x14ac:dyDescent="0.25">
      <c r="A127" s="19">
        <v>123</v>
      </c>
      <c r="B127" s="1" t="str">
        <f>IFERROR(VLOOKUP($A127,Runners!$P:$AA,B$1,0),"")</f>
        <v/>
      </c>
      <c r="C127" s="1" t="str">
        <f>IFERROR(VLOOKUP($A127,Runners!$P:$AA,C$1,0),"")</f>
        <v/>
      </c>
      <c r="D127" s="1" t="str">
        <f>IFERROR(VLOOKUP($A127,Runners!$P:$AA,D$1,0),"")</f>
        <v/>
      </c>
      <c r="E127" s="2" t="str">
        <f>IFERROR(VLOOKUP($A127,Runners!$P:$AA,E$1,0),"")</f>
        <v/>
      </c>
      <c r="F127" s="2" t="str">
        <f>IFERROR(VLOOKUP($A127,Runners!$P:$AA,F$1,0),"")</f>
        <v/>
      </c>
    </row>
    <row r="128" spans="1:6" x14ac:dyDescent="0.25">
      <c r="A128" s="19">
        <v>124</v>
      </c>
      <c r="B128" s="1" t="str">
        <f>IFERROR(VLOOKUP($A128,Runners!$P:$AA,B$1,0),"")</f>
        <v/>
      </c>
      <c r="C128" s="1" t="str">
        <f>IFERROR(VLOOKUP($A128,Runners!$P:$AA,C$1,0),"")</f>
        <v/>
      </c>
      <c r="D128" s="1" t="str">
        <f>IFERROR(VLOOKUP($A128,Runners!$P:$AA,D$1,0),"")</f>
        <v/>
      </c>
      <c r="E128" s="2" t="str">
        <f>IFERROR(VLOOKUP($A128,Runners!$P:$AA,E$1,0),"")</f>
        <v/>
      </c>
      <c r="F128" s="2" t="str">
        <f>IFERROR(VLOOKUP($A128,Runners!$P:$AA,F$1,0),"")</f>
        <v/>
      </c>
    </row>
    <row r="129" spans="1:6" x14ac:dyDescent="0.25">
      <c r="A129" s="19">
        <v>125</v>
      </c>
      <c r="B129" s="1" t="str">
        <f>IFERROR(VLOOKUP($A129,Runners!$P:$AA,B$1,0),"")</f>
        <v/>
      </c>
      <c r="C129" s="1" t="str">
        <f>IFERROR(VLOOKUP($A129,Runners!$P:$AA,C$1,0),"")</f>
        <v/>
      </c>
      <c r="D129" s="1" t="str">
        <f>IFERROR(VLOOKUP($A129,Runners!$P:$AA,D$1,0),"")</f>
        <v/>
      </c>
      <c r="E129" s="2" t="str">
        <f>IFERROR(VLOOKUP($A129,Runners!$P:$AA,E$1,0),"")</f>
        <v/>
      </c>
      <c r="F129" s="2" t="str">
        <f>IFERROR(VLOOKUP($A129,Runners!$P:$AA,F$1,0),"")</f>
        <v/>
      </c>
    </row>
    <row r="130" spans="1:6" x14ac:dyDescent="0.25">
      <c r="A130" s="19">
        <v>126</v>
      </c>
      <c r="B130" s="1" t="str">
        <f>IFERROR(VLOOKUP($A130,Runners!$P:$AA,B$1,0),"")</f>
        <v/>
      </c>
      <c r="C130" s="1" t="str">
        <f>IFERROR(VLOOKUP($A130,Runners!$P:$AA,C$1,0),"")</f>
        <v/>
      </c>
      <c r="D130" s="1" t="str">
        <f>IFERROR(VLOOKUP($A130,Runners!$P:$AA,D$1,0),"")</f>
        <v/>
      </c>
      <c r="E130" s="2" t="str">
        <f>IFERROR(VLOOKUP($A130,Runners!$P:$AA,E$1,0),"")</f>
        <v/>
      </c>
      <c r="F130" s="2" t="str">
        <f>IFERROR(VLOOKUP($A130,Runners!$P:$AA,F$1,0),"")</f>
        <v/>
      </c>
    </row>
    <row r="131" spans="1:6" x14ac:dyDescent="0.25">
      <c r="A131" s="19">
        <v>127</v>
      </c>
      <c r="B131" s="1" t="str">
        <f>IFERROR(VLOOKUP($A131,Runners!$P:$AA,B$1,0),"")</f>
        <v/>
      </c>
      <c r="C131" s="1" t="str">
        <f>IFERROR(VLOOKUP($A131,Runners!$P:$AA,C$1,0),"")</f>
        <v/>
      </c>
      <c r="D131" s="1" t="str">
        <f>IFERROR(VLOOKUP($A131,Runners!$P:$AA,D$1,0),"")</f>
        <v/>
      </c>
      <c r="E131" s="2" t="str">
        <f>IFERROR(VLOOKUP($A131,Runners!$P:$AA,E$1,0),"")</f>
        <v/>
      </c>
      <c r="F131" s="2" t="str">
        <f>IFERROR(VLOOKUP($A131,Runners!$P:$AA,F$1,0),"")</f>
        <v/>
      </c>
    </row>
    <row r="132" spans="1:6" x14ac:dyDescent="0.25">
      <c r="A132" s="19">
        <v>128</v>
      </c>
      <c r="B132" s="1" t="str">
        <f>IFERROR(VLOOKUP($A132,Runners!$P:$AA,B$1,0),"")</f>
        <v/>
      </c>
      <c r="C132" s="1" t="str">
        <f>IFERROR(VLOOKUP($A132,Runners!$P:$AA,C$1,0),"")</f>
        <v/>
      </c>
      <c r="D132" s="1" t="str">
        <f>IFERROR(VLOOKUP($A132,Runners!$P:$AA,D$1,0),"")</f>
        <v/>
      </c>
      <c r="E132" s="2" t="str">
        <f>IFERROR(VLOOKUP($A132,Runners!$P:$AA,E$1,0),"")</f>
        <v/>
      </c>
      <c r="F132" s="2" t="str">
        <f>IFERROR(VLOOKUP($A132,Runners!$P:$AA,F$1,0),"")</f>
        <v/>
      </c>
    </row>
    <row r="133" spans="1:6" x14ac:dyDescent="0.25">
      <c r="A133" s="19">
        <v>129</v>
      </c>
      <c r="B133" s="1" t="str">
        <f>IFERROR(VLOOKUP($A133,Runners!$P:$AA,B$1,0),"")</f>
        <v/>
      </c>
      <c r="C133" s="1" t="str">
        <f>IFERROR(VLOOKUP($A133,Runners!$P:$AA,C$1,0),"")</f>
        <v/>
      </c>
      <c r="D133" s="1" t="str">
        <f>IFERROR(VLOOKUP($A133,Runners!$P:$AA,D$1,0),"")</f>
        <v/>
      </c>
      <c r="E133" s="2" t="str">
        <f>IFERROR(VLOOKUP($A133,Runners!$P:$AA,E$1,0),"")</f>
        <v/>
      </c>
      <c r="F133" s="2" t="str">
        <f>IFERROR(VLOOKUP($A133,Runners!$P:$AA,F$1,0),"")</f>
        <v/>
      </c>
    </row>
    <row r="134" spans="1:6" x14ac:dyDescent="0.25">
      <c r="A134" s="19">
        <v>130</v>
      </c>
      <c r="B134" s="1" t="str">
        <f>IFERROR(VLOOKUP($A134,Runners!$P:$AA,B$1,0),"")</f>
        <v/>
      </c>
      <c r="C134" s="1" t="str">
        <f>IFERROR(VLOOKUP($A134,Runners!$P:$AA,C$1,0),"")</f>
        <v/>
      </c>
      <c r="D134" s="1" t="str">
        <f>IFERROR(VLOOKUP($A134,Runners!$P:$AA,D$1,0),"")</f>
        <v/>
      </c>
      <c r="E134" s="2" t="str">
        <f>IFERROR(VLOOKUP($A134,Runners!$P:$AA,E$1,0),"")</f>
        <v/>
      </c>
      <c r="F134" s="2" t="str">
        <f>IFERROR(VLOOKUP($A134,Runners!$P:$AA,F$1,0),"")</f>
        <v/>
      </c>
    </row>
    <row r="135" spans="1:6" x14ac:dyDescent="0.25">
      <c r="A135" s="19">
        <v>131</v>
      </c>
      <c r="B135" s="1" t="str">
        <f>IFERROR(VLOOKUP($A135,Runners!$P:$AA,B$1,0),"")</f>
        <v/>
      </c>
      <c r="C135" s="1" t="str">
        <f>IFERROR(VLOOKUP($A135,Runners!$P:$AA,C$1,0),"")</f>
        <v/>
      </c>
      <c r="D135" s="1" t="str">
        <f>IFERROR(VLOOKUP($A135,Runners!$P:$AA,D$1,0),"")</f>
        <v/>
      </c>
      <c r="E135" s="2" t="str">
        <f>IFERROR(VLOOKUP($A135,Runners!$P:$AA,E$1,0),"")</f>
        <v/>
      </c>
      <c r="F135" s="2" t="str">
        <f>IFERROR(VLOOKUP($A135,Runners!$P:$AA,F$1,0),"")</f>
        <v/>
      </c>
    </row>
    <row r="136" spans="1:6" x14ac:dyDescent="0.25">
      <c r="A136" s="19">
        <v>132</v>
      </c>
      <c r="B136" s="1" t="str">
        <f>IFERROR(VLOOKUP($A136,Runners!$P:$AA,B$1,0),"")</f>
        <v/>
      </c>
      <c r="C136" s="1" t="str">
        <f>IFERROR(VLOOKUP($A136,Runners!$P:$AA,C$1,0),"")</f>
        <v/>
      </c>
      <c r="D136" s="1" t="str">
        <f>IFERROR(VLOOKUP($A136,Runners!$P:$AA,D$1,0),"")</f>
        <v/>
      </c>
      <c r="E136" s="2" t="str">
        <f>IFERROR(VLOOKUP($A136,Runners!$P:$AA,E$1,0),"")</f>
        <v/>
      </c>
      <c r="F136" s="2" t="str">
        <f>IFERROR(VLOOKUP($A136,Runners!$P:$AA,F$1,0),"")</f>
        <v/>
      </c>
    </row>
    <row r="137" spans="1:6" x14ac:dyDescent="0.25">
      <c r="A137" s="19">
        <v>133</v>
      </c>
      <c r="B137" s="1" t="str">
        <f>IFERROR(VLOOKUP($A137,Runners!$P:$AA,B$1,0),"")</f>
        <v/>
      </c>
      <c r="C137" s="1" t="str">
        <f>IFERROR(VLOOKUP($A137,Runners!$P:$AA,C$1,0),"")</f>
        <v/>
      </c>
      <c r="D137" s="1" t="str">
        <f>IFERROR(VLOOKUP($A137,Runners!$P:$AA,D$1,0),"")</f>
        <v/>
      </c>
      <c r="E137" s="2" t="str">
        <f>IFERROR(VLOOKUP($A137,Runners!$P:$AA,E$1,0),"")</f>
        <v/>
      </c>
      <c r="F137" s="2" t="str">
        <f>IFERROR(VLOOKUP($A137,Runners!$P:$AA,F$1,0),"")</f>
        <v/>
      </c>
    </row>
    <row r="138" spans="1:6" x14ac:dyDescent="0.25">
      <c r="A138" s="19">
        <v>134</v>
      </c>
      <c r="B138" s="1" t="str">
        <f>IFERROR(VLOOKUP($A138,Runners!$P:$AA,B$1,0),"")</f>
        <v/>
      </c>
      <c r="C138" s="1" t="str">
        <f>IFERROR(VLOOKUP($A138,Runners!$P:$AA,C$1,0),"")</f>
        <v/>
      </c>
      <c r="D138" s="1" t="str">
        <f>IFERROR(VLOOKUP($A138,Runners!$P:$AA,D$1,0),"")</f>
        <v/>
      </c>
      <c r="E138" s="2" t="str">
        <f>IFERROR(VLOOKUP($A138,Runners!$P:$AA,E$1,0),"")</f>
        <v/>
      </c>
      <c r="F138" s="2" t="str">
        <f>IFERROR(VLOOKUP($A138,Runners!$P:$AA,F$1,0),"")</f>
        <v/>
      </c>
    </row>
    <row r="139" spans="1:6" x14ac:dyDescent="0.25">
      <c r="A139" s="19">
        <v>135</v>
      </c>
      <c r="B139" s="1" t="str">
        <f>IFERROR(VLOOKUP($A139,Runners!$P:$AA,B$1,0),"")</f>
        <v/>
      </c>
      <c r="C139" s="1" t="str">
        <f>IFERROR(VLOOKUP($A139,Runners!$P:$AA,C$1,0),"")</f>
        <v/>
      </c>
      <c r="D139" s="1" t="str">
        <f>IFERROR(VLOOKUP($A139,Runners!$P:$AA,D$1,0),"")</f>
        <v/>
      </c>
      <c r="E139" s="2" t="str">
        <f>IFERROR(VLOOKUP($A139,Runners!$P:$AA,E$1,0),"")</f>
        <v/>
      </c>
      <c r="F139" s="2" t="str">
        <f>IFERROR(VLOOKUP($A139,Runners!$P:$AA,F$1,0),"")</f>
        <v/>
      </c>
    </row>
    <row r="140" spans="1:6" x14ac:dyDescent="0.25">
      <c r="A140" s="19">
        <v>136</v>
      </c>
      <c r="B140" s="1" t="str">
        <f>IFERROR(VLOOKUP($A140,Runners!$P:$AA,B$1,0),"")</f>
        <v/>
      </c>
      <c r="C140" s="1" t="str">
        <f>IFERROR(VLOOKUP($A140,Runners!$P:$AA,C$1,0),"")</f>
        <v/>
      </c>
      <c r="D140" s="1" t="str">
        <f>IFERROR(VLOOKUP($A140,Runners!$P:$AA,D$1,0),"")</f>
        <v/>
      </c>
      <c r="E140" s="2" t="str">
        <f>IFERROR(VLOOKUP($A140,Runners!$P:$AA,E$1,0),"")</f>
        <v/>
      </c>
      <c r="F140" s="2" t="str">
        <f>IFERROR(VLOOKUP($A140,Runners!$P:$AA,F$1,0),"")</f>
        <v/>
      </c>
    </row>
    <row r="141" spans="1:6" x14ac:dyDescent="0.25">
      <c r="A141" s="19">
        <v>137</v>
      </c>
      <c r="B141" s="1" t="str">
        <f>IFERROR(VLOOKUP($A141,Runners!$P:$AA,B$1,0),"")</f>
        <v/>
      </c>
      <c r="C141" s="1" t="str">
        <f>IFERROR(VLOOKUP($A141,Runners!$P:$AA,C$1,0),"")</f>
        <v/>
      </c>
      <c r="D141" s="1" t="str">
        <f>IFERROR(VLOOKUP($A141,Runners!$P:$AA,D$1,0),"")</f>
        <v/>
      </c>
      <c r="E141" s="2" t="str">
        <f>IFERROR(VLOOKUP($A141,Runners!$P:$AA,E$1,0),"")</f>
        <v/>
      </c>
      <c r="F141" s="2" t="str">
        <f>IFERROR(VLOOKUP($A141,Runners!$P:$AA,F$1,0),"")</f>
        <v/>
      </c>
    </row>
    <row r="142" spans="1:6" x14ac:dyDescent="0.25">
      <c r="A142" s="19">
        <v>138</v>
      </c>
      <c r="B142" s="1" t="str">
        <f>IFERROR(VLOOKUP($A142,Runners!$P:$AA,B$1,0),"")</f>
        <v/>
      </c>
      <c r="C142" s="1" t="str">
        <f>IFERROR(VLOOKUP($A142,Runners!$P:$AA,C$1,0),"")</f>
        <v/>
      </c>
      <c r="D142" s="1" t="str">
        <f>IFERROR(VLOOKUP($A142,Runners!$P:$AA,D$1,0),"")</f>
        <v/>
      </c>
      <c r="E142" s="2" t="str">
        <f>IFERROR(VLOOKUP($A142,Runners!$P:$AA,E$1,0),"")</f>
        <v/>
      </c>
      <c r="F142" s="2" t="str">
        <f>IFERROR(VLOOKUP($A142,Runners!$P:$AA,F$1,0),"")</f>
        <v/>
      </c>
    </row>
    <row r="143" spans="1:6" x14ac:dyDescent="0.25">
      <c r="A143" s="19">
        <v>139</v>
      </c>
      <c r="B143" s="1" t="str">
        <f>IFERROR(VLOOKUP($A143,Runners!$P:$AA,B$1,0),"")</f>
        <v/>
      </c>
      <c r="C143" s="1" t="str">
        <f>IFERROR(VLOOKUP($A143,Runners!$P:$AA,C$1,0),"")</f>
        <v/>
      </c>
      <c r="D143" s="1" t="str">
        <f>IFERROR(VLOOKUP($A143,Runners!$P:$AA,D$1,0),"")</f>
        <v/>
      </c>
      <c r="E143" s="2" t="str">
        <f>IFERROR(VLOOKUP($A143,Runners!$P:$AA,E$1,0),"")</f>
        <v/>
      </c>
      <c r="F143" s="2" t="str">
        <f>IFERROR(VLOOKUP($A143,Runners!$P:$AA,F$1,0),"")</f>
        <v/>
      </c>
    </row>
    <row r="144" spans="1:6" x14ac:dyDescent="0.25">
      <c r="A144" s="19">
        <v>140</v>
      </c>
      <c r="B144" s="1" t="str">
        <f>IFERROR(VLOOKUP($A144,Runners!$P:$AA,B$1,0),"")</f>
        <v/>
      </c>
      <c r="C144" s="1" t="str">
        <f>IFERROR(VLOOKUP($A144,Runners!$P:$AA,C$1,0),"")</f>
        <v/>
      </c>
      <c r="D144" s="1" t="str">
        <f>IFERROR(VLOOKUP($A144,Runners!$P:$AA,D$1,0),"")</f>
        <v/>
      </c>
      <c r="E144" s="2" t="str">
        <f>IFERROR(VLOOKUP($A144,Runners!$P:$AA,E$1,0),"")</f>
        <v/>
      </c>
      <c r="F144" s="2" t="str">
        <f>IFERROR(VLOOKUP($A144,Runners!$P:$AA,F$1,0),"")</f>
        <v/>
      </c>
    </row>
    <row r="145" spans="1:6" x14ac:dyDescent="0.25">
      <c r="A145" s="19">
        <v>141</v>
      </c>
      <c r="B145" s="1" t="str">
        <f>IFERROR(VLOOKUP($A145,Runners!$P:$AA,B$1,0),"")</f>
        <v/>
      </c>
      <c r="C145" s="1" t="str">
        <f>IFERROR(VLOOKUP($A145,Runners!$P:$AA,C$1,0),"")</f>
        <v/>
      </c>
      <c r="D145" s="1" t="str">
        <f>IFERROR(VLOOKUP($A145,Runners!$P:$AA,D$1,0),"")</f>
        <v/>
      </c>
      <c r="E145" s="2" t="str">
        <f>IFERROR(VLOOKUP($A145,Runners!$P:$AA,E$1,0),"")</f>
        <v/>
      </c>
      <c r="F145" s="2" t="str">
        <f>IFERROR(VLOOKUP($A145,Runners!$P:$AA,F$1,0),"")</f>
        <v/>
      </c>
    </row>
    <row r="146" spans="1:6" x14ac:dyDescent="0.25">
      <c r="A146" s="19">
        <v>142</v>
      </c>
      <c r="B146" s="1" t="str">
        <f>IFERROR(VLOOKUP($A146,Runners!$P:$AA,B$1,0),"")</f>
        <v/>
      </c>
      <c r="C146" s="1" t="str">
        <f>IFERROR(VLOOKUP($A146,Runners!$P:$AA,C$1,0),"")</f>
        <v/>
      </c>
      <c r="D146" s="1" t="str">
        <f>IFERROR(VLOOKUP($A146,Runners!$P:$AA,D$1,0),"")</f>
        <v/>
      </c>
      <c r="E146" s="2" t="str">
        <f>IFERROR(VLOOKUP($A146,Runners!$P:$AA,E$1,0),"")</f>
        <v/>
      </c>
      <c r="F146" s="2" t="str">
        <f>IFERROR(VLOOKUP($A146,Runners!$P:$AA,F$1,0),"")</f>
        <v/>
      </c>
    </row>
    <row r="147" spans="1:6" x14ac:dyDescent="0.25">
      <c r="A147" s="19">
        <v>143</v>
      </c>
      <c r="B147" s="1" t="str">
        <f>IFERROR(VLOOKUP($A147,Runners!$P:$AA,B$1,0),"")</f>
        <v/>
      </c>
      <c r="C147" s="1" t="str">
        <f>IFERROR(VLOOKUP($A147,Runners!$P:$AA,C$1,0),"")</f>
        <v/>
      </c>
      <c r="D147" s="1" t="str">
        <f>IFERROR(VLOOKUP($A147,Runners!$P:$AA,D$1,0),"")</f>
        <v/>
      </c>
      <c r="E147" s="2" t="str">
        <f>IFERROR(VLOOKUP($A147,Runners!$P:$AA,E$1,0),"")</f>
        <v/>
      </c>
      <c r="F147" s="2" t="str">
        <f>IFERROR(VLOOKUP($A147,Runners!$P:$AA,F$1,0),"")</f>
        <v/>
      </c>
    </row>
    <row r="148" spans="1:6" x14ac:dyDescent="0.25">
      <c r="A148" s="19">
        <v>144</v>
      </c>
      <c r="B148" s="1" t="str">
        <f>IFERROR(VLOOKUP($A148,Runners!$P:$AA,B$1,0),"")</f>
        <v/>
      </c>
      <c r="C148" s="1" t="str">
        <f>IFERROR(VLOOKUP($A148,Runners!$P:$AA,C$1,0),"")</f>
        <v/>
      </c>
      <c r="D148" s="1" t="str">
        <f>IFERROR(VLOOKUP($A148,Runners!$P:$AA,D$1,0),"")</f>
        <v/>
      </c>
      <c r="E148" s="2" t="str">
        <f>IFERROR(VLOOKUP($A148,Runners!$P:$AA,E$1,0),"")</f>
        <v/>
      </c>
      <c r="F148" s="2" t="str">
        <f>IFERROR(VLOOKUP($A148,Runners!$P:$AA,F$1,0),"")</f>
        <v/>
      </c>
    </row>
    <row r="149" spans="1:6" x14ac:dyDescent="0.25">
      <c r="A149" s="19">
        <v>145</v>
      </c>
      <c r="B149" s="1" t="str">
        <f>IFERROR(VLOOKUP($A149,Runners!$P:$AA,B$1,0),"")</f>
        <v/>
      </c>
      <c r="C149" s="1" t="str">
        <f>IFERROR(VLOOKUP($A149,Runners!$P:$AA,C$1,0),"")</f>
        <v/>
      </c>
      <c r="D149" s="1" t="str">
        <f>IFERROR(VLOOKUP($A149,Runners!$P:$AA,D$1,0),"")</f>
        <v/>
      </c>
      <c r="E149" s="2" t="str">
        <f>IFERROR(VLOOKUP($A149,Runners!$P:$AA,E$1,0),"")</f>
        <v/>
      </c>
      <c r="F149" s="2" t="str">
        <f>IFERROR(VLOOKUP($A149,Runners!$P:$AA,F$1,0),"")</f>
        <v/>
      </c>
    </row>
    <row r="150" spans="1:6" x14ac:dyDescent="0.25">
      <c r="A150" s="19">
        <v>146</v>
      </c>
      <c r="B150" s="1" t="str">
        <f>IFERROR(VLOOKUP($A150,Runners!$P:$AA,B$1,0),"")</f>
        <v/>
      </c>
      <c r="C150" s="1" t="str">
        <f>IFERROR(VLOOKUP($A150,Runners!$P:$AA,C$1,0),"")</f>
        <v/>
      </c>
      <c r="D150" s="1" t="str">
        <f>IFERROR(VLOOKUP($A150,Runners!$P:$AA,D$1,0),"")</f>
        <v/>
      </c>
      <c r="E150" s="2" t="str">
        <f>IFERROR(VLOOKUP($A150,Runners!$P:$AA,E$1,0),"")</f>
        <v/>
      </c>
      <c r="F150" s="2" t="str">
        <f>IFERROR(VLOOKUP($A150,Runners!$P:$AA,F$1,0),"")</f>
        <v/>
      </c>
    </row>
    <row r="151" spans="1:6" x14ac:dyDescent="0.25">
      <c r="A151" s="19">
        <v>147</v>
      </c>
      <c r="B151" s="1" t="str">
        <f>IFERROR(VLOOKUP($A151,Runners!$P:$AA,B$1,0),"")</f>
        <v/>
      </c>
      <c r="C151" s="1" t="str">
        <f>IFERROR(VLOOKUP($A151,Runners!$P:$AA,C$1,0),"")</f>
        <v/>
      </c>
      <c r="D151" s="1" t="str">
        <f>IFERROR(VLOOKUP($A151,Runners!$P:$AA,D$1,0),"")</f>
        <v/>
      </c>
      <c r="E151" s="2" t="str">
        <f>IFERROR(VLOOKUP($A151,Runners!$P:$AA,E$1,0),"")</f>
        <v/>
      </c>
      <c r="F151" s="2" t="str">
        <f>IFERROR(VLOOKUP($A151,Runners!$P:$AA,F$1,0),"")</f>
        <v/>
      </c>
    </row>
    <row r="152" spans="1:6" x14ac:dyDescent="0.25">
      <c r="A152" s="19">
        <v>148</v>
      </c>
      <c r="B152" s="1" t="str">
        <f>IFERROR(VLOOKUP($A152,Runners!$P:$AA,B$1,0),"")</f>
        <v/>
      </c>
      <c r="C152" s="1" t="str">
        <f>IFERROR(VLOOKUP($A152,Runners!$P:$AA,C$1,0),"")</f>
        <v/>
      </c>
      <c r="D152" s="1" t="str">
        <f>IFERROR(VLOOKUP($A152,Runners!$P:$AA,D$1,0),"")</f>
        <v/>
      </c>
      <c r="E152" s="2" t="str">
        <f>IFERROR(VLOOKUP($A152,Runners!$P:$AA,E$1,0),"")</f>
        <v/>
      </c>
      <c r="F152" s="2" t="str">
        <f>IFERROR(VLOOKUP($A152,Runners!$P:$AA,F$1,0),"")</f>
        <v/>
      </c>
    </row>
    <row r="153" spans="1:6" x14ac:dyDescent="0.25">
      <c r="A153" s="19">
        <v>149</v>
      </c>
      <c r="B153" s="1" t="str">
        <f>IFERROR(VLOOKUP($A153,Runners!$P:$AA,B$1,0),"")</f>
        <v/>
      </c>
      <c r="C153" s="1" t="str">
        <f>IFERROR(VLOOKUP($A153,Runners!$P:$AA,C$1,0),"")</f>
        <v/>
      </c>
      <c r="D153" s="1" t="str">
        <f>IFERROR(VLOOKUP($A153,Runners!$P:$AA,D$1,0),"")</f>
        <v/>
      </c>
      <c r="E153" s="2" t="str">
        <f>IFERROR(VLOOKUP($A153,Runners!$P:$AA,E$1,0),"")</f>
        <v/>
      </c>
      <c r="F153" s="2" t="str">
        <f>IFERROR(VLOOKUP($A153,Runners!$P:$AA,F$1,0),"")</f>
        <v/>
      </c>
    </row>
    <row r="154" spans="1:6" x14ac:dyDescent="0.25">
      <c r="A154" s="19">
        <v>150</v>
      </c>
      <c r="B154" s="1" t="str">
        <f>IFERROR(VLOOKUP($A154,Runners!$P:$AA,B$1,0),"")</f>
        <v/>
      </c>
      <c r="C154" s="1" t="str">
        <f>IFERROR(VLOOKUP($A154,Runners!$P:$AA,C$1,0),"")</f>
        <v/>
      </c>
      <c r="D154" s="1" t="str">
        <f>IFERROR(VLOOKUP($A154,Runners!$P:$AA,D$1,0),"")</f>
        <v/>
      </c>
      <c r="E154" s="2" t="str">
        <f>IFERROR(VLOOKUP($A154,Runners!$P:$AA,E$1,0),"")</f>
        <v/>
      </c>
      <c r="F154" s="2" t="str">
        <f>IFERROR(VLOOKUP($A154,Runners!$P:$AA,F$1,0),"")</f>
        <v/>
      </c>
    </row>
    <row r="155" spans="1:6" x14ac:dyDescent="0.25">
      <c r="A155" s="19">
        <v>151</v>
      </c>
      <c r="B155" s="1" t="str">
        <f>IFERROR(VLOOKUP($A155,Runners!$P:$AA,B$1,0),"")</f>
        <v/>
      </c>
      <c r="C155" s="1" t="str">
        <f>IFERROR(VLOOKUP($A155,Runners!$P:$AA,C$1,0),"")</f>
        <v/>
      </c>
      <c r="D155" s="1" t="str">
        <f>IFERROR(VLOOKUP($A155,Runners!$P:$AA,D$1,0),"")</f>
        <v/>
      </c>
      <c r="E155" s="2" t="str">
        <f>IFERROR(VLOOKUP($A155,Runners!$P:$AA,E$1,0),"")</f>
        <v/>
      </c>
      <c r="F155" s="2" t="str">
        <f>IFERROR(VLOOKUP($A155,Runners!$P:$AA,F$1,0),"")</f>
        <v/>
      </c>
    </row>
    <row r="156" spans="1:6" x14ac:dyDescent="0.25">
      <c r="A156" s="19">
        <v>152</v>
      </c>
      <c r="B156" s="1" t="str">
        <f>IFERROR(VLOOKUP($A156,Runners!$P:$AA,B$1,0),"")</f>
        <v/>
      </c>
      <c r="C156" s="1" t="str">
        <f>IFERROR(VLOOKUP($A156,Runners!$P:$AA,C$1,0),"")</f>
        <v/>
      </c>
      <c r="D156" s="1" t="str">
        <f>IFERROR(VLOOKUP($A156,Runners!$P:$AA,D$1,0),"")</f>
        <v/>
      </c>
      <c r="E156" s="2" t="str">
        <f>IFERROR(VLOOKUP($A156,Runners!$P:$AA,E$1,0),"")</f>
        <v/>
      </c>
      <c r="F156" s="2" t="str">
        <f>IFERROR(VLOOKUP($A156,Runners!$P:$AA,F$1,0),"")</f>
        <v/>
      </c>
    </row>
    <row r="157" spans="1:6" x14ac:dyDescent="0.25">
      <c r="A157" s="19">
        <v>153</v>
      </c>
      <c r="B157" s="1" t="str">
        <f>IFERROR(VLOOKUP($A157,Runners!$P:$AA,B$1,0),"")</f>
        <v/>
      </c>
      <c r="C157" s="1" t="str">
        <f>IFERROR(VLOOKUP($A157,Runners!$P:$AA,C$1,0),"")</f>
        <v/>
      </c>
      <c r="D157" s="1" t="str">
        <f>IFERROR(VLOOKUP($A157,Runners!$P:$AA,D$1,0),"")</f>
        <v/>
      </c>
      <c r="E157" s="2" t="str">
        <f>IFERROR(VLOOKUP($A157,Runners!$P:$AA,E$1,0),"")</f>
        <v/>
      </c>
      <c r="F157" s="2" t="str">
        <f>IFERROR(VLOOKUP($A157,Runners!$P:$AA,F$1,0),"")</f>
        <v/>
      </c>
    </row>
    <row r="158" spans="1:6" x14ac:dyDescent="0.25">
      <c r="A158" s="19">
        <v>154</v>
      </c>
      <c r="B158" s="1" t="str">
        <f>IFERROR(VLOOKUP($A158,Runners!$P:$AA,B$1,0),"")</f>
        <v/>
      </c>
      <c r="C158" s="1" t="str">
        <f>IFERROR(VLOOKUP($A158,Runners!$P:$AA,C$1,0),"")</f>
        <v/>
      </c>
      <c r="D158" s="1" t="str">
        <f>IFERROR(VLOOKUP($A158,Runners!$P:$AA,D$1,0),"")</f>
        <v/>
      </c>
      <c r="E158" s="2" t="str">
        <f>IFERROR(VLOOKUP($A158,Runners!$P:$AA,E$1,0),"")</f>
        <v/>
      </c>
      <c r="F158" s="2" t="str">
        <f>IFERROR(VLOOKUP($A158,Runners!$P:$AA,F$1,0),"")</f>
        <v/>
      </c>
    </row>
    <row r="159" spans="1:6" x14ac:dyDescent="0.25">
      <c r="A159" s="19">
        <v>155</v>
      </c>
      <c r="B159" s="1" t="str">
        <f>IFERROR(VLOOKUP($A159,Runners!$P:$AA,B$1,0),"")</f>
        <v/>
      </c>
      <c r="C159" s="1" t="str">
        <f>IFERROR(VLOOKUP($A159,Runners!$P:$AA,C$1,0),"")</f>
        <v/>
      </c>
      <c r="D159" s="1" t="str">
        <f>IFERROR(VLOOKUP($A159,Runners!$P:$AA,D$1,0),"")</f>
        <v/>
      </c>
      <c r="E159" s="2" t="str">
        <f>IFERROR(VLOOKUP($A159,Runners!$P:$AA,E$1,0),"")</f>
        <v/>
      </c>
      <c r="F159" s="2" t="str">
        <f>IFERROR(VLOOKUP($A159,Runners!$P:$AA,F$1,0),"")</f>
        <v/>
      </c>
    </row>
    <row r="160" spans="1:6" x14ac:dyDescent="0.25">
      <c r="A160" s="19">
        <v>156</v>
      </c>
      <c r="B160" s="1" t="str">
        <f>IFERROR(VLOOKUP($A160,Runners!$P:$AA,B$1,0),"")</f>
        <v/>
      </c>
      <c r="C160" s="1" t="str">
        <f>IFERROR(VLOOKUP($A160,Runners!$P:$AA,C$1,0),"")</f>
        <v/>
      </c>
      <c r="D160" s="1" t="str">
        <f>IFERROR(VLOOKUP($A160,Runners!$P:$AA,D$1,0),"")</f>
        <v/>
      </c>
      <c r="E160" s="2" t="str">
        <f>IFERROR(VLOOKUP($A160,Runners!$P:$AA,E$1,0),"")</f>
        <v/>
      </c>
      <c r="F160" s="2" t="str">
        <f>IFERROR(VLOOKUP($A160,Runners!$P:$AA,F$1,0),"")</f>
        <v/>
      </c>
    </row>
    <row r="161" spans="1:6" x14ac:dyDescent="0.25">
      <c r="A161" s="19">
        <v>157</v>
      </c>
      <c r="B161" s="1" t="str">
        <f>IFERROR(VLOOKUP($A161,Runners!$P:$AA,B$1,0),"")</f>
        <v/>
      </c>
      <c r="C161" s="1" t="str">
        <f>IFERROR(VLOOKUP($A161,Runners!$P:$AA,C$1,0),"")</f>
        <v/>
      </c>
      <c r="D161" s="1" t="str">
        <f>IFERROR(VLOOKUP($A161,Runners!$P:$AA,D$1,0),"")</f>
        <v/>
      </c>
      <c r="E161" s="2" t="str">
        <f>IFERROR(VLOOKUP($A161,Runners!$P:$AA,E$1,0),"")</f>
        <v/>
      </c>
      <c r="F161" s="2" t="str">
        <f>IFERROR(VLOOKUP($A161,Runners!$P:$AA,F$1,0),"")</f>
        <v/>
      </c>
    </row>
    <row r="162" spans="1:6" x14ac:dyDescent="0.25">
      <c r="A162" s="19">
        <v>158</v>
      </c>
      <c r="B162" s="1" t="str">
        <f>IFERROR(VLOOKUP($A162,Runners!$P:$AA,B$1,0),"")</f>
        <v/>
      </c>
      <c r="C162" s="1" t="str">
        <f>IFERROR(VLOOKUP($A162,Runners!$P:$AA,C$1,0),"")</f>
        <v/>
      </c>
      <c r="D162" s="1" t="str">
        <f>IFERROR(VLOOKUP($A162,Runners!$P:$AA,D$1,0),"")</f>
        <v/>
      </c>
      <c r="E162" s="2" t="str">
        <f>IFERROR(VLOOKUP($A162,Runners!$P:$AA,E$1,0),"")</f>
        <v/>
      </c>
      <c r="F162" s="2" t="str">
        <f>IFERROR(VLOOKUP($A162,Runners!$P:$AA,F$1,0),"")</f>
        <v/>
      </c>
    </row>
    <row r="163" spans="1:6" x14ac:dyDescent="0.25">
      <c r="A163" s="19">
        <v>159</v>
      </c>
      <c r="B163" s="1" t="str">
        <f>IFERROR(VLOOKUP($A163,Runners!$P:$AA,B$1,0),"")</f>
        <v/>
      </c>
      <c r="C163" s="1" t="str">
        <f>IFERROR(VLOOKUP($A163,Runners!$P:$AA,C$1,0),"")</f>
        <v/>
      </c>
      <c r="D163" s="1" t="str">
        <f>IFERROR(VLOOKUP($A163,Runners!$P:$AA,D$1,0),"")</f>
        <v/>
      </c>
      <c r="E163" s="2" t="str">
        <f>IFERROR(VLOOKUP($A163,Runners!$P:$AA,E$1,0),"")</f>
        <v/>
      </c>
      <c r="F163" s="2" t="str">
        <f>IFERROR(VLOOKUP($A163,Runners!$P:$AA,F$1,0),"")</f>
        <v/>
      </c>
    </row>
    <row r="164" spans="1:6" x14ac:dyDescent="0.25">
      <c r="A164" s="19">
        <v>160</v>
      </c>
      <c r="B164" s="1" t="str">
        <f>IFERROR(VLOOKUP($A164,Runners!$P:$AA,B$1,0),"")</f>
        <v/>
      </c>
      <c r="C164" s="1" t="str">
        <f>IFERROR(VLOOKUP($A164,Runners!$P:$AA,C$1,0),"")</f>
        <v/>
      </c>
      <c r="D164" s="1" t="str">
        <f>IFERROR(VLOOKUP($A164,Runners!$P:$AA,D$1,0),"")</f>
        <v/>
      </c>
      <c r="E164" s="2" t="str">
        <f>IFERROR(VLOOKUP($A164,Runners!$P:$AA,E$1,0),"")</f>
        <v/>
      </c>
      <c r="F164" s="2" t="str">
        <f>IFERROR(VLOOKUP($A164,Runners!$P:$AA,F$1,0),"")</f>
        <v/>
      </c>
    </row>
    <row r="165" spans="1:6" x14ac:dyDescent="0.25">
      <c r="A165" s="19">
        <v>161</v>
      </c>
      <c r="B165" s="1" t="str">
        <f>IFERROR(VLOOKUP($A165,Runners!$P:$AA,B$1,0),"")</f>
        <v/>
      </c>
      <c r="C165" s="1" t="str">
        <f>IFERROR(VLOOKUP($A165,Runners!$P:$AA,C$1,0),"")</f>
        <v/>
      </c>
      <c r="D165" s="1" t="str">
        <f>IFERROR(VLOOKUP($A165,Runners!$P:$AA,D$1,0),"")</f>
        <v/>
      </c>
      <c r="E165" s="2" t="str">
        <f>IFERROR(VLOOKUP($A165,Runners!$P:$AA,E$1,0),"")</f>
        <v/>
      </c>
      <c r="F165" s="2" t="str">
        <f>IFERROR(VLOOKUP($A165,Runners!$P:$AA,F$1,0),"")</f>
        <v/>
      </c>
    </row>
    <row r="166" spans="1:6" x14ac:dyDescent="0.25">
      <c r="A166" s="19">
        <v>162</v>
      </c>
      <c r="B166" s="1" t="str">
        <f>IFERROR(VLOOKUP($A166,Runners!$P:$AA,B$1,0),"")</f>
        <v/>
      </c>
      <c r="C166" s="1" t="str">
        <f>IFERROR(VLOOKUP($A166,Runners!$P:$AA,C$1,0),"")</f>
        <v/>
      </c>
      <c r="D166" s="1" t="str">
        <f>IFERROR(VLOOKUP($A166,Runners!$P:$AA,D$1,0),"")</f>
        <v/>
      </c>
      <c r="E166" s="2" t="str">
        <f>IFERROR(VLOOKUP($A166,Runners!$P:$AA,E$1,0),"")</f>
        <v/>
      </c>
      <c r="F166" s="2" t="str">
        <f>IFERROR(VLOOKUP($A166,Runners!$P:$AA,F$1,0),"")</f>
        <v/>
      </c>
    </row>
    <row r="167" spans="1:6" x14ac:dyDescent="0.25">
      <c r="A167" s="19">
        <v>163</v>
      </c>
      <c r="B167" s="1" t="str">
        <f>IFERROR(VLOOKUP($A167,Runners!$P:$AA,B$1,0),"")</f>
        <v/>
      </c>
      <c r="C167" s="1" t="str">
        <f>IFERROR(VLOOKUP($A167,Runners!$P:$AA,C$1,0),"")</f>
        <v/>
      </c>
      <c r="D167" s="1" t="str">
        <f>IFERROR(VLOOKUP($A167,Runners!$P:$AA,D$1,0),"")</f>
        <v/>
      </c>
      <c r="E167" s="2" t="str">
        <f>IFERROR(VLOOKUP($A167,Runners!$P:$AA,E$1,0),"")</f>
        <v/>
      </c>
      <c r="F167" s="2" t="str">
        <f>IFERROR(VLOOKUP($A167,Runners!$P:$AA,F$1,0),"")</f>
        <v/>
      </c>
    </row>
    <row r="168" spans="1:6" x14ac:dyDescent="0.25">
      <c r="A168" s="19">
        <v>164</v>
      </c>
      <c r="B168" s="1" t="str">
        <f>IFERROR(VLOOKUP($A168,Runners!$P:$AA,B$1,0),"")</f>
        <v/>
      </c>
      <c r="C168" s="1" t="str">
        <f>IFERROR(VLOOKUP($A168,Runners!$P:$AA,C$1,0),"")</f>
        <v/>
      </c>
      <c r="D168" s="1" t="str">
        <f>IFERROR(VLOOKUP($A168,Runners!$P:$AA,D$1,0),"")</f>
        <v/>
      </c>
      <c r="E168" s="2" t="str">
        <f>IFERROR(VLOOKUP($A168,Runners!$P:$AA,E$1,0),"")</f>
        <v/>
      </c>
      <c r="F168" s="2" t="str">
        <f>IFERROR(VLOOKUP($A168,Runners!$P:$AA,F$1,0),"")</f>
        <v/>
      </c>
    </row>
    <row r="169" spans="1:6" x14ac:dyDescent="0.25">
      <c r="A169" s="19">
        <v>165</v>
      </c>
      <c r="B169" s="1" t="str">
        <f>IFERROR(VLOOKUP($A169,Runners!$P:$AA,B$1,0),"")</f>
        <v/>
      </c>
      <c r="C169" s="1" t="str">
        <f>IFERROR(VLOOKUP($A169,Runners!$P:$AA,C$1,0),"")</f>
        <v/>
      </c>
      <c r="D169" s="1" t="str">
        <f>IFERROR(VLOOKUP($A169,Runners!$P:$AA,D$1,0),"")</f>
        <v/>
      </c>
      <c r="E169" s="2" t="str">
        <f>IFERROR(VLOOKUP($A169,Runners!$P:$AA,E$1,0),"")</f>
        <v/>
      </c>
      <c r="F169" s="2" t="str">
        <f>IFERROR(VLOOKUP($A169,Runners!$P:$AA,F$1,0),"")</f>
        <v/>
      </c>
    </row>
    <row r="170" spans="1:6" x14ac:dyDescent="0.25">
      <c r="A170" s="19">
        <v>166</v>
      </c>
      <c r="B170" s="1" t="str">
        <f>IFERROR(VLOOKUP($A170,Runners!$P:$AA,B$1,0),"")</f>
        <v/>
      </c>
      <c r="C170" s="1" t="str">
        <f>IFERROR(VLOOKUP($A170,Runners!$P:$AA,C$1,0),"")</f>
        <v/>
      </c>
      <c r="D170" s="1" t="str">
        <f>IFERROR(VLOOKUP($A170,Runners!$P:$AA,D$1,0),"")</f>
        <v/>
      </c>
      <c r="E170" s="2" t="str">
        <f>IFERROR(VLOOKUP($A170,Runners!$P:$AA,E$1,0),"")</f>
        <v/>
      </c>
      <c r="F170" s="2" t="str">
        <f>IFERROR(VLOOKUP($A170,Runners!$P:$AA,F$1,0),"")</f>
        <v/>
      </c>
    </row>
    <row r="171" spans="1:6" x14ac:dyDescent="0.25">
      <c r="A171" s="19">
        <v>167</v>
      </c>
      <c r="B171" s="1" t="str">
        <f>IFERROR(VLOOKUP($A171,Runners!$P:$AA,B$1,0),"")</f>
        <v/>
      </c>
      <c r="C171" s="1" t="str">
        <f>IFERROR(VLOOKUP($A171,Runners!$P:$AA,C$1,0),"")</f>
        <v/>
      </c>
      <c r="D171" s="1" t="str">
        <f>IFERROR(VLOOKUP($A171,Runners!$P:$AA,D$1,0),"")</f>
        <v/>
      </c>
      <c r="E171" s="2" t="str">
        <f>IFERROR(VLOOKUP($A171,Runners!$P:$AA,E$1,0),"")</f>
        <v/>
      </c>
      <c r="F171" s="2" t="str">
        <f>IFERROR(VLOOKUP($A171,Runners!$P:$AA,F$1,0),"")</f>
        <v/>
      </c>
    </row>
    <row r="172" spans="1:6" x14ac:dyDescent="0.25">
      <c r="A172" s="19">
        <v>168</v>
      </c>
      <c r="B172" s="1" t="str">
        <f>IFERROR(VLOOKUP($A172,Runners!$P:$AA,B$1,0),"")</f>
        <v/>
      </c>
      <c r="C172" s="1" t="str">
        <f>IFERROR(VLOOKUP($A172,Runners!$P:$AA,C$1,0),"")</f>
        <v/>
      </c>
      <c r="D172" s="1" t="str">
        <f>IFERROR(VLOOKUP($A172,Runners!$P:$AA,D$1,0),"")</f>
        <v/>
      </c>
      <c r="E172" s="2" t="str">
        <f>IFERROR(VLOOKUP($A172,Runners!$P:$AA,E$1,0),"")</f>
        <v/>
      </c>
      <c r="F172" s="2" t="str">
        <f>IFERROR(VLOOKUP($A172,Runners!$P:$AA,F$1,0),"")</f>
        <v/>
      </c>
    </row>
    <row r="173" spans="1:6" x14ac:dyDescent="0.25">
      <c r="A173" s="19">
        <v>169</v>
      </c>
      <c r="B173" s="1" t="str">
        <f>IFERROR(VLOOKUP($A173,Runners!$P:$AA,B$1,0),"")</f>
        <v/>
      </c>
      <c r="C173" s="1" t="str">
        <f>IFERROR(VLOOKUP($A173,Runners!$P:$AA,C$1,0),"")</f>
        <v/>
      </c>
      <c r="D173" s="1" t="str">
        <f>IFERROR(VLOOKUP($A173,Runners!$P:$AA,D$1,0),"")</f>
        <v/>
      </c>
      <c r="E173" s="2" t="str">
        <f>IFERROR(VLOOKUP($A173,Runners!$P:$AA,E$1,0),"")</f>
        <v/>
      </c>
      <c r="F173" s="2" t="str">
        <f>IFERROR(VLOOKUP($A173,Runners!$P:$AA,F$1,0),"")</f>
        <v/>
      </c>
    </row>
    <row r="174" spans="1:6" x14ac:dyDescent="0.25">
      <c r="A174" s="19">
        <v>170</v>
      </c>
      <c r="B174" s="1" t="str">
        <f>IFERROR(VLOOKUP($A174,Runners!$P:$AA,B$1,0),"")</f>
        <v/>
      </c>
      <c r="C174" s="1" t="str">
        <f>IFERROR(VLOOKUP($A174,Runners!$P:$AA,C$1,0),"")</f>
        <v/>
      </c>
      <c r="D174" s="1" t="str">
        <f>IFERROR(VLOOKUP($A174,Runners!$P:$AA,D$1,0),"")</f>
        <v/>
      </c>
      <c r="E174" s="2" t="str">
        <f>IFERROR(VLOOKUP($A174,Runners!$P:$AA,E$1,0),"")</f>
        <v/>
      </c>
      <c r="F174" s="2" t="str">
        <f>IFERROR(VLOOKUP($A174,Runners!$P:$AA,F$1,0),"")</f>
        <v/>
      </c>
    </row>
    <row r="175" spans="1:6" x14ac:dyDescent="0.25">
      <c r="A175" s="19">
        <v>171</v>
      </c>
      <c r="B175" s="1" t="str">
        <f>IFERROR(VLOOKUP($A175,Runners!$P:$AA,B$1,0),"")</f>
        <v/>
      </c>
      <c r="C175" s="1" t="str">
        <f>IFERROR(VLOOKUP($A175,Runners!$P:$AA,C$1,0),"")</f>
        <v/>
      </c>
      <c r="D175" s="1" t="str">
        <f>IFERROR(VLOOKUP($A175,Runners!$P:$AA,D$1,0),"")</f>
        <v/>
      </c>
      <c r="E175" s="2" t="str">
        <f>IFERROR(VLOOKUP($A175,Runners!$P:$AA,E$1,0),"")</f>
        <v/>
      </c>
      <c r="F175" s="2" t="str">
        <f>IFERROR(VLOOKUP($A175,Runners!$P:$AA,F$1,0),"")</f>
        <v/>
      </c>
    </row>
    <row r="176" spans="1:6" x14ac:dyDescent="0.25">
      <c r="A176" s="19">
        <v>172</v>
      </c>
      <c r="B176" s="1" t="str">
        <f>IFERROR(VLOOKUP($A176,Runners!$P:$AA,B$1,0),"")</f>
        <v/>
      </c>
      <c r="C176" s="1" t="str">
        <f>IFERROR(VLOOKUP($A176,Runners!$P:$AA,C$1,0),"")</f>
        <v/>
      </c>
      <c r="D176" s="1" t="str">
        <f>IFERROR(VLOOKUP($A176,Runners!$P:$AA,D$1,0),"")</f>
        <v/>
      </c>
      <c r="E176" s="2" t="str">
        <f>IFERROR(VLOOKUP($A176,Runners!$P:$AA,E$1,0),"")</f>
        <v/>
      </c>
      <c r="F176" s="2" t="str">
        <f>IFERROR(VLOOKUP($A176,Runners!$P:$AA,F$1,0),"")</f>
        <v/>
      </c>
    </row>
    <row r="177" spans="1:6" x14ac:dyDescent="0.25">
      <c r="A177" s="19">
        <v>173</v>
      </c>
      <c r="B177" s="1" t="str">
        <f>IFERROR(VLOOKUP($A177,Runners!$P:$AA,B$1,0),"")</f>
        <v/>
      </c>
      <c r="C177" s="1" t="str">
        <f>IFERROR(VLOOKUP($A177,Runners!$P:$AA,C$1,0),"")</f>
        <v/>
      </c>
      <c r="D177" s="1" t="str">
        <f>IFERROR(VLOOKUP($A177,Runners!$P:$AA,D$1,0),"")</f>
        <v/>
      </c>
      <c r="E177" s="2" t="str">
        <f>IFERROR(VLOOKUP($A177,Runners!$P:$AA,E$1,0),"")</f>
        <v/>
      </c>
      <c r="F177" s="2" t="str">
        <f>IFERROR(VLOOKUP($A177,Runners!$P:$AA,F$1,0),"")</f>
        <v/>
      </c>
    </row>
    <row r="178" spans="1:6" x14ac:dyDescent="0.25">
      <c r="A178" s="19">
        <v>174</v>
      </c>
      <c r="B178" s="1" t="str">
        <f>IFERROR(VLOOKUP($A178,Runners!$P:$AA,B$1,0),"")</f>
        <v/>
      </c>
      <c r="C178" s="1" t="str">
        <f>IFERROR(VLOOKUP($A178,Runners!$P:$AA,C$1,0),"")</f>
        <v/>
      </c>
      <c r="D178" s="1" t="str">
        <f>IFERROR(VLOOKUP($A178,Runners!$P:$AA,D$1,0),"")</f>
        <v/>
      </c>
      <c r="E178" s="2" t="str">
        <f>IFERROR(VLOOKUP($A178,Runners!$P:$AA,E$1,0),"")</f>
        <v/>
      </c>
      <c r="F178" s="2" t="str">
        <f>IFERROR(VLOOKUP($A178,Runners!$P:$AA,F$1,0),"")</f>
        <v/>
      </c>
    </row>
    <row r="179" spans="1:6" x14ac:dyDescent="0.25">
      <c r="A179" s="19">
        <v>175</v>
      </c>
      <c r="B179" s="1" t="str">
        <f>IFERROR(VLOOKUP($A179,Runners!$P:$AA,B$1,0),"")</f>
        <v/>
      </c>
      <c r="C179" s="1" t="str">
        <f>IFERROR(VLOOKUP($A179,Runners!$P:$AA,C$1,0),"")</f>
        <v/>
      </c>
      <c r="D179" s="1" t="str">
        <f>IFERROR(VLOOKUP($A179,Runners!$P:$AA,D$1,0),"")</f>
        <v/>
      </c>
      <c r="E179" s="2" t="str">
        <f>IFERROR(VLOOKUP($A179,Runners!$P:$AA,E$1,0),"")</f>
        <v/>
      </c>
      <c r="F179" s="2" t="str">
        <f>IFERROR(VLOOKUP($A179,Runners!$P:$AA,F$1,0),"")</f>
        <v/>
      </c>
    </row>
    <row r="180" spans="1:6" x14ac:dyDescent="0.25">
      <c r="A180" s="19">
        <v>176</v>
      </c>
      <c r="B180" s="1" t="str">
        <f>IFERROR(VLOOKUP($A180,Runners!$P:$AA,B$1,0),"")</f>
        <v/>
      </c>
      <c r="C180" s="1" t="str">
        <f>IFERROR(VLOOKUP($A180,Runners!$P:$AA,C$1,0),"")</f>
        <v/>
      </c>
      <c r="D180" s="1" t="str">
        <f>IFERROR(VLOOKUP($A180,Runners!$P:$AA,D$1,0),"")</f>
        <v/>
      </c>
      <c r="E180" s="2" t="str">
        <f>IFERROR(VLOOKUP($A180,Runners!$P:$AA,E$1,0),"")</f>
        <v/>
      </c>
      <c r="F180" s="2" t="str">
        <f>IFERROR(VLOOKUP($A180,Runners!$P:$AA,F$1,0),"")</f>
        <v/>
      </c>
    </row>
    <row r="181" spans="1:6" x14ac:dyDescent="0.25">
      <c r="A181" s="19">
        <v>177</v>
      </c>
      <c r="B181" s="1" t="str">
        <f>IFERROR(VLOOKUP($A181,Runners!$P:$AA,B$1,0),"")</f>
        <v/>
      </c>
      <c r="C181" s="1" t="str">
        <f>IFERROR(VLOOKUP($A181,Runners!$P:$AA,C$1,0),"")</f>
        <v/>
      </c>
      <c r="D181" s="1" t="str">
        <f>IFERROR(VLOOKUP($A181,Runners!$P:$AA,D$1,0),"")</f>
        <v/>
      </c>
      <c r="E181" s="2" t="str">
        <f>IFERROR(VLOOKUP($A181,Runners!$P:$AA,E$1,0),"")</f>
        <v/>
      </c>
      <c r="F181" s="2" t="str">
        <f>IFERROR(VLOOKUP($A181,Runners!$P:$AA,F$1,0),"")</f>
        <v/>
      </c>
    </row>
    <row r="182" spans="1:6" x14ac:dyDescent="0.25">
      <c r="A182" s="19">
        <v>178</v>
      </c>
      <c r="B182" s="1" t="str">
        <f>IFERROR(VLOOKUP($A182,Runners!$P:$AA,B$1,0),"")</f>
        <v/>
      </c>
      <c r="C182" s="1" t="str">
        <f>IFERROR(VLOOKUP($A182,Runners!$P:$AA,C$1,0),"")</f>
        <v/>
      </c>
      <c r="D182" s="1" t="str">
        <f>IFERROR(VLOOKUP($A182,Runners!$P:$AA,D$1,0),"")</f>
        <v/>
      </c>
      <c r="E182" s="2" t="str">
        <f>IFERROR(VLOOKUP($A182,Runners!$P:$AA,E$1,0),"")</f>
        <v/>
      </c>
      <c r="F182" s="2" t="str">
        <f>IFERROR(VLOOKUP($A182,Runners!$P:$AA,F$1,0),"")</f>
        <v/>
      </c>
    </row>
    <row r="183" spans="1:6" x14ac:dyDescent="0.25">
      <c r="A183" s="19">
        <v>179</v>
      </c>
      <c r="B183" s="1" t="str">
        <f>IFERROR(VLOOKUP($A183,Runners!$P:$AA,B$1,0),"")</f>
        <v/>
      </c>
      <c r="C183" s="1" t="str">
        <f>IFERROR(VLOOKUP($A183,Runners!$P:$AA,C$1,0),"")</f>
        <v/>
      </c>
      <c r="D183" s="1" t="str">
        <f>IFERROR(VLOOKUP($A183,Runners!$P:$AA,D$1,0),"")</f>
        <v/>
      </c>
      <c r="E183" s="2" t="str">
        <f>IFERROR(VLOOKUP($A183,Runners!$P:$AA,E$1,0),"")</f>
        <v/>
      </c>
      <c r="F183" s="2" t="str">
        <f>IFERROR(VLOOKUP($A183,Runners!$P:$AA,F$1,0),"")</f>
        <v/>
      </c>
    </row>
    <row r="184" spans="1:6" x14ac:dyDescent="0.25">
      <c r="A184" s="19">
        <v>180</v>
      </c>
      <c r="B184" s="1" t="str">
        <f>IFERROR(VLOOKUP($A184,Runners!$P:$AA,B$1,0),"")</f>
        <v/>
      </c>
      <c r="C184" s="1" t="str">
        <f>IFERROR(VLOOKUP($A184,Runners!$P:$AA,C$1,0),"")</f>
        <v/>
      </c>
      <c r="D184" s="1" t="str">
        <f>IFERROR(VLOOKUP($A184,Runners!$P:$AA,D$1,0),"")</f>
        <v/>
      </c>
      <c r="E184" s="2" t="str">
        <f>IFERROR(VLOOKUP($A184,Runners!$P:$AA,E$1,0),"")</f>
        <v/>
      </c>
      <c r="F184" s="2" t="str">
        <f>IFERROR(VLOOKUP($A184,Runners!$P:$AA,F$1,0),"")</f>
        <v/>
      </c>
    </row>
    <row r="185" spans="1:6" x14ac:dyDescent="0.25">
      <c r="A185" s="19">
        <v>181</v>
      </c>
      <c r="B185" s="1" t="str">
        <f>IFERROR(VLOOKUP($A185,Runners!$P:$AA,B$1,0),"")</f>
        <v/>
      </c>
      <c r="C185" s="1" t="str">
        <f>IFERROR(VLOOKUP($A185,Runners!$P:$AA,C$1,0),"")</f>
        <v/>
      </c>
      <c r="D185" s="1" t="str">
        <f>IFERROR(VLOOKUP($A185,Runners!$P:$AA,D$1,0),"")</f>
        <v/>
      </c>
      <c r="E185" s="2" t="str">
        <f>IFERROR(VLOOKUP($A185,Runners!$P:$AA,E$1,0),"")</f>
        <v/>
      </c>
      <c r="F185" s="2" t="str">
        <f>IFERROR(VLOOKUP($A185,Runners!$P:$AA,F$1,0),"")</f>
        <v/>
      </c>
    </row>
    <row r="186" spans="1:6" x14ac:dyDescent="0.25">
      <c r="A186" s="19">
        <v>182</v>
      </c>
      <c r="B186" s="1" t="str">
        <f>IFERROR(VLOOKUP($A186,Runners!$P:$AA,B$1,0),"")</f>
        <v/>
      </c>
      <c r="C186" s="1" t="str">
        <f>IFERROR(VLOOKUP($A186,Runners!$P:$AA,C$1,0),"")</f>
        <v/>
      </c>
      <c r="D186" s="1" t="str">
        <f>IFERROR(VLOOKUP($A186,Runners!$P:$AA,D$1,0),"")</f>
        <v/>
      </c>
      <c r="E186" s="2" t="str">
        <f>IFERROR(VLOOKUP($A186,Runners!$P:$AA,E$1,0),"")</f>
        <v/>
      </c>
      <c r="F186" s="2" t="str">
        <f>IFERROR(VLOOKUP($A186,Runners!$P:$AA,F$1,0),"")</f>
        <v/>
      </c>
    </row>
    <row r="187" spans="1:6" x14ac:dyDescent="0.25">
      <c r="A187" s="19">
        <v>183</v>
      </c>
      <c r="B187" s="1" t="str">
        <f>IFERROR(VLOOKUP($A187,Runners!$P:$AA,B$1,0),"")</f>
        <v/>
      </c>
      <c r="C187" s="1" t="str">
        <f>IFERROR(VLOOKUP($A187,Runners!$P:$AA,C$1,0),"")</f>
        <v/>
      </c>
      <c r="D187" s="1" t="str">
        <f>IFERROR(VLOOKUP($A187,Runners!$P:$AA,D$1,0),"")</f>
        <v/>
      </c>
      <c r="E187" s="2" t="str">
        <f>IFERROR(VLOOKUP($A187,Runners!$P:$AA,E$1,0),"")</f>
        <v/>
      </c>
      <c r="F187" s="2" t="str">
        <f>IFERROR(VLOOKUP($A187,Runners!$P:$AA,F$1,0),"")</f>
        <v/>
      </c>
    </row>
    <row r="188" spans="1:6" x14ac:dyDescent="0.25">
      <c r="A188" s="19">
        <v>184</v>
      </c>
      <c r="B188" s="1" t="str">
        <f>IFERROR(VLOOKUP($A188,Runners!$P:$AA,B$1,0),"")</f>
        <v/>
      </c>
      <c r="C188" s="1" t="str">
        <f>IFERROR(VLOOKUP($A188,Runners!$P:$AA,C$1,0),"")</f>
        <v/>
      </c>
      <c r="D188" s="1" t="str">
        <f>IFERROR(VLOOKUP($A188,Runners!$P:$AA,D$1,0),"")</f>
        <v/>
      </c>
      <c r="E188" s="2" t="str">
        <f>IFERROR(VLOOKUP($A188,Runners!$P:$AA,E$1,0),"")</f>
        <v/>
      </c>
      <c r="F188" s="2" t="str">
        <f>IFERROR(VLOOKUP($A188,Runners!$P:$AA,F$1,0),"")</f>
        <v/>
      </c>
    </row>
    <row r="189" spans="1:6" x14ac:dyDescent="0.25">
      <c r="A189" s="19">
        <v>185</v>
      </c>
      <c r="B189" s="1" t="str">
        <f>IFERROR(VLOOKUP($A189,Runners!$P:$AA,B$1,0),"")</f>
        <v/>
      </c>
      <c r="C189" s="1" t="str">
        <f>IFERROR(VLOOKUP($A189,Runners!$P:$AA,C$1,0),"")</f>
        <v/>
      </c>
      <c r="D189" s="1" t="str">
        <f>IFERROR(VLOOKUP($A189,Runners!$P:$AA,D$1,0),"")</f>
        <v/>
      </c>
      <c r="E189" s="2" t="str">
        <f>IFERROR(VLOOKUP($A189,Runners!$P:$AA,E$1,0),"")</f>
        <v/>
      </c>
      <c r="F189" s="2" t="str">
        <f>IFERROR(VLOOKUP($A189,Runners!$P:$AA,F$1,0),"")</f>
        <v/>
      </c>
    </row>
    <row r="190" spans="1:6" x14ac:dyDescent="0.25">
      <c r="A190" s="19">
        <v>186</v>
      </c>
      <c r="B190" s="1" t="str">
        <f>IFERROR(VLOOKUP($A190,Runners!$P:$AA,B$1,0),"")</f>
        <v/>
      </c>
      <c r="C190" s="1" t="str">
        <f>IFERROR(VLOOKUP($A190,Runners!$P:$AA,C$1,0),"")</f>
        <v/>
      </c>
      <c r="D190" s="1" t="str">
        <f>IFERROR(VLOOKUP($A190,Runners!$P:$AA,D$1,0),"")</f>
        <v/>
      </c>
      <c r="E190" s="2" t="str">
        <f>IFERROR(VLOOKUP($A190,Runners!$P:$AA,E$1,0),"")</f>
        <v/>
      </c>
      <c r="F190" s="2" t="str">
        <f>IFERROR(VLOOKUP($A190,Runners!$P:$AA,F$1,0),"")</f>
        <v/>
      </c>
    </row>
    <row r="191" spans="1:6" x14ac:dyDescent="0.25">
      <c r="A191" s="19">
        <v>187</v>
      </c>
      <c r="B191" s="1" t="str">
        <f>IFERROR(VLOOKUP($A191,Runners!$P:$AA,B$1,0),"")</f>
        <v/>
      </c>
      <c r="C191" s="1" t="str">
        <f>IFERROR(VLOOKUP($A191,Runners!$P:$AA,C$1,0),"")</f>
        <v/>
      </c>
      <c r="D191" s="1" t="str">
        <f>IFERROR(VLOOKUP($A191,Runners!$P:$AA,D$1,0),"")</f>
        <v/>
      </c>
      <c r="E191" s="2" t="str">
        <f>IFERROR(VLOOKUP($A191,Runners!$P:$AA,E$1,0),"")</f>
        <v/>
      </c>
      <c r="F191" s="2" t="str">
        <f>IFERROR(VLOOKUP($A191,Runners!$P:$AA,F$1,0),"")</f>
        <v/>
      </c>
    </row>
    <row r="192" spans="1:6" x14ac:dyDescent="0.25">
      <c r="A192" s="19">
        <v>188</v>
      </c>
      <c r="B192" s="1" t="str">
        <f>IFERROR(VLOOKUP($A192,Runners!$P:$AA,B$1,0),"")</f>
        <v/>
      </c>
      <c r="C192" s="1" t="str">
        <f>IFERROR(VLOOKUP($A192,Runners!$P:$AA,C$1,0),"")</f>
        <v/>
      </c>
      <c r="D192" s="1" t="str">
        <f>IFERROR(VLOOKUP($A192,Runners!$P:$AA,D$1,0),"")</f>
        <v/>
      </c>
      <c r="E192" s="2" t="str">
        <f>IFERROR(VLOOKUP($A192,Runners!$P:$AA,E$1,0),"")</f>
        <v/>
      </c>
      <c r="F192" s="2" t="str">
        <f>IFERROR(VLOOKUP($A192,Runners!$P:$AA,F$1,0),"")</f>
        <v/>
      </c>
    </row>
    <row r="193" spans="1:6" x14ac:dyDescent="0.25">
      <c r="A193" s="19">
        <v>189</v>
      </c>
      <c r="B193" s="1" t="str">
        <f>IFERROR(VLOOKUP($A193,Runners!$P:$AA,B$1,0),"")</f>
        <v/>
      </c>
      <c r="C193" s="1" t="str">
        <f>IFERROR(VLOOKUP($A193,Runners!$P:$AA,C$1,0),"")</f>
        <v/>
      </c>
      <c r="D193" s="1" t="str">
        <f>IFERROR(VLOOKUP($A193,Runners!$P:$AA,D$1,0),"")</f>
        <v/>
      </c>
      <c r="E193" s="2" t="str">
        <f>IFERROR(VLOOKUP($A193,Runners!$P:$AA,E$1,0),"")</f>
        <v/>
      </c>
      <c r="F193" s="2" t="str">
        <f>IFERROR(VLOOKUP($A193,Runners!$P:$AA,F$1,0),"")</f>
        <v/>
      </c>
    </row>
    <row r="194" spans="1:6" x14ac:dyDescent="0.25">
      <c r="A194" s="19">
        <v>190</v>
      </c>
      <c r="B194" s="1" t="str">
        <f>IFERROR(VLOOKUP($A194,Runners!$P:$AA,B$1,0),"")</f>
        <v/>
      </c>
      <c r="C194" s="1" t="str">
        <f>IFERROR(VLOOKUP($A194,Runners!$P:$AA,C$1,0),"")</f>
        <v/>
      </c>
      <c r="D194" s="1" t="str">
        <f>IFERROR(VLOOKUP($A194,Runners!$P:$AA,D$1,0),"")</f>
        <v/>
      </c>
      <c r="E194" s="2" t="str">
        <f>IFERROR(VLOOKUP($A194,Runners!$P:$AA,E$1,0),"")</f>
        <v/>
      </c>
      <c r="F194" s="2" t="str">
        <f>IFERROR(VLOOKUP($A194,Runners!$P:$AA,F$1,0),"")</f>
        <v/>
      </c>
    </row>
    <row r="195" spans="1:6" x14ac:dyDescent="0.25">
      <c r="A195" s="19">
        <v>191</v>
      </c>
      <c r="B195" s="1" t="str">
        <f>IFERROR(VLOOKUP($A195,Runners!$P:$AA,B$1,0),"")</f>
        <v/>
      </c>
      <c r="C195" s="1" t="str">
        <f>IFERROR(VLOOKUP($A195,Runners!$P:$AA,C$1,0),"")</f>
        <v/>
      </c>
      <c r="D195" s="1" t="str">
        <f>IFERROR(VLOOKUP($A195,Runners!$P:$AA,D$1,0),"")</f>
        <v/>
      </c>
      <c r="E195" s="2" t="str">
        <f>IFERROR(VLOOKUP($A195,Runners!$P:$AA,E$1,0),"")</f>
        <v/>
      </c>
      <c r="F195" s="2" t="str">
        <f>IFERROR(VLOOKUP($A195,Runners!$P:$AA,F$1,0),"")</f>
        <v/>
      </c>
    </row>
    <row r="196" spans="1:6" x14ac:dyDescent="0.25">
      <c r="A196" s="19">
        <v>192</v>
      </c>
      <c r="B196" s="1" t="str">
        <f>IFERROR(VLOOKUP($A196,Runners!$P:$AA,B$1,0),"")</f>
        <v/>
      </c>
      <c r="C196" s="1" t="str">
        <f>IFERROR(VLOOKUP($A196,Runners!$P:$AA,C$1,0),"")</f>
        <v/>
      </c>
      <c r="D196" s="1" t="str">
        <f>IFERROR(VLOOKUP($A196,Runners!$P:$AA,D$1,0),"")</f>
        <v/>
      </c>
      <c r="E196" s="2" t="str">
        <f>IFERROR(VLOOKUP($A196,Runners!$P:$AA,E$1,0),"")</f>
        <v/>
      </c>
      <c r="F196" s="2" t="str">
        <f>IFERROR(VLOOKUP($A196,Runners!$P:$AA,F$1,0),"")</f>
        <v/>
      </c>
    </row>
    <row r="197" spans="1:6" x14ac:dyDescent="0.25">
      <c r="A197" s="19">
        <v>193</v>
      </c>
      <c r="B197" s="1" t="str">
        <f>IFERROR(VLOOKUP($A197,Runners!$P:$AA,B$1,0),"")</f>
        <v/>
      </c>
      <c r="C197" s="1" t="str">
        <f>IFERROR(VLOOKUP($A197,Runners!$P:$AA,C$1,0),"")</f>
        <v/>
      </c>
      <c r="D197" s="1" t="str">
        <f>IFERROR(VLOOKUP($A197,Runners!$P:$AA,D$1,0),"")</f>
        <v/>
      </c>
      <c r="E197" s="2" t="str">
        <f>IFERROR(VLOOKUP($A197,Runners!$P:$AA,E$1,0),"")</f>
        <v/>
      </c>
      <c r="F197" s="2" t="str">
        <f>IFERROR(VLOOKUP($A197,Runners!$P:$AA,F$1,0),"")</f>
        <v/>
      </c>
    </row>
    <row r="198" spans="1:6" x14ac:dyDescent="0.25">
      <c r="A198" s="19">
        <v>194</v>
      </c>
      <c r="B198" s="1" t="str">
        <f>IFERROR(VLOOKUP($A198,Runners!$P:$AA,B$1,0),"")</f>
        <v/>
      </c>
      <c r="C198" s="1" t="str">
        <f>IFERROR(VLOOKUP($A198,Runners!$P:$AA,C$1,0),"")</f>
        <v/>
      </c>
      <c r="D198" s="1" t="str">
        <f>IFERROR(VLOOKUP($A198,Runners!$P:$AA,D$1,0),"")</f>
        <v/>
      </c>
      <c r="E198" s="2" t="str">
        <f>IFERROR(VLOOKUP($A198,Runners!$P:$AA,E$1,0),"")</f>
        <v/>
      </c>
      <c r="F198" s="2" t="str">
        <f>IFERROR(VLOOKUP($A198,Runners!$P:$AA,F$1,0),"")</f>
        <v/>
      </c>
    </row>
    <row r="199" spans="1:6" x14ac:dyDescent="0.25">
      <c r="A199" s="19">
        <v>195</v>
      </c>
      <c r="B199" s="1" t="str">
        <f>IFERROR(VLOOKUP($A199,Runners!$P:$AA,B$1,0),"")</f>
        <v/>
      </c>
      <c r="C199" s="1" t="str">
        <f>IFERROR(VLOOKUP($A199,Runners!$P:$AA,C$1,0),"")</f>
        <v/>
      </c>
      <c r="D199" s="1" t="str">
        <f>IFERROR(VLOOKUP($A199,Runners!$P:$AA,D$1,0),"")</f>
        <v/>
      </c>
      <c r="E199" s="2" t="str">
        <f>IFERROR(VLOOKUP($A199,Runners!$P:$AA,E$1,0),"")</f>
        <v/>
      </c>
      <c r="F199" s="2" t="str">
        <f>IFERROR(VLOOKUP($A199,Runners!$P:$AA,F$1,0),"")</f>
        <v/>
      </c>
    </row>
    <row r="200" spans="1:6" x14ac:dyDescent="0.25">
      <c r="A200" s="19">
        <v>196</v>
      </c>
      <c r="B200" s="1" t="str">
        <f>IFERROR(VLOOKUP($A200,Runners!$P:$AA,B$1,0),"")</f>
        <v/>
      </c>
      <c r="C200" s="1" t="str">
        <f>IFERROR(VLOOKUP($A200,Runners!$P:$AA,C$1,0),"")</f>
        <v/>
      </c>
      <c r="D200" s="1" t="str">
        <f>IFERROR(VLOOKUP($A200,Runners!$P:$AA,D$1,0),"")</f>
        <v/>
      </c>
      <c r="E200" s="2" t="str">
        <f>IFERROR(VLOOKUP($A200,Runners!$P:$AA,E$1,0),"")</f>
        <v/>
      </c>
      <c r="F200" s="2" t="str">
        <f>IFERROR(VLOOKUP($A200,Runners!$P:$AA,F$1,0),"")</f>
        <v/>
      </c>
    </row>
    <row r="201" spans="1:6" x14ac:dyDescent="0.25">
      <c r="A201" s="19">
        <v>197</v>
      </c>
      <c r="B201" s="1" t="str">
        <f>IFERROR(VLOOKUP($A201,Runners!$P:$AA,B$1,0),"")</f>
        <v/>
      </c>
      <c r="C201" s="1" t="str">
        <f>IFERROR(VLOOKUP($A201,Runners!$P:$AA,C$1,0),"")</f>
        <v/>
      </c>
      <c r="D201" s="1" t="str">
        <f>IFERROR(VLOOKUP($A201,Runners!$P:$AA,D$1,0),"")</f>
        <v/>
      </c>
      <c r="E201" s="2" t="str">
        <f>IFERROR(VLOOKUP($A201,Runners!$P:$AA,E$1,0),"")</f>
        <v/>
      </c>
      <c r="F201" s="2" t="str">
        <f>IFERROR(VLOOKUP($A201,Runners!$P:$AA,F$1,0),"")</f>
        <v/>
      </c>
    </row>
    <row r="202" spans="1:6" x14ac:dyDescent="0.25">
      <c r="A202" s="19">
        <v>198</v>
      </c>
      <c r="B202" s="1" t="str">
        <f>IFERROR(VLOOKUP($A202,Runners!$P:$AA,B$1,0),"")</f>
        <v/>
      </c>
      <c r="C202" s="1" t="str">
        <f>IFERROR(VLOOKUP($A202,Runners!$P:$AA,C$1,0),"")</f>
        <v/>
      </c>
      <c r="D202" s="1" t="str">
        <f>IFERROR(VLOOKUP($A202,Runners!$P:$AA,D$1,0),"")</f>
        <v/>
      </c>
      <c r="E202" s="2" t="str">
        <f>IFERROR(VLOOKUP($A202,Runners!$P:$AA,E$1,0),"")</f>
        <v/>
      </c>
      <c r="F202" s="2" t="str">
        <f>IFERROR(VLOOKUP($A202,Runners!$P:$AA,F$1,0),"")</f>
        <v/>
      </c>
    </row>
    <row r="203" spans="1:6" x14ac:dyDescent="0.25">
      <c r="A203" s="19">
        <v>199</v>
      </c>
      <c r="B203" s="1" t="str">
        <f>IFERROR(VLOOKUP($A203,Runners!$P:$AA,B$1,0),"")</f>
        <v/>
      </c>
      <c r="C203" s="1" t="str">
        <f>IFERROR(VLOOKUP($A203,Runners!$P:$AA,C$1,0),"")</f>
        <v/>
      </c>
      <c r="D203" s="1" t="str">
        <f>IFERROR(VLOOKUP($A203,Runners!$P:$AA,D$1,0),"")</f>
        <v/>
      </c>
      <c r="E203" s="2" t="str">
        <f>IFERROR(VLOOKUP($A203,Runners!$P:$AA,E$1,0),"")</f>
        <v/>
      </c>
      <c r="F203" s="2" t="str">
        <f>IFERROR(VLOOKUP($A203,Runners!$P:$AA,F$1,0),"")</f>
        <v/>
      </c>
    </row>
    <row r="204" spans="1:6" x14ac:dyDescent="0.25">
      <c r="A204" s="19">
        <v>200</v>
      </c>
      <c r="B204" s="1" t="str">
        <f>IFERROR(VLOOKUP($A204,Runners!$P:$AA,B$1,0),"")</f>
        <v/>
      </c>
      <c r="C204" s="1" t="str">
        <f>IFERROR(VLOOKUP($A204,Runners!$P:$AA,C$1,0),"")</f>
        <v/>
      </c>
      <c r="D204" s="1" t="str">
        <f>IFERROR(VLOOKUP($A204,Runners!$P:$AA,D$1,0),"")</f>
        <v/>
      </c>
      <c r="E204" s="2" t="str">
        <f>IFERROR(VLOOKUP($A204,Runners!$P:$AA,E$1,0),"")</f>
        <v/>
      </c>
      <c r="F204" s="2" t="str">
        <f>IFERROR(VLOOKUP($A204,Runners!$P:$AA,F$1,0),"")</f>
        <v/>
      </c>
    </row>
    <row r="205" spans="1:6" x14ac:dyDescent="0.25">
      <c r="A205" s="19">
        <v>201</v>
      </c>
      <c r="B205" s="1" t="str">
        <f>IFERROR(VLOOKUP($A205,Runners!$P:$AA,B$1,0),"")</f>
        <v/>
      </c>
      <c r="C205" s="1" t="str">
        <f>IFERROR(VLOOKUP($A205,Runners!$P:$AA,C$1,0),"")</f>
        <v/>
      </c>
      <c r="D205" s="1" t="str">
        <f>IFERROR(VLOOKUP($A205,Runners!$P:$AA,D$1,0),"")</f>
        <v/>
      </c>
      <c r="E205" s="2" t="str">
        <f>IFERROR(VLOOKUP($A205,Runners!$P:$AA,E$1,0),"")</f>
        <v/>
      </c>
      <c r="F205" s="2" t="str">
        <f>IFERROR(VLOOKUP($A205,Runners!$P:$AA,F$1,0),"")</f>
        <v/>
      </c>
    </row>
    <row r="206" spans="1:6" x14ac:dyDescent="0.25">
      <c r="A206" s="19">
        <v>202</v>
      </c>
      <c r="B206" s="1" t="str">
        <f>IFERROR(VLOOKUP($A206,Runners!$P:$AA,B$1,0),"")</f>
        <v/>
      </c>
      <c r="C206" s="1" t="str">
        <f>IFERROR(VLOOKUP($A206,Runners!$P:$AA,C$1,0),"")</f>
        <v/>
      </c>
      <c r="D206" s="1" t="str">
        <f>IFERROR(VLOOKUP($A206,Runners!$P:$AA,D$1,0),"")</f>
        <v/>
      </c>
      <c r="E206" s="2" t="str">
        <f>IFERROR(VLOOKUP($A206,Runners!$P:$AA,E$1,0),"")</f>
        <v/>
      </c>
      <c r="F206" s="2" t="str">
        <f>IFERROR(VLOOKUP($A206,Runners!$P:$AA,F$1,0),"")</f>
        <v/>
      </c>
    </row>
    <row r="207" spans="1:6" x14ac:dyDescent="0.25">
      <c r="A207" s="19">
        <v>203</v>
      </c>
      <c r="B207" s="1" t="str">
        <f>IFERROR(VLOOKUP($A207,Runners!$P:$AA,B$1,0),"")</f>
        <v/>
      </c>
      <c r="C207" s="1" t="str">
        <f>IFERROR(VLOOKUP($A207,Runners!$P:$AA,C$1,0),"")</f>
        <v/>
      </c>
      <c r="D207" s="1" t="str">
        <f>IFERROR(VLOOKUP($A207,Runners!$P:$AA,D$1,0),"")</f>
        <v/>
      </c>
      <c r="E207" s="2" t="str">
        <f>IFERROR(VLOOKUP($A207,Runners!$P:$AA,E$1,0),"")</f>
        <v/>
      </c>
      <c r="F207" s="2" t="str">
        <f>IFERROR(VLOOKUP($A207,Runners!$P:$AA,F$1,0),"")</f>
        <v/>
      </c>
    </row>
    <row r="208" spans="1:6" x14ac:dyDescent="0.25">
      <c r="A208" s="19">
        <v>204</v>
      </c>
      <c r="B208" s="1" t="str">
        <f>IFERROR(VLOOKUP($A208,Runners!$P:$AA,B$1,0),"")</f>
        <v/>
      </c>
      <c r="C208" s="1" t="str">
        <f>IFERROR(VLOOKUP($A208,Runners!$P:$AA,C$1,0),"")</f>
        <v/>
      </c>
      <c r="D208" s="1" t="str">
        <f>IFERROR(VLOOKUP($A208,Runners!$P:$AA,D$1,0),"")</f>
        <v/>
      </c>
      <c r="E208" s="2" t="str">
        <f>IFERROR(VLOOKUP($A208,Runners!$P:$AA,E$1,0),"")</f>
        <v/>
      </c>
      <c r="F208" s="2" t="str">
        <f>IFERROR(VLOOKUP($A208,Runners!$P:$AA,F$1,0),"")</f>
        <v/>
      </c>
    </row>
    <row r="209" spans="1:6" x14ac:dyDescent="0.25">
      <c r="A209" s="19">
        <v>205</v>
      </c>
      <c r="B209" s="1" t="str">
        <f>IFERROR(VLOOKUP($A209,Runners!$P:$AA,B$1,0),"")</f>
        <v/>
      </c>
      <c r="C209" s="1" t="str">
        <f>IFERROR(VLOOKUP($A209,Runners!$P:$AA,C$1,0),"")</f>
        <v/>
      </c>
      <c r="D209" s="1" t="str">
        <f>IFERROR(VLOOKUP($A209,Runners!$P:$AA,D$1,0),"")</f>
        <v/>
      </c>
      <c r="E209" s="2" t="str">
        <f>IFERROR(VLOOKUP($A209,Runners!$P:$AA,E$1,0),"")</f>
        <v/>
      </c>
      <c r="F209" s="2" t="str">
        <f>IFERROR(VLOOKUP($A209,Runners!$P:$AA,F$1,0),"")</f>
        <v/>
      </c>
    </row>
    <row r="210" spans="1:6" x14ac:dyDescent="0.25">
      <c r="A210" s="19">
        <v>206</v>
      </c>
      <c r="B210" s="1" t="str">
        <f>IFERROR(VLOOKUP($A210,Runners!$P:$AA,B$1,0),"")</f>
        <v/>
      </c>
      <c r="C210" s="1" t="str">
        <f>IFERROR(VLOOKUP($A210,Runners!$P:$AA,C$1,0),"")</f>
        <v/>
      </c>
      <c r="D210" s="1" t="str">
        <f>IFERROR(VLOOKUP($A210,Runners!$P:$AA,D$1,0),"")</f>
        <v/>
      </c>
      <c r="E210" s="2" t="str">
        <f>IFERROR(VLOOKUP($A210,Runners!$P:$AA,E$1,0),"")</f>
        <v/>
      </c>
      <c r="F210" s="2" t="str">
        <f>IFERROR(VLOOKUP($A210,Runners!$P:$AA,F$1,0),"")</f>
        <v/>
      </c>
    </row>
    <row r="211" spans="1:6" x14ac:dyDescent="0.25">
      <c r="A211" s="19">
        <v>207</v>
      </c>
      <c r="B211" s="1" t="str">
        <f>IFERROR(VLOOKUP($A211,Runners!$P:$AA,B$1,0),"")</f>
        <v/>
      </c>
      <c r="C211" s="1" t="str">
        <f>IFERROR(VLOOKUP($A211,Runners!$P:$AA,C$1,0),"")</f>
        <v/>
      </c>
      <c r="D211" s="1" t="str">
        <f>IFERROR(VLOOKUP($A211,Runners!$P:$AA,D$1,0),"")</f>
        <v/>
      </c>
      <c r="E211" s="2" t="str">
        <f>IFERROR(VLOOKUP($A211,Runners!$P:$AA,E$1,0),"")</f>
        <v/>
      </c>
      <c r="F211" s="2" t="str">
        <f>IFERROR(VLOOKUP($A211,Runners!$P:$AA,F$1,0),"")</f>
        <v/>
      </c>
    </row>
    <row r="212" spans="1:6" x14ac:dyDescent="0.25">
      <c r="A212" s="19">
        <v>208</v>
      </c>
      <c r="B212" s="1" t="str">
        <f>IFERROR(VLOOKUP($A212,Runners!$P:$AA,B$1,0),"")</f>
        <v/>
      </c>
      <c r="C212" s="1" t="str">
        <f>IFERROR(VLOOKUP($A212,Runners!$P:$AA,C$1,0),"")</f>
        <v/>
      </c>
      <c r="D212" s="1" t="str">
        <f>IFERROR(VLOOKUP($A212,Runners!$P:$AA,D$1,0),"")</f>
        <v/>
      </c>
      <c r="E212" s="2" t="str">
        <f>IFERROR(VLOOKUP($A212,Runners!$P:$AA,E$1,0),"")</f>
        <v/>
      </c>
      <c r="F212" s="2" t="str">
        <f>IFERROR(VLOOKUP($A212,Runners!$P:$AA,F$1,0),"")</f>
        <v/>
      </c>
    </row>
    <row r="213" spans="1:6" x14ac:dyDescent="0.25">
      <c r="A213" s="19">
        <v>209</v>
      </c>
      <c r="B213" s="1" t="str">
        <f>IFERROR(VLOOKUP($A213,Runners!$P:$AA,B$1,0),"")</f>
        <v/>
      </c>
      <c r="C213" s="1" t="str">
        <f>IFERROR(VLOOKUP($A213,Runners!$P:$AA,C$1,0),"")</f>
        <v/>
      </c>
      <c r="D213" s="1" t="str">
        <f>IFERROR(VLOOKUP($A213,Runners!$P:$AA,D$1,0),"")</f>
        <v/>
      </c>
      <c r="E213" s="2" t="str">
        <f>IFERROR(VLOOKUP($A213,Runners!$P:$AA,E$1,0),"")</f>
        <v/>
      </c>
      <c r="F213" s="2" t="str">
        <f>IFERROR(VLOOKUP($A213,Runners!$P:$AA,F$1,0),"")</f>
        <v/>
      </c>
    </row>
    <row r="214" spans="1:6" x14ac:dyDescent="0.25">
      <c r="A214" s="19">
        <v>210</v>
      </c>
      <c r="B214" s="1" t="str">
        <f>IFERROR(VLOOKUP($A214,Runners!$P:$AA,B$1,0),"")</f>
        <v/>
      </c>
      <c r="C214" s="1" t="str">
        <f>IFERROR(VLOOKUP($A214,Runners!$P:$AA,C$1,0),"")</f>
        <v/>
      </c>
      <c r="D214" s="1" t="str">
        <f>IFERROR(VLOOKUP($A214,Runners!$P:$AA,D$1,0),"")</f>
        <v/>
      </c>
      <c r="E214" s="2" t="str">
        <f>IFERROR(VLOOKUP($A214,Runners!$P:$AA,E$1,0),"")</f>
        <v/>
      </c>
      <c r="F214" s="2" t="str">
        <f>IFERROR(VLOOKUP($A214,Runners!$P:$AA,F$1,0),"")</f>
        <v/>
      </c>
    </row>
    <row r="215" spans="1:6" x14ac:dyDescent="0.25">
      <c r="A215" s="19">
        <v>211</v>
      </c>
      <c r="B215" s="1" t="str">
        <f>IFERROR(VLOOKUP($A215,Runners!$P:$AA,B$1,0),"")</f>
        <v/>
      </c>
      <c r="C215" s="1" t="str">
        <f>IFERROR(VLOOKUP($A215,Runners!$P:$AA,C$1,0),"")</f>
        <v/>
      </c>
      <c r="D215" s="1" t="str">
        <f>IFERROR(VLOOKUP($A215,Runners!$P:$AA,D$1,0),"")</f>
        <v/>
      </c>
      <c r="E215" s="2" t="str">
        <f>IFERROR(VLOOKUP($A215,Runners!$P:$AA,E$1,0),"")</f>
        <v/>
      </c>
      <c r="F215" s="2" t="str">
        <f>IFERROR(VLOOKUP($A215,Runners!$P:$AA,F$1,0),"")</f>
        <v/>
      </c>
    </row>
    <row r="216" spans="1:6" x14ac:dyDescent="0.25">
      <c r="A216" s="19">
        <v>212</v>
      </c>
      <c r="B216" s="1" t="str">
        <f>IFERROR(VLOOKUP($A216,Runners!$P:$AA,B$1,0),"")</f>
        <v/>
      </c>
      <c r="C216" s="1" t="str">
        <f>IFERROR(VLOOKUP($A216,Runners!$P:$AA,C$1,0),"")</f>
        <v/>
      </c>
      <c r="D216" s="1" t="str">
        <f>IFERROR(VLOOKUP($A216,Runners!$P:$AA,D$1,0),"")</f>
        <v/>
      </c>
      <c r="E216" s="2" t="str">
        <f>IFERROR(VLOOKUP($A216,Runners!$P:$AA,E$1,0),"")</f>
        <v/>
      </c>
      <c r="F216" s="2" t="str">
        <f>IFERROR(VLOOKUP($A216,Runners!$P:$AA,F$1,0),"")</f>
        <v/>
      </c>
    </row>
    <row r="217" spans="1:6" x14ac:dyDescent="0.25">
      <c r="A217" s="19">
        <v>213</v>
      </c>
      <c r="B217" s="1" t="str">
        <f>IFERROR(VLOOKUP($A217,Runners!$P:$AA,B$1,0),"")</f>
        <v/>
      </c>
      <c r="C217" s="1" t="str">
        <f>IFERROR(VLOOKUP($A217,Runners!$P:$AA,C$1,0),"")</f>
        <v/>
      </c>
      <c r="D217" s="1" t="str">
        <f>IFERROR(VLOOKUP($A217,Runners!$P:$AA,D$1,0),"")</f>
        <v/>
      </c>
      <c r="E217" s="2" t="str">
        <f>IFERROR(VLOOKUP($A217,Runners!$P:$AA,E$1,0),"")</f>
        <v/>
      </c>
      <c r="F217" s="2" t="str">
        <f>IFERROR(VLOOKUP($A217,Runners!$P:$AA,F$1,0),"")</f>
        <v/>
      </c>
    </row>
    <row r="218" spans="1:6" x14ac:dyDescent="0.25">
      <c r="A218" s="19">
        <v>214</v>
      </c>
      <c r="B218" s="1" t="str">
        <f>IFERROR(VLOOKUP($A218,Runners!$P:$AA,B$1,0),"")</f>
        <v/>
      </c>
      <c r="C218" s="1" t="str">
        <f>IFERROR(VLOOKUP($A218,Runners!$P:$AA,C$1,0),"")</f>
        <v/>
      </c>
      <c r="D218" s="1" t="str">
        <f>IFERROR(VLOOKUP($A218,Runners!$P:$AA,D$1,0),"")</f>
        <v/>
      </c>
      <c r="E218" s="2" t="str">
        <f>IFERROR(VLOOKUP($A218,Runners!$P:$AA,E$1,0),"")</f>
        <v/>
      </c>
      <c r="F218" s="2" t="str">
        <f>IFERROR(VLOOKUP($A218,Runners!$P:$AA,F$1,0),"")</f>
        <v/>
      </c>
    </row>
    <row r="219" spans="1:6" x14ac:dyDescent="0.25">
      <c r="A219" s="19">
        <v>215</v>
      </c>
      <c r="B219" s="1" t="str">
        <f>IFERROR(VLOOKUP($A219,Runners!$P:$AA,B$1,0),"")</f>
        <v/>
      </c>
      <c r="C219" s="1" t="str">
        <f>IFERROR(VLOOKUP($A219,Runners!$P:$AA,C$1,0),"")</f>
        <v/>
      </c>
      <c r="D219" s="1" t="str">
        <f>IFERROR(VLOOKUP($A219,Runners!$P:$AA,D$1,0),"")</f>
        <v/>
      </c>
      <c r="E219" s="2" t="str">
        <f>IFERROR(VLOOKUP($A219,Runners!$P:$AA,E$1,0),"")</f>
        <v/>
      </c>
      <c r="F219" s="2" t="str">
        <f>IFERROR(VLOOKUP($A219,Runners!$P:$AA,F$1,0),"")</f>
        <v/>
      </c>
    </row>
    <row r="220" spans="1:6" x14ac:dyDescent="0.25">
      <c r="A220" s="19">
        <v>216</v>
      </c>
      <c r="B220" s="1" t="str">
        <f>IFERROR(VLOOKUP($A220,Runners!$P:$AA,B$1,0),"")</f>
        <v/>
      </c>
      <c r="C220" s="1" t="str">
        <f>IFERROR(VLOOKUP($A220,Runners!$P:$AA,C$1,0),"")</f>
        <v/>
      </c>
      <c r="D220" s="1" t="str">
        <f>IFERROR(VLOOKUP($A220,Runners!$P:$AA,D$1,0),"")</f>
        <v/>
      </c>
      <c r="E220" s="2" t="str">
        <f>IFERROR(VLOOKUP($A220,Runners!$P:$AA,E$1,0),"")</f>
        <v/>
      </c>
      <c r="F220" s="2" t="str">
        <f>IFERROR(VLOOKUP($A220,Runners!$P:$AA,F$1,0),"")</f>
        <v/>
      </c>
    </row>
    <row r="221" spans="1:6" x14ac:dyDescent="0.25">
      <c r="A221" s="19">
        <v>217</v>
      </c>
      <c r="B221" s="1" t="str">
        <f>IFERROR(VLOOKUP($A221,Runners!$P:$AA,B$1,0),"")</f>
        <v/>
      </c>
      <c r="C221" s="1" t="str">
        <f>IFERROR(VLOOKUP($A221,Runners!$P:$AA,C$1,0),"")</f>
        <v/>
      </c>
      <c r="D221" s="1" t="str">
        <f>IFERROR(VLOOKUP($A221,Runners!$P:$AA,D$1,0),"")</f>
        <v/>
      </c>
      <c r="E221" s="2" t="str">
        <f>IFERROR(VLOOKUP($A221,Runners!$P:$AA,E$1,0),"")</f>
        <v/>
      </c>
      <c r="F221" s="2" t="str">
        <f>IFERROR(VLOOKUP($A221,Runners!$P:$AA,F$1,0),"")</f>
        <v/>
      </c>
    </row>
    <row r="222" spans="1:6" x14ac:dyDescent="0.25">
      <c r="A222" s="19">
        <v>218</v>
      </c>
      <c r="B222" s="1" t="str">
        <f>IFERROR(VLOOKUP($A222,Runners!$P:$AA,B$1,0),"")</f>
        <v/>
      </c>
      <c r="C222" s="1" t="str">
        <f>IFERROR(VLOOKUP($A222,Runners!$P:$AA,C$1,0),"")</f>
        <v/>
      </c>
      <c r="D222" s="1" t="str">
        <f>IFERROR(VLOOKUP($A222,Runners!$P:$AA,D$1,0),"")</f>
        <v/>
      </c>
      <c r="E222" s="2" t="str">
        <f>IFERROR(VLOOKUP($A222,Runners!$P:$AA,E$1,0),"")</f>
        <v/>
      </c>
      <c r="F222" s="2" t="str">
        <f>IFERROR(VLOOKUP($A222,Runners!$P:$AA,F$1,0),"")</f>
        <v/>
      </c>
    </row>
    <row r="223" spans="1:6" x14ac:dyDescent="0.25">
      <c r="A223" s="19">
        <v>219</v>
      </c>
      <c r="B223" s="1" t="str">
        <f>IFERROR(VLOOKUP($A223,Runners!$P:$AA,B$1,0),"")</f>
        <v/>
      </c>
      <c r="C223" s="1" t="str">
        <f>IFERROR(VLOOKUP($A223,Runners!$P:$AA,C$1,0),"")</f>
        <v/>
      </c>
      <c r="D223" s="1" t="str">
        <f>IFERROR(VLOOKUP($A223,Runners!$P:$AA,D$1,0),"")</f>
        <v/>
      </c>
      <c r="E223" s="2" t="str">
        <f>IFERROR(VLOOKUP($A223,Runners!$P:$AA,E$1,0),"")</f>
        <v/>
      </c>
      <c r="F223" s="2" t="str">
        <f>IFERROR(VLOOKUP($A223,Runners!$P:$AA,F$1,0),"")</f>
        <v/>
      </c>
    </row>
    <row r="224" spans="1:6" x14ac:dyDescent="0.25">
      <c r="A224" s="19">
        <v>220</v>
      </c>
      <c r="B224" s="1" t="str">
        <f>IFERROR(VLOOKUP($A224,Runners!$P:$AA,B$1,0),"")</f>
        <v/>
      </c>
      <c r="C224" s="1" t="str">
        <f>IFERROR(VLOOKUP($A224,Runners!$P:$AA,C$1,0),"")</f>
        <v/>
      </c>
      <c r="D224" s="1" t="str">
        <f>IFERROR(VLOOKUP($A224,Runners!$P:$AA,D$1,0),"")</f>
        <v/>
      </c>
      <c r="E224" s="2" t="str">
        <f>IFERROR(VLOOKUP($A224,Runners!$P:$AA,E$1,0),"")</f>
        <v/>
      </c>
      <c r="F224" s="2" t="str">
        <f>IFERROR(VLOOKUP($A224,Runners!$P:$AA,F$1,0),"")</f>
        <v/>
      </c>
    </row>
    <row r="225" spans="1:6" x14ac:dyDescent="0.25">
      <c r="A225" s="19">
        <v>221</v>
      </c>
      <c r="B225" s="1" t="str">
        <f>IFERROR(VLOOKUP($A225,Runners!$P:$AA,B$1,0),"")</f>
        <v/>
      </c>
      <c r="C225" s="1" t="str">
        <f>IFERROR(VLOOKUP($A225,Runners!$P:$AA,C$1,0),"")</f>
        <v/>
      </c>
      <c r="D225" s="1" t="str">
        <f>IFERROR(VLOOKUP($A225,Runners!$P:$AA,D$1,0),"")</f>
        <v/>
      </c>
      <c r="E225" s="2" t="str">
        <f>IFERROR(VLOOKUP($A225,Runners!$P:$AA,E$1,0),"")</f>
        <v/>
      </c>
      <c r="F225" s="2" t="str">
        <f>IFERROR(VLOOKUP($A225,Runners!$P:$AA,F$1,0),"")</f>
        <v/>
      </c>
    </row>
    <row r="226" spans="1:6" x14ac:dyDescent="0.25">
      <c r="A226" s="19">
        <v>222</v>
      </c>
      <c r="B226" s="1" t="str">
        <f>IFERROR(VLOOKUP($A226,Runners!$P:$AA,B$1,0),"")</f>
        <v/>
      </c>
      <c r="C226" s="1" t="str">
        <f>IFERROR(VLOOKUP($A226,Runners!$P:$AA,C$1,0),"")</f>
        <v/>
      </c>
      <c r="D226" s="1" t="str">
        <f>IFERROR(VLOOKUP($A226,Runners!$P:$AA,D$1,0),"")</f>
        <v/>
      </c>
      <c r="E226" s="2" t="str">
        <f>IFERROR(VLOOKUP($A226,Runners!$P:$AA,E$1,0),"")</f>
        <v/>
      </c>
      <c r="F226" s="2" t="str">
        <f>IFERROR(VLOOKUP($A226,Runners!$P:$AA,F$1,0),"")</f>
        <v/>
      </c>
    </row>
    <row r="227" spans="1:6" x14ac:dyDescent="0.25">
      <c r="A227" s="19">
        <v>223</v>
      </c>
      <c r="B227" s="1" t="str">
        <f>IFERROR(VLOOKUP($A227,Runners!$P:$AA,B$1,0),"")</f>
        <v/>
      </c>
      <c r="C227" s="1" t="str">
        <f>IFERROR(VLOOKUP($A227,Runners!$P:$AA,C$1,0),"")</f>
        <v/>
      </c>
      <c r="D227" s="1" t="str">
        <f>IFERROR(VLOOKUP($A227,Runners!$P:$AA,D$1,0),"")</f>
        <v/>
      </c>
      <c r="E227" s="2" t="str">
        <f>IFERROR(VLOOKUP($A227,Runners!$P:$AA,E$1,0),"")</f>
        <v/>
      </c>
      <c r="F227" s="2" t="str">
        <f>IFERROR(VLOOKUP($A227,Runners!$P:$AA,F$1,0),"")</f>
        <v/>
      </c>
    </row>
    <row r="228" spans="1:6" x14ac:dyDescent="0.25">
      <c r="A228" s="19">
        <v>224</v>
      </c>
      <c r="B228" s="1" t="str">
        <f>IFERROR(VLOOKUP($A228,Runners!$P:$AA,B$1,0),"")</f>
        <v/>
      </c>
      <c r="C228" s="1" t="str">
        <f>IFERROR(VLOOKUP($A228,Runners!$P:$AA,C$1,0),"")</f>
        <v/>
      </c>
      <c r="D228" s="1" t="str">
        <f>IFERROR(VLOOKUP($A228,Runners!$P:$AA,D$1,0),"")</f>
        <v/>
      </c>
      <c r="E228" s="2" t="str">
        <f>IFERROR(VLOOKUP($A228,Runners!$P:$AA,E$1,0),"")</f>
        <v/>
      </c>
      <c r="F228" s="2" t="str">
        <f>IFERROR(VLOOKUP($A228,Runners!$P:$AA,F$1,0),"")</f>
        <v/>
      </c>
    </row>
    <row r="229" spans="1:6" x14ac:dyDescent="0.25">
      <c r="A229" s="19">
        <v>225</v>
      </c>
      <c r="B229" s="1" t="str">
        <f>IFERROR(VLOOKUP($A229,Runners!$P:$AA,B$1,0),"")</f>
        <v/>
      </c>
      <c r="C229" s="1" t="str">
        <f>IFERROR(VLOOKUP($A229,Runners!$P:$AA,C$1,0),"")</f>
        <v/>
      </c>
      <c r="D229" s="1" t="str">
        <f>IFERROR(VLOOKUP($A229,Runners!$P:$AA,D$1,0),"")</f>
        <v/>
      </c>
      <c r="E229" s="2" t="str">
        <f>IFERROR(VLOOKUP($A229,Runners!$P:$AA,E$1,0),"")</f>
        <v/>
      </c>
      <c r="F229" s="2" t="str">
        <f>IFERROR(VLOOKUP($A229,Runners!$P:$AA,F$1,0),"")</f>
        <v/>
      </c>
    </row>
    <row r="230" spans="1:6" x14ac:dyDescent="0.25">
      <c r="A230" s="19">
        <v>226</v>
      </c>
      <c r="B230" s="1" t="str">
        <f>IFERROR(VLOOKUP($A230,Runners!$P:$AA,B$1,0),"")</f>
        <v/>
      </c>
      <c r="C230" s="1" t="str">
        <f>IFERROR(VLOOKUP($A230,Runners!$P:$AA,C$1,0),"")</f>
        <v/>
      </c>
      <c r="D230" s="1" t="str">
        <f>IFERROR(VLOOKUP($A230,Runners!$P:$AA,D$1,0),"")</f>
        <v/>
      </c>
      <c r="E230" s="2" t="str">
        <f>IFERROR(VLOOKUP($A230,Runners!$P:$AA,E$1,0),"")</f>
        <v/>
      </c>
      <c r="F230" s="2" t="str">
        <f>IFERROR(VLOOKUP($A230,Runners!$P:$AA,F$1,0),"")</f>
        <v/>
      </c>
    </row>
    <row r="231" spans="1:6" x14ac:dyDescent="0.25">
      <c r="A231" s="19">
        <v>227</v>
      </c>
      <c r="B231" s="1" t="str">
        <f>IFERROR(VLOOKUP($A231,Runners!$P:$AA,B$1,0),"")</f>
        <v/>
      </c>
      <c r="C231" s="1" t="str">
        <f>IFERROR(VLOOKUP($A231,Runners!$P:$AA,C$1,0),"")</f>
        <v/>
      </c>
      <c r="D231" s="1" t="str">
        <f>IFERROR(VLOOKUP($A231,Runners!$P:$AA,D$1,0),"")</f>
        <v/>
      </c>
      <c r="E231" s="2" t="str">
        <f>IFERROR(VLOOKUP($A231,Runners!$P:$AA,E$1,0),"")</f>
        <v/>
      </c>
      <c r="F231" s="2" t="str">
        <f>IFERROR(VLOOKUP($A231,Runners!$P:$AA,F$1,0),"")</f>
        <v/>
      </c>
    </row>
    <row r="232" spans="1:6" x14ac:dyDescent="0.25">
      <c r="A232" s="19">
        <v>228</v>
      </c>
      <c r="B232" s="1" t="str">
        <f>IFERROR(VLOOKUP($A232,Runners!$P:$AA,B$1,0),"")</f>
        <v/>
      </c>
      <c r="C232" s="1" t="str">
        <f>IFERROR(VLOOKUP($A232,Runners!$P:$AA,C$1,0),"")</f>
        <v/>
      </c>
      <c r="D232" s="1" t="str">
        <f>IFERROR(VLOOKUP($A232,Runners!$P:$AA,D$1,0),"")</f>
        <v/>
      </c>
      <c r="E232" s="2" t="str">
        <f>IFERROR(VLOOKUP($A232,Runners!$P:$AA,E$1,0),"")</f>
        <v/>
      </c>
      <c r="F232" s="2" t="str">
        <f>IFERROR(VLOOKUP($A232,Runners!$P:$AA,F$1,0),"")</f>
        <v/>
      </c>
    </row>
    <row r="233" spans="1:6" x14ac:dyDescent="0.25">
      <c r="A233" s="19">
        <v>229</v>
      </c>
      <c r="B233" s="1" t="str">
        <f>IFERROR(VLOOKUP($A233,Runners!$P:$AA,B$1,0),"")</f>
        <v/>
      </c>
      <c r="C233" s="1" t="str">
        <f>IFERROR(VLOOKUP($A233,Runners!$P:$AA,C$1,0),"")</f>
        <v/>
      </c>
      <c r="D233" s="1" t="str">
        <f>IFERROR(VLOOKUP($A233,Runners!$P:$AA,D$1,0),"")</f>
        <v/>
      </c>
      <c r="E233" s="2" t="str">
        <f>IFERROR(VLOOKUP($A233,Runners!$P:$AA,E$1,0),"")</f>
        <v/>
      </c>
      <c r="F233" s="2" t="str">
        <f>IFERROR(VLOOKUP($A233,Runners!$P:$AA,F$1,0),"")</f>
        <v/>
      </c>
    </row>
    <row r="234" spans="1:6" x14ac:dyDescent="0.25">
      <c r="A234" s="19">
        <v>230</v>
      </c>
      <c r="B234" s="1" t="str">
        <f>IFERROR(VLOOKUP($A234,Runners!$P:$AA,B$1,0),"")</f>
        <v/>
      </c>
      <c r="C234" s="1" t="str">
        <f>IFERROR(VLOOKUP($A234,Runners!$P:$AA,C$1,0),"")</f>
        <v/>
      </c>
      <c r="D234" s="1" t="str">
        <f>IFERROR(VLOOKUP($A234,Runners!$P:$AA,D$1,0),"")</f>
        <v/>
      </c>
      <c r="E234" s="2" t="str">
        <f>IFERROR(VLOOKUP($A234,Runners!$P:$AA,E$1,0),"")</f>
        <v/>
      </c>
      <c r="F234" s="2" t="str">
        <f>IFERROR(VLOOKUP($A234,Runners!$P:$AA,F$1,0),"")</f>
        <v/>
      </c>
    </row>
    <row r="235" spans="1:6" x14ac:dyDescent="0.25">
      <c r="A235" s="19">
        <v>231</v>
      </c>
      <c r="B235" s="1" t="str">
        <f>IFERROR(VLOOKUP($A235,Runners!$P:$AA,B$1,0),"")</f>
        <v/>
      </c>
      <c r="C235" s="1" t="str">
        <f>IFERROR(VLOOKUP($A235,Runners!$P:$AA,C$1,0),"")</f>
        <v/>
      </c>
      <c r="D235" s="1" t="str">
        <f>IFERROR(VLOOKUP($A235,Runners!$P:$AA,D$1,0),"")</f>
        <v/>
      </c>
      <c r="E235" s="2" t="str">
        <f>IFERROR(VLOOKUP($A235,Runners!$P:$AA,E$1,0),"")</f>
        <v/>
      </c>
      <c r="F235" s="2" t="str">
        <f>IFERROR(VLOOKUP($A235,Runners!$P:$AA,F$1,0),"")</f>
        <v/>
      </c>
    </row>
    <row r="236" spans="1:6" x14ac:dyDescent="0.25">
      <c r="A236" s="19">
        <v>232</v>
      </c>
      <c r="B236" s="1" t="str">
        <f>IFERROR(VLOOKUP($A236,Runners!$P:$AA,B$1,0),"")</f>
        <v/>
      </c>
      <c r="C236" s="1" t="str">
        <f>IFERROR(VLOOKUP($A236,Runners!$P:$AA,C$1,0),"")</f>
        <v/>
      </c>
      <c r="D236" s="1" t="str">
        <f>IFERROR(VLOOKUP($A236,Runners!$P:$AA,D$1,0),"")</f>
        <v/>
      </c>
      <c r="E236" s="2" t="str">
        <f>IFERROR(VLOOKUP($A236,Runners!$P:$AA,E$1,0),"")</f>
        <v/>
      </c>
      <c r="F236" s="2" t="str">
        <f>IFERROR(VLOOKUP($A236,Runners!$P:$AA,F$1,0),"")</f>
        <v/>
      </c>
    </row>
    <row r="237" spans="1:6" x14ac:dyDescent="0.25">
      <c r="A237" s="19">
        <v>233</v>
      </c>
      <c r="B237" s="1" t="str">
        <f>IFERROR(VLOOKUP($A237,Runners!$P:$AA,B$1,0),"")</f>
        <v/>
      </c>
      <c r="C237" s="1" t="str">
        <f>IFERROR(VLOOKUP($A237,Runners!$P:$AA,C$1,0),"")</f>
        <v/>
      </c>
      <c r="D237" s="1" t="str">
        <f>IFERROR(VLOOKUP($A237,Runners!$P:$AA,D$1,0),"")</f>
        <v/>
      </c>
      <c r="E237" s="2" t="str">
        <f>IFERROR(VLOOKUP($A237,Runners!$P:$AA,E$1,0),"")</f>
        <v/>
      </c>
      <c r="F237" s="2" t="str">
        <f>IFERROR(VLOOKUP($A237,Runners!$P:$AA,F$1,0),"")</f>
        <v/>
      </c>
    </row>
    <row r="238" spans="1:6" x14ac:dyDescent="0.25">
      <c r="A238" s="19">
        <v>234</v>
      </c>
      <c r="B238" s="1" t="str">
        <f>IFERROR(VLOOKUP($A238,Runners!$P:$AA,B$1,0),"")</f>
        <v/>
      </c>
      <c r="C238" s="1" t="str">
        <f>IFERROR(VLOOKUP($A238,Runners!$P:$AA,C$1,0),"")</f>
        <v/>
      </c>
      <c r="D238" s="1" t="str">
        <f>IFERROR(VLOOKUP($A238,Runners!$P:$AA,D$1,0),"")</f>
        <v/>
      </c>
      <c r="E238" s="2" t="str">
        <f>IFERROR(VLOOKUP($A238,Runners!$P:$AA,E$1,0),"")</f>
        <v/>
      </c>
      <c r="F238" s="2" t="str">
        <f>IFERROR(VLOOKUP($A238,Runners!$P:$AA,F$1,0),"")</f>
        <v/>
      </c>
    </row>
    <row r="239" spans="1:6" x14ac:dyDescent="0.25">
      <c r="A239" s="19">
        <v>235</v>
      </c>
      <c r="B239" s="1" t="str">
        <f>IFERROR(VLOOKUP($A239,Runners!$P:$AA,B$1,0),"")</f>
        <v/>
      </c>
      <c r="C239" s="1" t="str">
        <f>IFERROR(VLOOKUP($A239,Runners!$P:$AA,C$1,0),"")</f>
        <v/>
      </c>
      <c r="D239" s="1" t="str">
        <f>IFERROR(VLOOKUP($A239,Runners!$P:$AA,D$1,0),"")</f>
        <v/>
      </c>
      <c r="E239" s="2" t="str">
        <f>IFERROR(VLOOKUP($A239,Runners!$P:$AA,E$1,0),"")</f>
        <v/>
      </c>
      <c r="F239" s="2" t="str">
        <f>IFERROR(VLOOKUP($A239,Runners!$P:$AA,F$1,0),"")</f>
        <v/>
      </c>
    </row>
    <row r="240" spans="1:6" x14ac:dyDescent="0.25">
      <c r="A240" s="19">
        <v>236</v>
      </c>
      <c r="B240" s="1" t="str">
        <f>IFERROR(VLOOKUP($A240,Runners!$P:$AA,B$1,0),"")</f>
        <v/>
      </c>
      <c r="C240" s="1" t="str">
        <f>IFERROR(VLOOKUP($A240,Runners!$P:$AA,C$1,0),"")</f>
        <v/>
      </c>
      <c r="D240" s="1" t="str">
        <f>IFERROR(VLOOKUP($A240,Runners!$P:$AA,D$1,0),"")</f>
        <v/>
      </c>
      <c r="E240" s="2" t="str">
        <f>IFERROR(VLOOKUP($A240,Runners!$P:$AA,E$1,0),"")</f>
        <v/>
      </c>
      <c r="F240" s="2" t="str">
        <f>IFERROR(VLOOKUP($A240,Runners!$P:$AA,F$1,0),"")</f>
        <v/>
      </c>
    </row>
    <row r="241" spans="1:6" x14ac:dyDescent="0.25">
      <c r="A241" s="19">
        <v>237</v>
      </c>
      <c r="B241" s="1" t="str">
        <f>IFERROR(VLOOKUP($A241,Runners!$P:$AA,B$1,0),"")</f>
        <v/>
      </c>
      <c r="C241" s="1" t="str">
        <f>IFERROR(VLOOKUP($A241,Runners!$P:$AA,C$1,0),"")</f>
        <v/>
      </c>
      <c r="D241" s="1" t="str">
        <f>IFERROR(VLOOKUP($A241,Runners!$P:$AA,D$1,0),"")</f>
        <v/>
      </c>
      <c r="E241" s="2" t="str">
        <f>IFERROR(VLOOKUP($A241,Runners!$P:$AA,E$1,0),"")</f>
        <v/>
      </c>
      <c r="F241" s="2" t="str">
        <f>IFERROR(VLOOKUP($A241,Runners!$P:$AA,F$1,0),"")</f>
        <v/>
      </c>
    </row>
    <row r="242" spans="1:6" x14ac:dyDescent="0.25">
      <c r="A242" s="19">
        <v>238</v>
      </c>
      <c r="B242" s="1" t="str">
        <f>IFERROR(VLOOKUP($A242,Runners!$P:$AA,B$1,0),"")</f>
        <v/>
      </c>
      <c r="C242" s="1" t="str">
        <f>IFERROR(VLOOKUP($A242,Runners!$P:$AA,C$1,0),"")</f>
        <v/>
      </c>
      <c r="D242" s="1" t="str">
        <f>IFERROR(VLOOKUP($A242,Runners!$P:$AA,D$1,0),"")</f>
        <v/>
      </c>
      <c r="E242" s="2" t="str">
        <f>IFERROR(VLOOKUP($A242,Runners!$P:$AA,E$1,0),"")</f>
        <v/>
      </c>
      <c r="F242" s="2" t="str">
        <f>IFERROR(VLOOKUP($A242,Runners!$P:$AA,F$1,0),"")</f>
        <v/>
      </c>
    </row>
    <row r="243" spans="1:6" x14ac:dyDescent="0.25">
      <c r="A243" s="19">
        <v>239</v>
      </c>
      <c r="B243" s="1" t="str">
        <f>IFERROR(VLOOKUP($A243,Runners!$P:$AA,B$1,0),"")</f>
        <v/>
      </c>
      <c r="C243" s="1" t="str">
        <f>IFERROR(VLOOKUP($A243,Runners!$P:$AA,C$1,0),"")</f>
        <v/>
      </c>
      <c r="D243" s="1" t="str">
        <f>IFERROR(VLOOKUP($A243,Runners!$P:$AA,D$1,0),"")</f>
        <v/>
      </c>
      <c r="E243" s="2" t="str">
        <f>IFERROR(VLOOKUP($A243,Runners!$P:$AA,E$1,0),"")</f>
        <v/>
      </c>
      <c r="F243" s="2" t="str">
        <f>IFERROR(VLOOKUP($A243,Runners!$P:$AA,F$1,0),"")</f>
        <v/>
      </c>
    </row>
    <row r="244" spans="1:6" x14ac:dyDescent="0.25">
      <c r="A244" s="19">
        <v>240</v>
      </c>
      <c r="B244" s="1" t="str">
        <f>IFERROR(VLOOKUP($A244,Runners!$P:$AA,B$1,0),"")</f>
        <v/>
      </c>
      <c r="C244" s="1" t="str">
        <f>IFERROR(VLOOKUP($A244,Runners!$P:$AA,C$1,0),"")</f>
        <v/>
      </c>
      <c r="D244" s="1" t="str">
        <f>IFERROR(VLOOKUP($A244,Runners!$P:$AA,D$1,0),"")</f>
        <v/>
      </c>
      <c r="E244" s="2" t="str">
        <f>IFERROR(VLOOKUP($A244,Runners!$P:$AA,E$1,0),"")</f>
        <v/>
      </c>
      <c r="F244" s="2" t="str">
        <f>IFERROR(VLOOKUP($A244,Runners!$P:$AA,F$1,0),"")</f>
        <v/>
      </c>
    </row>
    <row r="245" spans="1:6" x14ac:dyDescent="0.25">
      <c r="A245" s="19">
        <v>241</v>
      </c>
      <c r="B245" s="1" t="str">
        <f>IFERROR(VLOOKUP($A245,Runners!$P:$AA,B$1,0),"")</f>
        <v/>
      </c>
      <c r="C245" s="1" t="str">
        <f>IFERROR(VLOOKUP($A245,Runners!$P:$AA,C$1,0),"")</f>
        <v/>
      </c>
      <c r="D245" s="1" t="str">
        <f>IFERROR(VLOOKUP($A245,Runners!$P:$AA,D$1,0),"")</f>
        <v/>
      </c>
      <c r="E245" s="2" t="str">
        <f>IFERROR(VLOOKUP($A245,Runners!$P:$AA,E$1,0),"")</f>
        <v/>
      </c>
      <c r="F245" s="2" t="str">
        <f>IFERROR(VLOOKUP($A245,Runners!$P:$AA,F$1,0),"")</f>
        <v/>
      </c>
    </row>
    <row r="246" spans="1:6" x14ac:dyDescent="0.25">
      <c r="A246" s="19">
        <v>242</v>
      </c>
      <c r="B246" s="1" t="str">
        <f>IFERROR(VLOOKUP($A246,Runners!$P:$AA,B$1,0),"")</f>
        <v/>
      </c>
      <c r="C246" s="1" t="str">
        <f>IFERROR(VLOOKUP($A246,Runners!$P:$AA,C$1,0),"")</f>
        <v/>
      </c>
      <c r="D246" s="1" t="str">
        <f>IFERROR(VLOOKUP($A246,Runners!$P:$AA,D$1,0),"")</f>
        <v/>
      </c>
      <c r="E246" s="2" t="str">
        <f>IFERROR(VLOOKUP($A246,Runners!$P:$AA,E$1,0),"")</f>
        <v/>
      </c>
      <c r="F246" s="2" t="str">
        <f>IFERROR(VLOOKUP($A246,Runners!$P:$AA,F$1,0),"")</f>
        <v/>
      </c>
    </row>
    <row r="247" spans="1:6" x14ac:dyDescent="0.25">
      <c r="A247" s="19">
        <v>243</v>
      </c>
      <c r="B247" s="1" t="str">
        <f>IFERROR(VLOOKUP($A247,Runners!$P:$AA,B$1,0),"")</f>
        <v/>
      </c>
      <c r="C247" s="1" t="str">
        <f>IFERROR(VLOOKUP($A247,Runners!$P:$AA,C$1,0),"")</f>
        <v/>
      </c>
      <c r="D247" s="1" t="str">
        <f>IFERROR(VLOOKUP($A247,Runners!$P:$AA,D$1,0),"")</f>
        <v/>
      </c>
      <c r="E247" s="2" t="str">
        <f>IFERROR(VLOOKUP($A247,Runners!$P:$AA,E$1,0),"")</f>
        <v/>
      </c>
      <c r="F247" s="2" t="str">
        <f>IFERROR(VLOOKUP($A247,Runners!$P:$AA,F$1,0),"")</f>
        <v/>
      </c>
    </row>
    <row r="248" spans="1:6" x14ac:dyDescent="0.25">
      <c r="A248" s="19">
        <v>244</v>
      </c>
      <c r="B248" s="1" t="str">
        <f>IFERROR(VLOOKUP($A248,Runners!$P:$AA,B$1,0),"")</f>
        <v/>
      </c>
      <c r="C248" s="1" t="str">
        <f>IFERROR(VLOOKUP($A248,Runners!$P:$AA,C$1,0),"")</f>
        <v/>
      </c>
      <c r="D248" s="1" t="str">
        <f>IFERROR(VLOOKUP($A248,Runners!$P:$AA,D$1,0),"")</f>
        <v/>
      </c>
      <c r="E248" s="2" t="str">
        <f>IFERROR(VLOOKUP($A248,Runners!$P:$AA,E$1,0),"")</f>
        <v/>
      </c>
      <c r="F248" s="2" t="str">
        <f>IFERROR(VLOOKUP($A248,Runners!$P:$AA,F$1,0),"")</f>
        <v/>
      </c>
    </row>
    <row r="249" spans="1:6" x14ac:dyDescent="0.25">
      <c r="A249" s="19">
        <v>245</v>
      </c>
      <c r="B249" s="1" t="str">
        <f>IFERROR(VLOOKUP($A249,Runners!$P:$AA,B$1,0),"")</f>
        <v/>
      </c>
      <c r="C249" s="1" t="str">
        <f>IFERROR(VLOOKUP($A249,Runners!$P:$AA,C$1,0),"")</f>
        <v/>
      </c>
      <c r="D249" s="1" t="str">
        <f>IFERROR(VLOOKUP($A249,Runners!$P:$AA,D$1,0),"")</f>
        <v/>
      </c>
      <c r="E249" s="2" t="str">
        <f>IFERROR(VLOOKUP($A249,Runners!$P:$AA,E$1,0),"")</f>
        <v/>
      </c>
      <c r="F249" s="2" t="str">
        <f>IFERROR(VLOOKUP($A249,Runners!$P:$AA,F$1,0),"")</f>
        <v/>
      </c>
    </row>
    <row r="250" spans="1:6" x14ac:dyDescent="0.25">
      <c r="A250" s="19">
        <v>246</v>
      </c>
      <c r="B250" s="1" t="str">
        <f>IFERROR(VLOOKUP($A250,Runners!$P:$AA,B$1,0),"")</f>
        <v/>
      </c>
      <c r="C250" s="1" t="str">
        <f>IFERROR(VLOOKUP($A250,Runners!$P:$AA,C$1,0),"")</f>
        <v/>
      </c>
      <c r="D250" s="1" t="str">
        <f>IFERROR(VLOOKUP($A250,Runners!$P:$AA,D$1,0),"")</f>
        <v/>
      </c>
      <c r="E250" s="2" t="str">
        <f>IFERROR(VLOOKUP($A250,Runners!$P:$AA,E$1,0),"")</f>
        <v/>
      </c>
      <c r="F250" s="2" t="str">
        <f>IFERROR(VLOOKUP($A250,Runners!$P:$AA,F$1,0),"")</f>
        <v/>
      </c>
    </row>
    <row r="251" spans="1:6" x14ac:dyDescent="0.25">
      <c r="A251" s="19">
        <v>247</v>
      </c>
      <c r="B251" s="1" t="str">
        <f>IFERROR(VLOOKUP($A251,Runners!$P:$AA,B$1,0),"")</f>
        <v/>
      </c>
      <c r="C251" s="1" t="str">
        <f>IFERROR(VLOOKUP($A251,Runners!$P:$AA,C$1,0),"")</f>
        <v/>
      </c>
      <c r="D251" s="1" t="str">
        <f>IFERROR(VLOOKUP($A251,Runners!$P:$AA,D$1,0),"")</f>
        <v/>
      </c>
      <c r="E251" s="2" t="str">
        <f>IFERROR(VLOOKUP($A251,Runners!$P:$AA,E$1,0),"")</f>
        <v/>
      </c>
      <c r="F251" s="2" t="str">
        <f>IFERROR(VLOOKUP($A251,Runners!$P:$AA,F$1,0),"")</f>
        <v/>
      </c>
    </row>
    <row r="252" spans="1:6" x14ac:dyDescent="0.25">
      <c r="A252" s="19">
        <v>248</v>
      </c>
      <c r="B252" s="1" t="str">
        <f>IFERROR(VLOOKUP($A252,Runners!$P:$AA,B$1,0),"")</f>
        <v/>
      </c>
      <c r="C252" s="1" t="str">
        <f>IFERROR(VLOOKUP($A252,Runners!$P:$AA,C$1,0),"")</f>
        <v/>
      </c>
      <c r="D252" s="1" t="str">
        <f>IFERROR(VLOOKUP($A252,Runners!$P:$AA,D$1,0),"")</f>
        <v/>
      </c>
      <c r="E252" s="2" t="str">
        <f>IFERROR(VLOOKUP($A252,Runners!$P:$AA,E$1,0),"")</f>
        <v/>
      </c>
      <c r="F252" s="2" t="str">
        <f>IFERROR(VLOOKUP($A252,Runners!$P:$AA,F$1,0),"")</f>
        <v/>
      </c>
    </row>
    <row r="253" spans="1:6" x14ac:dyDescent="0.25">
      <c r="A253" s="19">
        <v>249</v>
      </c>
      <c r="B253" s="1" t="str">
        <f>IFERROR(VLOOKUP($A253,Runners!$P:$AA,B$1,0),"")</f>
        <v/>
      </c>
      <c r="C253" s="1" t="str">
        <f>IFERROR(VLOOKUP($A253,Runners!$P:$AA,C$1,0),"")</f>
        <v/>
      </c>
      <c r="D253" s="1" t="str">
        <f>IFERROR(VLOOKUP($A253,Runners!$P:$AA,D$1,0),"")</f>
        <v/>
      </c>
      <c r="E253" s="2" t="str">
        <f>IFERROR(VLOOKUP($A253,Runners!$P:$AA,E$1,0),"")</f>
        <v/>
      </c>
      <c r="F253" s="2" t="str">
        <f>IFERROR(VLOOKUP($A253,Runners!$P:$AA,F$1,0),"")</f>
        <v/>
      </c>
    </row>
    <row r="254" spans="1:6" x14ac:dyDescent="0.25">
      <c r="A254" s="19">
        <v>250</v>
      </c>
      <c r="B254" s="1" t="str">
        <f>IFERROR(VLOOKUP($A254,Runners!$P:$AA,B$1,0),"")</f>
        <v/>
      </c>
      <c r="C254" s="1" t="str">
        <f>IFERROR(VLOOKUP($A254,Runners!$P:$AA,C$1,0),"")</f>
        <v/>
      </c>
      <c r="D254" s="1" t="str">
        <f>IFERROR(VLOOKUP($A254,Runners!$P:$AA,D$1,0),"")</f>
        <v/>
      </c>
      <c r="E254" s="2" t="str">
        <f>IFERROR(VLOOKUP($A254,Runners!$P:$AA,E$1,0),"")</f>
        <v/>
      </c>
      <c r="F254" s="2" t="str">
        <f>IFERROR(VLOOKUP($A254,Runners!$P:$AA,F$1,0),"")</f>
        <v/>
      </c>
    </row>
    <row r="255" spans="1:6" x14ac:dyDescent="0.25">
      <c r="A255" s="19">
        <v>251</v>
      </c>
      <c r="B255" s="1" t="str">
        <f>IFERROR(VLOOKUP($A255,Runners!$P:$AA,B$1,0),"")</f>
        <v/>
      </c>
      <c r="C255" s="1" t="str">
        <f>IFERROR(VLOOKUP($A255,Runners!$P:$AA,C$1,0),"")</f>
        <v/>
      </c>
      <c r="D255" s="1" t="str">
        <f>IFERROR(VLOOKUP($A255,Runners!$P:$AA,D$1,0),"")</f>
        <v/>
      </c>
      <c r="E255" s="2" t="str">
        <f>IFERROR(VLOOKUP($A255,Runners!$P:$AA,E$1,0),"")</f>
        <v/>
      </c>
      <c r="F255" s="2" t="str">
        <f>IFERROR(VLOOKUP($A255,Runners!$P:$AA,F$1,0),"")</f>
        <v/>
      </c>
    </row>
    <row r="256" spans="1:6" x14ac:dyDescent="0.25">
      <c r="A256" s="19">
        <v>252</v>
      </c>
      <c r="B256" s="1" t="str">
        <f>IFERROR(VLOOKUP($A256,Runners!$P:$AA,B$1,0),"")</f>
        <v/>
      </c>
      <c r="C256" s="1" t="str">
        <f>IFERROR(VLOOKUP($A256,Runners!$P:$AA,C$1,0),"")</f>
        <v/>
      </c>
      <c r="D256" s="1" t="str">
        <f>IFERROR(VLOOKUP($A256,Runners!$P:$AA,D$1,0),"")</f>
        <v/>
      </c>
      <c r="E256" s="2" t="str">
        <f>IFERROR(VLOOKUP($A256,Runners!$P:$AA,E$1,0),"")</f>
        <v/>
      </c>
      <c r="F256" s="2" t="str">
        <f>IFERROR(VLOOKUP($A256,Runners!$P:$AA,F$1,0),"")</f>
        <v/>
      </c>
    </row>
    <row r="257" spans="1:6" x14ac:dyDescent="0.25">
      <c r="A257" s="19">
        <v>253</v>
      </c>
      <c r="B257" s="1" t="str">
        <f>IFERROR(VLOOKUP($A257,Runners!$P:$AA,B$1,0),"")</f>
        <v/>
      </c>
      <c r="C257" s="1" t="str">
        <f>IFERROR(VLOOKUP($A257,Runners!$P:$AA,C$1,0),"")</f>
        <v/>
      </c>
      <c r="D257" s="1" t="str">
        <f>IFERROR(VLOOKUP($A257,Runners!$P:$AA,D$1,0),"")</f>
        <v/>
      </c>
      <c r="E257" s="2" t="str">
        <f>IFERROR(VLOOKUP($A257,Runners!$P:$AA,E$1,0),"")</f>
        <v/>
      </c>
      <c r="F257" s="2" t="str">
        <f>IFERROR(VLOOKUP($A257,Runners!$P:$AA,F$1,0),"")</f>
        <v/>
      </c>
    </row>
    <row r="258" spans="1:6" x14ac:dyDescent="0.25">
      <c r="A258" s="19">
        <v>254</v>
      </c>
      <c r="B258" s="1" t="str">
        <f>IFERROR(VLOOKUP($A258,Runners!$P:$AA,B$1,0),"")</f>
        <v/>
      </c>
      <c r="C258" s="1" t="str">
        <f>IFERROR(VLOOKUP($A258,Runners!$P:$AA,C$1,0),"")</f>
        <v/>
      </c>
      <c r="D258" s="1" t="str">
        <f>IFERROR(VLOOKUP($A258,Runners!$P:$AA,D$1,0),"")</f>
        <v/>
      </c>
      <c r="E258" s="2" t="str">
        <f>IFERROR(VLOOKUP($A258,Runners!$P:$AA,E$1,0),"")</f>
        <v/>
      </c>
      <c r="F258" s="2" t="str">
        <f>IFERROR(VLOOKUP($A258,Runners!$P:$AA,F$1,0),"")</f>
        <v/>
      </c>
    </row>
    <row r="259" spans="1:6" x14ac:dyDescent="0.25">
      <c r="A259" s="19">
        <v>255</v>
      </c>
      <c r="B259" s="1" t="str">
        <f>IFERROR(VLOOKUP($A259,Runners!$P:$AA,B$1,0),"")</f>
        <v/>
      </c>
      <c r="C259" s="1" t="str">
        <f>IFERROR(VLOOKUP($A259,Runners!$P:$AA,C$1,0),"")</f>
        <v/>
      </c>
      <c r="D259" s="1" t="str">
        <f>IFERROR(VLOOKUP($A259,Runners!$P:$AA,D$1,0),"")</f>
        <v/>
      </c>
      <c r="E259" s="2" t="str">
        <f>IFERROR(VLOOKUP($A259,Runners!$P:$AA,E$1,0),"")</f>
        <v/>
      </c>
      <c r="F259" s="2" t="str">
        <f>IFERROR(VLOOKUP($A259,Runners!$P:$AA,F$1,0),"")</f>
        <v/>
      </c>
    </row>
    <row r="260" spans="1:6" x14ac:dyDescent="0.25">
      <c r="A260" s="19">
        <v>256</v>
      </c>
      <c r="B260" s="1" t="str">
        <f>IFERROR(VLOOKUP($A260,Runners!$P:$AA,B$1,0),"")</f>
        <v/>
      </c>
      <c r="C260" s="1" t="str">
        <f>IFERROR(VLOOKUP($A260,Runners!$P:$AA,C$1,0),"")</f>
        <v/>
      </c>
      <c r="D260" s="1" t="str">
        <f>IFERROR(VLOOKUP($A260,Runners!$P:$AA,D$1,0),"")</f>
        <v/>
      </c>
      <c r="E260" s="2" t="str">
        <f>IFERROR(VLOOKUP($A260,Runners!$P:$AA,E$1,0),"")</f>
        <v/>
      </c>
      <c r="F260" s="2" t="str">
        <f>IFERROR(VLOOKUP($A260,Runners!$P:$AA,F$1,0),"")</f>
        <v/>
      </c>
    </row>
    <row r="261" spans="1:6" x14ac:dyDescent="0.25">
      <c r="A261" s="19">
        <v>257</v>
      </c>
      <c r="B261" s="1" t="str">
        <f>IFERROR(VLOOKUP($A261,Runners!$P:$AA,B$1,0),"")</f>
        <v/>
      </c>
      <c r="C261" s="1" t="str">
        <f>IFERROR(VLOOKUP($A261,Runners!$P:$AA,C$1,0),"")</f>
        <v/>
      </c>
      <c r="D261" s="1" t="str">
        <f>IFERROR(VLOOKUP($A261,Runners!$P:$AA,D$1,0),"")</f>
        <v/>
      </c>
      <c r="E261" s="2" t="str">
        <f>IFERROR(VLOOKUP($A261,Runners!$P:$AA,E$1,0),"")</f>
        <v/>
      </c>
      <c r="F261" s="2" t="str">
        <f>IFERROR(VLOOKUP($A261,Runners!$P:$AA,F$1,0),"")</f>
        <v/>
      </c>
    </row>
    <row r="262" spans="1:6" x14ac:dyDescent="0.25">
      <c r="A262" s="19">
        <v>258</v>
      </c>
      <c r="B262" s="1" t="str">
        <f>IFERROR(VLOOKUP($A262,Runners!$P:$AA,B$1,0),"")</f>
        <v/>
      </c>
      <c r="C262" s="1" t="str">
        <f>IFERROR(VLOOKUP($A262,Runners!$P:$AA,C$1,0),"")</f>
        <v/>
      </c>
      <c r="D262" s="1" t="str">
        <f>IFERROR(VLOOKUP($A262,Runners!$P:$AA,D$1,0),"")</f>
        <v/>
      </c>
      <c r="E262" s="2" t="str">
        <f>IFERROR(VLOOKUP($A262,Runners!$P:$AA,E$1,0),"")</f>
        <v/>
      </c>
      <c r="F262" s="2" t="str">
        <f>IFERROR(VLOOKUP($A262,Runners!$P:$AA,F$1,0),"")</f>
        <v/>
      </c>
    </row>
    <row r="263" spans="1:6" x14ac:dyDescent="0.25">
      <c r="A263" s="19">
        <v>259</v>
      </c>
      <c r="B263" s="1" t="str">
        <f>IFERROR(VLOOKUP($A263,Runners!$P:$AA,B$1,0),"")</f>
        <v/>
      </c>
      <c r="C263" s="1" t="str">
        <f>IFERROR(VLOOKUP($A263,Runners!$P:$AA,C$1,0),"")</f>
        <v/>
      </c>
      <c r="D263" s="1" t="str">
        <f>IFERROR(VLOOKUP($A263,Runners!$P:$AA,D$1,0),"")</f>
        <v/>
      </c>
      <c r="E263" s="2" t="str">
        <f>IFERROR(VLOOKUP($A263,Runners!$P:$AA,E$1,0),"")</f>
        <v/>
      </c>
      <c r="F263" s="2" t="str">
        <f>IFERROR(VLOOKUP($A263,Runners!$P:$AA,F$1,0),"")</f>
        <v/>
      </c>
    </row>
    <row r="264" spans="1:6" x14ac:dyDescent="0.25">
      <c r="A264" s="19">
        <v>260</v>
      </c>
      <c r="B264" s="1" t="str">
        <f>IFERROR(VLOOKUP($A264,Runners!$P:$AA,B$1,0),"")</f>
        <v/>
      </c>
      <c r="C264" s="1" t="str">
        <f>IFERROR(VLOOKUP($A264,Runners!$P:$AA,C$1,0),"")</f>
        <v/>
      </c>
      <c r="D264" s="1" t="str">
        <f>IFERROR(VLOOKUP($A264,Runners!$P:$AA,D$1,0),"")</f>
        <v/>
      </c>
      <c r="E264" s="2" t="str">
        <f>IFERROR(VLOOKUP($A264,Runners!$P:$AA,E$1,0),"")</f>
        <v/>
      </c>
      <c r="F264" s="2" t="str">
        <f>IFERROR(VLOOKUP($A264,Runners!$P:$AA,F$1,0),"")</f>
        <v/>
      </c>
    </row>
    <row r="265" spans="1:6" x14ac:dyDescent="0.25">
      <c r="A265" s="19">
        <v>261</v>
      </c>
      <c r="B265" s="1" t="str">
        <f>IFERROR(VLOOKUP($A265,Runners!$P:$AA,B$1,0),"")</f>
        <v/>
      </c>
      <c r="C265" s="1" t="str">
        <f>IFERROR(VLOOKUP($A265,Runners!$P:$AA,C$1,0),"")</f>
        <v/>
      </c>
      <c r="D265" s="1" t="str">
        <f>IFERROR(VLOOKUP($A265,Runners!$P:$AA,D$1,0),"")</f>
        <v/>
      </c>
      <c r="E265" s="2" t="str">
        <f>IFERROR(VLOOKUP($A265,Runners!$P:$AA,E$1,0),"")</f>
        <v/>
      </c>
      <c r="F265" s="2" t="str">
        <f>IFERROR(VLOOKUP($A265,Runners!$P:$AA,F$1,0),"")</f>
        <v/>
      </c>
    </row>
    <row r="266" spans="1:6" x14ac:dyDescent="0.25">
      <c r="A266" s="19">
        <v>262</v>
      </c>
      <c r="B266" s="1" t="str">
        <f>IFERROR(VLOOKUP($A266,Runners!$P:$AA,B$1,0),"")</f>
        <v/>
      </c>
      <c r="C266" s="1" t="str">
        <f>IFERROR(VLOOKUP($A266,Runners!$P:$AA,C$1,0),"")</f>
        <v/>
      </c>
      <c r="D266" s="1" t="str">
        <f>IFERROR(VLOOKUP($A266,Runners!$P:$AA,D$1,0),"")</f>
        <v/>
      </c>
      <c r="E266" s="2" t="str">
        <f>IFERROR(VLOOKUP($A266,Runners!$P:$AA,E$1,0),"")</f>
        <v/>
      </c>
      <c r="F266" s="2" t="str">
        <f>IFERROR(VLOOKUP($A266,Runners!$P:$AA,F$1,0),"")</f>
        <v/>
      </c>
    </row>
    <row r="267" spans="1:6" x14ac:dyDescent="0.25">
      <c r="A267" s="19">
        <v>263</v>
      </c>
      <c r="B267" s="1" t="str">
        <f>IFERROR(VLOOKUP($A267,Runners!$P:$AA,B$1,0),"")</f>
        <v/>
      </c>
      <c r="C267" s="1" t="str">
        <f>IFERROR(VLOOKUP($A267,Runners!$P:$AA,C$1,0),"")</f>
        <v/>
      </c>
      <c r="D267" s="1" t="str">
        <f>IFERROR(VLOOKUP($A267,Runners!$P:$AA,D$1,0),"")</f>
        <v/>
      </c>
      <c r="E267" s="2" t="str">
        <f>IFERROR(VLOOKUP($A267,Runners!$P:$AA,E$1,0),"")</f>
        <v/>
      </c>
      <c r="F267" s="2" t="str">
        <f>IFERROR(VLOOKUP($A267,Runners!$P:$AA,F$1,0),"")</f>
        <v/>
      </c>
    </row>
    <row r="268" spans="1:6" x14ac:dyDescent="0.25">
      <c r="A268" s="19">
        <v>264</v>
      </c>
      <c r="B268" s="1" t="str">
        <f>IFERROR(VLOOKUP($A268,Runners!$P:$AA,B$1,0),"")</f>
        <v/>
      </c>
      <c r="C268" s="1" t="str">
        <f>IFERROR(VLOOKUP($A268,Runners!$P:$AA,C$1,0),"")</f>
        <v/>
      </c>
      <c r="D268" s="1" t="str">
        <f>IFERROR(VLOOKUP($A268,Runners!$P:$AA,D$1,0),"")</f>
        <v/>
      </c>
      <c r="E268" s="2" t="str">
        <f>IFERROR(VLOOKUP($A268,Runners!$P:$AA,E$1,0),"")</f>
        <v/>
      </c>
      <c r="F268" s="2" t="str">
        <f>IFERROR(VLOOKUP($A268,Runners!$P:$AA,F$1,0),"")</f>
        <v/>
      </c>
    </row>
    <row r="269" spans="1:6" x14ac:dyDescent="0.25">
      <c r="A269" s="19">
        <v>265</v>
      </c>
      <c r="B269" s="1" t="str">
        <f>IFERROR(VLOOKUP($A269,Runners!$P:$AA,B$1,0),"")</f>
        <v/>
      </c>
      <c r="C269" s="1" t="str">
        <f>IFERROR(VLOOKUP($A269,Runners!$P:$AA,C$1,0),"")</f>
        <v/>
      </c>
      <c r="D269" s="1" t="str">
        <f>IFERROR(VLOOKUP($A269,Runners!$P:$AA,D$1,0),"")</f>
        <v/>
      </c>
      <c r="E269" s="2" t="str">
        <f>IFERROR(VLOOKUP($A269,Runners!$P:$AA,E$1,0),"")</f>
        <v/>
      </c>
      <c r="F269" s="2" t="str">
        <f>IFERROR(VLOOKUP($A269,Runners!$P:$AA,F$1,0),"")</f>
        <v/>
      </c>
    </row>
    <row r="270" spans="1:6" x14ac:dyDescent="0.25">
      <c r="A270" s="19">
        <v>266</v>
      </c>
      <c r="B270" s="1" t="str">
        <f>IFERROR(VLOOKUP($A270,Runners!$P:$AA,B$1,0),"")</f>
        <v/>
      </c>
      <c r="C270" s="1" t="str">
        <f>IFERROR(VLOOKUP($A270,Runners!$P:$AA,C$1,0),"")</f>
        <v/>
      </c>
      <c r="D270" s="1" t="str">
        <f>IFERROR(VLOOKUP($A270,Runners!$P:$AA,D$1,0),"")</f>
        <v/>
      </c>
      <c r="E270" s="2" t="str">
        <f>IFERROR(VLOOKUP($A270,Runners!$P:$AA,E$1,0),"")</f>
        <v/>
      </c>
      <c r="F270" s="2" t="str">
        <f>IFERROR(VLOOKUP($A270,Runners!$P:$AA,F$1,0),"")</f>
        <v/>
      </c>
    </row>
    <row r="271" spans="1:6" x14ac:dyDescent="0.25">
      <c r="A271" s="19">
        <v>267</v>
      </c>
      <c r="B271" s="1" t="str">
        <f>IFERROR(VLOOKUP($A271,Runners!$P:$AA,B$1,0),"")</f>
        <v/>
      </c>
      <c r="C271" s="1" t="str">
        <f>IFERROR(VLOOKUP($A271,Runners!$P:$AA,C$1,0),"")</f>
        <v/>
      </c>
      <c r="D271" s="1" t="str">
        <f>IFERROR(VLOOKUP($A271,Runners!$P:$AA,D$1,0),"")</f>
        <v/>
      </c>
      <c r="E271" s="2" t="str">
        <f>IFERROR(VLOOKUP($A271,Runners!$P:$AA,E$1,0),"")</f>
        <v/>
      </c>
      <c r="F271" s="2" t="str">
        <f>IFERROR(VLOOKUP($A271,Runners!$P:$AA,F$1,0),"")</f>
        <v/>
      </c>
    </row>
    <row r="272" spans="1:6" x14ac:dyDescent="0.25">
      <c r="A272" s="19">
        <v>268</v>
      </c>
      <c r="B272" s="1" t="str">
        <f>IFERROR(VLOOKUP($A272,Runners!$P:$AA,B$1,0),"")</f>
        <v/>
      </c>
      <c r="C272" s="1" t="str">
        <f>IFERROR(VLOOKUP($A272,Runners!$P:$AA,C$1,0),"")</f>
        <v/>
      </c>
      <c r="D272" s="1" t="str">
        <f>IFERROR(VLOOKUP($A272,Runners!$P:$AA,D$1,0),"")</f>
        <v/>
      </c>
      <c r="E272" s="2" t="str">
        <f>IFERROR(VLOOKUP($A272,Runners!$P:$AA,E$1,0),"")</f>
        <v/>
      </c>
      <c r="F272" s="2" t="str">
        <f>IFERROR(VLOOKUP($A272,Runners!$P:$AA,F$1,0),"")</f>
        <v/>
      </c>
    </row>
    <row r="273" spans="1:6" x14ac:dyDescent="0.25">
      <c r="A273" s="19">
        <v>269</v>
      </c>
      <c r="B273" s="1" t="str">
        <f>IFERROR(VLOOKUP($A273,Runners!$P:$AA,B$1,0),"")</f>
        <v/>
      </c>
      <c r="C273" s="1" t="str">
        <f>IFERROR(VLOOKUP($A273,Runners!$P:$AA,C$1,0),"")</f>
        <v/>
      </c>
      <c r="D273" s="1" t="str">
        <f>IFERROR(VLOOKUP($A273,Runners!$P:$AA,D$1,0),"")</f>
        <v/>
      </c>
      <c r="E273" s="2" t="str">
        <f>IFERROR(VLOOKUP($A273,Runners!$P:$AA,E$1,0),"")</f>
        <v/>
      </c>
      <c r="F273" s="2" t="str">
        <f>IFERROR(VLOOKUP($A273,Runners!$P:$AA,F$1,0),"")</f>
        <v/>
      </c>
    </row>
    <row r="274" spans="1:6" x14ac:dyDescent="0.25">
      <c r="A274" s="19">
        <v>270</v>
      </c>
      <c r="B274" s="1" t="str">
        <f>IFERROR(VLOOKUP($A274,Runners!$P:$AA,B$1,0),"")</f>
        <v/>
      </c>
      <c r="C274" s="1" t="str">
        <f>IFERROR(VLOOKUP($A274,Runners!$P:$AA,C$1,0),"")</f>
        <v/>
      </c>
      <c r="D274" s="1" t="str">
        <f>IFERROR(VLOOKUP($A274,Runners!$P:$AA,D$1,0),"")</f>
        <v/>
      </c>
      <c r="E274" s="2" t="str">
        <f>IFERROR(VLOOKUP($A274,Runners!$P:$AA,E$1,0),"")</f>
        <v/>
      </c>
      <c r="F274" s="2" t="str">
        <f>IFERROR(VLOOKUP($A274,Runners!$P:$AA,F$1,0),"")</f>
        <v/>
      </c>
    </row>
    <row r="275" spans="1:6" x14ac:dyDescent="0.25">
      <c r="A275" s="19">
        <v>271</v>
      </c>
      <c r="B275" s="1" t="str">
        <f>IFERROR(VLOOKUP($A275,Runners!$P:$AA,B$1,0),"")</f>
        <v/>
      </c>
      <c r="C275" s="1" t="str">
        <f>IFERROR(VLOOKUP($A275,Runners!$P:$AA,C$1,0),"")</f>
        <v/>
      </c>
      <c r="D275" s="1" t="str">
        <f>IFERROR(VLOOKUP($A275,Runners!$P:$AA,D$1,0),"")</f>
        <v/>
      </c>
      <c r="E275" s="2" t="str">
        <f>IFERROR(VLOOKUP($A275,Runners!$P:$AA,E$1,0),"")</f>
        <v/>
      </c>
      <c r="F275" s="2" t="str">
        <f>IFERROR(VLOOKUP($A275,Runners!$P:$AA,F$1,0),"")</f>
        <v/>
      </c>
    </row>
    <row r="276" spans="1:6" x14ac:dyDescent="0.25">
      <c r="A276" s="19">
        <v>272</v>
      </c>
      <c r="B276" s="1" t="str">
        <f>IFERROR(VLOOKUP($A276,Runners!$P:$AA,B$1,0),"")</f>
        <v/>
      </c>
      <c r="C276" s="1" t="str">
        <f>IFERROR(VLOOKUP($A276,Runners!$P:$AA,C$1,0),"")</f>
        <v/>
      </c>
      <c r="D276" s="1" t="str">
        <f>IFERROR(VLOOKUP($A276,Runners!$P:$AA,D$1,0),"")</f>
        <v/>
      </c>
      <c r="E276" s="2" t="str">
        <f>IFERROR(VLOOKUP($A276,Runners!$P:$AA,E$1,0),"")</f>
        <v/>
      </c>
      <c r="F276" s="2" t="str">
        <f>IFERROR(VLOOKUP($A276,Runners!$P:$AA,F$1,0),"")</f>
        <v/>
      </c>
    </row>
    <row r="277" spans="1:6" x14ac:dyDescent="0.25">
      <c r="A277" s="19">
        <v>273</v>
      </c>
      <c r="B277" s="1" t="str">
        <f>IFERROR(VLOOKUP($A277,Runners!$P:$AA,B$1,0),"")</f>
        <v/>
      </c>
      <c r="C277" s="1" t="str">
        <f>IFERROR(VLOOKUP($A277,Runners!$P:$AA,C$1,0),"")</f>
        <v/>
      </c>
      <c r="D277" s="1" t="str">
        <f>IFERROR(VLOOKUP($A277,Runners!$P:$AA,D$1,0),"")</f>
        <v/>
      </c>
      <c r="E277" s="2" t="str">
        <f>IFERROR(VLOOKUP($A277,Runners!$P:$AA,E$1,0),"")</f>
        <v/>
      </c>
      <c r="F277" s="2" t="str">
        <f>IFERROR(VLOOKUP($A277,Runners!$P:$AA,F$1,0),"")</f>
        <v/>
      </c>
    </row>
    <row r="278" spans="1:6" x14ac:dyDescent="0.25">
      <c r="A278" s="19">
        <v>274</v>
      </c>
      <c r="B278" s="1" t="str">
        <f>IFERROR(VLOOKUP($A278,Runners!$P:$AA,B$1,0),"")</f>
        <v/>
      </c>
      <c r="C278" s="1" t="str">
        <f>IFERROR(VLOOKUP($A278,Runners!$P:$AA,C$1,0),"")</f>
        <v/>
      </c>
      <c r="D278" s="1" t="str">
        <f>IFERROR(VLOOKUP($A278,Runners!$P:$AA,D$1,0),"")</f>
        <v/>
      </c>
      <c r="E278" s="2" t="str">
        <f>IFERROR(VLOOKUP($A278,Runners!$P:$AA,E$1,0),"")</f>
        <v/>
      </c>
      <c r="F278" s="2" t="str">
        <f>IFERROR(VLOOKUP($A278,Runners!$P:$AA,F$1,0),"")</f>
        <v/>
      </c>
    </row>
    <row r="279" spans="1:6" x14ac:dyDescent="0.25">
      <c r="A279" s="19">
        <v>275</v>
      </c>
      <c r="B279" s="1" t="str">
        <f>IFERROR(VLOOKUP($A279,Runners!$P:$AA,B$1,0),"")</f>
        <v/>
      </c>
      <c r="C279" s="1" t="str">
        <f>IFERROR(VLOOKUP($A279,Runners!$P:$AA,C$1,0),"")</f>
        <v/>
      </c>
      <c r="D279" s="1" t="str">
        <f>IFERROR(VLOOKUP($A279,Runners!$P:$AA,D$1,0),"")</f>
        <v/>
      </c>
      <c r="E279" s="2" t="str">
        <f>IFERROR(VLOOKUP($A279,Runners!$P:$AA,E$1,0),"")</f>
        <v/>
      </c>
      <c r="F279" s="2" t="str">
        <f>IFERROR(VLOOKUP($A279,Runners!$P:$AA,F$1,0),"")</f>
        <v/>
      </c>
    </row>
    <row r="280" spans="1:6" x14ac:dyDescent="0.25">
      <c r="A280" s="19">
        <v>276</v>
      </c>
      <c r="B280" s="1" t="str">
        <f>IFERROR(VLOOKUP($A280,Runners!$P:$AA,B$1,0),"")</f>
        <v/>
      </c>
      <c r="C280" s="1" t="str">
        <f>IFERROR(VLOOKUP($A280,Runners!$P:$AA,C$1,0),"")</f>
        <v/>
      </c>
      <c r="D280" s="1" t="str">
        <f>IFERROR(VLOOKUP($A280,Runners!$P:$AA,D$1,0),"")</f>
        <v/>
      </c>
      <c r="E280" s="2" t="str">
        <f>IFERROR(VLOOKUP($A280,Runners!$P:$AA,E$1,0),"")</f>
        <v/>
      </c>
      <c r="F280" s="2" t="str">
        <f>IFERROR(VLOOKUP($A280,Runners!$P:$AA,F$1,0),"")</f>
        <v/>
      </c>
    </row>
    <row r="281" spans="1:6" x14ac:dyDescent="0.25">
      <c r="A281" s="19">
        <v>277</v>
      </c>
      <c r="B281" s="1" t="str">
        <f>IFERROR(VLOOKUP($A281,Runners!$P:$AA,B$1,0),"")</f>
        <v/>
      </c>
      <c r="C281" s="1" t="str">
        <f>IFERROR(VLOOKUP($A281,Runners!$P:$AA,C$1,0),"")</f>
        <v/>
      </c>
      <c r="D281" s="1" t="str">
        <f>IFERROR(VLOOKUP($A281,Runners!$P:$AA,D$1,0),"")</f>
        <v/>
      </c>
      <c r="E281" s="2" t="str">
        <f>IFERROR(VLOOKUP($A281,Runners!$P:$AA,E$1,0),"")</f>
        <v/>
      </c>
      <c r="F281" s="2" t="str">
        <f>IFERROR(VLOOKUP($A281,Runners!$P:$AA,F$1,0),"")</f>
        <v/>
      </c>
    </row>
    <row r="282" spans="1:6" x14ac:dyDescent="0.25">
      <c r="A282" s="19">
        <v>278</v>
      </c>
      <c r="B282" s="1" t="str">
        <f>IFERROR(VLOOKUP($A282,Runners!$P:$AA,B$1,0),"")</f>
        <v/>
      </c>
      <c r="C282" s="1" t="str">
        <f>IFERROR(VLOOKUP($A282,Runners!$P:$AA,C$1,0),"")</f>
        <v/>
      </c>
      <c r="D282" s="1" t="str">
        <f>IFERROR(VLOOKUP($A282,Runners!$P:$AA,D$1,0),"")</f>
        <v/>
      </c>
      <c r="E282" s="2" t="str">
        <f>IFERROR(VLOOKUP($A282,Runners!$P:$AA,E$1,0),"")</f>
        <v/>
      </c>
      <c r="F282" s="2" t="str">
        <f>IFERROR(VLOOKUP($A282,Runners!$P:$AA,F$1,0),"")</f>
        <v/>
      </c>
    </row>
    <row r="283" spans="1:6" x14ac:dyDescent="0.25">
      <c r="A283" s="19">
        <v>279</v>
      </c>
      <c r="B283" s="1" t="str">
        <f>IFERROR(VLOOKUP($A283,Runners!$P:$AA,B$1,0),"")</f>
        <v/>
      </c>
      <c r="C283" s="1" t="str">
        <f>IFERROR(VLOOKUP($A283,Runners!$P:$AA,C$1,0),"")</f>
        <v/>
      </c>
      <c r="D283" s="1" t="str">
        <f>IFERROR(VLOOKUP($A283,Runners!$P:$AA,D$1,0),"")</f>
        <v/>
      </c>
      <c r="E283" s="2" t="str">
        <f>IFERROR(VLOOKUP($A283,Runners!$P:$AA,E$1,0),"")</f>
        <v/>
      </c>
      <c r="F283" s="2" t="str">
        <f>IFERROR(VLOOKUP($A283,Runners!$P:$AA,F$1,0),"")</f>
        <v/>
      </c>
    </row>
    <row r="284" spans="1:6" x14ac:dyDescent="0.25">
      <c r="A284" s="19">
        <v>280</v>
      </c>
      <c r="B284" s="1" t="str">
        <f>IFERROR(VLOOKUP($A284,Runners!$P:$AA,B$1,0),"")</f>
        <v/>
      </c>
      <c r="C284" s="1" t="str">
        <f>IFERROR(VLOOKUP($A284,Runners!$P:$AA,C$1,0),"")</f>
        <v/>
      </c>
      <c r="D284" s="1" t="str">
        <f>IFERROR(VLOOKUP($A284,Runners!$P:$AA,D$1,0),"")</f>
        <v/>
      </c>
      <c r="E284" s="2" t="str">
        <f>IFERROR(VLOOKUP($A284,Runners!$P:$AA,E$1,0),"")</f>
        <v/>
      </c>
      <c r="F284" s="2" t="str">
        <f>IFERROR(VLOOKUP($A284,Runners!$P:$AA,F$1,0),"")</f>
        <v/>
      </c>
    </row>
    <row r="285" spans="1:6" x14ac:dyDescent="0.25">
      <c r="A285" s="19">
        <v>281</v>
      </c>
      <c r="B285" s="1" t="str">
        <f>IFERROR(VLOOKUP($A285,Runners!$P:$AA,B$1,0),"")</f>
        <v/>
      </c>
      <c r="C285" s="1" t="str">
        <f>IFERROR(VLOOKUP($A285,Runners!$P:$AA,C$1,0),"")</f>
        <v/>
      </c>
      <c r="D285" s="1" t="str">
        <f>IFERROR(VLOOKUP($A285,Runners!$P:$AA,D$1,0),"")</f>
        <v/>
      </c>
      <c r="E285" s="2" t="str">
        <f>IFERROR(VLOOKUP($A285,Runners!$P:$AA,E$1,0),"")</f>
        <v/>
      </c>
      <c r="F285" s="2" t="str">
        <f>IFERROR(VLOOKUP($A285,Runners!$P:$AA,F$1,0),"")</f>
        <v/>
      </c>
    </row>
    <row r="286" spans="1:6" x14ac:dyDescent="0.25">
      <c r="A286" s="19">
        <v>282</v>
      </c>
      <c r="B286" s="1" t="str">
        <f>IFERROR(VLOOKUP($A286,Runners!$P:$AA,B$1,0),"")</f>
        <v/>
      </c>
      <c r="C286" s="1" t="str">
        <f>IFERROR(VLOOKUP($A286,Runners!$P:$AA,C$1,0),"")</f>
        <v/>
      </c>
      <c r="D286" s="1" t="str">
        <f>IFERROR(VLOOKUP($A286,Runners!$P:$AA,D$1,0),"")</f>
        <v/>
      </c>
      <c r="E286" s="2" t="str">
        <f>IFERROR(VLOOKUP($A286,Runners!$P:$AA,E$1,0),"")</f>
        <v/>
      </c>
      <c r="F286" s="2" t="str">
        <f>IFERROR(VLOOKUP($A286,Runners!$P:$AA,F$1,0),"")</f>
        <v/>
      </c>
    </row>
    <row r="287" spans="1:6" x14ac:dyDescent="0.25">
      <c r="A287" s="19">
        <v>283</v>
      </c>
      <c r="B287" s="1" t="str">
        <f>IFERROR(VLOOKUP($A287,Runners!$P:$AA,B$1,0),"")</f>
        <v/>
      </c>
      <c r="C287" s="1" t="str">
        <f>IFERROR(VLOOKUP($A287,Runners!$P:$AA,C$1,0),"")</f>
        <v/>
      </c>
      <c r="D287" s="1" t="str">
        <f>IFERROR(VLOOKUP($A287,Runners!$P:$AA,D$1,0),"")</f>
        <v/>
      </c>
      <c r="E287" s="2" t="str">
        <f>IFERROR(VLOOKUP($A287,Runners!$P:$AA,E$1,0),"")</f>
        <v/>
      </c>
      <c r="F287" s="2" t="str">
        <f>IFERROR(VLOOKUP($A287,Runners!$P:$AA,F$1,0),"")</f>
        <v/>
      </c>
    </row>
    <row r="288" spans="1:6" x14ac:dyDescent="0.25">
      <c r="A288" s="19">
        <v>284</v>
      </c>
      <c r="B288" s="1" t="str">
        <f>IFERROR(VLOOKUP($A288,Runners!$P:$AA,B$1,0),"")</f>
        <v/>
      </c>
      <c r="C288" s="1" t="str">
        <f>IFERROR(VLOOKUP($A288,Runners!$P:$AA,C$1,0),"")</f>
        <v/>
      </c>
      <c r="D288" s="1" t="str">
        <f>IFERROR(VLOOKUP($A288,Runners!$P:$AA,D$1,0),"")</f>
        <v/>
      </c>
      <c r="E288" s="2" t="str">
        <f>IFERROR(VLOOKUP($A288,Runners!$P:$AA,E$1,0),"")</f>
        <v/>
      </c>
      <c r="F288" s="2" t="str">
        <f>IFERROR(VLOOKUP($A288,Runners!$P:$AA,F$1,0),"")</f>
        <v/>
      </c>
    </row>
    <row r="289" spans="1:6" x14ac:dyDescent="0.25">
      <c r="A289" s="19">
        <v>285</v>
      </c>
      <c r="B289" s="1" t="str">
        <f>IFERROR(VLOOKUP($A289,Runners!$P:$AA,B$1,0),"")</f>
        <v/>
      </c>
      <c r="C289" s="1" t="str">
        <f>IFERROR(VLOOKUP($A289,Runners!$P:$AA,C$1,0),"")</f>
        <v/>
      </c>
      <c r="D289" s="1" t="str">
        <f>IFERROR(VLOOKUP($A289,Runners!$P:$AA,D$1,0),"")</f>
        <v/>
      </c>
      <c r="E289" s="2" t="str">
        <f>IFERROR(VLOOKUP($A289,Runners!$P:$AA,E$1,0),"")</f>
        <v/>
      </c>
      <c r="F289" s="2" t="str">
        <f>IFERROR(VLOOKUP($A289,Runners!$P:$AA,F$1,0),"")</f>
        <v/>
      </c>
    </row>
    <row r="290" spans="1:6" x14ac:dyDescent="0.25">
      <c r="A290" s="19">
        <v>286</v>
      </c>
      <c r="B290" s="1" t="str">
        <f>IFERROR(VLOOKUP($A290,Runners!$P:$AA,B$1,0),"")</f>
        <v/>
      </c>
      <c r="C290" s="1" t="str">
        <f>IFERROR(VLOOKUP($A290,Runners!$P:$AA,C$1,0),"")</f>
        <v/>
      </c>
      <c r="D290" s="1" t="str">
        <f>IFERROR(VLOOKUP($A290,Runners!$P:$AA,D$1,0),"")</f>
        <v/>
      </c>
      <c r="E290" s="2" t="str">
        <f>IFERROR(VLOOKUP($A290,Runners!$P:$AA,E$1,0),"")</f>
        <v/>
      </c>
      <c r="F290" s="2" t="str">
        <f>IFERROR(VLOOKUP($A290,Runners!$P:$AA,F$1,0),"")</f>
        <v/>
      </c>
    </row>
    <row r="291" spans="1:6" x14ac:dyDescent="0.25">
      <c r="A291" s="19">
        <v>287</v>
      </c>
      <c r="B291" s="1" t="str">
        <f>IFERROR(VLOOKUP($A291,Runners!$P:$AA,B$1,0),"")</f>
        <v/>
      </c>
      <c r="C291" s="1" t="str">
        <f>IFERROR(VLOOKUP($A291,Runners!$P:$AA,C$1,0),"")</f>
        <v/>
      </c>
      <c r="D291" s="1" t="str">
        <f>IFERROR(VLOOKUP($A291,Runners!$P:$AA,D$1,0),"")</f>
        <v/>
      </c>
      <c r="E291" s="2" t="str">
        <f>IFERROR(VLOOKUP($A291,Runners!$P:$AA,E$1,0),"")</f>
        <v/>
      </c>
      <c r="F291" s="2" t="str">
        <f>IFERROR(VLOOKUP($A291,Runners!$P:$AA,F$1,0),"")</f>
        <v/>
      </c>
    </row>
    <row r="292" spans="1:6" x14ac:dyDescent="0.25">
      <c r="A292" s="19">
        <v>288</v>
      </c>
      <c r="B292" s="1" t="str">
        <f>IFERROR(VLOOKUP($A292,Runners!$P:$AA,B$1,0),"")</f>
        <v/>
      </c>
      <c r="C292" s="1" t="str">
        <f>IFERROR(VLOOKUP($A292,Runners!$P:$AA,C$1,0),"")</f>
        <v/>
      </c>
      <c r="D292" s="1" t="str">
        <f>IFERROR(VLOOKUP($A292,Runners!$P:$AA,D$1,0),"")</f>
        <v/>
      </c>
      <c r="E292" s="2" t="str">
        <f>IFERROR(VLOOKUP($A292,Runners!$P:$AA,E$1,0),"")</f>
        <v/>
      </c>
      <c r="F292" s="2" t="str">
        <f>IFERROR(VLOOKUP($A292,Runners!$P:$AA,F$1,0),"")</f>
        <v/>
      </c>
    </row>
    <row r="293" spans="1:6" x14ac:dyDescent="0.25">
      <c r="A293" s="19">
        <v>289</v>
      </c>
      <c r="B293" s="1" t="str">
        <f>IFERROR(VLOOKUP($A293,Runners!$P:$AA,B$1,0),"")</f>
        <v/>
      </c>
      <c r="C293" s="1" t="str">
        <f>IFERROR(VLOOKUP($A293,Runners!$P:$AA,C$1,0),"")</f>
        <v/>
      </c>
      <c r="D293" s="1" t="str">
        <f>IFERROR(VLOOKUP($A293,Runners!$P:$AA,D$1,0),"")</f>
        <v/>
      </c>
      <c r="E293" s="2" t="str">
        <f>IFERROR(VLOOKUP($A293,Runners!$P:$AA,E$1,0),"")</f>
        <v/>
      </c>
      <c r="F293" s="2" t="str">
        <f>IFERROR(VLOOKUP($A293,Runners!$P:$AA,F$1,0),"")</f>
        <v/>
      </c>
    </row>
    <row r="294" spans="1:6" x14ac:dyDescent="0.25">
      <c r="A294" s="19">
        <v>290</v>
      </c>
      <c r="B294" s="1" t="str">
        <f>IFERROR(VLOOKUP($A294,Runners!$P:$AA,B$1,0),"")</f>
        <v/>
      </c>
      <c r="C294" s="1" t="str">
        <f>IFERROR(VLOOKUP($A294,Runners!$P:$AA,C$1,0),"")</f>
        <v/>
      </c>
      <c r="D294" s="1" t="str">
        <f>IFERROR(VLOOKUP($A294,Runners!$P:$AA,D$1,0),"")</f>
        <v/>
      </c>
      <c r="E294" s="2" t="str">
        <f>IFERROR(VLOOKUP($A294,Runners!$P:$AA,E$1,0),"")</f>
        <v/>
      </c>
      <c r="F294" s="2" t="str">
        <f>IFERROR(VLOOKUP($A294,Runners!$P:$AA,F$1,0),"")</f>
        <v/>
      </c>
    </row>
    <row r="295" spans="1:6" x14ac:dyDescent="0.25">
      <c r="A295" s="19">
        <v>291</v>
      </c>
      <c r="B295" s="1" t="str">
        <f>IFERROR(VLOOKUP($A295,Runners!$P:$AA,B$1,0),"")</f>
        <v/>
      </c>
      <c r="C295" s="1" t="str">
        <f>IFERROR(VLOOKUP($A295,Runners!$P:$AA,C$1,0),"")</f>
        <v/>
      </c>
      <c r="D295" s="1" t="str">
        <f>IFERROR(VLOOKUP($A295,Runners!$P:$AA,D$1,0),"")</f>
        <v/>
      </c>
      <c r="E295" s="2" t="str">
        <f>IFERROR(VLOOKUP($A295,Runners!$P:$AA,E$1,0),"")</f>
        <v/>
      </c>
      <c r="F295" s="2" t="str">
        <f>IFERROR(VLOOKUP($A295,Runners!$P:$AA,F$1,0),"")</f>
        <v/>
      </c>
    </row>
    <row r="296" spans="1:6" x14ac:dyDescent="0.25">
      <c r="A296" s="19">
        <v>292</v>
      </c>
      <c r="B296" s="1" t="str">
        <f>IFERROR(VLOOKUP($A296,Runners!$P:$AA,B$1,0),"")</f>
        <v/>
      </c>
      <c r="C296" s="1" t="str">
        <f>IFERROR(VLOOKUP($A296,Runners!$P:$AA,C$1,0),"")</f>
        <v/>
      </c>
      <c r="D296" s="1" t="str">
        <f>IFERROR(VLOOKUP($A296,Runners!$P:$AA,D$1,0),"")</f>
        <v/>
      </c>
      <c r="E296" s="2" t="str">
        <f>IFERROR(VLOOKUP($A296,Runners!$P:$AA,E$1,0),"")</f>
        <v/>
      </c>
      <c r="F296" s="2" t="str">
        <f>IFERROR(VLOOKUP($A296,Runners!$P:$AA,F$1,0),"")</f>
        <v/>
      </c>
    </row>
    <row r="297" spans="1:6" x14ac:dyDescent="0.25">
      <c r="A297" s="19">
        <v>293</v>
      </c>
      <c r="B297" s="1" t="str">
        <f>IFERROR(VLOOKUP($A297,Runners!$P:$AA,B$1,0),"")</f>
        <v/>
      </c>
      <c r="C297" s="1" t="str">
        <f>IFERROR(VLOOKUP($A297,Runners!$P:$AA,C$1,0),"")</f>
        <v/>
      </c>
      <c r="D297" s="1" t="str">
        <f>IFERROR(VLOOKUP($A297,Runners!$P:$AA,D$1,0),"")</f>
        <v/>
      </c>
      <c r="E297" s="2" t="str">
        <f>IFERROR(VLOOKUP($A297,Runners!$P:$AA,E$1,0),"")</f>
        <v/>
      </c>
      <c r="F297" s="2" t="str">
        <f>IFERROR(VLOOKUP($A297,Runners!$P:$AA,F$1,0),"")</f>
        <v/>
      </c>
    </row>
    <row r="298" spans="1:6" x14ac:dyDescent="0.25">
      <c r="A298" s="19">
        <v>294</v>
      </c>
      <c r="B298" s="1" t="str">
        <f>IFERROR(VLOOKUP($A298,Runners!$P:$AA,B$1,0),"")</f>
        <v/>
      </c>
      <c r="C298" s="1" t="str">
        <f>IFERROR(VLOOKUP($A298,Runners!$P:$AA,C$1,0),"")</f>
        <v/>
      </c>
      <c r="D298" s="1" t="str">
        <f>IFERROR(VLOOKUP($A298,Runners!$P:$AA,D$1,0),"")</f>
        <v/>
      </c>
      <c r="E298" s="2" t="str">
        <f>IFERROR(VLOOKUP($A298,Runners!$P:$AA,E$1,0),"")</f>
        <v/>
      </c>
      <c r="F298" s="2" t="str">
        <f>IFERROR(VLOOKUP($A298,Runners!$P:$AA,F$1,0),"")</f>
        <v/>
      </c>
    </row>
    <row r="299" spans="1:6" x14ac:dyDescent="0.25">
      <c r="A299" s="19">
        <v>295</v>
      </c>
      <c r="B299" s="1" t="str">
        <f>IFERROR(VLOOKUP($A299,Runners!$P:$AA,B$1,0),"")</f>
        <v/>
      </c>
      <c r="C299" s="1" t="str">
        <f>IFERROR(VLOOKUP($A299,Runners!$P:$AA,C$1,0),"")</f>
        <v/>
      </c>
      <c r="D299" s="1" t="str">
        <f>IFERROR(VLOOKUP($A299,Runners!$P:$AA,D$1,0),"")</f>
        <v/>
      </c>
      <c r="E299" s="2" t="str">
        <f>IFERROR(VLOOKUP($A299,Runners!$P:$AA,E$1,0),"")</f>
        <v/>
      </c>
      <c r="F299" s="2" t="str">
        <f>IFERROR(VLOOKUP($A299,Runners!$P:$AA,F$1,0),"")</f>
        <v/>
      </c>
    </row>
    <row r="300" spans="1:6" x14ac:dyDescent="0.25">
      <c r="A300" s="19">
        <v>296</v>
      </c>
      <c r="B300" s="1" t="str">
        <f>IFERROR(VLOOKUP($A300,Runners!$P:$AA,B$1,0),"")</f>
        <v/>
      </c>
      <c r="C300" s="1" t="str">
        <f>IFERROR(VLOOKUP($A300,Runners!$P:$AA,C$1,0),"")</f>
        <v/>
      </c>
      <c r="D300" s="1" t="str">
        <f>IFERROR(VLOOKUP($A300,Runners!$P:$AA,D$1,0),"")</f>
        <v/>
      </c>
      <c r="E300" s="2" t="str">
        <f>IFERROR(VLOOKUP($A300,Runners!$P:$AA,E$1,0),"")</f>
        <v/>
      </c>
      <c r="F300" s="2" t="str">
        <f>IFERROR(VLOOKUP($A300,Runners!$P:$AA,F$1,0),"")</f>
        <v/>
      </c>
    </row>
    <row r="301" spans="1:6" x14ac:dyDescent="0.25">
      <c r="A301" s="19">
        <v>297</v>
      </c>
      <c r="B301" s="1" t="str">
        <f>IFERROR(VLOOKUP($A301,Runners!$P:$AA,B$1,0),"")</f>
        <v/>
      </c>
      <c r="C301" s="1" t="str">
        <f>IFERROR(VLOOKUP($A301,Runners!$P:$AA,C$1,0),"")</f>
        <v/>
      </c>
      <c r="D301" s="1" t="str">
        <f>IFERROR(VLOOKUP($A301,Runners!$P:$AA,D$1,0),"")</f>
        <v/>
      </c>
      <c r="E301" s="2" t="str">
        <f>IFERROR(VLOOKUP($A301,Runners!$P:$AA,E$1,0),"")</f>
        <v/>
      </c>
      <c r="F301" s="2" t="str">
        <f>IFERROR(VLOOKUP($A301,Runners!$P:$AA,F$1,0),"")</f>
        <v/>
      </c>
    </row>
    <row r="302" spans="1:6" x14ac:dyDescent="0.25">
      <c r="A302" s="19">
        <v>298</v>
      </c>
      <c r="B302" s="1" t="str">
        <f>IFERROR(VLOOKUP($A302,Runners!$P:$AA,B$1,0),"")</f>
        <v/>
      </c>
      <c r="C302" s="1" t="str">
        <f>IFERROR(VLOOKUP($A302,Runners!$P:$AA,C$1,0),"")</f>
        <v/>
      </c>
      <c r="D302" s="1" t="str">
        <f>IFERROR(VLOOKUP($A302,Runners!$P:$AA,D$1,0),"")</f>
        <v/>
      </c>
      <c r="E302" s="2" t="str">
        <f>IFERROR(VLOOKUP($A302,Runners!$P:$AA,E$1,0),"")</f>
        <v/>
      </c>
      <c r="F302" s="2" t="str">
        <f>IFERROR(VLOOKUP($A302,Runners!$P:$AA,F$1,0),"")</f>
        <v/>
      </c>
    </row>
    <row r="303" spans="1:6" x14ac:dyDescent="0.25">
      <c r="A303" s="19">
        <v>299</v>
      </c>
      <c r="B303" s="1" t="str">
        <f>IFERROR(VLOOKUP($A303,Runners!$P:$AA,B$1,0),"")</f>
        <v/>
      </c>
      <c r="C303" s="1" t="str">
        <f>IFERROR(VLOOKUP($A303,Runners!$P:$AA,C$1,0),"")</f>
        <v/>
      </c>
      <c r="D303" s="1" t="str">
        <f>IFERROR(VLOOKUP($A303,Runners!$P:$AA,D$1,0),"")</f>
        <v/>
      </c>
      <c r="E303" s="2" t="str">
        <f>IFERROR(VLOOKUP($A303,Runners!$P:$AA,E$1,0),"")</f>
        <v/>
      </c>
      <c r="F303" s="2" t="str">
        <f>IFERROR(VLOOKUP($A303,Runners!$P:$AA,F$1,0),"")</f>
        <v/>
      </c>
    </row>
    <row r="304" spans="1:6" x14ac:dyDescent="0.25">
      <c r="A304" s="19">
        <v>300</v>
      </c>
      <c r="B304" s="1" t="str">
        <f>IFERROR(VLOOKUP($A304,Runners!$P:$AA,B$1,0),"")</f>
        <v/>
      </c>
      <c r="C304" s="1" t="str">
        <f>IFERROR(VLOOKUP($A304,Runners!$P:$AA,C$1,0),"")</f>
        <v/>
      </c>
      <c r="D304" s="1" t="str">
        <f>IFERROR(VLOOKUP($A304,Runners!$P:$AA,D$1,0),"")</f>
        <v/>
      </c>
      <c r="E304" s="2" t="str">
        <f>IFERROR(VLOOKUP($A304,Runners!$P:$AA,E$1,0),"")</f>
        <v/>
      </c>
      <c r="F304" s="2" t="str">
        <f>IFERROR(VLOOKUP($A304,Runners!$P:$AA,F$1,0),"")</f>
        <v/>
      </c>
    </row>
    <row r="305" spans="1:6" x14ac:dyDescent="0.25">
      <c r="A305" s="19">
        <v>301</v>
      </c>
      <c r="B305" s="1" t="str">
        <f>IFERROR(VLOOKUP($A305,Runners!$P:$AA,B$1,0),"")</f>
        <v/>
      </c>
      <c r="C305" s="1" t="str">
        <f>IFERROR(VLOOKUP($A305,Runners!$P:$AA,C$1,0),"")</f>
        <v/>
      </c>
      <c r="D305" s="1" t="str">
        <f>IFERROR(VLOOKUP($A305,Runners!$P:$AA,D$1,0),"")</f>
        <v/>
      </c>
      <c r="E305" s="2" t="str">
        <f>IFERROR(VLOOKUP($A305,Runners!$P:$AA,E$1,0),"")</f>
        <v/>
      </c>
      <c r="F305" s="2" t="str">
        <f>IFERROR(VLOOKUP($A305,Runners!$P:$AA,F$1,0),"")</f>
        <v/>
      </c>
    </row>
    <row r="306" spans="1:6" x14ac:dyDescent="0.25">
      <c r="A306" s="19">
        <v>302</v>
      </c>
      <c r="B306" s="1" t="str">
        <f>IFERROR(VLOOKUP($A306,Runners!$P:$AA,B$1,0),"")</f>
        <v/>
      </c>
      <c r="C306" s="1" t="str">
        <f>IFERROR(VLOOKUP($A306,Runners!$P:$AA,C$1,0),"")</f>
        <v/>
      </c>
      <c r="D306" s="1" t="str">
        <f>IFERROR(VLOOKUP($A306,Runners!$P:$AA,D$1,0),"")</f>
        <v/>
      </c>
      <c r="E306" s="2" t="str">
        <f>IFERROR(VLOOKUP($A306,Runners!$P:$AA,E$1,0),"")</f>
        <v/>
      </c>
      <c r="F306" s="2" t="str">
        <f>IFERROR(VLOOKUP($A306,Runners!$P:$AA,F$1,0),"")</f>
        <v/>
      </c>
    </row>
    <row r="307" spans="1:6" x14ac:dyDescent="0.25">
      <c r="A307" s="19">
        <v>303</v>
      </c>
      <c r="B307" s="1" t="str">
        <f>IFERROR(VLOOKUP($A307,Runners!$P:$AA,B$1,0),"")</f>
        <v/>
      </c>
      <c r="C307" s="1" t="str">
        <f>IFERROR(VLOOKUP($A307,Runners!$P:$AA,C$1,0),"")</f>
        <v/>
      </c>
      <c r="D307" s="1" t="str">
        <f>IFERROR(VLOOKUP($A307,Runners!$P:$AA,D$1,0),"")</f>
        <v/>
      </c>
      <c r="E307" s="2" t="str">
        <f>IFERROR(VLOOKUP($A307,Runners!$P:$AA,E$1,0),"")</f>
        <v/>
      </c>
      <c r="F307" s="2" t="str">
        <f>IFERROR(VLOOKUP($A307,Runners!$P:$AA,F$1,0),"")</f>
        <v/>
      </c>
    </row>
    <row r="308" spans="1:6" x14ac:dyDescent="0.25">
      <c r="A308" s="19">
        <v>304</v>
      </c>
      <c r="B308" s="1" t="str">
        <f>IFERROR(VLOOKUP($A308,Runners!$P:$AA,B$1,0),"")</f>
        <v/>
      </c>
      <c r="C308" s="1" t="str">
        <f>IFERROR(VLOOKUP($A308,Runners!$P:$AA,C$1,0),"")</f>
        <v/>
      </c>
      <c r="D308" s="1" t="str">
        <f>IFERROR(VLOOKUP($A308,Runners!$P:$AA,D$1,0),"")</f>
        <v/>
      </c>
      <c r="E308" s="2" t="str">
        <f>IFERROR(VLOOKUP($A308,Runners!$P:$AA,E$1,0),"")</f>
        <v/>
      </c>
      <c r="F308" s="2" t="str">
        <f>IFERROR(VLOOKUP($A308,Runners!$P:$AA,F$1,0),"")</f>
        <v/>
      </c>
    </row>
    <row r="309" spans="1:6" x14ac:dyDescent="0.25">
      <c r="A309" s="19">
        <v>305</v>
      </c>
      <c r="B309" s="1" t="str">
        <f>IFERROR(VLOOKUP($A309,Runners!$P:$AA,B$1,0),"")</f>
        <v/>
      </c>
      <c r="C309" s="1" t="str">
        <f>IFERROR(VLOOKUP($A309,Runners!$P:$AA,C$1,0),"")</f>
        <v/>
      </c>
      <c r="D309" s="1" t="str">
        <f>IFERROR(VLOOKUP($A309,Runners!$P:$AA,D$1,0),"")</f>
        <v/>
      </c>
      <c r="E309" s="2" t="str">
        <f>IFERROR(VLOOKUP($A309,Runners!$P:$AA,E$1,0),"")</f>
        <v/>
      </c>
      <c r="F309" s="2" t="str">
        <f>IFERROR(VLOOKUP($A309,Runners!$P:$AA,F$1,0),"")</f>
        <v/>
      </c>
    </row>
    <row r="310" spans="1:6" x14ac:dyDescent="0.25">
      <c r="A310" s="19">
        <v>306</v>
      </c>
      <c r="B310" s="1" t="str">
        <f>IFERROR(VLOOKUP($A310,Runners!$P:$AA,B$1,0),"")</f>
        <v/>
      </c>
      <c r="C310" s="1" t="str">
        <f>IFERROR(VLOOKUP($A310,Runners!$P:$AA,C$1,0),"")</f>
        <v/>
      </c>
      <c r="D310" s="1" t="str">
        <f>IFERROR(VLOOKUP($A310,Runners!$P:$AA,D$1,0),"")</f>
        <v/>
      </c>
      <c r="E310" s="2" t="str">
        <f>IFERROR(VLOOKUP($A310,Runners!$P:$AA,E$1,0),"")</f>
        <v/>
      </c>
      <c r="F310" s="2" t="str">
        <f>IFERROR(VLOOKUP($A310,Runners!$P:$AA,F$1,0),"")</f>
        <v/>
      </c>
    </row>
    <row r="311" spans="1:6" x14ac:dyDescent="0.25">
      <c r="A311" s="19">
        <v>307</v>
      </c>
      <c r="B311" s="1" t="str">
        <f>IFERROR(VLOOKUP($A311,Runners!$P:$AA,B$1,0),"")</f>
        <v/>
      </c>
      <c r="C311" s="1" t="str">
        <f>IFERROR(VLOOKUP($A311,Runners!$P:$AA,C$1,0),"")</f>
        <v/>
      </c>
      <c r="D311" s="1" t="str">
        <f>IFERROR(VLOOKUP($A311,Runners!$P:$AA,D$1,0),"")</f>
        <v/>
      </c>
      <c r="E311" s="2" t="str">
        <f>IFERROR(VLOOKUP($A311,Runners!$P:$AA,E$1,0),"")</f>
        <v/>
      </c>
      <c r="F311" s="2" t="str">
        <f>IFERROR(VLOOKUP($A311,Runners!$P:$AA,F$1,0),"")</f>
        <v/>
      </c>
    </row>
    <row r="312" spans="1:6" x14ac:dyDescent="0.25">
      <c r="A312" s="19">
        <v>308</v>
      </c>
      <c r="B312" s="1" t="str">
        <f>IFERROR(VLOOKUP($A312,Runners!$P:$AA,B$1,0),"")</f>
        <v/>
      </c>
      <c r="C312" s="1" t="str">
        <f>IFERROR(VLOOKUP($A312,Runners!$P:$AA,C$1,0),"")</f>
        <v/>
      </c>
      <c r="D312" s="1" t="str">
        <f>IFERROR(VLOOKUP($A312,Runners!$P:$AA,D$1,0),"")</f>
        <v/>
      </c>
      <c r="E312" s="2" t="str">
        <f>IFERROR(VLOOKUP($A312,Runners!$P:$AA,E$1,0),"")</f>
        <v/>
      </c>
      <c r="F312" s="2" t="str">
        <f>IFERROR(VLOOKUP($A312,Runners!$P:$AA,F$1,0),"")</f>
        <v/>
      </c>
    </row>
    <row r="313" spans="1:6" x14ac:dyDescent="0.25">
      <c r="A313" s="19">
        <v>309</v>
      </c>
      <c r="B313" s="1" t="str">
        <f>IFERROR(VLOOKUP($A313,Runners!$P:$AA,B$1,0),"")</f>
        <v/>
      </c>
      <c r="C313" s="1" t="str">
        <f>IFERROR(VLOOKUP($A313,Runners!$P:$AA,C$1,0),"")</f>
        <v/>
      </c>
      <c r="D313" s="1" t="str">
        <f>IFERROR(VLOOKUP($A313,Runners!$P:$AA,D$1,0),"")</f>
        <v/>
      </c>
      <c r="E313" s="2" t="str">
        <f>IFERROR(VLOOKUP($A313,Runners!$P:$AA,E$1,0),"")</f>
        <v/>
      </c>
      <c r="F313" s="2" t="str">
        <f>IFERROR(VLOOKUP($A313,Runners!$P:$AA,F$1,0),"")</f>
        <v/>
      </c>
    </row>
    <row r="314" spans="1:6" x14ac:dyDescent="0.25">
      <c r="A314" s="19">
        <v>310</v>
      </c>
      <c r="B314" s="1" t="str">
        <f>IFERROR(VLOOKUP($A314,Runners!$P:$AA,B$1,0),"")</f>
        <v/>
      </c>
      <c r="C314" s="1" t="str">
        <f>IFERROR(VLOOKUP($A314,Runners!$P:$AA,C$1,0),"")</f>
        <v/>
      </c>
      <c r="D314" s="1" t="str">
        <f>IFERROR(VLOOKUP($A314,Runners!$P:$AA,D$1,0),"")</f>
        <v/>
      </c>
      <c r="E314" s="2" t="str">
        <f>IFERROR(VLOOKUP($A314,Runners!$P:$AA,E$1,0),"")</f>
        <v/>
      </c>
      <c r="F314" s="2" t="str">
        <f>IFERROR(VLOOKUP($A314,Runners!$P:$AA,F$1,0),"")</f>
        <v/>
      </c>
    </row>
    <row r="315" spans="1:6" x14ac:dyDescent="0.25">
      <c r="A315" s="19">
        <v>311</v>
      </c>
      <c r="B315" s="1" t="str">
        <f>IFERROR(VLOOKUP($A315,Runners!$P:$AA,B$1,0),"")</f>
        <v/>
      </c>
      <c r="C315" s="1" t="str">
        <f>IFERROR(VLOOKUP($A315,Runners!$P:$AA,C$1,0),"")</f>
        <v/>
      </c>
      <c r="D315" s="1" t="str">
        <f>IFERROR(VLOOKUP($A315,Runners!$P:$AA,D$1,0),"")</f>
        <v/>
      </c>
      <c r="E315" s="2" t="str">
        <f>IFERROR(VLOOKUP($A315,Runners!$P:$AA,E$1,0),"")</f>
        <v/>
      </c>
      <c r="F315" s="2" t="str">
        <f>IFERROR(VLOOKUP($A315,Runners!$P:$AA,F$1,0),"")</f>
        <v/>
      </c>
    </row>
    <row r="316" spans="1:6" x14ac:dyDescent="0.25">
      <c r="A316" s="19">
        <v>312</v>
      </c>
      <c r="B316" s="1" t="str">
        <f>IFERROR(VLOOKUP($A316,Runners!$P:$AA,B$1,0),"")</f>
        <v/>
      </c>
      <c r="C316" s="1" t="str">
        <f>IFERROR(VLOOKUP($A316,Runners!$P:$AA,C$1,0),"")</f>
        <v/>
      </c>
      <c r="D316" s="1" t="str">
        <f>IFERROR(VLOOKUP($A316,Runners!$P:$AA,D$1,0),"")</f>
        <v/>
      </c>
      <c r="E316" s="2" t="str">
        <f>IFERROR(VLOOKUP($A316,Runners!$P:$AA,E$1,0),"")</f>
        <v/>
      </c>
      <c r="F316" s="2" t="str">
        <f>IFERROR(VLOOKUP($A316,Runners!$P:$AA,F$1,0),"")</f>
        <v/>
      </c>
    </row>
    <row r="317" spans="1:6" x14ac:dyDescent="0.25">
      <c r="A317" s="19">
        <v>313</v>
      </c>
      <c r="B317" s="1" t="str">
        <f>IFERROR(VLOOKUP($A317,Runners!$P:$AA,B$1,0),"")</f>
        <v/>
      </c>
      <c r="C317" s="1" t="str">
        <f>IFERROR(VLOOKUP($A317,Runners!$P:$AA,C$1,0),"")</f>
        <v/>
      </c>
      <c r="D317" s="1" t="str">
        <f>IFERROR(VLOOKUP($A317,Runners!$P:$AA,D$1,0),"")</f>
        <v/>
      </c>
      <c r="E317" s="2" t="str">
        <f>IFERROR(VLOOKUP($A317,Runners!$P:$AA,E$1,0),"")</f>
        <v/>
      </c>
      <c r="F317" s="2" t="str">
        <f>IFERROR(VLOOKUP($A317,Runners!$P:$AA,F$1,0),"")</f>
        <v/>
      </c>
    </row>
    <row r="318" spans="1:6" x14ac:dyDescent="0.25">
      <c r="A318" s="19">
        <v>314</v>
      </c>
      <c r="B318" s="1" t="str">
        <f>IFERROR(VLOOKUP($A318,Runners!$P:$AA,B$1,0),"")</f>
        <v/>
      </c>
      <c r="C318" s="1" t="str">
        <f>IFERROR(VLOOKUP($A318,Runners!$P:$AA,C$1,0),"")</f>
        <v/>
      </c>
      <c r="D318" s="1" t="str">
        <f>IFERROR(VLOOKUP($A318,Runners!$P:$AA,D$1,0),"")</f>
        <v/>
      </c>
      <c r="E318" s="2" t="str">
        <f>IFERROR(VLOOKUP($A318,Runners!$P:$AA,E$1,0),"")</f>
        <v/>
      </c>
      <c r="F318" s="2" t="str">
        <f>IFERROR(VLOOKUP($A318,Runners!$P:$AA,F$1,0),"")</f>
        <v/>
      </c>
    </row>
    <row r="319" spans="1:6" x14ac:dyDescent="0.25">
      <c r="A319" s="19">
        <v>315</v>
      </c>
      <c r="B319" s="1" t="str">
        <f>IFERROR(VLOOKUP($A319,Runners!$P:$AA,B$1,0),"")</f>
        <v/>
      </c>
      <c r="C319" s="1" t="str">
        <f>IFERROR(VLOOKUP($A319,Runners!$P:$AA,C$1,0),"")</f>
        <v/>
      </c>
      <c r="D319" s="1" t="str">
        <f>IFERROR(VLOOKUP($A319,Runners!$P:$AA,D$1,0),"")</f>
        <v/>
      </c>
      <c r="E319" s="2" t="str">
        <f>IFERROR(VLOOKUP($A319,Runners!$P:$AA,E$1,0),"")</f>
        <v/>
      </c>
      <c r="F319" s="2" t="str">
        <f>IFERROR(VLOOKUP($A319,Runners!$P:$AA,F$1,0),"")</f>
        <v/>
      </c>
    </row>
    <row r="320" spans="1:6" x14ac:dyDescent="0.25">
      <c r="A320" s="19">
        <v>316</v>
      </c>
      <c r="B320" s="1" t="str">
        <f>IFERROR(VLOOKUP($A320,Runners!$P:$AA,B$1,0),"")</f>
        <v/>
      </c>
      <c r="C320" s="1" t="str">
        <f>IFERROR(VLOOKUP($A320,Runners!$P:$AA,C$1,0),"")</f>
        <v/>
      </c>
      <c r="D320" s="1" t="str">
        <f>IFERROR(VLOOKUP($A320,Runners!$P:$AA,D$1,0),"")</f>
        <v/>
      </c>
      <c r="E320" s="2" t="str">
        <f>IFERROR(VLOOKUP($A320,Runners!$P:$AA,E$1,0),"")</f>
        <v/>
      </c>
      <c r="F320" s="2" t="str">
        <f>IFERROR(VLOOKUP($A320,Runners!$P:$AA,F$1,0),"")</f>
        <v/>
      </c>
    </row>
    <row r="321" spans="1:6" x14ac:dyDescent="0.25">
      <c r="A321" s="19">
        <v>317</v>
      </c>
      <c r="B321" s="1" t="str">
        <f>IFERROR(VLOOKUP($A321,Runners!$P:$AA,B$1,0),"")</f>
        <v/>
      </c>
      <c r="C321" s="1" t="str">
        <f>IFERROR(VLOOKUP($A321,Runners!$P:$AA,C$1,0),"")</f>
        <v/>
      </c>
      <c r="D321" s="1" t="str">
        <f>IFERROR(VLOOKUP($A321,Runners!$P:$AA,D$1,0),"")</f>
        <v/>
      </c>
      <c r="E321" s="2" t="str">
        <f>IFERROR(VLOOKUP($A321,Runners!$P:$AA,E$1,0),"")</f>
        <v/>
      </c>
      <c r="F321" s="2" t="str">
        <f>IFERROR(VLOOKUP($A321,Runners!$P:$AA,F$1,0),"")</f>
        <v/>
      </c>
    </row>
    <row r="322" spans="1:6" x14ac:dyDescent="0.25">
      <c r="A322" s="19">
        <v>318</v>
      </c>
      <c r="B322" s="1" t="str">
        <f>IFERROR(VLOOKUP($A322,Runners!$P:$AA,B$1,0),"")</f>
        <v/>
      </c>
      <c r="C322" s="1" t="str">
        <f>IFERROR(VLOOKUP($A322,Runners!$P:$AA,C$1,0),"")</f>
        <v/>
      </c>
      <c r="D322" s="1" t="str">
        <f>IFERROR(VLOOKUP($A322,Runners!$P:$AA,D$1,0),"")</f>
        <v/>
      </c>
      <c r="E322" s="2" t="str">
        <f>IFERROR(VLOOKUP($A322,Runners!$P:$AA,E$1,0),"")</f>
        <v/>
      </c>
      <c r="F322" s="2" t="str">
        <f>IFERROR(VLOOKUP($A322,Runners!$P:$AA,F$1,0),"")</f>
        <v/>
      </c>
    </row>
    <row r="323" spans="1:6" x14ac:dyDescent="0.25">
      <c r="A323" s="19">
        <v>319</v>
      </c>
      <c r="B323" s="1" t="str">
        <f>IFERROR(VLOOKUP($A323,Runners!$P:$AA,B$1,0),"")</f>
        <v/>
      </c>
      <c r="C323" s="1" t="str">
        <f>IFERROR(VLOOKUP($A323,Runners!$P:$AA,C$1,0),"")</f>
        <v/>
      </c>
      <c r="D323" s="1" t="str">
        <f>IFERROR(VLOOKUP($A323,Runners!$P:$AA,D$1,0),"")</f>
        <v/>
      </c>
      <c r="E323" s="2" t="str">
        <f>IFERROR(VLOOKUP($A323,Runners!$P:$AA,E$1,0),"")</f>
        <v/>
      </c>
      <c r="F323" s="2" t="str">
        <f>IFERROR(VLOOKUP($A323,Runners!$P:$AA,F$1,0),"")</f>
        <v/>
      </c>
    </row>
    <row r="324" spans="1:6" x14ac:dyDescent="0.25">
      <c r="A324" s="19">
        <v>320</v>
      </c>
      <c r="B324" s="1" t="str">
        <f>IFERROR(VLOOKUP($A324,Runners!$P:$AA,B$1,0),"")</f>
        <v/>
      </c>
      <c r="C324" s="1" t="str">
        <f>IFERROR(VLOOKUP($A324,Runners!$P:$AA,C$1,0),"")</f>
        <v/>
      </c>
      <c r="D324" s="1" t="str">
        <f>IFERROR(VLOOKUP($A324,Runners!$P:$AA,D$1,0),"")</f>
        <v/>
      </c>
      <c r="E324" s="2" t="str">
        <f>IFERROR(VLOOKUP($A324,Runners!$P:$AA,E$1,0),"")</f>
        <v/>
      </c>
      <c r="F324" s="2" t="str">
        <f>IFERROR(VLOOKUP($A324,Runners!$P:$AA,F$1,0),"")</f>
        <v/>
      </c>
    </row>
    <row r="325" spans="1:6" x14ac:dyDescent="0.25">
      <c r="A325" s="19">
        <v>321</v>
      </c>
      <c r="B325" s="1" t="str">
        <f>IFERROR(VLOOKUP($A325,Runners!$P:$AA,B$1,0),"")</f>
        <v/>
      </c>
      <c r="C325" s="1" t="str">
        <f>IFERROR(VLOOKUP($A325,Runners!$P:$AA,C$1,0),"")</f>
        <v/>
      </c>
      <c r="D325" s="1" t="str">
        <f>IFERROR(VLOOKUP($A325,Runners!$P:$AA,D$1,0),"")</f>
        <v/>
      </c>
      <c r="E325" s="2" t="str">
        <f>IFERROR(VLOOKUP($A325,Runners!$P:$AA,E$1,0),"")</f>
        <v/>
      </c>
      <c r="F325" s="2" t="str">
        <f>IFERROR(VLOOKUP($A325,Runners!$P:$AA,F$1,0),"")</f>
        <v/>
      </c>
    </row>
    <row r="326" spans="1:6" x14ac:dyDescent="0.25">
      <c r="A326" s="19">
        <v>322</v>
      </c>
      <c r="B326" s="1" t="str">
        <f>IFERROR(VLOOKUP($A326,Runners!$P:$AA,B$1,0),"")</f>
        <v/>
      </c>
      <c r="C326" s="1" t="str">
        <f>IFERROR(VLOOKUP($A326,Runners!$P:$AA,C$1,0),"")</f>
        <v/>
      </c>
      <c r="D326" s="1" t="str">
        <f>IFERROR(VLOOKUP($A326,Runners!$P:$AA,D$1,0),"")</f>
        <v/>
      </c>
      <c r="E326" s="2" t="str">
        <f>IFERROR(VLOOKUP($A326,Runners!$P:$AA,E$1,0),"")</f>
        <v/>
      </c>
      <c r="F326" s="2" t="str">
        <f>IFERROR(VLOOKUP($A326,Runners!$P:$AA,F$1,0),"")</f>
        <v/>
      </c>
    </row>
    <row r="327" spans="1:6" x14ac:dyDescent="0.25">
      <c r="A327" s="19">
        <v>323</v>
      </c>
      <c r="B327" s="1" t="str">
        <f>IFERROR(VLOOKUP($A327,Runners!$P:$AA,B$1,0),"")</f>
        <v/>
      </c>
      <c r="C327" s="1" t="str">
        <f>IFERROR(VLOOKUP($A327,Runners!$P:$AA,C$1,0),"")</f>
        <v/>
      </c>
      <c r="D327" s="1" t="str">
        <f>IFERROR(VLOOKUP($A327,Runners!$P:$AA,D$1,0),"")</f>
        <v/>
      </c>
      <c r="E327" s="2" t="str">
        <f>IFERROR(VLOOKUP($A327,Runners!$P:$AA,E$1,0),"")</f>
        <v/>
      </c>
      <c r="F327" s="2" t="str">
        <f>IFERROR(VLOOKUP($A327,Runners!$P:$AA,F$1,0),"")</f>
        <v/>
      </c>
    </row>
    <row r="328" spans="1:6" x14ac:dyDescent="0.25">
      <c r="A328" s="19">
        <v>324</v>
      </c>
      <c r="B328" s="1" t="str">
        <f>IFERROR(VLOOKUP($A328,Runners!$P:$AA,B$1,0),"")</f>
        <v/>
      </c>
      <c r="C328" s="1" t="str">
        <f>IFERROR(VLOOKUP($A328,Runners!$P:$AA,C$1,0),"")</f>
        <v/>
      </c>
      <c r="D328" s="1" t="str">
        <f>IFERROR(VLOOKUP($A328,Runners!$P:$AA,D$1,0),"")</f>
        <v/>
      </c>
      <c r="E328" s="2" t="str">
        <f>IFERROR(VLOOKUP($A328,Runners!$P:$AA,E$1,0),"")</f>
        <v/>
      </c>
      <c r="F328" s="2" t="str">
        <f>IFERROR(VLOOKUP($A328,Runners!$P:$AA,F$1,0),"")</f>
        <v/>
      </c>
    </row>
    <row r="329" spans="1:6" x14ac:dyDescent="0.25">
      <c r="A329" s="19">
        <v>325</v>
      </c>
      <c r="B329" s="1" t="str">
        <f>IFERROR(VLOOKUP($A329,Runners!$P:$AA,B$1,0),"")</f>
        <v/>
      </c>
      <c r="C329" s="1" t="str">
        <f>IFERROR(VLOOKUP($A329,Runners!$P:$AA,C$1,0),"")</f>
        <v/>
      </c>
      <c r="D329" s="1" t="str">
        <f>IFERROR(VLOOKUP($A329,Runners!$P:$AA,D$1,0),"")</f>
        <v/>
      </c>
      <c r="E329" s="2" t="str">
        <f>IFERROR(VLOOKUP($A329,Runners!$P:$AA,E$1,0),"")</f>
        <v/>
      </c>
      <c r="F329" s="2" t="str">
        <f>IFERROR(VLOOKUP($A329,Runners!$P:$AA,F$1,0),"")</f>
        <v/>
      </c>
    </row>
    <row r="330" spans="1:6" x14ac:dyDescent="0.25">
      <c r="A330" s="19">
        <v>326</v>
      </c>
      <c r="B330" s="1" t="str">
        <f>IFERROR(VLOOKUP($A330,Runners!$P:$AA,B$1,0),"")</f>
        <v/>
      </c>
      <c r="C330" s="1" t="str">
        <f>IFERROR(VLOOKUP($A330,Runners!$P:$AA,C$1,0),"")</f>
        <v/>
      </c>
      <c r="D330" s="1" t="str">
        <f>IFERROR(VLOOKUP($A330,Runners!$P:$AA,D$1,0),"")</f>
        <v/>
      </c>
      <c r="E330" s="2" t="str">
        <f>IFERROR(VLOOKUP($A330,Runners!$P:$AA,E$1,0),"")</f>
        <v/>
      </c>
      <c r="F330" s="2" t="str">
        <f>IFERROR(VLOOKUP($A330,Runners!$P:$AA,F$1,0),"")</f>
        <v/>
      </c>
    </row>
    <row r="331" spans="1:6" x14ac:dyDescent="0.25">
      <c r="A331" s="19">
        <v>327</v>
      </c>
      <c r="B331" s="1" t="str">
        <f>IFERROR(VLOOKUP($A331,Runners!$P:$AA,B$1,0),"")</f>
        <v/>
      </c>
      <c r="C331" s="1" t="str">
        <f>IFERROR(VLOOKUP($A331,Runners!$P:$AA,C$1,0),"")</f>
        <v/>
      </c>
      <c r="D331" s="1" t="str">
        <f>IFERROR(VLOOKUP($A331,Runners!$P:$AA,D$1,0),"")</f>
        <v/>
      </c>
      <c r="E331" s="2" t="str">
        <f>IFERROR(VLOOKUP($A331,Runners!$P:$AA,E$1,0),"")</f>
        <v/>
      </c>
      <c r="F331" s="2" t="str">
        <f>IFERROR(VLOOKUP($A331,Runners!$P:$AA,F$1,0),"")</f>
        <v/>
      </c>
    </row>
    <row r="332" spans="1:6" x14ac:dyDescent="0.25">
      <c r="A332" s="19">
        <v>328</v>
      </c>
      <c r="B332" s="1" t="str">
        <f>IFERROR(VLOOKUP($A332,Runners!$P:$AA,B$1,0),"")</f>
        <v/>
      </c>
      <c r="C332" s="1" t="str">
        <f>IFERROR(VLOOKUP($A332,Runners!$P:$AA,C$1,0),"")</f>
        <v/>
      </c>
      <c r="D332" s="1" t="str">
        <f>IFERROR(VLOOKUP($A332,Runners!$P:$AA,D$1,0),"")</f>
        <v/>
      </c>
      <c r="E332" s="2" t="str">
        <f>IFERROR(VLOOKUP($A332,Runners!$P:$AA,E$1,0),"")</f>
        <v/>
      </c>
      <c r="F332" s="2" t="str">
        <f>IFERROR(VLOOKUP($A332,Runners!$P:$AA,F$1,0),"")</f>
        <v/>
      </c>
    </row>
    <row r="333" spans="1:6" x14ac:dyDescent="0.25">
      <c r="A333" s="19">
        <v>329</v>
      </c>
      <c r="B333" s="1" t="str">
        <f>IFERROR(VLOOKUP($A333,Runners!$P:$AA,B$1,0),"")</f>
        <v/>
      </c>
      <c r="C333" s="1" t="str">
        <f>IFERROR(VLOOKUP($A333,Runners!$P:$AA,C$1,0),"")</f>
        <v/>
      </c>
      <c r="D333" s="1" t="str">
        <f>IFERROR(VLOOKUP($A333,Runners!$P:$AA,D$1,0),"")</f>
        <v/>
      </c>
      <c r="E333" s="2" t="str">
        <f>IFERROR(VLOOKUP($A333,Runners!$P:$AA,E$1,0),"")</f>
        <v/>
      </c>
      <c r="F333" s="2" t="str">
        <f>IFERROR(VLOOKUP($A333,Runners!$P:$AA,F$1,0),"")</f>
        <v/>
      </c>
    </row>
    <row r="334" spans="1:6" x14ac:dyDescent="0.25">
      <c r="A334" s="19">
        <v>330</v>
      </c>
      <c r="B334" s="1" t="str">
        <f>IFERROR(VLOOKUP($A334,Runners!$P:$AA,B$1,0),"")</f>
        <v/>
      </c>
      <c r="C334" s="1" t="str">
        <f>IFERROR(VLOOKUP($A334,Runners!$P:$AA,C$1,0),"")</f>
        <v/>
      </c>
      <c r="D334" s="1" t="str">
        <f>IFERROR(VLOOKUP($A334,Runners!$P:$AA,D$1,0),"")</f>
        <v/>
      </c>
      <c r="E334" s="2" t="str">
        <f>IFERROR(VLOOKUP($A334,Runners!$P:$AA,E$1,0),"")</f>
        <v/>
      </c>
      <c r="F334" s="2" t="str">
        <f>IFERROR(VLOOKUP($A334,Runners!$P:$AA,F$1,0),"")</f>
        <v/>
      </c>
    </row>
    <row r="335" spans="1:6" x14ac:dyDescent="0.25">
      <c r="A335" s="19">
        <v>331</v>
      </c>
      <c r="B335" s="1" t="str">
        <f>IFERROR(VLOOKUP($A335,Runners!$P:$AA,B$1,0),"")</f>
        <v/>
      </c>
      <c r="C335" s="1" t="str">
        <f>IFERROR(VLOOKUP($A335,Runners!$P:$AA,C$1,0),"")</f>
        <v/>
      </c>
      <c r="D335" s="1" t="str">
        <f>IFERROR(VLOOKUP($A335,Runners!$P:$AA,D$1,0),"")</f>
        <v/>
      </c>
      <c r="E335" s="2" t="str">
        <f>IFERROR(VLOOKUP($A335,Runners!$P:$AA,E$1,0),"")</f>
        <v/>
      </c>
      <c r="F335" s="2" t="str">
        <f>IFERROR(VLOOKUP($A335,Runners!$P:$AA,F$1,0),"")</f>
        <v/>
      </c>
    </row>
    <row r="336" spans="1:6" x14ac:dyDescent="0.25">
      <c r="A336" s="19">
        <v>332</v>
      </c>
      <c r="B336" s="1" t="str">
        <f>IFERROR(VLOOKUP($A336,Runners!$P:$AA,B$1,0),"")</f>
        <v/>
      </c>
      <c r="C336" s="1" t="str">
        <f>IFERROR(VLOOKUP($A336,Runners!$P:$AA,C$1,0),"")</f>
        <v/>
      </c>
      <c r="D336" s="1" t="str">
        <f>IFERROR(VLOOKUP($A336,Runners!$P:$AA,D$1,0),"")</f>
        <v/>
      </c>
      <c r="E336" s="2" t="str">
        <f>IFERROR(VLOOKUP($A336,Runners!$P:$AA,E$1,0),"")</f>
        <v/>
      </c>
      <c r="F336" s="2" t="str">
        <f>IFERROR(VLOOKUP($A336,Runners!$P:$AA,F$1,0),"")</f>
        <v/>
      </c>
    </row>
    <row r="337" spans="1:6" x14ac:dyDescent="0.25">
      <c r="A337" s="19">
        <v>333</v>
      </c>
      <c r="B337" s="1" t="str">
        <f>IFERROR(VLOOKUP($A337,Runners!$P:$AA,B$1,0),"")</f>
        <v/>
      </c>
      <c r="C337" s="1" t="str">
        <f>IFERROR(VLOOKUP($A337,Runners!$P:$AA,C$1,0),"")</f>
        <v/>
      </c>
      <c r="D337" s="1" t="str">
        <f>IFERROR(VLOOKUP($A337,Runners!$P:$AA,D$1,0),"")</f>
        <v/>
      </c>
      <c r="E337" s="2" t="str">
        <f>IFERROR(VLOOKUP($A337,Runners!$P:$AA,E$1,0),"")</f>
        <v/>
      </c>
      <c r="F337" s="2" t="str">
        <f>IFERROR(VLOOKUP($A337,Runners!$P:$AA,F$1,0),"")</f>
        <v/>
      </c>
    </row>
    <row r="338" spans="1:6" x14ac:dyDescent="0.25">
      <c r="A338" s="19">
        <v>334</v>
      </c>
      <c r="B338" s="1" t="str">
        <f>IFERROR(VLOOKUP($A338,Runners!$P:$AA,B$1,0),"")</f>
        <v/>
      </c>
      <c r="C338" s="1" t="str">
        <f>IFERROR(VLOOKUP($A338,Runners!$P:$AA,C$1,0),"")</f>
        <v/>
      </c>
      <c r="D338" s="1" t="str">
        <f>IFERROR(VLOOKUP($A338,Runners!$P:$AA,D$1,0),"")</f>
        <v/>
      </c>
      <c r="E338" s="2" t="str">
        <f>IFERROR(VLOOKUP($A338,Runners!$P:$AA,E$1,0),"")</f>
        <v/>
      </c>
      <c r="F338" s="2" t="str">
        <f>IFERROR(VLOOKUP($A338,Runners!$P:$AA,F$1,0),"")</f>
        <v/>
      </c>
    </row>
    <row r="339" spans="1:6" x14ac:dyDescent="0.25">
      <c r="A339" s="19">
        <v>335</v>
      </c>
      <c r="B339" s="1" t="str">
        <f>IFERROR(VLOOKUP($A339,Runners!$P:$AA,B$1,0),"")</f>
        <v/>
      </c>
      <c r="C339" s="1" t="str">
        <f>IFERROR(VLOOKUP($A339,Runners!$P:$AA,C$1,0),"")</f>
        <v/>
      </c>
      <c r="D339" s="1" t="str">
        <f>IFERROR(VLOOKUP($A339,Runners!$P:$AA,D$1,0),"")</f>
        <v/>
      </c>
      <c r="E339" s="2" t="str">
        <f>IFERROR(VLOOKUP($A339,Runners!$P:$AA,E$1,0),"")</f>
        <v/>
      </c>
      <c r="F339" s="2" t="str">
        <f>IFERROR(VLOOKUP($A339,Runners!$P:$AA,F$1,0),"")</f>
        <v/>
      </c>
    </row>
    <row r="340" spans="1:6" x14ac:dyDescent="0.25">
      <c r="A340" s="19">
        <v>336</v>
      </c>
      <c r="B340" s="1" t="str">
        <f>IFERROR(VLOOKUP($A340,Runners!$P:$AA,B$1,0),"")</f>
        <v/>
      </c>
      <c r="C340" s="1" t="str">
        <f>IFERROR(VLOOKUP($A340,Runners!$P:$AA,C$1,0),"")</f>
        <v/>
      </c>
      <c r="D340" s="1" t="str">
        <f>IFERROR(VLOOKUP($A340,Runners!$P:$AA,D$1,0),"")</f>
        <v/>
      </c>
      <c r="E340" s="2" t="str">
        <f>IFERROR(VLOOKUP($A340,Runners!$P:$AA,E$1,0),"")</f>
        <v/>
      </c>
      <c r="F340" s="2" t="str">
        <f>IFERROR(VLOOKUP($A340,Runners!$P:$AA,F$1,0),"")</f>
        <v/>
      </c>
    </row>
    <row r="341" spans="1:6" x14ac:dyDescent="0.25">
      <c r="A341" s="19">
        <v>337</v>
      </c>
      <c r="B341" s="1" t="str">
        <f>IFERROR(VLOOKUP($A341,Runners!$P:$AA,B$1,0),"")</f>
        <v/>
      </c>
      <c r="C341" s="1" t="str">
        <f>IFERROR(VLOOKUP($A341,Runners!$P:$AA,C$1,0),"")</f>
        <v/>
      </c>
      <c r="D341" s="1" t="str">
        <f>IFERROR(VLOOKUP($A341,Runners!$P:$AA,D$1,0),"")</f>
        <v/>
      </c>
      <c r="E341" s="2" t="str">
        <f>IFERROR(VLOOKUP($A341,Runners!$P:$AA,E$1,0),"")</f>
        <v/>
      </c>
      <c r="F341" s="2" t="str">
        <f>IFERROR(VLOOKUP($A341,Runners!$P:$AA,F$1,0),"")</f>
        <v/>
      </c>
    </row>
    <row r="342" spans="1:6" x14ac:dyDescent="0.25">
      <c r="A342" s="19">
        <v>338</v>
      </c>
      <c r="B342" s="1" t="str">
        <f>IFERROR(VLOOKUP($A342,Runners!$P:$AA,B$1,0),"")</f>
        <v/>
      </c>
      <c r="C342" s="1" t="str">
        <f>IFERROR(VLOOKUP($A342,Runners!$P:$AA,C$1,0),"")</f>
        <v/>
      </c>
      <c r="D342" s="1" t="str">
        <f>IFERROR(VLOOKUP($A342,Runners!$P:$AA,D$1,0),"")</f>
        <v/>
      </c>
      <c r="E342" s="2" t="str">
        <f>IFERROR(VLOOKUP($A342,Runners!$P:$AA,E$1,0),"")</f>
        <v/>
      </c>
      <c r="F342" s="2" t="str">
        <f>IFERROR(VLOOKUP($A342,Runners!$P:$AA,F$1,0),"")</f>
        <v/>
      </c>
    </row>
    <row r="343" spans="1:6" x14ac:dyDescent="0.25">
      <c r="A343" s="19">
        <v>339</v>
      </c>
      <c r="B343" s="1" t="str">
        <f>IFERROR(VLOOKUP($A343,Runners!$P:$AA,B$1,0),"")</f>
        <v/>
      </c>
      <c r="C343" s="1" t="str">
        <f>IFERROR(VLOOKUP($A343,Runners!$P:$AA,C$1,0),"")</f>
        <v/>
      </c>
      <c r="D343" s="1" t="str">
        <f>IFERROR(VLOOKUP($A343,Runners!$P:$AA,D$1,0),"")</f>
        <v/>
      </c>
      <c r="E343" s="2" t="str">
        <f>IFERROR(VLOOKUP($A343,Runners!$P:$AA,E$1,0),"")</f>
        <v/>
      </c>
      <c r="F343" s="2" t="str">
        <f>IFERROR(VLOOKUP($A343,Runners!$P:$AA,F$1,0),"")</f>
        <v/>
      </c>
    </row>
    <row r="344" spans="1:6" x14ac:dyDescent="0.25">
      <c r="A344" s="19">
        <v>340</v>
      </c>
      <c r="B344" s="1" t="str">
        <f>IFERROR(VLOOKUP($A344,Runners!$P:$AA,B$1,0),"")</f>
        <v/>
      </c>
      <c r="C344" s="1" t="str">
        <f>IFERROR(VLOOKUP($A344,Runners!$P:$AA,C$1,0),"")</f>
        <v/>
      </c>
      <c r="D344" s="1" t="str">
        <f>IFERROR(VLOOKUP($A344,Runners!$P:$AA,D$1,0),"")</f>
        <v/>
      </c>
      <c r="E344" s="2" t="str">
        <f>IFERROR(VLOOKUP($A344,Runners!$P:$AA,E$1,0),"")</f>
        <v/>
      </c>
      <c r="F344" s="2" t="str">
        <f>IFERROR(VLOOKUP($A344,Runners!$P:$AA,F$1,0),"")</f>
        <v/>
      </c>
    </row>
    <row r="345" spans="1:6" x14ac:dyDescent="0.25">
      <c r="A345" s="19">
        <v>341</v>
      </c>
      <c r="B345" s="1" t="str">
        <f>IFERROR(VLOOKUP($A345,Runners!$P:$AA,B$1,0),"")</f>
        <v/>
      </c>
      <c r="C345" s="1" t="str">
        <f>IFERROR(VLOOKUP($A345,Runners!$P:$AA,C$1,0),"")</f>
        <v/>
      </c>
      <c r="D345" s="1" t="str">
        <f>IFERROR(VLOOKUP($A345,Runners!$P:$AA,D$1,0),"")</f>
        <v/>
      </c>
      <c r="E345" s="2" t="str">
        <f>IFERROR(VLOOKUP($A345,Runners!$P:$AA,E$1,0),"")</f>
        <v/>
      </c>
      <c r="F345" s="2" t="str">
        <f>IFERROR(VLOOKUP($A345,Runners!$P:$AA,F$1,0),"")</f>
        <v/>
      </c>
    </row>
    <row r="346" spans="1:6" x14ac:dyDescent="0.25">
      <c r="A346" s="19">
        <v>342</v>
      </c>
      <c r="B346" s="1" t="str">
        <f>IFERROR(VLOOKUP($A346,Runners!$P:$AA,B$1,0),"")</f>
        <v/>
      </c>
      <c r="C346" s="1" t="str">
        <f>IFERROR(VLOOKUP($A346,Runners!$P:$AA,C$1,0),"")</f>
        <v/>
      </c>
      <c r="D346" s="1" t="str">
        <f>IFERROR(VLOOKUP($A346,Runners!$P:$AA,D$1,0),"")</f>
        <v/>
      </c>
      <c r="E346" s="2" t="str">
        <f>IFERROR(VLOOKUP($A346,Runners!$P:$AA,E$1,0),"")</f>
        <v/>
      </c>
      <c r="F346" s="2" t="str">
        <f>IFERROR(VLOOKUP($A346,Runners!$P:$AA,F$1,0),"")</f>
        <v/>
      </c>
    </row>
    <row r="347" spans="1:6" x14ac:dyDescent="0.25">
      <c r="A347" s="19">
        <v>343</v>
      </c>
      <c r="B347" s="1" t="str">
        <f>IFERROR(VLOOKUP($A347,Runners!$P:$AA,B$1,0),"")</f>
        <v/>
      </c>
      <c r="C347" s="1" t="str">
        <f>IFERROR(VLOOKUP($A347,Runners!$P:$AA,C$1,0),"")</f>
        <v/>
      </c>
      <c r="D347" s="1" t="str">
        <f>IFERROR(VLOOKUP($A347,Runners!$P:$AA,D$1,0),"")</f>
        <v/>
      </c>
      <c r="E347" s="2" t="str">
        <f>IFERROR(VLOOKUP($A347,Runners!$P:$AA,E$1,0),"")</f>
        <v/>
      </c>
      <c r="F347" s="2" t="str">
        <f>IFERROR(VLOOKUP($A347,Runners!$P:$AA,F$1,0),"")</f>
        <v/>
      </c>
    </row>
    <row r="348" spans="1:6" x14ac:dyDescent="0.25">
      <c r="A348" s="19">
        <v>344</v>
      </c>
      <c r="B348" s="1" t="str">
        <f>IFERROR(VLOOKUP($A348,Runners!$P:$AA,B$1,0),"")</f>
        <v/>
      </c>
      <c r="C348" s="1" t="str">
        <f>IFERROR(VLOOKUP($A348,Runners!$P:$AA,C$1,0),"")</f>
        <v/>
      </c>
      <c r="D348" s="1" t="str">
        <f>IFERROR(VLOOKUP($A348,Runners!$P:$AA,D$1,0),"")</f>
        <v/>
      </c>
      <c r="E348" s="2" t="str">
        <f>IFERROR(VLOOKUP($A348,Runners!$P:$AA,E$1,0),"")</f>
        <v/>
      </c>
      <c r="F348" s="2" t="str">
        <f>IFERROR(VLOOKUP($A348,Runners!$P:$AA,F$1,0),"")</f>
        <v/>
      </c>
    </row>
    <row r="349" spans="1:6" x14ac:dyDescent="0.25">
      <c r="A349" s="19">
        <v>345</v>
      </c>
      <c r="B349" s="1" t="str">
        <f>IFERROR(VLOOKUP($A349,Runners!$P:$AA,B$1,0),"")</f>
        <v/>
      </c>
      <c r="C349" s="1" t="str">
        <f>IFERROR(VLOOKUP($A349,Runners!$P:$AA,C$1,0),"")</f>
        <v/>
      </c>
      <c r="D349" s="1" t="str">
        <f>IFERROR(VLOOKUP($A349,Runners!$P:$AA,D$1,0),"")</f>
        <v/>
      </c>
      <c r="E349" s="2" t="str">
        <f>IFERROR(VLOOKUP($A349,Runners!$P:$AA,E$1,0),"")</f>
        <v/>
      </c>
      <c r="F349" s="2" t="str">
        <f>IFERROR(VLOOKUP($A349,Runners!$P:$AA,F$1,0),"")</f>
        <v/>
      </c>
    </row>
    <row r="350" spans="1:6" x14ac:dyDescent="0.25">
      <c r="A350" s="19">
        <v>346</v>
      </c>
      <c r="B350" s="1" t="str">
        <f>IFERROR(VLOOKUP($A350,Runners!$P:$AA,B$1,0),"")</f>
        <v/>
      </c>
      <c r="C350" s="1" t="str">
        <f>IFERROR(VLOOKUP($A350,Runners!$P:$AA,C$1,0),"")</f>
        <v/>
      </c>
      <c r="D350" s="1" t="str">
        <f>IFERROR(VLOOKUP($A350,Runners!$P:$AA,D$1,0),"")</f>
        <v/>
      </c>
      <c r="E350" s="2" t="str">
        <f>IFERROR(VLOOKUP($A350,Runners!$P:$AA,E$1,0),"")</f>
        <v/>
      </c>
      <c r="F350" s="2" t="str">
        <f>IFERROR(VLOOKUP($A350,Runners!$P:$AA,F$1,0),"")</f>
        <v/>
      </c>
    </row>
    <row r="351" spans="1:6" x14ac:dyDescent="0.25">
      <c r="A351" s="19">
        <v>347</v>
      </c>
      <c r="B351" s="1" t="str">
        <f>IFERROR(VLOOKUP($A351,Runners!$P:$AA,B$1,0),"")</f>
        <v/>
      </c>
      <c r="C351" s="1" t="str">
        <f>IFERROR(VLOOKUP($A351,Runners!$P:$AA,C$1,0),"")</f>
        <v/>
      </c>
      <c r="D351" s="1" t="str">
        <f>IFERROR(VLOOKUP($A351,Runners!$P:$AA,D$1,0),"")</f>
        <v/>
      </c>
      <c r="E351" s="2" t="str">
        <f>IFERROR(VLOOKUP($A351,Runners!$P:$AA,E$1,0),"")</f>
        <v/>
      </c>
      <c r="F351" s="2" t="str">
        <f>IFERROR(VLOOKUP($A351,Runners!$P:$AA,F$1,0),"")</f>
        <v/>
      </c>
    </row>
    <row r="352" spans="1:6" x14ac:dyDescent="0.25">
      <c r="A352" s="19">
        <v>348</v>
      </c>
      <c r="B352" s="1" t="str">
        <f>IFERROR(VLOOKUP($A352,Runners!$P:$AA,B$1,0),"")</f>
        <v/>
      </c>
      <c r="C352" s="1" t="str">
        <f>IFERROR(VLOOKUP($A352,Runners!$P:$AA,C$1,0),"")</f>
        <v/>
      </c>
      <c r="D352" s="1" t="str">
        <f>IFERROR(VLOOKUP($A352,Runners!$P:$AA,D$1,0),"")</f>
        <v/>
      </c>
      <c r="E352" s="2" t="str">
        <f>IFERROR(VLOOKUP($A352,Runners!$P:$AA,E$1,0),"")</f>
        <v/>
      </c>
      <c r="F352" s="2" t="str">
        <f>IFERROR(VLOOKUP($A352,Runners!$P:$AA,F$1,0),"")</f>
        <v/>
      </c>
    </row>
    <row r="353" spans="1:6" x14ac:dyDescent="0.25">
      <c r="A353" s="19">
        <v>349</v>
      </c>
      <c r="B353" s="1" t="str">
        <f>IFERROR(VLOOKUP($A353,Runners!$P:$AA,B$1,0),"")</f>
        <v/>
      </c>
      <c r="C353" s="1" t="str">
        <f>IFERROR(VLOOKUP($A353,Runners!$P:$AA,C$1,0),"")</f>
        <v/>
      </c>
      <c r="D353" s="1" t="str">
        <f>IFERROR(VLOOKUP($A353,Runners!$P:$AA,D$1,0),"")</f>
        <v/>
      </c>
      <c r="E353" s="2" t="str">
        <f>IFERROR(VLOOKUP($A353,Runners!$P:$AA,E$1,0),"")</f>
        <v/>
      </c>
      <c r="F353" s="2" t="str">
        <f>IFERROR(VLOOKUP($A353,Runners!$P:$AA,F$1,0),"")</f>
        <v/>
      </c>
    </row>
    <row r="354" spans="1:6" x14ac:dyDescent="0.25">
      <c r="A354" s="19">
        <v>350</v>
      </c>
      <c r="B354" s="1" t="str">
        <f>IFERROR(VLOOKUP($A354,Runners!$P:$AA,B$1,0),"")</f>
        <v/>
      </c>
      <c r="C354" s="1" t="str">
        <f>IFERROR(VLOOKUP($A354,Runners!$P:$AA,C$1,0),"")</f>
        <v/>
      </c>
      <c r="D354" s="1" t="str">
        <f>IFERROR(VLOOKUP($A354,Runners!$P:$AA,D$1,0),"")</f>
        <v/>
      </c>
      <c r="E354" s="2" t="str">
        <f>IFERROR(VLOOKUP($A354,Runners!$P:$AA,E$1,0),"")</f>
        <v/>
      </c>
      <c r="F354" s="2" t="str">
        <f>IFERROR(VLOOKUP($A354,Runners!$P:$AA,F$1,0),"")</f>
        <v/>
      </c>
    </row>
    <row r="355" spans="1:6" x14ac:dyDescent="0.25">
      <c r="A355" s="19">
        <v>351</v>
      </c>
      <c r="B355" s="1" t="str">
        <f>IFERROR(VLOOKUP($A355,Runners!$P:$AA,B$1,0),"")</f>
        <v/>
      </c>
      <c r="C355" s="1" t="str">
        <f>IFERROR(VLOOKUP($A355,Runners!$P:$AA,C$1,0),"")</f>
        <v/>
      </c>
      <c r="D355" s="1" t="str">
        <f>IFERROR(VLOOKUP($A355,Runners!$P:$AA,D$1,0),"")</f>
        <v/>
      </c>
      <c r="E355" s="2" t="str">
        <f>IFERROR(VLOOKUP($A355,Runners!$P:$AA,E$1,0),"")</f>
        <v/>
      </c>
      <c r="F355" s="2" t="str">
        <f>IFERROR(VLOOKUP($A355,Runners!$P:$AA,F$1,0),"")</f>
        <v/>
      </c>
    </row>
    <row r="356" spans="1:6" x14ac:dyDescent="0.25">
      <c r="A356" s="19">
        <v>352</v>
      </c>
      <c r="B356" s="1" t="str">
        <f>IFERROR(VLOOKUP($A356,Runners!$P:$AA,B$1,0),"")</f>
        <v/>
      </c>
      <c r="C356" s="1" t="str">
        <f>IFERROR(VLOOKUP($A356,Runners!$P:$AA,C$1,0),"")</f>
        <v/>
      </c>
      <c r="D356" s="1" t="str">
        <f>IFERROR(VLOOKUP($A356,Runners!$P:$AA,D$1,0),"")</f>
        <v/>
      </c>
      <c r="E356" s="2" t="str">
        <f>IFERROR(VLOOKUP($A356,Runners!$P:$AA,E$1,0),"")</f>
        <v/>
      </c>
      <c r="F356" s="2" t="str">
        <f>IFERROR(VLOOKUP($A356,Runners!$P:$AA,F$1,0),"")</f>
        <v/>
      </c>
    </row>
    <row r="357" spans="1:6" x14ac:dyDescent="0.25">
      <c r="A357" s="19">
        <v>353</v>
      </c>
      <c r="B357" s="1" t="str">
        <f>IFERROR(VLOOKUP($A357,Runners!$P:$AA,B$1,0),"")</f>
        <v/>
      </c>
      <c r="C357" s="1" t="str">
        <f>IFERROR(VLOOKUP($A357,Runners!$P:$AA,C$1,0),"")</f>
        <v/>
      </c>
      <c r="D357" s="1" t="str">
        <f>IFERROR(VLOOKUP($A357,Runners!$P:$AA,D$1,0),"")</f>
        <v/>
      </c>
      <c r="E357" s="2" t="str">
        <f>IFERROR(VLOOKUP($A357,Runners!$P:$AA,E$1,0),"")</f>
        <v/>
      </c>
      <c r="F357" s="2" t="str">
        <f>IFERROR(VLOOKUP($A357,Runners!$P:$AA,F$1,0),"")</f>
        <v/>
      </c>
    </row>
    <row r="358" spans="1:6" x14ac:dyDescent="0.25">
      <c r="A358" s="19">
        <v>354</v>
      </c>
      <c r="B358" s="1" t="str">
        <f>IFERROR(VLOOKUP($A358,Runners!$P:$AA,B$1,0),"")</f>
        <v/>
      </c>
      <c r="C358" s="1" t="str">
        <f>IFERROR(VLOOKUP($A358,Runners!$P:$AA,C$1,0),"")</f>
        <v/>
      </c>
      <c r="D358" s="1" t="str">
        <f>IFERROR(VLOOKUP($A358,Runners!$P:$AA,D$1,0),"")</f>
        <v/>
      </c>
      <c r="E358" s="2" t="str">
        <f>IFERROR(VLOOKUP($A358,Runners!$P:$AA,E$1,0),"")</f>
        <v/>
      </c>
      <c r="F358" s="2" t="str">
        <f>IFERROR(VLOOKUP($A358,Runners!$P:$AA,F$1,0),"")</f>
        <v/>
      </c>
    </row>
    <row r="359" spans="1:6" x14ac:dyDescent="0.25">
      <c r="A359" s="19">
        <v>355</v>
      </c>
      <c r="B359" s="1" t="str">
        <f>IFERROR(VLOOKUP($A359,Runners!$P:$AA,B$1,0),"")</f>
        <v/>
      </c>
      <c r="C359" s="1" t="str">
        <f>IFERROR(VLOOKUP($A359,Runners!$P:$AA,C$1,0),"")</f>
        <v/>
      </c>
      <c r="D359" s="1" t="str">
        <f>IFERROR(VLOOKUP($A359,Runners!$P:$AA,D$1,0),"")</f>
        <v/>
      </c>
      <c r="E359" s="2" t="str">
        <f>IFERROR(VLOOKUP($A359,Runners!$P:$AA,E$1,0),"")</f>
        <v/>
      </c>
      <c r="F359" s="2" t="str">
        <f>IFERROR(VLOOKUP($A359,Runners!$P:$AA,F$1,0),"")</f>
        <v/>
      </c>
    </row>
    <row r="360" spans="1:6" x14ac:dyDescent="0.25">
      <c r="A360" s="19">
        <v>356</v>
      </c>
      <c r="B360" s="1" t="str">
        <f>IFERROR(VLOOKUP($A360,Runners!$P:$AA,B$1,0),"")</f>
        <v/>
      </c>
      <c r="C360" s="1" t="str">
        <f>IFERROR(VLOOKUP($A360,Runners!$P:$AA,C$1,0),"")</f>
        <v/>
      </c>
      <c r="D360" s="1" t="str">
        <f>IFERROR(VLOOKUP($A360,Runners!$P:$AA,D$1,0),"")</f>
        <v/>
      </c>
      <c r="E360" s="2" t="str">
        <f>IFERROR(VLOOKUP($A360,Runners!$P:$AA,E$1,0),"")</f>
        <v/>
      </c>
      <c r="F360" s="2" t="str">
        <f>IFERROR(VLOOKUP($A360,Runners!$P:$AA,F$1,0),"")</f>
        <v/>
      </c>
    </row>
    <row r="361" spans="1:6" x14ac:dyDescent="0.25">
      <c r="A361" s="19">
        <v>357</v>
      </c>
      <c r="B361" s="1" t="str">
        <f>IFERROR(VLOOKUP($A361,Runners!$P:$AA,B$1,0),"")</f>
        <v/>
      </c>
      <c r="C361" s="1" t="str">
        <f>IFERROR(VLOOKUP($A361,Runners!$P:$AA,C$1,0),"")</f>
        <v/>
      </c>
      <c r="D361" s="1" t="str">
        <f>IFERROR(VLOOKUP($A361,Runners!$P:$AA,D$1,0),"")</f>
        <v/>
      </c>
      <c r="E361" s="2" t="str">
        <f>IFERROR(VLOOKUP($A361,Runners!$P:$AA,E$1,0),"")</f>
        <v/>
      </c>
      <c r="F361" s="2" t="str">
        <f>IFERROR(VLOOKUP($A361,Runners!$P:$AA,F$1,0),"")</f>
        <v/>
      </c>
    </row>
    <row r="362" spans="1:6" x14ac:dyDescent="0.25">
      <c r="A362" s="19">
        <v>358</v>
      </c>
      <c r="B362" s="1" t="str">
        <f>IFERROR(VLOOKUP($A362,Runners!$P:$AA,B$1,0),"")</f>
        <v/>
      </c>
      <c r="C362" s="1" t="str">
        <f>IFERROR(VLOOKUP($A362,Runners!$P:$AA,C$1,0),"")</f>
        <v/>
      </c>
      <c r="D362" s="1" t="str">
        <f>IFERROR(VLOOKUP($A362,Runners!$P:$AA,D$1,0),"")</f>
        <v/>
      </c>
      <c r="E362" s="2" t="str">
        <f>IFERROR(VLOOKUP($A362,Runners!$P:$AA,E$1,0),"")</f>
        <v/>
      </c>
      <c r="F362" s="2" t="str">
        <f>IFERROR(VLOOKUP($A362,Runners!$P:$AA,F$1,0),"")</f>
        <v/>
      </c>
    </row>
    <row r="363" spans="1:6" x14ac:dyDescent="0.25">
      <c r="A363" s="19">
        <v>359</v>
      </c>
      <c r="B363" s="1" t="str">
        <f>IFERROR(VLOOKUP($A363,Runners!$P:$AA,B$1,0),"")</f>
        <v/>
      </c>
      <c r="C363" s="1" t="str">
        <f>IFERROR(VLOOKUP($A363,Runners!$P:$AA,C$1,0),"")</f>
        <v/>
      </c>
      <c r="D363" s="1" t="str">
        <f>IFERROR(VLOOKUP($A363,Runners!$P:$AA,D$1,0),"")</f>
        <v/>
      </c>
      <c r="E363" s="2" t="str">
        <f>IFERROR(VLOOKUP($A363,Runners!$P:$AA,E$1,0),"")</f>
        <v/>
      </c>
      <c r="F363" s="2" t="str">
        <f>IFERROR(VLOOKUP($A363,Runners!$P:$AA,F$1,0),"")</f>
        <v/>
      </c>
    </row>
    <row r="364" spans="1:6" x14ac:dyDescent="0.25">
      <c r="A364" s="19">
        <v>360</v>
      </c>
      <c r="B364" s="1" t="str">
        <f>IFERROR(VLOOKUP($A364,Runners!$P:$AA,B$1,0),"")</f>
        <v/>
      </c>
      <c r="C364" s="1" t="str">
        <f>IFERROR(VLOOKUP($A364,Runners!$P:$AA,C$1,0),"")</f>
        <v/>
      </c>
      <c r="D364" s="1" t="str">
        <f>IFERROR(VLOOKUP($A364,Runners!$P:$AA,D$1,0),"")</f>
        <v/>
      </c>
      <c r="E364" s="2" t="str">
        <f>IFERROR(VLOOKUP($A364,Runners!$P:$AA,E$1,0),"")</f>
        <v/>
      </c>
      <c r="F364" s="2" t="str">
        <f>IFERROR(VLOOKUP($A364,Runners!$P:$AA,F$1,0),"")</f>
        <v/>
      </c>
    </row>
    <row r="365" spans="1:6" x14ac:dyDescent="0.25">
      <c r="A365" s="19">
        <v>361</v>
      </c>
      <c r="B365" s="1" t="str">
        <f>IFERROR(VLOOKUP($A365,Runners!$P:$AA,B$1,0),"")</f>
        <v/>
      </c>
      <c r="C365" s="1" t="str">
        <f>IFERROR(VLOOKUP($A365,Runners!$P:$AA,C$1,0),"")</f>
        <v/>
      </c>
      <c r="D365" s="1" t="str">
        <f>IFERROR(VLOOKUP($A365,Runners!$P:$AA,D$1,0),"")</f>
        <v/>
      </c>
      <c r="E365" s="2" t="str">
        <f>IFERROR(VLOOKUP($A365,Runners!$P:$AA,E$1,0),"")</f>
        <v/>
      </c>
      <c r="F365" s="2" t="str">
        <f>IFERROR(VLOOKUP($A365,Runners!$P:$AA,F$1,0),"")</f>
        <v/>
      </c>
    </row>
    <row r="366" spans="1:6" x14ac:dyDescent="0.25">
      <c r="A366" s="19">
        <v>362</v>
      </c>
      <c r="B366" s="1" t="str">
        <f>IFERROR(VLOOKUP($A366,Runners!$P:$AA,B$1,0),"")</f>
        <v/>
      </c>
      <c r="C366" s="1" t="str">
        <f>IFERROR(VLOOKUP($A366,Runners!$P:$AA,C$1,0),"")</f>
        <v/>
      </c>
      <c r="D366" s="1" t="str">
        <f>IFERROR(VLOOKUP($A366,Runners!$P:$AA,D$1,0),"")</f>
        <v/>
      </c>
      <c r="E366" s="2" t="str">
        <f>IFERROR(VLOOKUP($A366,Runners!$P:$AA,E$1,0),"")</f>
        <v/>
      </c>
      <c r="F366" s="2" t="str">
        <f>IFERROR(VLOOKUP($A366,Runners!$P:$AA,F$1,0),"")</f>
        <v/>
      </c>
    </row>
    <row r="367" spans="1:6" x14ac:dyDescent="0.25">
      <c r="A367" s="19">
        <v>363</v>
      </c>
      <c r="B367" s="1" t="str">
        <f>IFERROR(VLOOKUP($A367,Runners!$P:$AA,B$1,0),"")</f>
        <v/>
      </c>
      <c r="C367" s="1" t="str">
        <f>IFERROR(VLOOKUP($A367,Runners!$P:$AA,C$1,0),"")</f>
        <v/>
      </c>
      <c r="D367" s="1" t="str">
        <f>IFERROR(VLOOKUP($A367,Runners!$P:$AA,D$1,0),"")</f>
        <v/>
      </c>
      <c r="E367" s="2" t="str">
        <f>IFERROR(VLOOKUP($A367,Runners!$P:$AA,E$1,0),"")</f>
        <v/>
      </c>
      <c r="F367" s="2" t="str">
        <f>IFERROR(VLOOKUP($A367,Runners!$P:$AA,F$1,0),"")</f>
        <v/>
      </c>
    </row>
    <row r="368" spans="1:6" x14ac:dyDescent="0.25">
      <c r="A368" s="19">
        <v>364</v>
      </c>
      <c r="B368" s="1" t="str">
        <f>IFERROR(VLOOKUP($A368,Runners!$P:$AA,B$1,0),"")</f>
        <v/>
      </c>
      <c r="C368" s="1" t="str">
        <f>IFERROR(VLOOKUP($A368,Runners!$P:$AA,C$1,0),"")</f>
        <v/>
      </c>
      <c r="D368" s="1" t="str">
        <f>IFERROR(VLOOKUP($A368,Runners!$P:$AA,D$1,0),"")</f>
        <v/>
      </c>
      <c r="E368" s="2" t="str">
        <f>IFERROR(VLOOKUP($A368,Runners!$P:$AA,E$1,0),"")</f>
        <v/>
      </c>
      <c r="F368" s="2" t="str">
        <f>IFERROR(VLOOKUP($A368,Runners!$P:$AA,F$1,0),"")</f>
        <v/>
      </c>
    </row>
    <row r="369" spans="1:6" x14ac:dyDescent="0.25">
      <c r="A369" s="19">
        <v>365</v>
      </c>
      <c r="B369" s="1" t="str">
        <f>IFERROR(VLOOKUP($A369,Runners!$P:$AA,B$1,0),"")</f>
        <v/>
      </c>
      <c r="C369" s="1" t="str">
        <f>IFERROR(VLOOKUP($A369,Runners!$P:$AA,C$1,0),"")</f>
        <v/>
      </c>
      <c r="D369" s="1" t="str">
        <f>IFERROR(VLOOKUP($A369,Runners!$P:$AA,D$1,0),"")</f>
        <v/>
      </c>
      <c r="E369" s="2" t="str">
        <f>IFERROR(VLOOKUP($A369,Runners!$P:$AA,E$1,0),"")</f>
        <v/>
      </c>
      <c r="F369" s="2" t="str">
        <f>IFERROR(VLOOKUP($A369,Runners!$P:$AA,F$1,0),"")</f>
        <v/>
      </c>
    </row>
    <row r="370" spans="1:6" x14ac:dyDescent="0.25">
      <c r="A370" s="19">
        <v>366</v>
      </c>
      <c r="B370" s="1" t="str">
        <f>IFERROR(VLOOKUP($A370,Runners!$P:$AA,B$1,0),"")</f>
        <v/>
      </c>
      <c r="C370" s="1" t="str">
        <f>IFERROR(VLOOKUP($A370,Runners!$P:$AA,C$1,0),"")</f>
        <v/>
      </c>
      <c r="D370" s="1" t="str">
        <f>IFERROR(VLOOKUP($A370,Runners!$P:$AA,D$1,0),"")</f>
        <v/>
      </c>
      <c r="E370" s="2" t="str">
        <f>IFERROR(VLOOKUP($A370,Runners!$P:$AA,E$1,0),"")</f>
        <v/>
      </c>
      <c r="F370" s="2" t="str">
        <f>IFERROR(VLOOKUP($A370,Runners!$P:$AA,F$1,0),"")</f>
        <v/>
      </c>
    </row>
    <row r="371" spans="1:6" x14ac:dyDescent="0.25">
      <c r="A371" s="19">
        <v>367</v>
      </c>
      <c r="B371" s="1" t="str">
        <f>IFERROR(VLOOKUP($A371,Runners!$P:$AA,B$1,0),"")</f>
        <v/>
      </c>
      <c r="C371" s="1" t="str">
        <f>IFERROR(VLOOKUP($A371,Runners!$P:$AA,C$1,0),"")</f>
        <v/>
      </c>
      <c r="D371" s="1" t="str">
        <f>IFERROR(VLOOKUP($A371,Runners!$P:$AA,D$1,0),"")</f>
        <v/>
      </c>
      <c r="E371" s="2" t="str">
        <f>IFERROR(VLOOKUP($A371,Runners!$P:$AA,E$1,0),"")</f>
        <v/>
      </c>
      <c r="F371" s="2" t="str">
        <f>IFERROR(VLOOKUP($A371,Runners!$P:$AA,F$1,0),"")</f>
        <v/>
      </c>
    </row>
    <row r="372" spans="1:6" x14ac:dyDescent="0.25">
      <c r="A372" s="19">
        <v>368</v>
      </c>
      <c r="B372" s="1" t="str">
        <f>IFERROR(VLOOKUP($A372,Runners!$P:$AA,B$1,0),"")</f>
        <v/>
      </c>
      <c r="C372" s="1" t="str">
        <f>IFERROR(VLOOKUP($A372,Runners!$P:$AA,C$1,0),"")</f>
        <v/>
      </c>
      <c r="D372" s="1" t="str">
        <f>IFERROR(VLOOKUP($A372,Runners!$P:$AA,D$1,0),"")</f>
        <v/>
      </c>
      <c r="E372" s="2" t="str">
        <f>IFERROR(VLOOKUP($A372,Runners!$P:$AA,E$1,0),"")</f>
        <v/>
      </c>
      <c r="F372" s="2" t="str">
        <f>IFERROR(VLOOKUP($A372,Runners!$P:$AA,F$1,0),"")</f>
        <v/>
      </c>
    </row>
    <row r="373" spans="1:6" x14ac:dyDescent="0.25">
      <c r="A373" s="19">
        <v>369</v>
      </c>
      <c r="B373" s="1" t="str">
        <f>IFERROR(VLOOKUP($A373,Runners!$P:$AA,B$1,0),"")</f>
        <v/>
      </c>
      <c r="C373" s="1" t="str">
        <f>IFERROR(VLOOKUP($A373,Runners!$P:$AA,C$1,0),"")</f>
        <v/>
      </c>
      <c r="D373" s="1" t="str">
        <f>IFERROR(VLOOKUP($A373,Runners!$P:$AA,D$1,0),"")</f>
        <v/>
      </c>
      <c r="E373" s="2" t="str">
        <f>IFERROR(VLOOKUP($A373,Runners!$P:$AA,E$1,0),"")</f>
        <v/>
      </c>
      <c r="F373" s="2" t="str">
        <f>IFERROR(VLOOKUP($A373,Runners!$P:$AA,F$1,0),"")</f>
        <v/>
      </c>
    </row>
    <row r="374" spans="1:6" x14ac:dyDescent="0.25">
      <c r="A374" s="19">
        <v>370</v>
      </c>
      <c r="B374" s="1" t="str">
        <f>IFERROR(VLOOKUP($A374,Runners!$P:$AA,B$1,0),"")</f>
        <v/>
      </c>
      <c r="C374" s="1" t="str">
        <f>IFERROR(VLOOKUP($A374,Runners!$P:$AA,C$1,0),"")</f>
        <v/>
      </c>
      <c r="D374" s="1" t="str">
        <f>IFERROR(VLOOKUP($A374,Runners!$P:$AA,D$1,0),"")</f>
        <v/>
      </c>
      <c r="E374" s="2" t="str">
        <f>IFERROR(VLOOKUP($A374,Runners!$P:$AA,E$1,0),"")</f>
        <v/>
      </c>
      <c r="F374" s="2" t="str">
        <f>IFERROR(VLOOKUP($A374,Runners!$P:$AA,F$1,0),"")</f>
        <v/>
      </c>
    </row>
    <row r="375" spans="1:6" x14ac:dyDescent="0.25">
      <c r="A375" s="19">
        <v>371</v>
      </c>
      <c r="B375" s="1" t="str">
        <f>IFERROR(VLOOKUP($A375,Runners!$P:$AA,B$1,0),"")</f>
        <v/>
      </c>
      <c r="C375" s="1" t="str">
        <f>IFERROR(VLOOKUP($A375,Runners!$P:$AA,C$1,0),"")</f>
        <v/>
      </c>
      <c r="D375" s="1" t="str">
        <f>IFERROR(VLOOKUP($A375,Runners!$P:$AA,D$1,0),"")</f>
        <v/>
      </c>
      <c r="E375" s="2" t="str">
        <f>IFERROR(VLOOKUP($A375,Runners!$P:$AA,E$1,0),"")</f>
        <v/>
      </c>
      <c r="F375" s="2" t="str">
        <f>IFERROR(VLOOKUP($A375,Runners!$P:$AA,F$1,0),"")</f>
        <v/>
      </c>
    </row>
    <row r="376" spans="1:6" x14ac:dyDescent="0.25">
      <c r="A376" s="19">
        <v>372</v>
      </c>
      <c r="B376" s="1" t="str">
        <f>IFERROR(VLOOKUP($A376,Runners!$P:$AA,B$1,0),"")</f>
        <v/>
      </c>
      <c r="C376" s="1" t="str">
        <f>IFERROR(VLOOKUP($A376,Runners!$P:$AA,C$1,0),"")</f>
        <v/>
      </c>
      <c r="D376" s="1" t="str">
        <f>IFERROR(VLOOKUP($A376,Runners!$P:$AA,D$1,0),"")</f>
        <v/>
      </c>
      <c r="E376" s="2" t="str">
        <f>IFERROR(VLOOKUP($A376,Runners!$P:$AA,E$1,0),"")</f>
        <v/>
      </c>
      <c r="F376" s="2" t="str">
        <f>IFERROR(VLOOKUP($A376,Runners!$P:$AA,F$1,0),"")</f>
        <v/>
      </c>
    </row>
    <row r="377" spans="1:6" x14ac:dyDescent="0.25">
      <c r="A377" s="19">
        <v>373</v>
      </c>
      <c r="B377" s="1" t="str">
        <f>IFERROR(VLOOKUP($A377,Runners!$P:$AA,B$1,0),"")</f>
        <v/>
      </c>
      <c r="C377" s="1" t="str">
        <f>IFERROR(VLOOKUP($A377,Runners!$P:$AA,C$1,0),"")</f>
        <v/>
      </c>
      <c r="D377" s="1" t="str">
        <f>IFERROR(VLOOKUP($A377,Runners!$P:$AA,D$1,0),"")</f>
        <v/>
      </c>
      <c r="E377" s="2" t="str">
        <f>IFERROR(VLOOKUP($A377,Runners!$P:$AA,E$1,0),"")</f>
        <v/>
      </c>
      <c r="F377" s="2" t="str">
        <f>IFERROR(VLOOKUP($A377,Runners!$P:$AA,F$1,0),"")</f>
        <v/>
      </c>
    </row>
    <row r="378" spans="1:6" x14ac:dyDescent="0.25">
      <c r="A378" s="19">
        <v>374</v>
      </c>
      <c r="B378" s="1" t="str">
        <f>IFERROR(VLOOKUP($A378,Runners!$P:$AA,B$1,0),"")</f>
        <v/>
      </c>
      <c r="C378" s="1" t="str">
        <f>IFERROR(VLOOKUP($A378,Runners!$P:$AA,C$1,0),"")</f>
        <v/>
      </c>
      <c r="D378" s="1" t="str">
        <f>IFERROR(VLOOKUP($A378,Runners!$P:$AA,D$1,0),"")</f>
        <v/>
      </c>
      <c r="E378" s="2" t="str">
        <f>IFERROR(VLOOKUP($A378,Runners!$P:$AA,E$1,0),"")</f>
        <v/>
      </c>
      <c r="F378" s="2" t="str">
        <f>IFERROR(VLOOKUP($A378,Runners!$P:$AA,F$1,0),"")</f>
        <v/>
      </c>
    </row>
    <row r="379" spans="1:6" x14ac:dyDescent="0.25">
      <c r="A379" s="19">
        <v>375</v>
      </c>
      <c r="B379" s="1" t="str">
        <f>IFERROR(VLOOKUP($A379,Runners!$P:$AA,B$1,0),"")</f>
        <v/>
      </c>
      <c r="C379" s="1" t="str">
        <f>IFERROR(VLOOKUP($A379,Runners!$P:$AA,C$1,0),"")</f>
        <v/>
      </c>
      <c r="D379" s="1" t="str">
        <f>IFERROR(VLOOKUP($A379,Runners!$P:$AA,D$1,0),"")</f>
        <v/>
      </c>
      <c r="E379" s="2" t="str">
        <f>IFERROR(VLOOKUP($A379,Runners!$P:$AA,E$1,0),"")</f>
        <v/>
      </c>
      <c r="F379" s="2" t="str">
        <f>IFERROR(VLOOKUP($A379,Runners!$P:$AA,F$1,0),"")</f>
        <v/>
      </c>
    </row>
    <row r="380" spans="1:6" x14ac:dyDescent="0.25">
      <c r="A380" s="19">
        <v>376</v>
      </c>
      <c r="B380" s="1" t="str">
        <f>IFERROR(VLOOKUP($A380,Runners!$P:$AA,B$1,0),"")</f>
        <v/>
      </c>
      <c r="C380" s="1" t="str">
        <f>IFERROR(VLOOKUP($A380,Runners!$P:$AA,C$1,0),"")</f>
        <v/>
      </c>
      <c r="D380" s="1" t="str">
        <f>IFERROR(VLOOKUP($A380,Runners!$P:$AA,D$1,0),"")</f>
        <v/>
      </c>
      <c r="E380" s="2" t="str">
        <f>IFERROR(VLOOKUP($A380,Runners!$P:$AA,E$1,0),"")</f>
        <v/>
      </c>
      <c r="F380" s="2" t="str">
        <f>IFERROR(VLOOKUP($A380,Runners!$P:$AA,F$1,0),"")</f>
        <v/>
      </c>
    </row>
    <row r="381" spans="1:6" x14ac:dyDescent="0.25">
      <c r="A381" s="19">
        <v>377</v>
      </c>
      <c r="B381" s="1" t="str">
        <f>IFERROR(VLOOKUP($A381,Runners!$P:$AA,B$1,0),"")</f>
        <v/>
      </c>
      <c r="C381" s="1" t="str">
        <f>IFERROR(VLOOKUP($A381,Runners!$P:$AA,C$1,0),"")</f>
        <v/>
      </c>
      <c r="D381" s="1" t="str">
        <f>IFERROR(VLOOKUP($A381,Runners!$P:$AA,D$1,0),"")</f>
        <v/>
      </c>
      <c r="E381" s="2" t="str">
        <f>IFERROR(VLOOKUP($A381,Runners!$P:$AA,E$1,0),"")</f>
        <v/>
      </c>
      <c r="F381" s="2" t="str">
        <f>IFERROR(VLOOKUP($A381,Runners!$P:$AA,F$1,0),"")</f>
        <v/>
      </c>
    </row>
    <row r="382" spans="1:6" x14ac:dyDescent="0.25">
      <c r="A382" s="19">
        <v>378</v>
      </c>
      <c r="B382" s="1" t="str">
        <f>IFERROR(VLOOKUP($A382,Runners!$P:$AA,B$1,0),"")</f>
        <v/>
      </c>
      <c r="C382" s="1" t="str">
        <f>IFERROR(VLOOKUP($A382,Runners!$P:$AA,C$1,0),"")</f>
        <v/>
      </c>
      <c r="D382" s="1" t="str">
        <f>IFERROR(VLOOKUP($A382,Runners!$P:$AA,D$1,0),"")</f>
        <v/>
      </c>
      <c r="E382" s="2" t="str">
        <f>IFERROR(VLOOKUP($A382,Runners!$P:$AA,E$1,0),"")</f>
        <v/>
      </c>
      <c r="F382" s="2" t="str">
        <f>IFERROR(VLOOKUP($A382,Runners!$P:$AA,F$1,0),"")</f>
        <v/>
      </c>
    </row>
    <row r="383" spans="1:6" x14ac:dyDescent="0.25">
      <c r="A383" s="19">
        <v>379</v>
      </c>
      <c r="B383" s="1" t="str">
        <f>IFERROR(VLOOKUP($A383,Runners!$P:$AA,B$1,0),"")</f>
        <v/>
      </c>
      <c r="C383" s="1" t="str">
        <f>IFERROR(VLOOKUP($A383,Runners!$P:$AA,C$1,0),"")</f>
        <v/>
      </c>
      <c r="D383" s="1" t="str">
        <f>IFERROR(VLOOKUP($A383,Runners!$P:$AA,D$1,0),"")</f>
        <v/>
      </c>
      <c r="E383" s="2" t="str">
        <f>IFERROR(VLOOKUP($A383,Runners!$P:$AA,E$1,0),"")</f>
        <v/>
      </c>
      <c r="F383" s="2" t="str">
        <f>IFERROR(VLOOKUP($A383,Runners!$P:$AA,F$1,0),"")</f>
        <v/>
      </c>
    </row>
    <row r="384" spans="1:6" x14ac:dyDescent="0.25">
      <c r="A384" s="19">
        <v>380</v>
      </c>
      <c r="B384" s="1" t="str">
        <f>IFERROR(VLOOKUP($A384,Runners!$P:$AA,B$1,0),"")</f>
        <v/>
      </c>
      <c r="C384" s="1" t="str">
        <f>IFERROR(VLOOKUP($A384,Runners!$P:$AA,C$1,0),"")</f>
        <v/>
      </c>
      <c r="D384" s="1" t="str">
        <f>IFERROR(VLOOKUP($A384,Runners!$P:$AA,D$1,0),"")</f>
        <v/>
      </c>
      <c r="E384" s="2" t="str">
        <f>IFERROR(VLOOKUP($A384,Runners!$P:$AA,E$1,0),"")</f>
        <v/>
      </c>
      <c r="F384" s="2" t="str">
        <f>IFERROR(VLOOKUP($A384,Runners!$P:$AA,F$1,0),"")</f>
        <v/>
      </c>
    </row>
    <row r="385" spans="1:6" x14ac:dyDescent="0.25">
      <c r="A385" s="19">
        <v>381</v>
      </c>
      <c r="B385" s="1" t="str">
        <f>IFERROR(VLOOKUP($A385,Runners!$P:$AA,B$1,0),"")</f>
        <v/>
      </c>
      <c r="C385" s="1" t="str">
        <f>IFERROR(VLOOKUP($A385,Runners!$P:$AA,C$1,0),"")</f>
        <v/>
      </c>
      <c r="D385" s="1" t="str">
        <f>IFERROR(VLOOKUP($A385,Runners!$P:$AA,D$1,0),"")</f>
        <v/>
      </c>
      <c r="E385" s="2" t="str">
        <f>IFERROR(VLOOKUP($A385,Runners!$P:$AA,E$1,0),"")</f>
        <v/>
      </c>
      <c r="F385" s="2" t="str">
        <f>IFERROR(VLOOKUP($A385,Runners!$P:$AA,F$1,0),"")</f>
        <v/>
      </c>
    </row>
    <row r="386" spans="1:6" x14ac:dyDescent="0.25">
      <c r="A386" s="19">
        <v>382</v>
      </c>
      <c r="B386" s="1" t="str">
        <f>IFERROR(VLOOKUP($A386,Runners!$P:$AA,B$1,0),"")</f>
        <v/>
      </c>
      <c r="C386" s="1" t="str">
        <f>IFERROR(VLOOKUP($A386,Runners!$P:$AA,C$1,0),"")</f>
        <v/>
      </c>
      <c r="D386" s="1" t="str">
        <f>IFERROR(VLOOKUP($A386,Runners!$P:$AA,D$1,0),"")</f>
        <v/>
      </c>
      <c r="E386" s="2" t="str">
        <f>IFERROR(VLOOKUP($A386,Runners!$P:$AA,E$1,0),"")</f>
        <v/>
      </c>
      <c r="F386" s="2" t="str">
        <f>IFERROR(VLOOKUP($A386,Runners!$P:$AA,F$1,0),"")</f>
        <v/>
      </c>
    </row>
    <row r="387" spans="1:6" x14ac:dyDescent="0.25">
      <c r="A387" s="19">
        <v>383</v>
      </c>
      <c r="B387" s="1" t="str">
        <f>IFERROR(VLOOKUP($A387,Runners!$P:$AA,B$1,0),"")</f>
        <v/>
      </c>
      <c r="C387" s="1" t="str">
        <f>IFERROR(VLOOKUP($A387,Runners!$P:$AA,C$1,0),"")</f>
        <v/>
      </c>
      <c r="D387" s="1" t="str">
        <f>IFERROR(VLOOKUP($A387,Runners!$P:$AA,D$1,0),"")</f>
        <v/>
      </c>
      <c r="E387" s="2" t="str">
        <f>IFERROR(VLOOKUP($A387,Runners!$P:$AA,E$1,0),"")</f>
        <v/>
      </c>
      <c r="F387" s="2" t="str">
        <f>IFERROR(VLOOKUP($A387,Runners!$P:$AA,F$1,0),"")</f>
        <v/>
      </c>
    </row>
    <row r="388" spans="1:6" x14ac:dyDescent="0.25">
      <c r="A388" s="19">
        <v>384</v>
      </c>
      <c r="B388" s="1" t="str">
        <f>IFERROR(VLOOKUP($A388,Runners!$P:$AA,B$1,0),"")</f>
        <v/>
      </c>
      <c r="C388" s="1" t="str">
        <f>IFERROR(VLOOKUP($A388,Runners!$P:$AA,C$1,0),"")</f>
        <v/>
      </c>
      <c r="D388" s="1" t="str">
        <f>IFERROR(VLOOKUP($A388,Runners!$P:$AA,D$1,0),"")</f>
        <v/>
      </c>
      <c r="E388" s="2" t="str">
        <f>IFERROR(VLOOKUP($A388,Runners!$P:$AA,E$1,0),"")</f>
        <v/>
      </c>
      <c r="F388" s="2" t="str">
        <f>IFERROR(VLOOKUP($A388,Runners!$P:$AA,F$1,0),"")</f>
        <v/>
      </c>
    </row>
    <row r="389" spans="1:6" x14ac:dyDescent="0.25">
      <c r="A389" s="19">
        <v>385</v>
      </c>
      <c r="B389" s="1" t="str">
        <f>IFERROR(VLOOKUP($A389,Runners!$P:$AA,B$1,0),"")</f>
        <v/>
      </c>
      <c r="C389" s="1" t="str">
        <f>IFERROR(VLOOKUP($A389,Runners!$P:$AA,C$1,0),"")</f>
        <v/>
      </c>
      <c r="D389" s="1" t="str">
        <f>IFERROR(VLOOKUP($A389,Runners!$P:$AA,D$1,0),"")</f>
        <v/>
      </c>
      <c r="E389" s="2" t="str">
        <f>IFERROR(VLOOKUP($A389,Runners!$P:$AA,E$1,0),"")</f>
        <v/>
      </c>
      <c r="F389" s="2" t="str">
        <f>IFERROR(VLOOKUP($A389,Runners!$P:$AA,F$1,0),"")</f>
        <v/>
      </c>
    </row>
    <row r="390" spans="1:6" x14ac:dyDescent="0.25">
      <c r="A390" s="19">
        <v>386</v>
      </c>
      <c r="B390" s="1" t="str">
        <f>IFERROR(VLOOKUP($A390,Runners!$P:$AA,B$1,0),"")</f>
        <v/>
      </c>
      <c r="C390" s="1" t="str">
        <f>IFERROR(VLOOKUP($A390,Runners!$P:$AA,C$1,0),"")</f>
        <v/>
      </c>
      <c r="D390" s="1" t="str">
        <f>IFERROR(VLOOKUP($A390,Runners!$P:$AA,D$1,0),"")</f>
        <v/>
      </c>
      <c r="E390" s="2" t="str">
        <f>IFERROR(VLOOKUP($A390,Runners!$P:$AA,E$1,0),"")</f>
        <v/>
      </c>
      <c r="F390" s="2" t="str">
        <f>IFERROR(VLOOKUP($A390,Runners!$P:$AA,F$1,0),"")</f>
        <v/>
      </c>
    </row>
    <row r="391" spans="1:6" x14ac:dyDescent="0.25">
      <c r="A391" s="19">
        <v>387</v>
      </c>
      <c r="B391" s="1" t="str">
        <f>IFERROR(VLOOKUP($A391,Runners!$P:$AA,B$1,0),"")</f>
        <v/>
      </c>
      <c r="C391" s="1" t="str">
        <f>IFERROR(VLOOKUP($A391,Runners!$P:$AA,C$1,0),"")</f>
        <v/>
      </c>
      <c r="D391" s="1" t="str">
        <f>IFERROR(VLOOKUP($A391,Runners!$P:$AA,D$1,0),"")</f>
        <v/>
      </c>
      <c r="E391" s="2" t="str">
        <f>IFERROR(VLOOKUP($A391,Runners!$P:$AA,E$1,0),"")</f>
        <v/>
      </c>
      <c r="F391" s="2" t="str">
        <f>IFERROR(VLOOKUP($A391,Runners!$P:$AA,F$1,0),"")</f>
        <v/>
      </c>
    </row>
    <row r="392" spans="1:6" x14ac:dyDescent="0.25">
      <c r="A392" s="19">
        <v>388</v>
      </c>
      <c r="B392" s="1" t="str">
        <f>IFERROR(VLOOKUP($A392,Runners!$P:$AA,B$1,0),"")</f>
        <v/>
      </c>
      <c r="C392" s="1" t="str">
        <f>IFERROR(VLOOKUP($A392,Runners!$P:$AA,C$1,0),"")</f>
        <v/>
      </c>
      <c r="D392" s="1" t="str">
        <f>IFERROR(VLOOKUP($A392,Runners!$P:$AA,D$1,0),"")</f>
        <v/>
      </c>
      <c r="E392" s="2" t="str">
        <f>IFERROR(VLOOKUP($A392,Runners!$P:$AA,E$1,0),"")</f>
        <v/>
      </c>
      <c r="F392" s="2" t="str">
        <f>IFERROR(VLOOKUP($A392,Runners!$P:$AA,F$1,0),"")</f>
        <v/>
      </c>
    </row>
    <row r="393" spans="1:6" x14ac:dyDescent="0.25">
      <c r="A393" s="19">
        <v>389</v>
      </c>
      <c r="B393" s="1" t="str">
        <f>IFERROR(VLOOKUP($A393,Runners!$P:$AA,B$1,0),"")</f>
        <v/>
      </c>
      <c r="C393" s="1" t="str">
        <f>IFERROR(VLOOKUP($A393,Runners!$P:$AA,C$1,0),"")</f>
        <v/>
      </c>
      <c r="D393" s="1" t="str">
        <f>IFERROR(VLOOKUP($A393,Runners!$P:$AA,D$1,0),"")</f>
        <v/>
      </c>
      <c r="E393" s="2" t="str">
        <f>IFERROR(VLOOKUP($A393,Runners!$P:$AA,E$1,0),"")</f>
        <v/>
      </c>
      <c r="F393" s="2" t="str">
        <f>IFERROR(VLOOKUP($A393,Runners!$P:$AA,F$1,0),"")</f>
        <v/>
      </c>
    </row>
    <row r="394" spans="1:6" x14ac:dyDescent="0.25">
      <c r="A394" s="19">
        <v>390</v>
      </c>
      <c r="B394" s="1" t="str">
        <f>IFERROR(VLOOKUP($A394,Runners!$P:$AA,B$1,0),"")</f>
        <v/>
      </c>
      <c r="C394" s="1" t="str">
        <f>IFERROR(VLOOKUP($A394,Runners!$P:$AA,C$1,0),"")</f>
        <v/>
      </c>
      <c r="D394" s="1" t="str">
        <f>IFERROR(VLOOKUP($A394,Runners!$P:$AA,D$1,0),"")</f>
        <v/>
      </c>
      <c r="E394" s="2" t="str">
        <f>IFERROR(VLOOKUP($A394,Runners!$P:$AA,E$1,0),"")</f>
        <v/>
      </c>
      <c r="F394" s="2" t="str">
        <f>IFERROR(VLOOKUP($A394,Runners!$P:$AA,F$1,0),"")</f>
        <v/>
      </c>
    </row>
    <row r="395" spans="1:6" x14ac:dyDescent="0.25">
      <c r="A395" s="19">
        <v>391</v>
      </c>
      <c r="B395" s="1" t="str">
        <f>IFERROR(VLOOKUP($A395,Runners!$P:$AA,B$1,0),"")</f>
        <v/>
      </c>
      <c r="C395" s="1" t="str">
        <f>IFERROR(VLOOKUP($A395,Runners!$P:$AA,C$1,0),"")</f>
        <v/>
      </c>
      <c r="D395" s="1" t="str">
        <f>IFERROR(VLOOKUP($A395,Runners!$P:$AA,D$1,0),"")</f>
        <v/>
      </c>
      <c r="E395" s="2" t="str">
        <f>IFERROR(VLOOKUP($A395,Runners!$P:$AA,E$1,0),"")</f>
        <v/>
      </c>
      <c r="F395" s="2" t="str">
        <f>IFERROR(VLOOKUP($A395,Runners!$P:$AA,F$1,0),"")</f>
        <v/>
      </c>
    </row>
    <row r="396" spans="1:6" x14ac:dyDescent="0.25">
      <c r="A396" s="19">
        <v>392</v>
      </c>
      <c r="B396" s="1" t="str">
        <f>IFERROR(VLOOKUP($A396,Runners!$P:$AA,B$1,0),"")</f>
        <v/>
      </c>
      <c r="C396" s="1" t="str">
        <f>IFERROR(VLOOKUP($A396,Runners!$P:$AA,C$1,0),"")</f>
        <v/>
      </c>
      <c r="D396" s="1" t="str">
        <f>IFERROR(VLOOKUP($A396,Runners!$P:$AA,D$1,0),"")</f>
        <v/>
      </c>
      <c r="E396" s="2" t="str">
        <f>IFERROR(VLOOKUP($A396,Runners!$P:$AA,E$1,0),"")</f>
        <v/>
      </c>
      <c r="F396" s="2" t="str">
        <f>IFERROR(VLOOKUP($A396,Runners!$P:$AA,F$1,0),"")</f>
        <v/>
      </c>
    </row>
    <row r="397" spans="1:6" x14ac:dyDescent="0.25">
      <c r="A397" s="19">
        <v>393</v>
      </c>
      <c r="B397" s="1" t="str">
        <f>IFERROR(VLOOKUP($A397,Runners!$P:$AA,B$1,0),"")</f>
        <v/>
      </c>
      <c r="C397" s="1" t="str">
        <f>IFERROR(VLOOKUP($A397,Runners!$P:$AA,C$1,0),"")</f>
        <v/>
      </c>
      <c r="D397" s="1" t="str">
        <f>IFERROR(VLOOKUP($A397,Runners!$P:$AA,D$1,0),"")</f>
        <v/>
      </c>
      <c r="E397" s="2" t="str">
        <f>IFERROR(VLOOKUP($A397,Runners!$P:$AA,E$1,0),"")</f>
        <v/>
      </c>
      <c r="F397" s="2" t="str">
        <f>IFERROR(VLOOKUP($A397,Runners!$P:$AA,F$1,0),"")</f>
        <v/>
      </c>
    </row>
    <row r="398" spans="1:6" x14ac:dyDescent="0.25">
      <c r="A398" s="19">
        <v>394</v>
      </c>
      <c r="B398" s="1" t="str">
        <f>IFERROR(VLOOKUP($A398,Runners!$P:$AA,B$1,0),"")</f>
        <v/>
      </c>
      <c r="C398" s="1" t="str">
        <f>IFERROR(VLOOKUP($A398,Runners!$P:$AA,C$1,0),"")</f>
        <v/>
      </c>
      <c r="D398" s="1" t="str">
        <f>IFERROR(VLOOKUP($A398,Runners!$P:$AA,D$1,0),"")</f>
        <v/>
      </c>
      <c r="E398" s="2" t="str">
        <f>IFERROR(VLOOKUP($A398,Runners!$P:$AA,E$1,0),"")</f>
        <v/>
      </c>
      <c r="F398" s="2" t="str">
        <f>IFERROR(VLOOKUP($A398,Runners!$P:$AA,F$1,0),"")</f>
        <v/>
      </c>
    </row>
    <row r="399" spans="1:6" x14ac:dyDescent="0.25">
      <c r="A399" s="19">
        <v>395</v>
      </c>
      <c r="B399" s="1" t="str">
        <f>IFERROR(VLOOKUP($A399,Runners!$P:$AA,B$1,0),"")</f>
        <v/>
      </c>
      <c r="C399" s="1" t="str">
        <f>IFERROR(VLOOKUP($A399,Runners!$P:$AA,C$1,0),"")</f>
        <v/>
      </c>
      <c r="D399" s="1" t="str">
        <f>IFERROR(VLOOKUP($A399,Runners!$P:$AA,D$1,0),"")</f>
        <v/>
      </c>
      <c r="E399" s="2" t="str">
        <f>IFERROR(VLOOKUP($A399,Runners!$P:$AA,E$1,0),"")</f>
        <v/>
      </c>
      <c r="F399" s="2" t="str">
        <f>IFERROR(VLOOKUP($A399,Runners!$P:$AA,F$1,0),"")</f>
        <v/>
      </c>
    </row>
    <row r="400" spans="1:6" x14ac:dyDescent="0.25">
      <c r="A400" s="19">
        <v>396</v>
      </c>
      <c r="B400" s="1" t="str">
        <f>IFERROR(VLOOKUP($A400,Runners!$P:$AA,B$1,0),"")</f>
        <v/>
      </c>
      <c r="C400" s="1" t="str">
        <f>IFERROR(VLOOKUP($A400,Runners!$P:$AA,C$1,0),"")</f>
        <v/>
      </c>
      <c r="D400" s="1" t="str">
        <f>IFERROR(VLOOKUP($A400,Runners!$P:$AA,D$1,0),"")</f>
        <v/>
      </c>
      <c r="E400" s="2" t="str">
        <f>IFERROR(VLOOKUP($A400,Runners!$P:$AA,E$1,0),"")</f>
        <v/>
      </c>
      <c r="F400" s="2" t="str">
        <f>IFERROR(VLOOKUP($A400,Runners!$P:$AA,F$1,0),"")</f>
        <v/>
      </c>
    </row>
    <row r="401" spans="1:6" x14ac:dyDescent="0.25">
      <c r="A401" s="19">
        <v>397</v>
      </c>
      <c r="B401" s="1" t="str">
        <f>IFERROR(VLOOKUP($A401,Runners!$P:$AA,B$1,0),"")</f>
        <v/>
      </c>
      <c r="C401" s="1" t="str">
        <f>IFERROR(VLOOKUP($A401,Runners!$P:$AA,C$1,0),"")</f>
        <v/>
      </c>
      <c r="D401" s="1" t="str">
        <f>IFERROR(VLOOKUP($A401,Runners!$P:$AA,D$1,0),"")</f>
        <v/>
      </c>
      <c r="E401" s="2" t="str">
        <f>IFERROR(VLOOKUP($A401,Runners!$P:$AA,E$1,0),"")</f>
        <v/>
      </c>
      <c r="F401" s="2" t="str">
        <f>IFERROR(VLOOKUP($A401,Runners!$P:$AA,F$1,0),"")</f>
        <v/>
      </c>
    </row>
    <row r="402" spans="1:6" x14ac:dyDescent="0.25">
      <c r="A402" s="19">
        <v>398</v>
      </c>
      <c r="B402" s="1" t="str">
        <f>IFERROR(VLOOKUP($A402,Runners!$P:$AA,B$1,0),"")</f>
        <v/>
      </c>
      <c r="C402" s="1" t="str">
        <f>IFERROR(VLOOKUP($A402,Runners!$P:$AA,C$1,0),"")</f>
        <v/>
      </c>
      <c r="D402" s="1" t="str">
        <f>IFERROR(VLOOKUP($A402,Runners!$P:$AA,D$1,0),"")</f>
        <v/>
      </c>
      <c r="E402" s="2" t="str">
        <f>IFERROR(VLOOKUP($A402,Runners!$P:$AA,E$1,0),"")</f>
        <v/>
      </c>
      <c r="F402" s="2" t="str">
        <f>IFERROR(VLOOKUP($A402,Runners!$P:$AA,F$1,0),"")</f>
        <v/>
      </c>
    </row>
    <row r="403" spans="1:6" x14ac:dyDescent="0.25">
      <c r="A403" s="19">
        <v>399</v>
      </c>
      <c r="B403" s="1" t="str">
        <f>IFERROR(VLOOKUP($A403,Runners!$P:$AA,B$1,0),"")</f>
        <v/>
      </c>
      <c r="C403" s="1" t="str">
        <f>IFERROR(VLOOKUP($A403,Runners!$P:$AA,C$1,0),"")</f>
        <v/>
      </c>
      <c r="D403" s="1" t="str">
        <f>IFERROR(VLOOKUP($A403,Runners!$P:$AA,D$1,0),"")</f>
        <v/>
      </c>
      <c r="E403" s="2" t="str">
        <f>IFERROR(VLOOKUP($A403,Runners!$P:$AA,E$1,0),"")</f>
        <v/>
      </c>
      <c r="F403" s="2" t="str">
        <f>IFERROR(VLOOKUP($A403,Runners!$P:$AA,F$1,0),"")</f>
        <v/>
      </c>
    </row>
    <row r="404" spans="1:6" x14ac:dyDescent="0.25">
      <c r="A404" s="19">
        <v>400</v>
      </c>
      <c r="B404" s="1" t="str">
        <f>IFERROR(VLOOKUP($A404,Runners!$P:$AA,B$1,0),"")</f>
        <v/>
      </c>
      <c r="C404" s="1" t="str">
        <f>IFERROR(VLOOKUP($A404,Runners!$P:$AA,C$1,0),"")</f>
        <v/>
      </c>
      <c r="D404" s="1" t="str">
        <f>IFERROR(VLOOKUP($A404,Runners!$P:$AA,D$1,0),"")</f>
        <v/>
      </c>
      <c r="E404" s="2" t="str">
        <f>IFERROR(VLOOKUP($A404,Runners!$P:$AA,E$1,0),"")</f>
        <v/>
      </c>
      <c r="F404" s="2" t="str">
        <f>IFERROR(VLOOKUP($A404,Runners!$P:$AA,F$1,0),"")</f>
        <v/>
      </c>
    </row>
    <row r="405" spans="1:6" x14ac:dyDescent="0.25">
      <c r="A405" s="19">
        <v>401</v>
      </c>
      <c r="B405" s="1" t="str">
        <f>IFERROR(VLOOKUP($A405,Runners!$P:$AA,B$1,0),"")</f>
        <v/>
      </c>
      <c r="C405" s="1" t="str">
        <f>IFERROR(VLOOKUP($A405,Runners!$P:$AA,C$1,0),"")</f>
        <v/>
      </c>
      <c r="D405" s="1" t="str">
        <f>IFERROR(VLOOKUP($A405,Runners!$P:$AA,D$1,0),"")</f>
        <v/>
      </c>
      <c r="E405" s="2" t="str">
        <f>IFERROR(VLOOKUP($A405,Runners!$P:$AA,E$1,0),"")</f>
        <v/>
      </c>
      <c r="F405" s="2" t="str">
        <f>IFERROR(VLOOKUP($A405,Runners!$P:$AA,F$1,0),"")</f>
        <v/>
      </c>
    </row>
    <row r="406" spans="1:6" x14ac:dyDescent="0.25">
      <c r="A406" s="19">
        <v>402</v>
      </c>
      <c r="B406" s="1" t="str">
        <f>IFERROR(VLOOKUP($A406,Runners!$P:$AA,B$1,0),"")</f>
        <v/>
      </c>
      <c r="C406" s="1" t="str">
        <f>IFERROR(VLOOKUP($A406,Runners!$P:$AA,C$1,0),"")</f>
        <v/>
      </c>
      <c r="D406" s="1" t="str">
        <f>IFERROR(VLOOKUP($A406,Runners!$P:$AA,D$1,0),"")</f>
        <v/>
      </c>
      <c r="E406" s="2" t="str">
        <f>IFERROR(VLOOKUP($A406,Runners!$P:$AA,E$1,0),"")</f>
        <v/>
      </c>
      <c r="F406" s="2" t="str">
        <f>IFERROR(VLOOKUP($A406,Runners!$P:$AA,F$1,0),"")</f>
        <v/>
      </c>
    </row>
    <row r="407" spans="1:6" x14ac:dyDescent="0.25">
      <c r="A407" s="19">
        <v>403</v>
      </c>
      <c r="B407" s="1" t="str">
        <f>IFERROR(VLOOKUP($A407,Runners!$P:$AA,B$1,0),"")</f>
        <v/>
      </c>
      <c r="C407" s="1" t="str">
        <f>IFERROR(VLOOKUP($A407,Runners!$P:$AA,C$1,0),"")</f>
        <v/>
      </c>
      <c r="D407" s="1" t="str">
        <f>IFERROR(VLOOKUP($A407,Runners!$P:$AA,D$1,0),"")</f>
        <v/>
      </c>
      <c r="E407" s="2" t="str">
        <f>IFERROR(VLOOKUP($A407,Runners!$P:$AA,E$1,0),"")</f>
        <v/>
      </c>
      <c r="F407" s="2" t="str">
        <f>IFERROR(VLOOKUP($A407,Runners!$P:$AA,F$1,0),"")</f>
        <v/>
      </c>
    </row>
    <row r="408" spans="1:6" x14ac:dyDescent="0.25">
      <c r="A408" s="19">
        <v>404</v>
      </c>
      <c r="B408" s="1" t="str">
        <f>IFERROR(VLOOKUP($A408,Runners!$P:$AA,B$1,0),"")</f>
        <v/>
      </c>
      <c r="C408" s="1" t="str">
        <f>IFERROR(VLOOKUP($A408,Runners!$P:$AA,C$1,0),"")</f>
        <v/>
      </c>
      <c r="D408" s="1" t="str">
        <f>IFERROR(VLOOKUP($A408,Runners!$P:$AA,D$1,0),"")</f>
        <v/>
      </c>
      <c r="E408" s="2" t="str">
        <f>IFERROR(VLOOKUP($A408,Runners!$P:$AA,E$1,0),"")</f>
        <v/>
      </c>
      <c r="F408" s="2" t="str">
        <f>IFERROR(VLOOKUP($A408,Runners!$P:$AA,F$1,0),"")</f>
        <v/>
      </c>
    </row>
    <row r="409" spans="1:6" x14ac:dyDescent="0.25">
      <c r="A409" s="19">
        <v>405</v>
      </c>
      <c r="B409" s="1" t="str">
        <f>IFERROR(VLOOKUP($A409,Runners!$P:$AA,B$1,0),"")</f>
        <v/>
      </c>
      <c r="C409" s="1" t="str">
        <f>IFERROR(VLOOKUP($A409,Runners!$P:$AA,C$1,0),"")</f>
        <v/>
      </c>
      <c r="D409" s="1" t="str">
        <f>IFERROR(VLOOKUP($A409,Runners!$P:$AA,D$1,0),"")</f>
        <v/>
      </c>
      <c r="E409" s="2" t="str">
        <f>IFERROR(VLOOKUP($A409,Runners!$P:$AA,E$1,0),"")</f>
        <v/>
      </c>
      <c r="F409" s="2" t="str">
        <f>IFERROR(VLOOKUP($A409,Runners!$P:$AA,F$1,0),"")</f>
        <v/>
      </c>
    </row>
    <row r="410" spans="1:6" x14ac:dyDescent="0.25">
      <c r="A410" s="19">
        <v>406</v>
      </c>
      <c r="B410" s="1" t="str">
        <f>IFERROR(VLOOKUP($A410,Runners!$P:$AA,B$1,0),"")</f>
        <v/>
      </c>
      <c r="C410" s="1" t="str">
        <f>IFERROR(VLOOKUP($A410,Runners!$P:$AA,C$1,0),"")</f>
        <v/>
      </c>
      <c r="D410" s="1" t="str">
        <f>IFERROR(VLOOKUP($A410,Runners!$P:$AA,D$1,0),"")</f>
        <v/>
      </c>
      <c r="E410" s="2" t="str">
        <f>IFERROR(VLOOKUP($A410,Runners!$P:$AA,E$1,0),"")</f>
        <v/>
      </c>
      <c r="F410" s="2" t="str">
        <f>IFERROR(VLOOKUP($A410,Runners!$P:$AA,F$1,0),"")</f>
        <v/>
      </c>
    </row>
    <row r="411" spans="1:6" x14ac:dyDescent="0.25">
      <c r="A411" s="19">
        <v>407</v>
      </c>
      <c r="B411" s="1" t="str">
        <f>IFERROR(VLOOKUP($A411,Runners!$P:$AA,B$1,0),"")</f>
        <v/>
      </c>
      <c r="C411" s="1" t="str">
        <f>IFERROR(VLOOKUP($A411,Runners!$P:$AA,C$1,0),"")</f>
        <v/>
      </c>
      <c r="D411" s="1" t="str">
        <f>IFERROR(VLOOKUP($A411,Runners!$P:$AA,D$1,0),"")</f>
        <v/>
      </c>
      <c r="E411" s="2" t="str">
        <f>IFERROR(VLOOKUP($A411,Runners!$P:$AA,E$1,0),"")</f>
        <v/>
      </c>
      <c r="F411" s="2" t="str">
        <f>IFERROR(VLOOKUP($A411,Runners!$P:$AA,F$1,0),"")</f>
        <v/>
      </c>
    </row>
    <row r="412" spans="1:6" x14ac:dyDescent="0.25">
      <c r="A412" s="19">
        <v>408</v>
      </c>
      <c r="B412" s="1" t="str">
        <f>IFERROR(VLOOKUP($A412,Runners!$P:$AA,B$1,0),"")</f>
        <v/>
      </c>
      <c r="C412" s="1" t="str">
        <f>IFERROR(VLOOKUP($A412,Runners!$P:$AA,C$1,0),"")</f>
        <v/>
      </c>
      <c r="D412" s="1" t="str">
        <f>IFERROR(VLOOKUP($A412,Runners!$P:$AA,D$1,0),"")</f>
        <v/>
      </c>
      <c r="E412" s="2" t="str">
        <f>IFERROR(VLOOKUP($A412,Runners!$P:$AA,E$1,0),"")</f>
        <v/>
      </c>
      <c r="F412" s="2" t="str">
        <f>IFERROR(VLOOKUP($A412,Runners!$P:$AA,F$1,0),"")</f>
        <v/>
      </c>
    </row>
    <row r="413" spans="1:6" x14ac:dyDescent="0.25">
      <c r="A413" s="19">
        <v>409</v>
      </c>
      <c r="B413" s="1" t="str">
        <f>IFERROR(VLOOKUP($A413,Runners!$P:$AA,B$1,0),"")</f>
        <v/>
      </c>
      <c r="C413" s="1" t="str">
        <f>IFERROR(VLOOKUP($A413,Runners!$P:$AA,C$1,0),"")</f>
        <v/>
      </c>
      <c r="D413" s="1" t="str">
        <f>IFERROR(VLOOKUP($A413,Runners!$P:$AA,D$1,0),"")</f>
        <v/>
      </c>
      <c r="E413" s="2" t="str">
        <f>IFERROR(VLOOKUP($A413,Runners!$P:$AA,E$1,0),"")</f>
        <v/>
      </c>
      <c r="F413" s="2" t="str">
        <f>IFERROR(VLOOKUP($A413,Runners!$P:$AA,F$1,0),"")</f>
        <v/>
      </c>
    </row>
    <row r="414" spans="1:6" x14ac:dyDescent="0.25">
      <c r="A414" s="19">
        <v>410</v>
      </c>
      <c r="B414" s="1" t="str">
        <f>IFERROR(VLOOKUP($A414,Runners!$P:$AA,B$1,0),"")</f>
        <v/>
      </c>
      <c r="C414" s="1" t="str">
        <f>IFERROR(VLOOKUP($A414,Runners!$P:$AA,C$1,0),"")</f>
        <v/>
      </c>
      <c r="D414" s="1" t="str">
        <f>IFERROR(VLOOKUP($A414,Runners!$P:$AA,D$1,0),"")</f>
        <v/>
      </c>
      <c r="E414" s="2" t="str">
        <f>IFERROR(VLOOKUP($A414,Runners!$P:$AA,E$1,0),"")</f>
        <v/>
      </c>
      <c r="F414" s="2" t="str">
        <f>IFERROR(VLOOKUP($A414,Runners!$P:$AA,F$1,0),"")</f>
        <v/>
      </c>
    </row>
    <row r="415" spans="1:6" x14ac:dyDescent="0.25">
      <c r="A415" s="19">
        <v>411</v>
      </c>
      <c r="B415" s="1" t="str">
        <f>IFERROR(VLOOKUP($A415,Runners!$P:$AA,B$1,0),"")</f>
        <v/>
      </c>
      <c r="C415" s="1" t="str">
        <f>IFERROR(VLOOKUP($A415,Runners!$P:$AA,C$1,0),"")</f>
        <v/>
      </c>
      <c r="D415" s="1" t="str">
        <f>IFERROR(VLOOKUP($A415,Runners!$P:$AA,D$1,0),"")</f>
        <v/>
      </c>
      <c r="E415" s="2" t="str">
        <f>IFERROR(VLOOKUP($A415,Runners!$P:$AA,E$1,0),"")</f>
        <v/>
      </c>
      <c r="F415" s="2" t="str">
        <f>IFERROR(VLOOKUP($A415,Runners!$P:$AA,F$1,0),"")</f>
        <v/>
      </c>
    </row>
    <row r="416" spans="1:6" x14ac:dyDescent="0.25">
      <c r="A416" s="19">
        <v>412</v>
      </c>
      <c r="B416" s="1" t="str">
        <f>IFERROR(VLOOKUP($A416,Runners!$P:$AA,B$1,0),"")</f>
        <v/>
      </c>
      <c r="C416" s="1" t="str">
        <f>IFERROR(VLOOKUP($A416,Runners!$P:$AA,C$1,0),"")</f>
        <v/>
      </c>
      <c r="D416" s="1" t="str">
        <f>IFERROR(VLOOKUP($A416,Runners!$P:$AA,D$1,0),"")</f>
        <v/>
      </c>
      <c r="E416" s="2" t="str">
        <f>IFERROR(VLOOKUP($A416,Runners!$P:$AA,E$1,0),"")</f>
        <v/>
      </c>
      <c r="F416" s="2" t="str">
        <f>IFERROR(VLOOKUP($A416,Runners!$P:$AA,F$1,0),"")</f>
        <v/>
      </c>
    </row>
    <row r="417" spans="1:6" x14ac:dyDescent="0.25">
      <c r="A417" s="19">
        <v>413</v>
      </c>
      <c r="B417" s="1" t="str">
        <f>IFERROR(VLOOKUP($A417,Runners!$P:$AA,B$1,0),"")</f>
        <v/>
      </c>
      <c r="C417" s="1" t="str">
        <f>IFERROR(VLOOKUP($A417,Runners!$P:$AA,C$1,0),"")</f>
        <v/>
      </c>
      <c r="D417" s="1" t="str">
        <f>IFERROR(VLOOKUP($A417,Runners!$P:$AA,D$1,0),"")</f>
        <v/>
      </c>
      <c r="E417" s="2" t="str">
        <f>IFERROR(VLOOKUP($A417,Runners!$P:$AA,E$1,0),"")</f>
        <v/>
      </c>
      <c r="F417" s="2" t="str">
        <f>IFERROR(VLOOKUP($A417,Runners!$P:$AA,F$1,0),"")</f>
        <v/>
      </c>
    </row>
    <row r="418" spans="1:6" x14ac:dyDescent="0.25">
      <c r="A418" s="19">
        <v>414</v>
      </c>
      <c r="B418" s="1" t="str">
        <f>IFERROR(VLOOKUP($A418,Runners!$P:$AA,B$1,0),"")</f>
        <v/>
      </c>
      <c r="C418" s="1" t="str">
        <f>IFERROR(VLOOKUP($A418,Runners!$P:$AA,C$1,0),"")</f>
        <v/>
      </c>
      <c r="D418" s="1" t="str">
        <f>IFERROR(VLOOKUP($A418,Runners!$P:$AA,D$1,0),"")</f>
        <v/>
      </c>
      <c r="E418" s="2" t="str">
        <f>IFERROR(VLOOKUP($A418,Runners!$P:$AA,E$1,0),"")</f>
        <v/>
      </c>
      <c r="F418" s="2" t="str">
        <f>IFERROR(VLOOKUP($A418,Runners!$P:$AA,F$1,0),"")</f>
        <v/>
      </c>
    </row>
    <row r="419" spans="1:6" x14ac:dyDescent="0.25">
      <c r="A419" s="19">
        <v>415</v>
      </c>
      <c r="B419" s="1" t="str">
        <f>IFERROR(VLOOKUP($A419,Runners!$P:$AA,B$1,0),"")</f>
        <v/>
      </c>
      <c r="C419" s="1" t="str">
        <f>IFERROR(VLOOKUP($A419,Runners!$P:$AA,C$1,0),"")</f>
        <v/>
      </c>
      <c r="D419" s="1" t="str">
        <f>IFERROR(VLOOKUP($A419,Runners!$P:$AA,D$1,0),"")</f>
        <v/>
      </c>
      <c r="E419" s="2" t="str">
        <f>IFERROR(VLOOKUP($A419,Runners!$P:$AA,E$1,0),"")</f>
        <v/>
      </c>
      <c r="F419" s="2" t="str">
        <f>IFERROR(VLOOKUP($A419,Runners!$P:$AA,F$1,0),"")</f>
        <v/>
      </c>
    </row>
    <row r="420" spans="1:6" x14ac:dyDescent="0.25">
      <c r="A420" s="19">
        <v>416</v>
      </c>
      <c r="B420" s="1" t="str">
        <f>IFERROR(VLOOKUP($A420,Runners!$P:$AA,B$1,0),"")</f>
        <v/>
      </c>
      <c r="C420" s="1" t="str">
        <f>IFERROR(VLOOKUP($A420,Runners!$P:$AA,C$1,0),"")</f>
        <v/>
      </c>
      <c r="D420" s="1" t="str">
        <f>IFERROR(VLOOKUP($A420,Runners!$P:$AA,D$1,0),"")</f>
        <v/>
      </c>
      <c r="E420" s="2" t="str">
        <f>IFERROR(VLOOKUP($A420,Runners!$P:$AA,E$1,0),"")</f>
        <v/>
      </c>
      <c r="F420" s="2" t="str">
        <f>IFERROR(VLOOKUP($A420,Runners!$P:$AA,F$1,0),"")</f>
        <v/>
      </c>
    </row>
    <row r="421" spans="1:6" x14ac:dyDescent="0.25">
      <c r="A421" s="19">
        <v>417</v>
      </c>
      <c r="B421" s="1" t="str">
        <f>IFERROR(VLOOKUP($A421,Runners!$P:$AA,B$1,0),"")</f>
        <v/>
      </c>
      <c r="C421" s="1" t="str">
        <f>IFERROR(VLOOKUP($A421,Runners!$P:$AA,C$1,0),"")</f>
        <v/>
      </c>
      <c r="D421" s="1" t="str">
        <f>IFERROR(VLOOKUP($A421,Runners!$P:$AA,D$1,0),"")</f>
        <v/>
      </c>
      <c r="E421" s="2" t="str">
        <f>IFERROR(VLOOKUP($A421,Runners!$P:$AA,E$1,0),"")</f>
        <v/>
      </c>
      <c r="F421" s="2" t="str">
        <f>IFERROR(VLOOKUP($A421,Runners!$P:$AA,F$1,0),"")</f>
        <v/>
      </c>
    </row>
    <row r="422" spans="1:6" x14ac:dyDescent="0.25">
      <c r="A422" s="19">
        <v>418</v>
      </c>
      <c r="B422" s="1" t="str">
        <f>IFERROR(VLOOKUP($A422,Runners!$P:$AA,B$1,0),"")</f>
        <v/>
      </c>
      <c r="C422" s="1" t="str">
        <f>IFERROR(VLOOKUP($A422,Runners!$P:$AA,C$1,0),"")</f>
        <v/>
      </c>
      <c r="D422" s="1" t="str">
        <f>IFERROR(VLOOKUP($A422,Runners!$P:$AA,D$1,0),"")</f>
        <v/>
      </c>
      <c r="E422" s="2" t="str">
        <f>IFERROR(VLOOKUP($A422,Runners!$P:$AA,E$1,0),"")</f>
        <v/>
      </c>
      <c r="F422" s="2" t="str">
        <f>IFERROR(VLOOKUP($A422,Runners!$P:$AA,F$1,0),"")</f>
        <v/>
      </c>
    </row>
    <row r="423" spans="1:6" x14ac:dyDescent="0.25">
      <c r="A423" s="19">
        <v>419</v>
      </c>
      <c r="B423" s="1" t="str">
        <f>IFERROR(VLOOKUP($A423,Runners!$P:$AA,B$1,0),"")</f>
        <v/>
      </c>
      <c r="C423" s="1" t="str">
        <f>IFERROR(VLOOKUP($A423,Runners!$P:$AA,C$1,0),"")</f>
        <v/>
      </c>
      <c r="D423" s="1" t="str">
        <f>IFERROR(VLOOKUP($A423,Runners!$P:$AA,D$1,0),"")</f>
        <v/>
      </c>
      <c r="E423" s="2" t="str">
        <f>IFERROR(VLOOKUP($A423,Runners!$P:$AA,E$1,0),"")</f>
        <v/>
      </c>
      <c r="F423" s="2" t="str">
        <f>IFERROR(VLOOKUP($A423,Runners!$P:$AA,F$1,0),"")</f>
        <v/>
      </c>
    </row>
    <row r="424" spans="1:6" x14ac:dyDescent="0.25">
      <c r="A424" s="19">
        <v>420</v>
      </c>
      <c r="B424" s="1" t="str">
        <f>IFERROR(VLOOKUP($A424,Runners!$P:$AA,B$1,0),"")</f>
        <v/>
      </c>
      <c r="C424" s="1" t="str">
        <f>IFERROR(VLOOKUP($A424,Runners!$P:$AA,C$1,0),"")</f>
        <v/>
      </c>
      <c r="D424" s="1" t="str">
        <f>IFERROR(VLOOKUP($A424,Runners!$P:$AA,D$1,0),"")</f>
        <v/>
      </c>
      <c r="E424" s="2" t="str">
        <f>IFERROR(VLOOKUP($A424,Runners!$P:$AA,E$1,0),"")</f>
        <v/>
      </c>
      <c r="F424" s="2" t="str">
        <f>IFERROR(VLOOKUP($A424,Runners!$P:$AA,F$1,0),"")</f>
        <v/>
      </c>
    </row>
    <row r="425" spans="1:6" x14ac:dyDescent="0.25">
      <c r="A425" s="19">
        <v>421</v>
      </c>
      <c r="B425" s="1" t="str">
        <f>IFERROR(VLOOKUP($A425,Runners!$P:$AA,B$1,0),"")</f>
        <v/>
      </c>
      <c r="C425" s="1" t="str">
        <f>IFERROR(VLOOKUP($A425,Runners!$P:$AA,C$1,0),"")</f>
        <v/>
      </c>
      <c r="D425" s="1" t="str">
        <f>IFERROR(VLOOKUP($A425,Runners!$P:$AA,D$1,0),"")</f>
        <v/>
      </c>
      <c r="E425" s="2" t="str">
        <f>IFERROR(VLOOKUP($A425,Runners!$P:$AA,E$1,0),"")</f>
        <v/>
      </c>
      <c r="F425" s="2" t="str">
        <f>IFERROR(VLOOKUP($A425,Runners!$P:$AA,F$1,0),"")</f>
        <v/>
      </c>
    </row>
    <row r="426" spans="1:6" x14ac:dyDescent="0.25">
      <c r="A426" s="19">
        <v>422</v>
      </c>
      <c r="B426" s="1" t="str">
        <f>IFERROR(VLOOKUP($A426,Runners!$P:$AA,B$1,0),"")</f>
        <v/>
      </c>
      <c r="C426" s="1" t="str">
        <f>IFERROR(VLOOKUP($A426,Runners!$P:$AA,C$1,0),"")</f>
        <v/>
      </c>
      <c r="D426" s="1" t="str">
        <f>IFERROR(VLOOKUP($A426,Runners!$P:$AA,D$1,0),"")</f>
        <v/>
      </c>
      <c r="E426" s="2" t="str">
        <f>IFERROR(VLOOKUP($A426,Runners!$P:$AA,E$1,0),"")</f>
        <v/>
      </c>
      <c r="F426" s="2" t="str">
        <f>IFERROR(VLOOKUP($A426,Runners!$P:$AA,F$1,0),"")</f>
        <v/>
      </c>
    </row>
    <row r="427" spans="1:6" x14ac:dyDescent="0.25">
      <c r="A427" s="19">
        <v>423</v>
      </c>
      <c r="B427" s="1" t="str">
        <f>IFERROR(VLOOKUP($A427,Runners!$P:$AA,B$1,0),"")</f>
        <v/>
      </c>
      <c r="C427" s="1" t="str">
        <f>IFERROR(VLOOKUP($A427,Runners!$P:$AA,C$1,0),"")</f>
        <v/>
      </c>
      <c r="D427" s="1" t="str">
        <f>IFERROR(VLOOKUP($A427,Runners!$P:$AA,D$1,0),"")</f>
        <v/>
      </c>
      <c r="E427" s="2" t="str">
        <f>IFERROR(VLOOKUP($A427,Runners!$P:$AA,E$1,0),"")</f>
        <v/>
      </c>
      <c r="F427" s="2" t="str">
        <f>IFERROR(VLOOKUP($A427,Runners!$P:$AA,F$1,0),"")</f>
        <v/>
      </c>
    </row>
    <row r="428" spans="1:6" x14ac:dyDescent="0.25">
      <c r="A428" s="19">
        <v>424</v>
      </c>
      <c r="B428" s="1" t="str">
        <f>IFERROR(VLOOKUP($A428,Runners!$P:$AA,B$1,0),"")</f>
        <v/>
      </c>
      <c r="C428" s="1" t="str">
        <f>IFERROR(VLOOKUP($A428,Runners!$P:$AA,C$1,0),"")</f>
        <v/>
      </c>
      <c r="D428" s="1" t="str">
        <f>IFERROR(VLOOKUP($A428,Runners!$P:$AA,D$1,0),"")</f>
        <v/>
      </c>
      <c r="E428" s="2" t="str">
        <f>IFERROR(VLOOKUP($A428,Runners!$P:$AA,E$1,0),"")</f>
        <v/>
      </c>
      <c r="F428" s="2" t="str">
        <f>IFERROR(VLOOKUP($A428,Runners!$P:$AA,F$1,0),"")</f>
        <v/>
      </c>
    </row>
    <row r="429" spans="1:6" x14ac:dyDescent="0.25">
      <c r="A429" s="19">
        <v>425</v>
      </c>
      <c r="B429" s="1" t="str">
        <f>IFERROR(VLOOKUP($A429,Runners!$P:$AA,B$1,0),"")</f>
        <v/>
      </c>
      <c r="C429" s="1" t="str">
        <f>IFERROR(VLOOKUP($A429,Runners!$P:$AA,C$1,0),"")</f>
        <v/>
      </c>
      <c r="D429" s="1" t="str">
        <f>IFERROR(VLOOKUP($A429,Runners!$P:$AA,D$1,0),"")</f>
        <v/>
      </c>
      <c r="E429" s="2" t="str">
        <f>IFERROR(VLOOKUP($A429,Runners!$P:$AA,E$1,0),"")</f>
        <v/>
      </c>
      <c r="F429" s="2" t="str">
        <f>IFERROR(VLOOKUP($A429,Runners!$P:$AA,F$1,0),"")</f>
        <v/>
      </c>
    </row>
    <row r="430" spans="1:6" x14ac:dyDescent="0.25">
      <c r="A430" s="19">
        <v>426</v>
      </c>
      <c r="B430" s="1" t="str">
        <f>IFERROR(VLOOKUP($A430,Runners!$P:$AA,B$1,0),"")</f>
        <v/>
      </c>
      <c r="C430" s="1" t="str">
        <f>IFERROR(VLOOKUP($A430,Runners!$P:$AA,C$1,0),"")</f>
        <v/>
      </c>
      <c r="D430" s="1" t="str">
        <f>IFERROR(VLOOKUP($A430,Runners!$P:$AA,D$1,0),"")</f>
        <v/>
      </c>
      <c r="E430" s="2" t="str">
        <f>IFERROR(VLOOKUP($A430,Runners!$P:$AA,E$1,0),"")</f>
        <v/>
      </c>
      <c r="F430" s="2" t="str">
        <f>IFERROR(VLOOKUP($A430,Runners!$P:$AA,F$1,0),"")</f>
        <v/>
      </c>
    </row>
    <row r="431" spans="1:6" x14ac:dyDescent="0.25">
      <c r="A431" s="19">
        <v>427</v>
      </c>
      <c r="B431" s="1" t="str">
        <f>IFERROR(VLOOKUP($A431,Runners!$P:$AA,B$1,0),"")</f>
        <v/>
      </c>
      <c r="C431" s="1" t="str">
        <f>IFERROR(VLOOKUP($A431,Runners!$P:$AA,C$1,0),"")</f>
        <v/>
      </c>
      <c r="D431" s="1" t="str">
        <f>IFERROR(VLOOKUP($A431,Runners!$P:$AA,D$1,0),"")</f>
        <v/>
      </c>
      <c r="E431" s="2" t="str">
        <f>IFERROR(VLOOKUP($A431,Runners!$P:$AA,E$1,0),"")</f>
        <v/>
      </c>
      <c r="F431" s="2" t="str">
        <f>IFERROR(VLOOKUP($A431,Runners!$P:$AA,F$1,0),"")</f>
        <v/>
      </c>
    </row>
    <row r="432" spans="1:6" x14ac:dyDescent="0.25">
      <c r="A432" s="19">
        <v>428</v>
      </c>
      <c r="B432" s="1" t="str">
        <f>IFERROR(VLOOKUP($A432,Runners!$P:$AA,B$1,0),"")</f>
        <v/>
      </c>
      <c r="C432" s="1" t="str">
        <f>IFERROR(VLOOKUP($A432,Runners!$P:$AA,C$1,0),"")</f>
        <v/>
      </c>
      <c r="D432" s="1" t="str">
        <f>IFERROR(VLOOKUP($A432,Runners!$P:$AA,D$1,0),"")</f>
        <v/>
      </c>
      <c r="E432" s="2" t="str">
        <f>IFERROR(VLOOKUP($A432,Runners!$P:$AA,E$1,0),"")</f>
        <v/>
      </c>
      <c r="F432" s="2" t="str">
        <f>IFERROR(VLOOKUP($A432,Runners!$P:$AA,F$1,0),"")</f>
        <v/>
      </c>
    </row>
    <row r="433" spans="1:6" x14ac:dyDescent="0.25">
      <c r="A433" s="19">
        <v>429</v>
      </c>
      <c r="B433" s="1" t="str">
        <f>IFERROR(VLOOKUP($A433,Runners!$P:$AA,B$1,0),"")</f>
        <v/>
      </c>
      <c r="C433" s="1" t="str">
        <f>IFERROR(VLOOKUP($A433,Runners!$P:$AA,C$1,0),"")</f>
        <v/>
      </c>
      <c r="D433" s="1" t="str">
        <f>IFERROR(VLOOKUP($A433,Runners!$P:$AA,D$1,0),"")</f>
        <v/>
      </c>
      <c r="E433" s="2" t="str">
        <f>IFERROR(VLOOKUP($A433,Runners!$P:$AA,E$1,0),"")</f>
        <v/>
      </c>
      <c r="F433" s="2" t="str">
        <f>IFERROR(VLOOKUP($A433,Runners!$P:$AA,F$1,0),"")</f>
        <v/>
      </c>
    </row>
    <row r="434" spans="1:6" x14ac:dyDescent="0.25">
      <c r="A434" s="19">
        <v>430</v>
      </c>
      <c r="B434" s="1" t="str">
        <f>IFERROR(VLOOKUP($A434,Runners!$P:$AA,B$1,0),"")</f>
        <v/>
      </c>
      <c r="C434" s="1" t="str">
        <f>IFERROR(VLOOKUP($A434,Runners!$P:$AA,C$1,0),"")</f>
        <v/>
      </c>
      <c r="D434" s="1" t="str">
        <f>IFERROR(VLOOKUP($A434,Runners!$P:$AA,D$1,0),"")</f>
        <v/>
      </c>
      <c r="E434" s="2" t="str">
        <f>IFERROR(VLOOKUP($A434,Runners!$P:$AA,E$1,0),"")</f>
        <v/>
      </c>
      <c r="F434" s="2" t="str">
        <f>IFERROR(VLOOKUP($A434,Runners!$P:$AA,F$1,0),"")</f>
        <v/>
      </c>
    </row>
    <row r="435" spans="1:6" x14ac:dyDescent="0.25">
      <c r="A435" s="19">
        <v>431</v>
      </c>
      <c r="B435" s="1" t="str">
        <f>IFERROR(VLOOKUP($A435,Runners!$P:$AA,B$1,0),"")</f>
        <v/>
      </c>
      <c r="C435" s="1" t="str">
        <f>IFERROR(VLOOKUP($A435,Runners!$P:$AA,C$1,0),"")</f>
        <v/>
      </c>
      <c r="D435" s="1" t="str">
        <f>IFERROR(VLOOKUP($A435,Runners!$P:$AA,D$1,0),"")</f>
        <v/>
      </c>
      <c r="E435" s="2" t="str">
        <f>IFERROR(VLOOKUP($A435,Runners!$P:$AA,E$1,0),"")</f>
        <v/>
      </c>
      <c r="F435" s="2" t="str">
        <f>IFERROR(VLOOKUP($A435,Runners!$P:$AA,F$1,0),"")</f>
        <v/>
      </c>
    </row>
    <row r="436" spans="1:6" x14ac:dyDescent="0.25">
      <c r="A436" s="19">
        <v>432</v>
      </c>
      <c r="B436" s="1" t="str">
        <f>IFERROR(VLOOKUP($A436,Runners!$P:$AA,B$1,0),"")</f>
        <v/>
      </c>
      <c r="C436" s="1" t="str">
        <f>IFERROR(VLOOKUP($A436,Runners!$P:$AA,C$1,0),"")</f>
        <v/>
      </c>
      <c r="D436" s="1" t="str">
        <f>IFERROR(VLOOKUP($A436,Runners!$P:$AA,D$1,0),"")</f>
        <v/>
      </c>
      <c r="E436" s="2" t="str">
        <f>IFERROR(VLOOKUP($A436,Runners!$P:$AA,E$1,0),"")</f>
        <v/>
      </c>
      <c r="F436" s="2" t="str">
        <f>IFERROR(VLOOKUP($A436,Runners!$P:$AA,F$1,0),"")</f>
        <v/>
      </c>
    </row>
    <row r="437" spans="1:6" x14ac:dyDescent="0.25">
      <c r="A437" s="19">
        <v>433</v>
      </c>
      <c r="B437" s="1" t="str">
        <f>IFERROR(VLOOKUP($A437,Runners!$P:$AA,B$1,0),"")</f>
        <v/>
      </c>
      <c r="C437" s="1" t="str">
        <f>IFERROR(VLOOKUP($A437,Runners!$P:$AA,C$1,0),"")</f>
        <v/>
      </c>
      <c r="D437" s="1" t="str">
        <f>IFERROR(VLOOKUP($A437,Runners!$P:$AA,D$1,0),"")</f>
        <v/>
      </c>
      <c r="E437" s="2" t="str">
        <f>IFERROR(VLOOKUP($A437,Runners!$P:$AA,E$1,0),"")</f>
        <v/>
      </c>
      <c r="F437" s="2" t="str">
        <f>IFERROR(VLOOKUP($A437,Runners!$P:$AA,F$1,0),"")</f>
        <v/>
      </c>
    </row>
    <row r="438" spans="1:6" x14ac:dyDescent="0.25">
      <c r="A438" s="19">
        <v>434</v>
      </c>
      <c r="B438" s="1" t="str">
        <f>IFERROR(VLOOKUP($A438,Runners!$P:$AA,B$1,0),"")</f>
        <v/>
      </c>
      <c r="C438" s="1" t="str">
        <f>IFERROR(VLOOKUP($A438,Runners!$P:$AA,C$1,0),"")</f>
        <v/>
      </c>
      <c r="D438" s="1" t="str">
        <f>IFERROR(VLOOKUP($A438,Runners!$P:$AA,D$1,0),"")</f>
        <v/>
      </c>
      <c r="E438" s="2" t="str">
        <f>IFERROR(VLOOKUP($A438,Runners!$P:$AA,E$1,0),"")</f>
        <v/>
      </c>
      <c r="F438" s="2" t="str">
        <f>IFERROR(VLOOKUP($A438,Runners!$P:$AA,F$1,0),"")</f>
        <v/>
      </c>
    </row>
    <row r="439" spans="1:6" x14ac:dyDescent="0.25">
      <c r="A439" s="19">
        <v>435</v>
      </c>
      <c r="B439" s="1" t="str">
        <f>IFERROR(VLOOKUP($A439,Runners!$P:$AA,B$1,0),"")</f>
        <v/>
      </c>
      <c r="C439" s="1" t="str">
        <f>IFERROR(VLOOKUP($A439,Runners!$P:$AA,C$1,0),"")</f>
        <v/>
      </c>
      <c r="D439" s="1" t="str">
        <f>IFERROR(VLOOKUP($A439,Runners!$P:$AA,D$1,0),"")</f>
        <v/>
      </c>
      <c r="E439" s="2" t="str">
        <f>IFERROR(VLOOKUP($A439,Runners!$P:$AA,E$1,0),"")</f>
        <v/>
      </c>
      <c r="F439" s="2" t="str">
        <f>IFERROR(VLOOKUP($A439,Runners!$P:$AA,F$1,0),"")</f>
        <v/>
      </c>
    </row>
    <row r="440" spans="1:6" x14ac:dyDescent="0.25">
      <c r="A440" s="19">
        <v>436</v>
      </c>
      <c r="B440" s="1" t="str">
        <f>IFERROR(VLOOKUP($A440,Runners!$P:$AA,B$1,0),"")</f>
        <v/>
      </c>
      <c r="C440" s="1" t="str">
        <f>IFERROR(VLOOKUP($A440,Runners!$P:$AA,C$1,0),"")</f>
        <v/>
      </c>
      <c r="D440" s="1" t="str">
        <f>IFERROR(VLOOKUP($A440,Runners!$P:$AA,D$1,0),"")</f>
        <v/>
      </c>
      <c r="E440" s="2" t="str">
        <f>IFERROR(VLOOKUP($A440,Runners!$P:$AA,E$1,0),"")</f>
        <v/>
      </c>
      <c r="F440" s="2" t="str">
        <f>IFERROR(VLOOKUP($A440,Runners!$P:$AA,F$1,0),"")</f>
        <v/>
      </c>
    </row>
    <row r="441" spans="1:6" x14ac:dyDescent="0.25">
      <c r="A441" s="19">
        <v>437</v>
      </c>
      <c r="B441" s="1" t="str">
        <f>IFERROR(VLOOKUP($A441,Runners!$P:$AA,B$1,0),"")</f>
        <v/>
      </c>
      <c r="C441" s="1" t="str">
        <f>IFERROR(VLOOKUP($A441,Runners!$P:$AA,C$1,0),"")</f>
        <v/>
      </c>
      <c r="D441" s="1" t="str">
        <f>IFERROR(VLOOKUP($A441,Runners!$P:$AA,D$1,0),"")</f>
        <v/>
      </c>
      <c r="E441" s="2" t="str">
        <f>IFERROR(VLOOKUP($A441,Runners!$P:$AA,E$1,0),"")</f>
        <v/>
      </c>
      <c r="F441" s="2" t="str">
        <f>IFERROR(VLOOKUP($A441,Runners!$P:$AA,F$1,0),"")</f>
        <v/>
      </c>
    </row>
    <row r="442" spans="1:6" x14ac:dyDescent="0.25">
      <c r="A442" s="19">
        <v>438</v>
      </c>
      <c r="B442" s="1" t="str">
        <f>IFERROR(VLOOKUP($A442,Runners!$P:$AA,B$1,0),"")</f>
        <v/>
      </c>
      <c r="C442" s="1" t="str">
        <f>IFERROR(VLOOKUP($A442,Runners!$P:$AA,C$1,0),"")</f>
        <v/>
      </c>
      <c r="D442" s="1" t="str">
        <f>IFERROR(VLOOKUP($A442,Runners!$P:$AA,D$1,0),"")</f>
        <v/>
      </c>
      <c r="E442" s="2" t="str">
        <f>IFERROR(VLOOKUP($A442,Runners!$P:$AA,E$1,0),"")</f>
        <v/>
      </c>
      <c r="F442" s="2" t="str">
        <f>IFERROR(VLOOKUP($A442,Runners!$P:$AA,F$1,0),"")</f>
        <v/>
      </c>
    </row>
    <row r="443" spans="1:6" x14ac:dyDescent="0.25">
      <c r="A443" s="19">
        <v>439</v>
      </c>
      <c r="B443" s="1" t="str">
        <f>IFERROR(VLOOKUP($A443,Runners!$P:$AA,B$1,0),"")</f>
        <v/>
      </c>
      <c r="C443" s="1" t="str">
        <f>IFERROR(VLOOKUP($A443,Runners!$P:$AA,C$1,0),"")</f>
        <v/>
      </c>
      <c r="D443" s="1" t="str">
        <f>IFERROR(VLOOKUP($A443,Runners!$P:$AA,D$1,0),"")</f>
        <v/>
      </c>
      <c r="E443" s="2" t="str">
        <f>IFERROR(VLOOKUP($A443,Runners!$P:$AA,E$1,0),"")</f>
        <v/>
      </c>
      <c r="F443" s="2" t="str">
        <f>IFERROR(VLOOKUP($A443,Runners!$P:$AA,F$1,0),"")</f>
        <v/>
      </c>
    </row>
    <row r="444" spans="1:6" x14ac:dyDescent="0.25">
      <c r="A444" s="19">
        <v>440</v>
      </c>
      <c r="B444" s="1" t="str">
        <f>IFERROR(VLOOKUP($A444,Runners!$P:$AA,B$1,0),"")</f>
        <v/>
      </c>
      <c r="C444" s="1" t="str">
        <f>IFERROR(VLOOKUP($A444,Runners!$P:$AA,C$1,0),"")</f>
        <v/>
      </c>
      <c r="D444" s="1" t="str">
        <f>IFERROR(VLOOKUP($A444,Runners!$P:$AA,D$1,0),"")</f>
        <v/>
      </c>
      <c r="E444" s="2" t="str">
        <f>IFERROR(VLOOKUP($A444,Runners!$P:$AA,E$1,0),"")</f>
        <v/>
      </c>
      <c r="F444" s="2" t="str">
        <f>IFERROR(VLOOKUP($A444,Runners!$P:$AA,F$1,0),"")</f>
        <v/>
      </c>
    </row>
    <row r="445" spans="1:6" x14ac:dyDescent="0.25">
      <c r="A445" s="19">
        <v>441</v>
      </c>
      <c r="B445" s="1" t="str">
        <f>IFERROR(VLOOKUP($A445,Runners!$P:$AA,B$1,0),"")</f>
        <v/>
      </c>
      <c r="C445" s="1" t="str">
        <f>IFERROR(VLOOKUP($A445,Runners!$P:$AA,C$1,0),"")</f>
        <v/>
      </c>
      <c r="D445" s="1" t="str">
        <f>IFERROR(VLOOKUP($A445,Runners!$P:$AA,D$1,0),"")</f>
        <v/>
      </c>
      <c r="E445" s="2" t="str">
        <f>IFERROR(VLOOKUP($A445,Runners!$P:$AA,E$1,0),"")</f>
        <v/>
      </c>
      <c r="F445" s="2" t="str">
        <f>IFERROR(VLOOKUP($A445,Runners!$P:$AA,F$1,0),"")</f>
        <v/>
      </c>
    </row>
    <row r="446" spans="1:6" x14ac:dyDescent="0.25">
      <c r="A446" s="19">
        <v>442</v>
      </c>
      <c r="B446" s="1" t="str">
        <f>IFERROR(VLOOKUP($A446,Runners!$P:$AA,B$1,0),"")</f>
        <v/>
      </c>
      <c r="C446" s="1" t="str">
        <f>IFERROR(VLOOKUP($A446,Runners!$P:$AA,C$1,0),"")</f>
        <v/>
      </c>
      <c r="D446" s="1" t="str">
        <f>IFERROR(VLOOKUP($A446,Runners!$P:$AA,D$1,0),"")</f>
        <v/>
      </c>
      <c r="E446" s="2" t="str">
        <f>IFERROR(VLOOKUP($A446,Runners!$P:$AA,E$1,0),"")</f>
        <v/>
      </c>
      <c r="F446" s="2" t="str">
        <f>IFERROR(VLOOKUP($A446,Runners!$P:$AA,F$1,0),"")</f>
        <v/>
      </c>
    </row>
    <row r="447" spans="1:6" x14ac:dyDescent="0.25">
      <c r="A447" s="19">
        <v>443</v>
      </c>
      <c r="B447" s="1" t="str">
        <f>IFERROR(VLOOKUP($A447,Runners!$P:$AA,B$1,0),"")</f>
        <v/>
      </c>
      <c r="C447" s="1" t="str">
        <f>IFERROR(VLOOKUP($A447,Runners!$P:$AA,C$1,0),"")</f>
        <v/>
      </c>
      <c r="D447" s="1" t="str">
        <f>IFERROR(VLOOKUP($A447,Runners!$P:$AA,D$1,0),"")</f>
        <v/>
      </c>
      <c r="E447" s="2" t="str">
        <f>IFERROR(VLOOKUP($A447,Runners!$P:$AA,E$1,0),"")</f>
        <v/>
      </c>
      <c r="F447" s="2" t="str">
        <f>IFERROR(VLOOKUP($A447,Runners!$P:$AA,F$1,0),"")</f>
        <v/>
      </c>
    </row>
    <row r="448" spans="1:6" x14ac:dyDescent="0.25">
      <c r="A448" s="19">
        <v>444</v>
      </c>
      <c r="B448" s="1" t="str">
        <f>IFERROR(VLOOKUP($A448,Runners!$P:$AA,B$1,0),"")</f>
        <v/>
      </c>
      <c r="C448" s="1" t="str">
        <f>IFERROR(VLOOKUP($A448,Runners!$P:$AA,C$1,0),"")</f>
        <v/>
      </c>
      <c r="D448" s="1" t="str">
        <f>IFERROR(VLOOKUP($A448,Runners!$P:$AA,D$1,0),"")</f>
        <v/>
      </c>
      <c r="E448" s="2" t="str">
        <f>IFERROR(VLOOKUP($A448,Runners!$P:$AA,E$1,0),"")</f>
        <v/>
      </c>
      <c r="F448" s="2" t="str">
        <f>IFERROR(VLOOKUP($A448,Runners!$P:$AA,F$1,0),"")</f>
        <v/>
      </c>
    </row>
    <row r="449" spans="1:6" x14ac:dyDescent="0.25">
      <c r="A449" s="19">
        <v>445</v>
      </c>
      <c r="B449" s="1" t="str">
        <f>IFERROR(VLOOKUP($A449,Runners!$P:$AA,B$1,0),"")</f>
        <v/>
      </c>
      <c r="C449" s="1" t="str">
        <f>IFERROR(VLOOKUP($A449,Runners!$P:$AA,C$1,0),"")</f>
        <v/>
      </c>
      <c r="D449" s="1" t="str">
        <f>IFERROR(VLOOKUP($A449,Runners!$P:$AA,D$1,0),"")</f>
        <v/>
      </c>
      <c r="E449" s="2" t="str">
        <f>IFERROR(VLOOKUP($A449,Runners!$P:$AA,E$1,0),"")</f>
        <v/>
      </c>
      <c r="F449" s="2" t="str">
        <f>IFERROR(VLOOKUP($A449,Runners!$P:$AA,F$1,0),"")</f>
        <v/>
      </c>
    </row>
    <row r="450" spans="1:6" x14ac:dyDescent="0.25">
      <c r="A450" s="19">
        <v>446</v>
      </c>
      <c r="B450" s="1" t="str">
        <f>IFERROR(VLOOKUP($A450,Runners!$P:$AA,B$1,0),"")</f>
        <v/>
      </c>
      <c r="C450" s="1" t="str">
        <f>IFERROR(VLOOKUP($A450,Runners!$P:$AA,C$1,0),"")</f>
        <v/>
      </c>
      <c r="D450" s="1" t="str">
        <f>IFERROR(VLOOKUP($A450,Runners!$P:$AA,D$1,0),"")</f>
        <v/>
      </c>
      <c r="E450" s="2" t="str">
        <f>IFERROR(VLOOKUP($A450,Runners!$P:$AA,E$1,0),"")</f>
        <v/>
      </c>
      <c r="F450" s="2" t="str">
        <f>IFERROR(VLOOKUP($A450,Runners!$P:$AA,F$1,0),"")</f>
        <v/>
      </c>
    </row>
    <row r="451" spans="1:6" x14ac:dyDescent="0.25">
      <c r="A451" s="19">
        <v>447</v>
      </c>
      <c r="B451" s="1" t="str">
        <f>IFERROR(VLOOKUP($A451,Runners!$P:$AA,B$1,0),"")</f>
        <v/>
      </c>
      <c r="C451" s="1" t="str">
        <f>IFERROR(VLOOKUP($A451,Runners!$P:$AA,C$1,0),"")</f>
        <v/>
      </c>
      <c r="D451" s="1" t="str">
        <f>IFERROR(VLOOKUP($A451,Runners!$P:$AA,D$1,0),"")</f>
        <v/>
      </c>
      <c r="E451" s="2" t="str">
        <f>IFERROR(VLOOKUP($A451,Runners!$P:$AA,E$1,0),"")</f>
        <v/>
      </c>
      <c r="F451" s="2" t="str">
        <f>IFERROR(VLOOKUP($A451,Runners!$P:$AA,F$1,0),"")</f>
        <v/>
      </c>
    </row>
    <row r="452" spans="1:6" x14ac:dyDescent="0.25">
      <c r="A452" s="19">
        <v>448</v>
      </c>
      <c r="B452" s="1" t="str">
        <f>IFERROR(VLOOKUP($A452,Runners!$P:$AA,B$1,0),"")</f>
        <v/>
      </c>
      <c r="C452" s="1" t="str">
        <f>IFERROR(VLOOKUP($A452,Runners!$P:$AA,C$1,0),"")</f>
        <v/>
      </c>
      <c r="D452" s="1" t="str">
        <f>IFERROR(VLOOKUP($A452,Runners!$P:$AA,D$1,0),"")</f>
        <v/>
      </c>
      <c r="E452" s="2" t="str">
        <f>IFERROR(VLOOKUP($A452,Runners!$P:$AA,E$1,0),"")</f>
        <v/>
      </c>
      <c r="F452" s="2" t="str">
        <f>IFERROR(VLOOKUP($A452,Runners!$P:$AA,F$1,0),"")</f>
        <v/>
      </c>
    </row>
    <row r="453" spans="1:6" x14ac:dyDescent="0.25">
      <c r="A453" s="19">
        <v>449</v>
      </c>
      <c r="B453" s="1" t="str">
        <f>IFERROR(VLOOKUP($A453,Runners!$P:$AA,B$1,0),"")</f>
        <v/>
      </c>
      <c r="C453" s="1" t="str">
        <f>IFERROR(VLOOKUP($A453,Runners!$P:$AA,C$1,0),"")</f>
        <v/>
      </c>
      <c r="D453" s="1" t="str">
        <f>IFERROR(VLOOKUP($A453,Runners!$P:$AA,D$1,0),"")</f>
        <v/>
      </c>
      <c r="E453" s="2" t="str">
        <f>IFERROR(VLOOKUP($A453,Runners!$P:$AA,E$1,0),"")</f>
        <v/>
      </c>
      <c r="F453" s="2" t="str">
        <f>IFERROR(VLOOKUP($A453,Runners!$P:$AA,F$1,0),"")</f>
        <v/>
      </c>
    </row>
    <row r="454" spans="1:6" x14ac:dyDescent="0.25">
      <c r="A454" s="19">
        <v>450</v>
      </c>
      <c r="B454" s="1" t="str">
        <f>IFERROR(VLOOKUP($A454,Runners!$P:$AA,B$1,0),"")</f>
        <v/>
      </c>
      <c r="C454" s="1" t="str">
        <f>IFERROR(VLOOKUP($A454,Runners!$P:$AA,C$1,0),"")</f>
        <v/>
      </c>
      <c r="D454" s="1" t="str">
        <f>IFERROR(VLOOKUP($A454,Runners!$P:$AA,D$1,0),"")</f>
        <v/>
      </c>
      <c r="E454" s="2" t="str">
        <f>IFERROR(VLOOKUP($A454,Runners!$P:$AA,E$1,0),"")</f>
        <v/>
      </c>
      <c r="F454" s="2" t="str">
        <f>IFERROR(VLOOKUP($A454,Runners!$P:$AA,F$1,0),"")</f>
        <v/>
      </c>
    </row>
    <row r="455" spans="1:6" x14ac:dyDescent="0.25">
      <c r="A455" s="19">
        <v>451</v>
      </c>
      <c r="B455" s="1" t="str">
        <f>IFERROR(VLOOKUP($A455,Runners!$P:$AA,B$1,0),"")</f>
        <v/>
      </c>
      <c r="C455" s="1" t="str">
        <f>IFERROR(VLOOKUP($A455,Runners!$P:$AA,C$1,0),"")</f>
        <v/>
      </c>
      <c r="D455" s="1" t="str">
        <f>IFERROR(VLOOKUP($A455,Runners!$P:$AA,D$1,0),"")</f>
        <v/>
      </c>
      <c r="E455" s="2" t="str">
        <f>IFERROR(VLOOKUP($A455,Runners!$P:$AA,E$1,0),"")</f>
        <v/>
      </c>
      <c r="F455" s="2" t="str">
        <f>IFERROR(VLOOKUP($A455,Runners!$P:$AA,F$1,0),"")</f>
        <v/>
      </c>
    </row>
    <row r="456" spans="1:6" x14ac:dyDescent="0.25">
      <c r="A456" s="19">
        <v>452</v>
      </c>
      <c r="B456" s="1" t="str">
        <f>IFERROR(VLOOKUP($A456,Runners!$P:$AA,B$1,0),"")</f>
        <v/>
      </c>
      <c r="C456" s="1" t="str">
        <f>IFERROR(VLOOKUP($A456,Runners!$P:$AA,C$1,0),"")</f>
        <v/>
      </c>
      <c r="D456" s="1" t="str">
        <f>IFERROR(VLOOKUP($A456,Runners!$P:$AA,D$1,0),"")</f>
        <v/>
      </c>
      <c r="E456" s="2" t="str">
        <f>IFERROR(VLOOKUP($A456,Runners!$P:$AA,E$1,0),"")</f>
        <v/>
      </c>
      <c r="F456" s="2" t="str">
        <f>IFERROR(VLOOKUP($A456,Runners!$P:$AA,F$1,0),"")</f>
        <v/>
      </c>
    </row>
    <row r="457" spans="1:6" x14ac:dyDescent="0.25">
      <c r="A457" s="19">
        <v>453</v>
      </c>
      <c r="B457" s="1" t="str">
        <f>IFERROR(VLOOKUP($A457,Runners!$P:$AA,B$1,0),"")</f>
        <v/>
      </c>
      <c r="C457" s="1" t="str">
        <f>IFERROR(VLOOKUP($A457,Runners!$P:$AA,C$1,0),"")</f>
        <v/>
      </c>
      <c r="D457" s="1" t="str">
        <f>IFERROR(VLOOKUP($A457,Runners!$P:$AA,D$1,0),"")</f>
        <v/>
      </c>
      <c r="E457" s="2" t="str">
        <f>IFERROR(VLOOKUP($A457,Runners!$P:$AA,E$1,0),"")</f>
        <v/>
      </c>
      <c r="F457" s="2" t="str">
        <f>IFERROR(VLOOKUP($A457,Runners!$P:$AA,F$1,0),"")</f>
        <v/>
      </c>
    </row>
    <row r="458" spans="1:6" x14ac:dyDescent="0.25">
      <c r="A458" s="19">
        <v>454</v>
      </c>
      <c r="B458" s="1" t="str">
        <f>IFERROR(VLOOKUP($A458,Runners!$P:$AA,B$1,0),"")</f>
        <v/>
      </c>
      <c r="C458" s="1" t="str">
        <f>IFERROR(VLOOKUP($A458,Runners!$P:$AA,C$1,0),"")</f>
        <v/>
      </c>
      <c r="D458" s="1" t="str">
        <f>IFERROR(VLOOKUP($A458,Runners!$P:$AA,D$1,0),"")</f>
        <v/>
      </c>
      <c r="E458" s="2" t="str">
        <f>IFERROR(VLOOKUP($A458,Runners!$P:$AA,E$1,0),"")</f>
        <v/>
      </c>
      <c r="F458" s="2" t="str">
        <f>IFERROR(VLOOKUP($A458,Runners!$P:$AA,F$1,0),"")</f>
        <v/>
      </c>
    </row>
    <row r="459" spans="1:6" x14ac:dyDescent="0.25">
      <c r="A459" s="19">
        <v>455</v>
      </c>
      <c r="B459" s="1" t="str">
        <f>IFERROR(VLOOKUP($A459,Runners!$P:$AA,B$1,0),"")</f>
        <v/>
      </c>
      <c r="C459" s="1" t="str">
        <f>IFERROR(VLOOKUP($A459,Runners!$P:$AA,C$1,0),"")</f>
        <v/>
      </c>
      <c r="D459" s="1" t="str">
        <f>IFERROR(VLOOKUP($A459,Runners!$P:$AA,D$1,0),"")</f>
        <v/>
      </c>
      <c r="E459" s="2" t="str">
        <f>IFERROR(VLOOKUP($A459,Runners!$P:$AA,E$1,0),"")</f>
        <v/>
      </c>
      <c r="F459" s="2" t="str">
        <f>IFERROR(VLOOKUP($A459,Runners!$P:$AA,F$1,0),"")</f>
        <v/>
      </c>
    </row>
    <row r="460" spans="1:6" x14ac:dyDescent="0.25">
      <c r="A460" s="19">
        <v>456</v>
      </c>
      <c r="B460" s="1" t="str">
        <f>IFERROR(VLOOKUP($A460,Runners!$P:$AA,B$1,0),"")</f>
        <v/>
      </c>
      <c r="C460" s="1" t="str">
        <f>IFERROR(VLOOKUP($A460,Runners!$P:$AA,C$1,0),"")</f>
        <v/>
      </c>
      <c r="D460" s="1" t="str">
        <f>IFERROR(VLOOKUP($A460,Runners!$P:$AA,D$1,0),"")</f>
        <v/>
      </c>
      <c r="E460" s="2" t="str">
        <f>IFERROR(VLOOKUP($A460,Runners!$P:$AA,E$1,0),"")</f>
        <v/>
      </c>
      <c r="F460" s="2" t="str">
        <f>IFERROR(VLOOKUP($A460,Runners!$P:$AA,F$1,0),"")</f>
        <v/>
      </c>
    </row>
    <row r="461" spans="1:6" x14ac:dyDescent="0.25">
      <c r="A461" s="19">
        <v>457</v>
      </c>
      <c r="B461" s="1" t="str">
        <f>IFERROR(VLOOKUP($A461,Runners!$P:$AA,B$1,0),"")</f>
        <v/>
      </c>
      <c r="C461" s="1" t="str">
        <f>IFERROR(VLOOKUP($A461,Runners!$P:$AA,C$1,0),"")</f>
        <v/>
      </c>
      <c r="D461" s="1" t="str">
        <f>IFERROR(VLOOKUP($A461,Runners!$P:$AA,D$1,0),"")</f>
        <v/>
      </c>
      <c r="E461" s="2" t="str">
        <f>IFERROR(VLOOKUP($A461,Runners!$P:$AA,E$1,0),"")</f>
        <v/>
      </c>
      <c r="F461" s="2" t="str">
        <f>IFERROR(VLOOKUP($A461,Runners!$P:$AA,F$1,0),"")</f>
        <v/>
      </c>
    </row>
    <row r="462" spans="1:6" x14ac:dyDescent="0.25">
      <c r="A462" s="19">
        <v>458</v>
      </c>
      <c r="B462" s="1" t="str">
        <f>IFERROR(VLOOKUP($A462,Runners!$P:$AA,B$1,0),"")</f>
        <v/>
      </c>
      <c r="C462" s="1" t="str">
        <f>IFERROR(VLOOKUP($A462,Runners!$P:$AA,C$1,0),"")</f>
        <v/>
      </c>
      <c r="D462" s="1" t="str">
        <f>IFERROR(VLOOKUP($A462,Runners!$P:$AA,D$1,0),"")</f>
        <v/>
      </c>
      <c r="E462" s="2" t="str">
        <f>IFERROR(VLOOKUP($A462,Runners!$P:$AA,E$1,0),"")</f>
        <v/>
      </c>
      <c r="F462" s="2" t="str">
        <f>IFERROR(VLOOKUP($A462,Runners!$P:$AA,F$1,0),"")</f>
        <v/>
      </c>
    </row>
    <row r="463" spans="1:6" x14ac:dyDescent="0.25">
      <c r="A463" s="19">
        <v>459</v>
      </c>
      <c r="B463" s="1" t="str">
        <f>IFERROR(VLOOKUP($A463,Runners!$P:$AA,B$1,0),"")</f>
        <v/>
      </c>
      <c r="C463" s="1" t="str">
        <f>IFERROR(VLOOKUP($A463,Runners!$P:$AA,C$1,0),"")</f>
        <v/>
      </c>
      <c r="D463" s="1" t="str">
        <f>IFERROR(VLOOKUP($A463,Runners!$P:$AA,D$1,0),"")</f>
        <v/>
      </c>
      <c r="E463" s="2" t="str">
        <f>IFERROR(VLOOKUP($A463,Runners!$P:$AA,E$1,0),"")</f>
        <v/>
      </c>
      <c r="F463" s="2" t="str">
        <f>IFERROR(VLOOKUP($A463,Runners!$P:$AA,F$1,0),"")</f>
        <v/>
      </c>
    </row>
    <row r="464" spans="1:6" x14ac:dyDescent="0.25">
      <c r="A464" s="19">
        <v>460</v>
      </c>
      <c r="B464" s="1" t="str">
        <f>IFERROR(VLOOKUP($A464,Runners!$P:$AA,B$1,0),"")</f>
        <v/>
      </c>
      <c r="C464" s="1" t="str">
        <f>IFERROR(VLOOKUP($A464,Runners!$P:$AA,C$1,0),"")</f>
        <v/>
      </c>
      <c r="D464" s="1" t="str">
        <f>IFERROR(VLOOKUP($A464,Runners!$P:$AA,D$1,0),"")</f>
        <v/>
      </c>
      <c r="E464" s="2" t="str">
        <f>IFERROR(VLOOKUP($A464,Runners!$P:$AA,E$1,0),"")</f>
        <v/>
      </c>
      <c r="F464" s="2" t="str">
        <f>IFERROR(VLOOKUP($A464,Runners!$P:$AA,F$1,0),"")</f>
        <v/>
      </c>
    </row>
    <row r="465" spans="1:6" x14ac:dyDescent="0.25">
      <c r="A465" s="19">
        <v>461</v>
      </c>
      <c r="B465" s="1" t="str">
        <f>IFERROR(VLOOKUP($A465,Runners!$P:$AA,B$1,0),"")</f>
        <v/>
      </c>
      <c r="C465" s="1" t="str">
        <f>IFERROR(VLOOKUP($A465,Runners!$P:$AA,C$1,0),"")</f>
        <v/>
      </c>
      <c r="D465" s="1" t="str">
        <f>IFERROR(VLOOKUP($A465,Runners!$P:$AA,D$1,0),"")</f>
        <v/>
      </c>
      <c r="E465" s="2" t="str">
        <f>IFERROR(VLOOKUP($A465,Runners!$P:$AA,E$1,0),"")</f>
        <v/>
      </c>
      <c r="F465" s="2" t="str">
        <f>IFERROR(VLOOKUP($A465,Runners!$P:$AA,F$1,0),"")</f>
        <v/>
      </c>
    </row>
    <row r="466" spans="1:6" x14ac:dyDescent="0.25">
      <c r="A466" s="19">
        <v>462</v>
      </c>
      <c r="B466" s="1" t="str">
        <f>IFERROR(VLOOKUP($A466,Runners!$P:$AA,B$1,0),"")</f>
        <v/>
      </c>
      <c r="C466" s="1" t="str">
        <f>IFERROR(VLOOKUP($A466,Runners!$P:$AA,C$1,0),"")</f>
        <v/>
      </c>
      <c r="D466" s="1" t="str">
        <f>IFERROR(VLOOKUP($A466,Runners!$P:$AA,D$1,0),"")</f>
        <v/>
      </c>
      <c r="E466" s="2" t="str">
        <f>IFERROR(VLOOKUP($A466,Runners!$P:$AA,E$1,0),"")</f>
        <v/>
      </c>
      <c r="F466" s="2" t="str">
        <f>IFERROR(VLOOKUP($A466,Runners!$P:$AA,F$1,0),"")</f>
        <v/>
      </c>
    </row>
    <row r="467" spans="1:6" x14ac:dyDescent="0.25">
      <c r="A467" s="19">
        <v>463</v>
      </c>
      <c r="B467" s="1" t="str">
        <f>IFERROR(VLOOKUP($A467,Runners!$P:$AA,B$1,0),"")</f>
        <v/>
      </c>
      <c r="C467" s="1" t="str">
        <f>IFERROR(VLOOKUP($A467,Runners!$P:$AA,C$1,0),"")</f>
        <v/>
      </c>
      <c r="D467" s="1" t="str">
        <f>IFERROR(VLOOKUP($A467,Runners!$P:$AA,D$1,0),"")</f>
        <v/>
      </c>
      <c r="E467" s="2" t="str">
        <f>IFERROR(VLOOKUP($A467,Runners!$P:$AA,E$1,0),"")</f>
        <v/>
      </c>
      <c r="F467" s="2" t="str">
        <f>IFERROR(VLOOKUP($A467,Runners!$P:$AA,F$1,0),"")</f>
        <v/>
      </c>
    </row>
    <row r="468" spans="1:6" x14ac:dyDescent="0.25">
      <c r="A468" s="19">
        <v>464</v>
      </c>
      <c r="B468" s="1" t="str">
        <f>IFERROR(VLOOKUP($A468,Runners!$P:$AA,B$1,0),"")</f>
        <v/>
      </c>
      <c r="C468" s="1" t="str">
        <f>IFERROR(VLOOKUP($A468,Runners!$P:$AA,C$1,0),"")</f>
        <v/>
      </c>
      <c r="D468" s="1" t="str">
        <f>IFERROR(VLOOKUP($A468,Runners!$P:$AA,D$1,0),"")</f>
        <v/>
      </c>
      <c r="E468" s="2" t="str">
        <f>IFERROR(VLOOKUP($A468,Runners!$P:$AA,E$1,0),"")</f>
        <v/>
      </c>
      <c r="F468" s="2" t="str">
        <f>IFERROR(VLOOKUP($A468,Runners!$P:$AA,F$1,0),"")</f>
        <v/>
      </c>
    </row>
    <row r="469" spans="1:6" x14ac:dyDescent="0.25">
      <c r="A469" s="19">
        <v>465</v>
      </c>
      <c r="B469" s="1" t="str">
        <f>IFERROR(VLOOKUP($A469,Runners!$P:$AA,B$1,0),"")</f>
        <v/>
      </c>
      <c r="C469" s="1" t="str">
        <f>IFERROR(VLOOKUP($A469,Runners!$P:$AA,C$1,0),"")</f>
        <v/>
      </c>
      <c r="D469" s="1" t="str">
        <f>IFERROR(VLOOKUP($A469,Runners!$P:$AA,D$1,0),"")</f>
        <v/>
      </c>
      <c r="E469" s="2" t="str">
        <f>IFERROR(VLOOKUP($A469,Runners!$P:$AA,E$1,0),"")</f>
        <v/>
      </c>
      <c r="F469" s="2" t="str">
        <f>IFERROR(VLOOKUP($A469,Runners!$P:$AA,F$1,0),"")</f>
        <v/>
      </c>
    </row>
    <row r="470" spans="1:6" x14ac:dyDescent="0.25">
      <c r="A470" s="19">
        <v>466</v>
      </c>
      <c r="B470" s="1" t="str">
        <f>IFERROR(VLOOKUP($A470,Runners!$P:$AA,B$1,0),"")</f>
        <v/>
      </c>
      <c r="C470" s="1" t="str">
        <f>IFERROR(VLOOKUP($A470,Runners!$P:$AA,C$1,0),"")</f>
        <v/>
      </c>
      <c r="D470" s="1" t="str">
        <f>IFERROR(VLOOKUP($A470,Runners!$P:$AA,D$1,0),"")</f>
        <v/>
      </c>
      <c r="E470" s="2" t="str">
        <f>IFERROR(VLOOKUP($A470,Runners!$P:$AA,E$1,0),"")</f>
        <v/>
      </c>
      <c r="F470" s="2" t="str">
        <f>IFERROR(VLOOKUP($A470,Runners!$P:$AA,F$1,0),"")</f>
        <v/>
      </c>
    </row>
    <row r="471" spans="1:6" x14ac:dyDescent="0.25">
      <c r="A471" s="19">
        <v>467</v>
      </c>
      <c r="B471" s="1" t="str">
        <f>IFERROR(VLOOKUP($A471,Runners!$P:$AA,B$1,0),"")</f>
        <v/>
      </c>
      <c r="C471" s="1" t="str">
        <f>IFERROR(VLOOKUP($A471,Runners!$P:$AA,C$1,0),"")</f>
        <v/>
      </c>
      <c r="D471" s="1" t="str">
        <f>IFERROR(VLOOKUP($A471,Runners!$P:$AA,D$1,0),"")</f>
        <v/>
      </c>
      <c r="E471" s="2" t="str">
        <f>IFERROR(VLOOKUP($A471,Runners!$P:$AA,E$1,0),"")</f>
        <v/>
      </c>
      <c r="F471" s="2" t="str">
        <f>IFERROR(VLOOKUP($A471,Runners!$P:$AA,F$1,0),"")</f>
        <v/>
      </c>
    </row>
    <row r="472" spans="1:6" x14ac:dyDescent="0.25">
      <c r="A472" s="19">
        <v>468</v>
      </c>
      <c r="B472" s="1" t="str">
        <f>IFERROR(VLOOKUP($A472,Runners!$P:$AA,B$1,0),"")</f>
        <v/>
      </c>
      <c r="C472" s="1" t="str">
        <f>IFERROR(VLOOKUP($A472,Runners!$P:$AA,C$1,0),"")</f>
        <v/>
      </c>
      <c r="D472" s="1" t="str">
        <f>IFERROR(VLOOKUP($A472,Runners!$P:$AA,D$1,0),"")</f>
        <v/>
      </c>
      <c r="E472" s="2" t="str">
        <f>IFERROR(VLOOKUP($A472,Runners!$P:$AA,E$1,0),"")</f>
        <v/>
      </c>
      <c r="F472" s="2" t="str">
        <f>IFERROR(VLOOKUP($A472,Runners!$P:$AA,F$1,0),"")</f>
        <v/>
      </c>
    </row>
    <row r="473" spans="1:6" x14ac:dyDescent="0.25">
      <c r="A473" s="19">
        <v>469</v>
      </c>
      <c r="B473" s="1" t="str">
        <f>IFERROR(VLOOKUP($A473,Runners!$P:$AA,B$1,0),"")</f>
        <v/>
      </c>
      <c r="C473" s="1" t="str">
        <f>IFERROR(VLOOKUP($A473,Runners!$P:$AA,C$1,0),"")</f>
        <v/>
      </c>
      <c r="D473" s="1" t="str">
        <f>IFERROR(VLOOKUP($A473,Runners!$P:$AA,D$1,0),"")</f>
        <v/>
      </c>
      <c r="E473" s="2" t="str">
        <f>IFERROR(VLOOKUP($A473,Runners!$P:$AA,E$1,0),"")</f>
        <v/>
      </c>
      <c r="F473" s="2" t="str">
        <f>IFERROR(VLOOKUP($A473,Runners!$P:$AA,F$1,0),"")</f>
        <v/>
      </c>
    </row>
    <row r="474" spans="1:6" x14ac:dyDescent="0.25">
      <c r="A474" s="19">
        <v>470</v>
      </c>
      <c r="B474" s="1" t="str">
        <f>IFERROR(VLOOKUP($A474,Runners!$P:$AA,B$1,0),"")</f>
        <v/>
      </c>
      <c r="C474" s="1" t="str">
        <f>IFERROR(VLOOKUP($A474,Runners!$P:$AA,C$1,0),"")</f>
        <v/>
      </c>
      <c r="D474" s="1" t="str">
        <f>IFERROR(VLOOKUP($A474,Runners!$P:$AA,D$1,0),"")</f>
        <v/>
      </c>
      <c r="E474" s="2" t="str">
        <f>IFERROR(VLOOKUP($A474,Runners!$P:$AA,E$1,0),"")</f>
        <v/>
      </c>
      <c r="F474" s="2" t="str">
        <f>IFERROR(VLOOKUP($A474,Runners!$P:$AA,F$1,0),"")</f>
        <v/>
      </c>
    </row>
    <row r="475" spans="1:6" x14ac:dyDescent="0.25">
      <c r="A475" s="19">
        <v>471</v>
      </c>
      <c r="B475" s="1" t="str">
        <f>IFERROR(VLOOKUP($A475,Runners!$P:$AA,B$1,0),"")</f>
        <v/>
      </c>
      <c r="C475" s="1" t="str">
        <f>IFERROR(VLOOKUP($A475,Runners!$P:$AA,C$1,0),"")</f>
        <v/>
      </c>
      <c r="D475" s="1" t="str">
        <f>IFERROR(VLOOKUP($A475,Runners!$P:$AA,D$1,0),"")</f>
        <v/>
      </c>
      <c r="E475" s="2" t="str">
        <f>IFERROR(VLOOKUP($A475,Runners!$P:$AA,E$1,0),"")</f>
        <v/>
      </c>
      <c r="F475" s="2" t="str">
        <f>IFERROR(VLOOKUP($A475,Runners!$P:$AA,F$1,0),"")</f>
        <v/>
      </c>
    </row>
    <row r="476" spans="1:6" x14ac:dyDescent="0.25">
      <c r="A476" s="19">
        <v>472</v>
      </c>
      <c r="B476" s="1" t="str">
        <f>IFERROR(VLOOKUP($A476,Runners!$P:$AA,B$1,0),"")</f>
        <v/>
      </c>
      <c r="C476" s="1" t="str">
        <f>IFERROR(VLOOKUP($A476,Runners!$P:$AA,C$1,0),"")</f>
        <v/>
      </c>
      <c r="D476" s="1" t="str">
        <f>IFERROR(VLOOKUP($A476,Runners!$P:$AA,D$1,0),"")</f>
        <v/>
      </c>
      <c r="E476" s="2" t="str">
        <f>IFERROR(VLOOKUP($A476,Runners!$P:$AA,E$1,0),"")</f>
        <v/>
      </c>
      <c r="F476" s="2" t="str">
        <f>IFERROR(VLOOKUP($A476,Runners!$P:$AA,F$1,0),"")</f>
        <v/>
      </c>
    </row>
    <row r="477" spans="1:6" x14ac:dyDescent="0.25">
      <c r="A477" s="19">
        <v>473</v>
      </c>
      <c r="B477" s="1" t="str">
        <f>IFERROR(VLOOKUP($A477,Runners!$P:$AA,B$1,0),"")</f>
        <v/>
      </c>
      <c r="C477" s="1" t="str">
        <f>IFERROR(VLOOKUP($A477,Runners!$P:$AA,C$1,0),"")</f>
        <v/>
      </c>
      <c r="D477" s="1" t="str">
        <f>IFERROR(VLOOKUP($A477,Runners!$P:$AA,D$1,0),"")</f>
        <v/>
      </c>
      <c r="E477" s="2" t="str">
        <f>IFERROR(VLOOKUP($A477,Runners!$P:$AA,E$1,0),"")</f>
        <v/>
      </c>
      <c r="F477" s="2" t="str">
        <f>IFERROR(VLOOKUP($A477,Runners!$P:$AA,F$1,0),"")</f>
        <v/>
      </c>
    </row>
    <row r="478" spans="1:6" x14ac:dyDescent="0.25">
      <c r="A478" s="19">
        <v>474</v>
      </c>
      <c r="B478" s="1" t="str">
        <f>IFERROR(VLOOKUP($A478,Runners!$P:$AA,B$1,0),"")</f>
        <v/>
      </c>
      <c r="C478" s="1" t="str">
        <f>IFERROR(VLOOKUP($A478,Runners!$P:$AA,C$1,0),"")</f>
        <v/>
      </c>
      <c r="D478" s="1" t="str">
        <f>IFERROR(VLOOKUP($A478,Runners!$P:$AA,D$1,0),"")</f>
        <v/>
      </c>
      <c r="E478" s="2" t="str">
        <f>IFERROR(VLOOKUP($A478,Runners!$P:$AA,E$1,0),"")</f>
        <v/>
      </c>
      <c r="F478" s="2" t="str">
        <f>IFERROR(VLOOKUP($A478,Runners!$P:$AA,F$1,0),"")</f>
        <v/>
      </c>
    </row>
    <row r="479" spans="1:6" x14ac:dyDescent="0.25">
      <c r="A479" s="19">
        <v>475</v>
      </c>
      <c r="B479" s="1" t="str">
        <f>IFERROR(VLOOKUP($A479,Runners!$P:$AA,B$1,0),"")</f>
        <v/>
      </c>
      <c r="C479" s="1" t="str">
        <f>IFERROR(VLOOKUP($A479,Runners!$P:$AA,C$1,0),"")</f>
        <v/>
      </c>
      <c r="D479" s="1" t="str">
        <f>IFERROR(VLOOKUP($A479,Runners!$P:$AA,D$1,0),"")</f>
        <v/>
      </c>
      <c r="E479" s="2" t="str">
        <f>IFERROR(VLOOKUP($A479,Runners!$P:$AA,E$1,0),"")</f>
        <v/>
      </c>
      <c r="F479" s="2" t="str">
        <f>IFERROR(VLOOKUP($A479,Runners!$P:$AA,F$1,0),"")</f>
        <v/>
      </c>
    </row>
    <row r="480" spans="1:6" x14ac:dyDescent="0.25">
      <c r="A480" s="19">
        <v>476</v>
      </c>
      <c r="B480" s="1" t="str">
        <f>IFERROR(VLOOKUP($A480,Runners!$P:$AA,B$1,0),"")</f>
        <v/>
      </c>
      <c r="C480" s="1" t="str">
        <f>IFERROR(VLOOKUP($A480,Runners!$P:$AA,C$1,0),"")</f>
        <v/>
      </c>
      <c r="D480" s="1" t="str">
        <f>IFERROR(VLOOKUP($A480,Runners!$P:$AA,D$1,0),"")</f>
        <v/>
      </c>
      <c r="E480" s="2" t="str">
        <f>IFERROR(VLOOKUP($A480,Runners!$P:$AA,E$1,0),"")</f>
        <v/>
      </c>
      <c r="F480" s="2" t="str">
        <f>IFERROR(VLOOKUP($A480,Runners!$P:$AA,F$1,0),"")</f>
        <v/>
      </c>
    </row>
    <row r="481" spans="1:6" x14ac:dyDescent="0.25">
      <c r="A481" s="19">
        <v>477</v>
      </c>
      <c r="B481" s="1" t="str">
        <f>IFERROR(VLOOKUP($A481,Runners!$P:$AA,B$1,0),"")</f>
        <v/>
      </c>
      <c r="C481" s="1" t="str">
        <f>IFERROR(VLOOKUP($A481,Runners!$P:$AA,C$1,0),"")</f>
        <v/>
      </c>
      <c r="D481" s="1" t="str">
        <f>IFERROR(VLOOKUP($A481,Runners!$P:$AA,D$1,0),"")</f>
        <v/>
      </c>
      <c r="E481" s="2" t="str">
        <f>IFERROR(VLOOKUP($A481,Runners!$P:$AA,E$1,0),"")</f>
        <v/>
      </c>
      <c r="F481" s="2" t="str">
        <f>IFERROR(VLOOKUP($A481,Runners!$P:$AA,F$1,0),"")</f>
        <v/>
      </c>
    </row>
    <row r="482" spans="1:6" x14ac:dyDescent="0.25">
      <c r="A482" s="19">
        <v>478</v>
      </c>
      <c r="B482" s="1" t="str">
        <f>IFERROR(VLOOKUP($A482,Runners!$P:$AA,B$1,0),"")</f>
        <v/>
      </c>
      <c r="C482" s="1" t="str">
        <f>IFERROR(VLOOKUP($A482,Runners!$P:$AA,C$1,0),"")</f>
        <v/>
      </c>
      <c r="D482" s="1" t="str">
        <f>IFERROR(VLOOKUP($A482,Runners!$P:$AA,D$1,0),"")</f>
        <v/>
      </c>
      <c r="E482" s="2" t="str">
        <f>IFERROR(VLOOKUP($A482,Runners!$P:$AA,E$1,0),"")</f>
        <v/>
      </c>
      <c r="F482" s="2" t="str">
        <f>IFERROR(VLOOKUP($A482,Runners!$P:$AA,F$1,0),"")</f>
        <v/>
      </c>
    </row>
    <row r="483" spans="1:6" x14ac:dyDescent="0.25">
      <c r="A483" s="19">
        <v>479</v>
      </c>
      <c r="B483" s="1" t="str">
        <f>IFERROR(VLOOKUP($A483,Runners!$P:$AA,B$1,0),"")</f>
        <v/>
      </c>
      <c r="C483" s="1" t="str">
        <f>IFERROR(VLOOKUP($A483,Runners!$P:$AA,C$1,0),"")</f>
        <v/>
      </c>
      <c r="D483" s="1" t="str">
        <f>IFERROR(VLOOKUP($A483,Runners!$P:$AA,D$1,0),"")</f>
        <v/>
      </c>
      <c r="E483" s="2" t="str">
        <f>IFERROR(VLOOKUP($A483,Runners!$P:$AA,E$1,0),"")</f>
        <v/>
      </c>
      <c r="F483" s="2" t="str">
        <f>IFERROR(VLOOKUP($A483,Runners!$P:$AA,F$1,0),"")</f>
        <v/>
      </c>
    </row>
    <row r="484" spans="1:6" x14ac:dyDescent="0.25">
      <c r="A484" s="19">
        <v>480</v>
      </c>
      <c r="B484" s="1" t="str">
        <f>IFERROR(VLOOKUP($A484,Runners!$P:$AA,B$1,0),"")</f>
        <v/>
      </c>
      <c r="C484" s="1" t="str">
        <f>IFERROR(VLOOKUP($A484,Runners!$P:$AA,C$1,0),"")</f>
        <v/>
      </c>
      <c r="D484" s="1" t="str">
        <f>IFERROR(VLOOKUP($A484,Runners!$P:$AA,D$1,0),"")</f>
        <v/>
      </c>
      <c r="E484" s="2" t="str">
        <f>IFERROR(VLOOKUP($A484,Runners!$P:$AA,E$1,0),"")</f>
        <v/>
      </c>
      <c r="F484" s="2" t="str">
        <f>IFERROR(VLOOKUP($A484,Runners!$P:$AA,F$1,0),"")</f>
        <v/>
      </c>
    </row>
    <row r="485" spans="1:6" x14ac:dyDescent="0.25">
      <c r="A485" s="19">
        <v>481</v>
      </c>
      <c r="B485" s="1" t="str">
        <f>IFERROR(VLOOKUP($A485,Runners!$P:$AA,B$1,0),"")</f>
        <v/>
      </c>
      <c r="C485" s="1" t="str">
        <f>IFERROR(VLOOKUP($A485,Runners!$P:$AA,C$1,0),"")</f>
        <v/>
      </c>
      <c r="D485" s="1" t="str">
        <f>IFERROR(VLOOKUP($A485,Runners!$P:$AA,D$1,0),"")</f>
        <v/>
      </c>
      <c r="E485" s="2" t="str">
        <f>IFERROR(VLOOKUP($A485,Runners!$P:$AA,E$1,0),"")</f>
        <v/>
      </c>
      <c r="F485" s="2" t="str">
        <f>IFERROR(VLOOKUP($A485,Runners!$P:$AA,F$1,0),"")</f>
        <v/>
      </c>
    </row>
    <row r="486" spans="1:6" x14ac:dyDescent="0.25">
      <c r="A486" s="19">
        <v>482</v>
      </c>
      <c r="B486" s="1" t="str">
        <f>IFERROR(VLOOKUP($A486,Runners!$P:$AA,B$1,0),"")</f>
        <v/>
      </c>
      <c r="C486" s="1" t="str">
        <f>IFERROR(VLOOKUP($A486,Runners!$P:$AA,C$1,0),"")</f>
        <v/>
      </c>
      <c r="D486" s="1" t="str">
        <f>IFERROR(VLOOKUP($A486,Runners!$P:$AA,D$1,0),"")</f>
        <v/>
      </c>
      <c r="E486" s="2" t="str">
        <f>IFERROR(VLOOKUP($A486,Runners!$P:$AA,E$1,0),"")</f>
        <v/>
      </c>
      <c r="F486" s="2" t="str">
        <f>IFERROR(VLOOKUP($A486,Runners!$P:$AA,F$1,0),"")</f>
        <v/>
      </c>
    </row>
    <row r="487" spans="1:6" x14ac:dyDescent="0.25">
      <c r="A487" s="19">
        <v>483</v>
      </c>
      <c r="B487" s="1" t="str">
        <f>IFERROR(VLOOKUP($A487,Runners!$P:$AA,B$1,0),"")</f>
        <v/>
      </c>
      <c r="C487" s="1" t="str">
        <f>IFERROR(VLOOKUP($A487,Runners!$P:$AA,C$1,0),"")</f>
        <v/>
      </c>
      <c r="D487" s="1" t="str">
        <f>IFERROR(VLOOKUP($A487,Runners!$P:$AA,D$1,0),"")</f>
        <v/>
      </c>
      <c r="E487" s="2" t="str">
        <f>IFERROR(VLOOKUP($A487,Runners!$P:$AA,E$1,0),"")</f>
        <v/>
      </c>
      <c r="F487" s="2" t="str">
        <f>IFERROR(VLOOKUP($A487,Runners!$P:$AA,F$1,0),"")</f>
        <v/>
      </c>
    </row>
    <row r="488" spans="1:6" x14ac:dyDescent="0.25">
      <c r="A488" s="19">
        <v>484</v>
      </c>
      <c r="B488" s="1" t="str">
        <f>IFERROR(VLOOKUP($A488,Runners!$P:$AA,B$1,0),"")</f>
        <v/>
      </c>
      <c r="C488" s="1" t="str">
        <f>IFERROR(VLOOKUP($A488,Runners!$P:$AA,C$1,0),"")</f>
        <v/>
      </c>
      <c r="D488" s="1" t="str">
        <f>IFERROR(VLOOKUP($A488,Runners!$P:$AA,D$1,0),"")</f>
        <v/>
      </c>
      <c r="E488" s="2" t="str">
        <f>IFERROR(VLOOKUP($A488,Runners!$P:$AA,E$1,0),"")</f>
        <v/>
      </c>
      <c r="F488" s="2" t="str">
        <f>IFERROR(VLOOKUP($A488,Runners!$P:$AA,F$1,0),"")</f>
        <v/>
      </c>
    </row>
    <row r="489" spans="1:6" x14ac:dyDescent="0.25">
      <c r="A489" s="19">
        <v>485</v>
      </c>
      <c r="B489" s="1" t="str">
        <f>IFERROR(VLOOKUP($A489,Runners!$P:$AA,B$1,0),"")</f>
        <v/>
      </c>
      <c r="C489" s="1" t="str">
        <f>IFERROR(VLOOKUP($A489,Runners!$P:$AA,C$1,0),"")</f>
        <v/>
      </c>
      <c r="D489" s="1" t="str">
        <f>IFERROR(VLOOKUP($A489,Runners!$P:$AA,D$1,0),"")</f>
        <v/>
      </c>
      <c r="E489" s="2" t="str">
        <f>IFERROR(VLOOKUP($A489,Runners!$P:$AA,E$1,0),"")</f>
        <v/>
      </c>
      <c r="F489" s="2" t="str">
        <f>IFERROR(VLOOKUP($A489,Runners!$P:$AA,F$1,0),"")</f>
        <v/>
      </c>
    </row>
    <row r="490" spans="1:6" x14ac:dyDescent="0.25">
      <c r="A490" s="19">
        <v>486</v>
      </c>
      <c r="B490" s="1" t="str">
        <f>IFERROR(VLOOKUP($A490,Runners!$P:$AA,B$1,0),"")</f>
        <v/>
      </c>
      <c r="C490" s="1" t="str">
        <f>IFERROR(VLOOKUP($A490,Runners!$P:$AA,C$1,0),"")</f>
        <v/>
      </c>
      <c r="D490" s="1" t="str">
        <f>IFERROR(VLOOKUP($A490,Runners!$P:$AA,D$1,0),"")</f>
        <v/>
      </c>
      <c r="E490" s="2" t="str">
        <f>IFERROR(VLOOKUP($A490,Runners!$P:$AA,E$1,0),"")</f>
        <v/>
      </c>
      <c r="F490" s="2" t="str">
        <f>IFERROR(VLOOKUP($A490,Runners!$P:$AA,F$1,0),"")</f>
        <v/>
      </c>
    </row>
    <row r="491" spans="1:6" x14ac:dyDescent="0.25">
      <c r="A491" s="19">
        <v>487</v>
      </c>
      <c r="B491" s="1" t="str">
        <f>IFERROR(VLOOKUP($A491,Runners!$P:$AA,B$1,0),"")</f>
        <v/>
      </c>
      <c r="C491" s="1" t="str">
        <f>IFERROR(VLOOKUP($A491,Runners!$P:$AA,C$1,0),"")</f>
        <v/>
      </c>
      <c r="D491" s="1" t="str">
        <f>IFERROR(VLOOKUP($A491,Runners!$P:$AA,D$1,0),"")</f>
        <v/>
      </c>
      <c r="E491" s="2" t="str">
        <f>IFERROR(VLOOKUP($A491,Runners!$P:$AA,E$1,0),"")</f>
        <v/>
      </c>
      <c r="F491" s="2" t="str">
        <f>IFERROR(VLOOKUP($A491,Runners!$P:$AA,F$1,0),"")</f>
        <v/>
      </c>
    </row>
    <row r="492" spans="1:6" x14ac:dyDescent="0.25">
      <c r="A492" s="19">
        <v>488</v>
      </c>
      <c r="B492" s="1" t="str">
        <f>IFERROR(VLOOKUP($A492,Runners!$P:$AA,B$1,0),"")</f>
        <v/>
      </c>
      <c r="C492" s="1" t="str">
        <f>IFERROR(VLOOKUP($A492,Runners!$P:$AA,C$1,0),"")</f>
        <v/>
      </c>
      <c r="D492" s="1" t="str">
        <f>IFERROR(VLOOKUP($A492,Runners!$P:$AA,D$1,0),"")</f>
        <v/>
      </c>
      <c r="E492" s="2" t="str">
        <f>IFERROR(VLOOKUP($A492,Runners!$P:$AA,E$1,0),"")</f>
        <v/>
      </c>
      <c r="F492" s="2" t="str">
        <f>IFERROR(VLOOKUP($A492,Runners!$P:$AA,F$1,0),"")</f>
        <v/>
      </c>
    </row>
    <row r="493" spans="1:6" x14ac:dyDescent="0.25">
      <c r="A493" s="19">
        <v>489</v>
      </c>
      <c r="B493" s="1" t="str">
        <f>IFERROR(VLOOKUP($A493,Runners!$P:$AA,B$1,0),"")</f>
        <v/>
      </c>
      <c r="C493" s="1" t="str">
        <f>IFERROR(VLOOKUP($A493,Runners!$P:$AA,C$1,0),"")</f>
        <v/>
      </c>
      <c r="D493" s="1" t="str">
        <f>IFERROR(VLOOKUP($A493,Runners!$P:$AA,D$1,0),"")</f>
        <v/>
      </c>
      <c r="E493" s="2" t="str">
        <f>IFERROR(VLOOKUP($A493,Runners!$P:$AA,E$1,0),"")</f>
        <v/>
      </c>
      <c r="F493" s="2" t="str">
        <f>IFERROR(VLOOKUP($A493,Runners!$P:$AA,F$1,0),"")</f>
        <v/>
      </c>
    </row>
    <row r="494" spans="1:6" x14ac:dyDescent="0.25">
      <c r="A494" s="19">
        <v>490</v>
      </c>
      <c r="B494" s="1" t="str">
        <f>IFERROR(VLOOKUP($A494,Runners!$P:$AA,B$1,0),"")</f>
        <v/>
      </c>
      <c r="C494" s="1" t="str">
        <f>IFERROR(VLOOKUP($A494,Runners!$P:$AA,C$1,0),"")</f>
        <v/>
      </c>
      <c r="D494" s="1" t="str">
        <f>IFERROR(VLOOKUP($A494,Runners!$P:$AA,D$1,0),"")</f>
        <v/>
      </c>
      <c r="E494" s="2" t="str">
        <f>IFERROR(VLOOKUP($A494,Runners!$P:$AA,E$1,0),"")</f>
        <v/>
      </c>
      <c r="F494" s="2" t="str">
        <f>IFERROR(VLOOKUP($A494,Runners!$P:$AA,F$1,0),"")</f>
        <v/>
      </c>
    </row>
    <row r="495" spans="1:6" x14ac:dyDescent="0.25">
      <c r="A495" s="19">
        <v>491</v>
      </c>
      <c r="B495" s="1" t="str">
        <f>IFERROR(VLOOKUP($A495,Runners!$P:$AA,B$1,0),"")</f>
        <v/>
      </c>
      <c r="C495" s="1" t="str">
        <f>IFERROR(VLOOKUP($A495,Runners!$P:$AA,C$1,0),"")</f>
        <v/>
      </c>
      <c r="D495" s="1" t="str">
        <f>IFERROR(VLOOKUP($A495,Runners!$P:$AA,D$1,0),"")</f>
        <v/>
      </c>
      <c r="E495" s="2" t="str">
        <f>IFERROR(VLOOKUP($A495,Runners!$P:$AA,E$1,0),"")</f>
        <v/>
      </c>
      <c r="F495" s="2" t="str">
        <f>IFERROR(VLOOKUP($A495,Runners!$P:$AA,F$1,0),"")</f>
        <v/>
      </c>
    </row>
    <row r="496" spans="1:6" x14ac:dyDescent="0.25">
      <c r="A496" s="19">
        <v>492</v>
      </c>
      <c r="B496" s="1" t="str">
        <f>IFERROR(VLOOKUP($A496,Runners!$P:$AA,B$1,0),"")</f>
        <v/>
      </c>
      <c r="C496" s="1" t="str">
        <f>IFERROR(VLOOKUP($A496,Runners!$P:$AA,C$1,0),"")</f>
        <v/>
      </c>
      <c r="D496" s="1" t="str">
        <f>IFERROR(VLOOKUP($A496,Runners!$P:$AA,D$1,0),"")</f>
        <v/>
      </c>
      <c r="E496" s="2" t="str">
        <f>IFERROR(VLOOKUP($A496,Runners!$P:$AA,E$1,0),"")</f>
        <v/>
      </c>
      <c r="F496" s="2" t="str">
        <f>IFERROR(VLOOKUP($A496,Runners!$P:$AA,F$1,0),"")</f>
        <v/>
      </c>
    </row>
    <row r="497" spans="1:6" x14ac:dyDescent="0.25">
      <c r="A497" s="19">
        <v>493</v>
      </c>
      <c r="B497" s="1" t="str">
        <f>IFERROR(VLOOKUP($A497,Runners!$P:$AA,B$1,0),"")</f>
        <v/>
      </c>
      <c r="C497" s="1" t="str">
        <f>IFERROR(VLOOKUP($A497,Runners!$P:$AA,C$1,0),"")</f>
        <v/>
      </c>
      <c r="D497" s="1" t="str">
        <f>IFERROR(VLOOKUP($A497,Runners!$P:$AA,D$1,0),"")</f>
        <v/>
      </c>
      <c r="E497" s="2" t="str">
        <f>IFERROR(VLOOKUP($A497,Runners!$P:$AA,E$1,0),"")</f>
        <v/>
      </c>
      <c r="F497" s="2" t="str">
        <f>IFERROR(VLOOKUP($A497,Runners!$P:$AA,F$1,0),"")</f>
        <v/>
      </c>
    </row>
    <row r="498" spans="1:6" x14ac:dyDescent="0.25">
      <c r="A498" s="19">
        <v>494</v>
      </c>
      <c r="B498" s="1" t="str">
        <f>IFERROR(VLOOKUP($A498,Runners!$P:$AA,B$1,0),"")</f>
        <v/>
      </c>
      <c r="C498" s="1" t="str">
        <f>IFERROR(VLOOKUP($A498,Runners!$P:$AA,C$1,0),"")</f>
        <v/>
      </c>
      <c r="D498" s="1" t="str">
        <f>IFERROR(VLOOKUP($A498,Runners!$P:$AA,D$1,0),"")</f>
        <v/>
      </c>
      <c r="E498" s="2" t="str">
        <f>IFERROR(VLOOKUP($A498,Runners!$P:$AA,E$1,0),"")</f>
        <v/>
      </c>
      <c r="F498" s="2" t="str">
        <f>IFERROR(VLOOKUP($A498,Runners!$P:$AA,F$1,0),"")</f>
        <v/>
      </c>
    </row>
    <row r="499" spans="1:6" x14ac:dyDescent="0.25">
      <c r="A499" s="19">
        <v>495</v>
      </c>
      <c r="B499" s="1" t="str">
        <f>IFERROR(VLOOKUP($A499,Runners!$P:$AA,B$1,0),"")</f>
        <v/>
      </c>
      <c r="C499" s="1" t="str">
        <f>IFERROR(VLOOKUP($A499,Runners!$P:$AA,C$1,0),"")</f>
        <v/>
      </c>
      <c r="D499" s="1" t="str">
        <f>IFERROR(VLOOKUP($A499,Runners!$P:$AA,D$1,0),"")</f>
        <v/>
      </c>
      <c r="E499" s="2" t="str">
        <f>IFERROR(VLOOKUP($A499,Runners!$P:$AA,E$1,0),"")</f>
        <v/>
      </c>
      <c r="F499" s="2" t="str">
        <f>IFERROR(VLOOKUP($A499,Runners!$P:$AA,F$1,0),"")</f>
        <v/>
      </c>
    </row>
    <row r="500" spans="1:6" x14ac:dyDescent="0.25">
      <c r="A500" s="19">
        <v>496</v>
      </c>
      <c r="B500" s="1" t="str">
        <f>IFERROR(VLOOKUP($A500,Runners!$P:$AA,B$1,0),"")</f>
        <v/>
      </c>
      <c r="C500" s="1" t="str">
        <f>IFERROR(VLOOKUP($A500,Runners!$P:$AA,C$1,0),"")</f>
        <v/>
      </c>
      <c r="D500" s="1" t="str">
        <f>IFERROR(VLOOKUP($A500,Runners!$P:$AA,D$1,0),"")</f>
        <v/>
      </c>
      <c r="E500" s="2" t="str">
        <f>IFERROR(VLOOKUP($A500,Runners!$P:$AA,E$1,0),"")</f>
        <v/>
      </c>
      <c r="F500" s="2" t="str">
        <f>IFERROR(VLOOKUP($A500,Runners!$P:$AA,F$1,0),"")</f>
        <v/>
      </c>
    </row>
    <row r="501" spans="1:6" x14ac:dyDescent="0.25">
      <c r="A501" s="19">
        <v>497</v>
      </c>
      <c r="B501" s="1" t="str">
        <f>IFERROR(VLOOKUP($A501,Runners!$P:$AA,B$1,0),"")</f>
        <v/>
      </c>
      <c r="C501" s="1" t="str">
        <f>IFERROR(VLOOKUP($A501,Runners!$P:$AA,C$1,0),"")</f>
        <v/>
      </c>
      <c r="D501" s="1" t="str">
        <f>IFERROR(VLOOKUP($A501,Runners!$P:$AA,D$1,0),"")</f>
        <v/>
      </c>
      <c r="E501" s="2" t="str">
        <f>IFERROR(VLOOKUP($A501,Runners!$P:$AA,E$1,0),"")</f>
        <v/>
      </c>
      <c r="F501" s="2" t="str">
        <f>IFERROR(VLOOKUP($A501,Runners!$P:$AA,F$1,0),"")</f>
        <v/>
      </c>
    </row>
    <row r="502" spans="1:6" x14ac:dyDescent="0.25">
      <c r="A502" s="19">
        <v>498</v>
      </c>
      <c r="B502" s="1" t="str">
        <f>IFERROR(VLOOKUP($A502,Runners!$P:$AA,B$1,0),"")</f>
        <v/>
      </c>
      <c r="C502" s="1" t="str">
        <f>IFERROR(VLOOKUP($A502,Runners!$P:$AA,C$1,0),"")</f>
        <v/>
      </c>
      <c r="D502" s="1" t="str">
        <f>IFERROR(VLOOKUP($A502,Runners!$P:$AA,D$1,0),"")</f>
        <v/>
      </c>
      <c r="E502" s="2" t="str">
        <f>IFERROR(VLOOKUP($A502,Runners!$P:$AA,E$1,0),"")</f>
        <v/>
      </c>
      <c r="F502" s="2" t="str">
        <f>IFERROR(VLOOKUP($A502,Runners!$P:$AA,F$1,0),"")</f>
        <v/>
      </c>
    </row>
    <row r="503" spans="1:6" x14ac:dyDescent="0.25">
      <c r="A503" s="19">
        <v>499</v>
      </c>
      <c r="B503" s="1" t="str">
        <f>IFERROR(VLOOKUP($A503,Runners!$P:$AA,B$1,0),"")</f>
        <v/>
      </c>
      <c r="C503" s="1" t="str">
        <f>IFERROR(VLOOKUP($A503,Runners!$P:$AA,C$1,0),"")</f>
        <v/>
      </c>
      <c r="D503" s="1" t="str">
        <f>IFERROR(VLOOKUP($A503,Runners!$P:$AA,D$1,0),"")</f>
        <v/>
      </c>
      <c r="E503" s="2" t="str">
        <f>IFERROR(VLOOKUP($A503,Runners!$P:$AA,E$1,0),"")</f>
        <v/>
      </c>
      <c r="F503" s="2" t="str">
        <f>IFERROR(VLOOKUP($A503,Runners!$P:$AA,F$1,0),"")</f>
        <v/>
      </c>
    </row>
    <row r="504" spans="1:6" x14ac:dyDescent="0.25">
      <c r="A504" s="19">
        <v>500</v>
      </c>
      <c r="B504" s="1" t="str">
        <f>IFERROR(VLOOKUP($A504,Runners!$P:$AA,B$1,0),"")</f>
        <v/>
      </c>
      <c r="C504" s="1" t="str">
        <f>IFERROR(VLOOKUP($A504,Runners!$P:$AA,C$1,0),"")</f>
        <v/>
      </c>
      <c r="D504" s="1" t="str">
        <f>IFERROR(VLOOKUP($A504,Runners!$P:$AA,D$1,0),"")</f>
        <v/>
      </c>
      <c r="E504" s="2" t="str">
        <f>IFERROR(VLOOKUP($A504,Runners!$P:$AA,E$1,0),"")</f>
        <v/>
      </c>
      <c r="F504" s="2" t="str">
        <f>IFERROR(VLOOKUP($A504,Runners!$P:$AA,F$1,0),"")</f>
        <v/>
      </c>
    </row>
    <row r="505" spans="1:6" x14ac:dyDescent="0.25">
      <c r="A505" s="19">
        <v>501</v>
      </c>
      <c r="B505" s="1" t="str">
        <f>IFERROR(VLOOKUP($A505,Runners!$P:$AA,B$1,0),"")</f>
        <v/>
      </c>
      <c r="C505" s="1" t="str">
        <f>IFERROR(VLOOKUP($A505,Runners!$P:$AA,C$1,0),"")</f>
        <v/>
      </c>
      <c r="D505" s="1" t="str">
        <f>IFERROR(VLOOKUP($A505,Runners!$P:$AA,D$1,0),"")</f>
        <v/>
      </c>
      <c r="E505" s="2" t="str">
        <f>IFERROR(VLOOKUP($A505,Runners!$P:$AA,E$1,0),"")</f>
        <v/>
      </c>
      <c r="F505" s="2" t="str">
        <f>IFERROR(VLOOKUP($A505,Runners!$P:$AA,F$1,0),"")</f>
        <v/>
      </c>
    </row>
    <row r="506" spans="1:6" x14ac:dyDescent="0.25">
      <c r="A506" s="19">
        <v>502</v>
      </c>
      <c r="B506" s="1" t="str">
        <f>IFERROR(VLOOKUP($A506,Runners!$P:$AA,B$1,0),"")</f>
        <v/>
      </c>
      <c r="C506" s="1" t="str">
        <f>IFERROR(VLOOKUP($A506,Runners!$P:$AA,C$1,0),"")</f>
        <v/>
      </c>
      <c r="D506" s="1" t="str">
        <f>IFERROR(VLOOKUP($A506,Runners!$P:$AA,D$1,0),"")</f>
        <v/>
      </c>
      <c r="E506" s="2" t="str">
        <f>IFERROR(VLOOKUP($A506,Runners!$P:$AA,E$1,0),"")</f>
        <v/>
      </c>
      <c r="F506" s="2" t="str">
        <f>IFERROR(VLOOKUP($A506,Runners!$P:$AA,F$1,0),"")</f>
        <v/>
      </c>
    </row>
    <row r="507" spans="1:6" x14ac:dyDescent="0.25">
      <c r="A507" s="19">
        <v>503</v>
      </c>
      <c r="B507" s="1" t="str">
        <f>IFERROR(VLOOKUP($A507,Runners!$P:$AA,B$1,0),"")</f>
        <v/>
      </c>
      <c r="C507" s="1" t="str">
        <f>IFERROR(VLOOKUP($A507,Runners!$P:$AA,C$1,0),"")</f>
        <v/>
      </c>
      <c r="D507" s="1" t="str">
        <f>IFERROR(VLOOKUP($A507,Runners!$P:$AA,D$1,0),"")</f>
        <v/>
      </c>
      <c r="E507" s="2" t="str">
        <f>IFERROR(VLOOKUP($A507,Runners!$P:$AA,E$1,0),"")</f>
        <v/>
      </c>
      <c r="F507" s="2" t="str">
        <f>IFERROR(VLOOKUP($A507,Runners!$P:$AA,F$1,0),"")</f>
        <v/>
      </c>
    </row>
    <row r="508" spans="1:6" x14ac:dyDescent="0.25">
      <c r="A508" s="19">
        <v>504</v>
      </c>
      <c r="B508" s="1" t="str">
        <f>IFERROR(VLOOKUP($A508,Runners!$P:$AA,B$1,0),"")</f>
        <v/>
      </c>
      <c r="C508" s="1" t="str">
        <f>IFERROR(VLOOKUP($A508,Runners!$P:$AA,C$1,0),"")</f>
        <v/>
      </c>
      <c r="D508" s="1" t="str">
        <f>IFERROR(VLOOKUP($A508,Runners!$P:$AA,D$1,0),"")</f>
        <v/>
      </c>
      <c r="E508" s="2" t="str">
        <f>IFERROR(VLOOKUP($A508,Runners!$P:$AA,E$1,0),"")</f>
        <v/>
      </c>
      <c r="F508" s="2" t="str">
        <f>IFERROR(VLOOKUP($A508,Runners!$P:$AA,F$1,0),"")</f>
        <v/>
      </c>
    </row>
    <row r="509" spans="1:6" x14ac:dyDescent="0.25">
      <c r="A509" s="19">
        <v>505</v>
      </c>
      <c r="B509" s="1" t="str">
        <f>IFERROR(VLOOKUP($A509,Runners!$P:$AA,B$1,0),"")</f>
        <v/>
      </c>
      <c r="C509" s="1" t="str">
        <f>IFERROR(VLOOKUP($A509,Runners!$P:$AA,C$1,0),"")</f>
        <v/>
      </c>
      <c r="D509" s="1" t="str">
        <f>IFERROR(VLOOKUP($A509,Runners!$P:$AA,D$1,0),"")</f>
        <v/>
      </c>
      <c r="E509" s="2" t="str">
        <f>IFERROR(VLOOKUP($A509,Runners!$P:$AA,E$1,0),"")</f>
        <v/>
      </c>
      <c r="F509" s="2" t="str">
        <f>IFERROR(VLOOKUP($A509,Runners!$P:$AA,F$1,0),"")</f>
        <v/>
      </c>
    </row>
    <row r="510" spans="1:6" x14ac:dyDescent="0.25">
      <c r="A510" s="19">
        <v>506</v>
      </c>
      <c r="B510" s="1" t="str">
        <f>IFERROR(VLOOKUP($A510,Runners!$P:$AA,B$1,0),"")</f>
        <v/>
      </c>
      <c r="C510" s="1" t="str">
        <f>IFERROR(VLOOKUP($A510,Runners!$P:$AA,C$1,0),"")</f>
        <v/>
      </c>
      <c r="D510" s="1" t="str">
        <f>IFERROR(VLOOKUP($A510,Runners!$P:$AA,D$1,0),"")</f>
        <v/>
      </c>
      <c r="E510" s="2" t="str">
        <f>IFERROR(VLOOKUP($A510,Runners!$P:$AA,E$1,0),"")</f>
        <v/>
      </c>
      <c r="F510" s="2" t="str">
        <f>IFERROR(VLOOKUP($A510,Runners!$P:$AA,F$1,0),"")</f>
        <v/>
      </c>
    </row>
    <row r="511" spans="1:6" x14ac:dyDescent="0.25">
      <c r="A511" s="19">
        <v>507</v>
      </c>
      <c r="B511" s="1" t="str">
        <f>IFERROR(VLOOKUP($A511,Runners!$P:$AA,B$1,0),"")</f>
        <v/>
      </c>
      <c r="C511" s="1" t="str">
        <f>IFERROR(VLOOKUP($A511,Runners!$P:$AA,C$1,0),"")</f>
        <v/>
      </c>
      <c r="D511" s="1" t="str">
        <f>IFERROR(VLOOKUP($A511,Runners!$P:$AA,D$1,0),"")</f>
        <v/>
      </c>
      <c r="E511" s="2" t="str">
        <f>IFERROR(VLOOKUP($A511,Runners!$P:$AA,E$1,0),"")</f>
        <v/>
      </c>
      <c r="F511" s="2" t="str">
        <f>IFERROR(VLOOKUP($A511,Runners!$P:$AA,F$1,0),"")</f>
        <v/>
      </c>
    </row>
    <row r="512" spans="1:6" x14ac:dyDescent="0.25">
      <c r="A512" s="19">
        <v>508</v>
      </c>
      <c r="B512" s="1" t="str">
        <f>IFERROR(VLOOKUP($A512,Runners!$P:$AA,B$1,0),"")</f>
        <v/>
      </c>
      <c r="C512" s="1" t="str">
        <f>IFERROR(VLOOKUP($A512,Runners!$P:$AA,C$1,0),"")</f>
        <v/>
      </c>
      <c r="D512" s="1" t="str">
        <f>IFERROR(VLOOKUP($A512,Runners!$P:$AA,D$1,0),"")</f>
        <v/>
      </c>
      <c r="E512" s="2" t="str">
        <f>IFERROR(VLOOKUP($A512,Runners!$P:$AA,E$1,0),"")</f>
        <v/>
      </c>
      <c r="F512" s="2" t="str">
        <f>IFERROR(VLOOKUP($A512,Runners!$P:$AA,F$1,0),"")</f>
        <v/>
      </c>
    </row>
    <row r="513" spans="1:6" x14ac:dyDescent="0.25">
      <c r="A513" s="19">
        <v>509</v>
      </c>
      <c r="B513" s="1" t="str">
        <f>IFERROR(VLOOKUP($A513,Runners!$P:$AA,B$1,0),"")</f>
        <v/>
      </c>
      <c r="C513" s="1" t="str">
        <f>IFERROR(VLOOKUP($A513,Runners!$P:$AA,C$1,0),"")</f>
        <v/>
      </c>
      <c r="D513" s="1" t="str">
        <f>IFERROR(VLOOKUP($A513,Runners!$P:$AA,D$1,0),"")</f>
        <v/>
      </c>
      <c r="E513" s="2" t="str">
        <f>IFERROR(VLOOKUP($A513,Runners!$P:$AA,E$1,0),"")</f>
        <v/>
      </c>
      <c r="F513" s="2" t="str">
        <f>IFERROR(VLOOKUP($A513,Runners!$P:$AA,F$1,0),"")</f>
        <v/>
      </c>
    </row>
    <row r="514" spans="1:6" x14ac:dyDescent="0.25">
      <c r="A514" s="19">
        <v>510</v>
      </c>
      <c r="B514" s="1" t="str">
        <f>IFERROR(VLOOKUP($A514,Runners!$P:$AA,B$1,0),"")</f>
        <v/>
      </c>
      <c r="C514" s="1" t="str">
        <f>IFERROR(VLOOKUP($A514,Runners!$P:$AA,C$1,0),"")</f>
        <v/>
      </c>
      <c r="D514" s="1" t="str">
        <f>IFERROR(VLOOKUP($A514,Runners!$P:$AA,D$1,0),"")</f>
        <v/>
      </c>
      <c r="E514" s="2" t="str">
        <f>IFERROR(VLOOKUP($A514,Runners!$P:$AA,E$1,0),"")</f>
        <v/>
      </c>
      <c r="F514" s="2" t="str">
        <f>IFERROR(VLOOKUP($A514,Runners!$P:$AA,F$1,0),"")</f>
        <v/>
      </c>
    </row>
  </sheetData>
  <pageMargins left="0.31496062992125984" right="0.31496062992125984" top="0.35433070866141736" bottom="0.35433070866141736"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04E0-0109-4C50-8627-59D710871799}">
  <dimension ref="A1:AD372"/>
  <sheetViews>
    <sheetView topLeftCell="A70" workbookViewId="0"/>
  </sheetViews>
  <sheetFormatPr defaultRowHeight="18.75" x14ac:dyDescent="0.25"/>
  <cols>
    <col min="1" max="2" width="21.85546875" style="107" customWidth="1"/>
    <col min="3" max="3" width="30.85546875" style="8" customWidth="1"/>
    <col min="4" max="4" width="7.28515625" style="371" customWidth="1"/>
    <col min="5" max="5" width="7.85546875" style="208" customWidth="1"/>
    <col min="6" max="6" width="9.28515625" style="181" customWidth="1"/>
    <col min="7" max="7" width="9.28515625" style="182" customWidth="1"/>
    <col min="8" max="9" width="9.28515625" style="8" customWidth="1"/>
    <col min="10" max="10" width="9.28515625" style="181" customWidth="1"/>
    <col min="11" max="11" width="9.28515625" style="187" customWidth="1"/>
    <col min="12" max="13" width="9.28515625" style="22" customWidth="1"/>
    <col min="14" max="14" width="9.28515625" style="181" customWidth="1"/>
    <col min="15" max="15" width="9.28515625" style="208" customWidth="1"/>
    <col min="16" max="16" width="9.28515625" style="181" customWidth="1"/>
    <col min="17" max="17" width="9.28515625" style="208" customWidth="1"/>
    <col min="18" max="18" width="9.28515625" style="8" customWidth="1"/>
    <col min="19" max="19" width="9.28515625" style="439" customWidth="1"/>
    <col min="20" max="20" width="9.28515625" style="379" customWidth="1"/>
    <col min="21" max="21" width="9.28515625" style="487" customWidth="1"/>
    <col min="22" max="22" width="23.42578125" style="333" customWidth="1"/>
    <col min="23" max="24" width="0" hidden="1" customWidth="1"/>
  </cols>
  <sheetData>
    <row r="1" spans="1:30" ht="18" x14ac:dyDescent="0.25">
      <c r="A1" s="43" t="s">
        <v>700</v>
      </c>
      <c r="B1" s="43"/>
      <c r="C1" s="146"/>
      <c r="D1" s="366"/>
      <c r="E1" s="516"/>
      <c r="F1" s="551"/>
      <c r="G1" s="552"/>
      <c r="H1" s="550"/>
      <c r="I1" s="550"/>
      <c r="J1" s="550"/>
      <c r="K1" s="550"/>
      <c r="L1" s="550"/>
      <c r="M1" s="550"/>
      <c r="N1" s="553"/>
      <c r="O1" s="553"/>
      <c r="P1" s="553"/>
      <c r="Q1" s="553"/>
      <c r="R1" s="361"/>
      <c r="S1" s="550"/>
      <c r="T1" s="550"/>
      <c r="U1" s="485"/>
      <c r="V1" s="170"/>
    </row>
    <row r="2" spans="1:30" ht="37.5" customHeight="1" thickBot="1" x14ac:dyDescent="0.3">
      <c r="A2" s="544" t="s">
        <v>534</v>
      </c>
      <c r="B2" s="545"/>
      <c r="C2" s="271"/>
      <c r="D2" s="367"/>
      <c r="E2" s="341"/>
      <c r="F2" s="546" t="s">
        <v>152</v>
      </c>
      <c r="G2" s="547"/>
      <c r="H2" s="546" t="s">
        <v>147</v>
      </c>
      <c r="I2" s="547"/>
      <c r="J2" s="546" t="s">
        <v>148</v>
      </c>
      <c r="K2" s="547"/>
      <c r="L2" s="548" t="s">
        <v>149</v>
      </c>
      <c r="M2" s="549"/>
      <c r="N2" s="540" t="s">
        <v>150</v>
      </c>
      <c r="O2" s="541"/>
      <c r="P2" s="542" t="s">
        <v>151</v>
      </c>
      <c r="Q2" s="543"/>
      <c r="R2" s="362"/>
      <c r="S2" s="372" t="s">
        <v>109</v>
      </c>
      <c r="T2" s="367" t="s">
        <v>109</v>
      </c>
      <c r="U2" s="486"/>
      <c r="V2" s="170"/>
    </row>
    <row r="3" spans="1:30" ht="15.75" customHeight="1" x14ac:dyDescent="0.25">
      <c r="A3" s="274"/>
      <c r="B3" s="274"/>
      <c r="C3" s="271"/>
      <c r="D3" s="367"/>
      <c r="E3" s="341"/>
      <c r="F3" s="418" t="s">
        <v>84</v>
      </c>
      <c r="G3" s="496" t="s">
        <v>105</v>
      </c>
      <c r="H3" s="495" t="s">
        <v>84</v>
      </c>
      <c r="I3" s="496" t="s">
        <v>105</v>
      </c>
      <c r="J3" s="418" t="s">
        <v>84</v>
      </c>
      <c r="K3" s="496" t="s">
        <v>105</v>
      </c>
      <c r="L3" s="495" t="s">
        <v>84</v>
      </c>
      <c r="M3" s="497" t="s">
        <v>105</v>
      </c>
      <c r="N3" s="342" t="s">
        <v>84</v>
      </c>
      <c r="O3" s="344" t="s">
        <v>105</v>
      </c>
      <c r="P3" s="342" t="s">
        <v>84</v>
      </c>
      <c r="Q3" s="344" t="s">
        <v>105</v>
      </c>
      <c r="R3" s="358"/>
      <c r="S3" s="363" t="s">
        <v>535</v>
      </c>
      <c r="T3" s="367" t="s">
        <v>105</v>
      </c>
      <c r="V3" s="380"/>
      <c r="W3" t="str">
        <f>A3&amp;B3&amp;C3</f>
        <v/>
      </c>
      <c r="X3">
        <v>1</v>
      </c>
      <c r="Y3" s="17"/>
      <c r="Z3" s="17"/>
      <c r="AA3" s="17"/>
      <c r="AB3" s="17"/>
      <c r="AC3" s="17"/>
      <c r="AD3" s="17"/>
    </row>
    <row r="4" spans="1:30" ht="15.75" customHeight="1" x14ac:dyDescent="0.25">
      <c r="A4" s="1" t="s">
        <v>595</v>
      </c>
      <c r="B4" s="1" t="s">
        <v>531</v>
      </c>
      <c r="C4" s="145" t="s">
        <v>0</v>
      </c>
      <c r="D4" s="368">
        <v>5</v>
      </c>
      <c r="E4" s="517" t="s">
        <v>2</v>
      </c>
      <c r="F4" s="173"/>
      <c r="G4" s="174"/>
      <c r="H4" s="150">
        <v>14</v>
      </c>
      <c r="I4" s="174">
        <f>IFERROR(VLOOKUP($A4&amp;$B4&amp;$C4,'Boys - Race 2'!$J:$L,3,0),0)</f>
        <v>1</v>
      </c>
      <c r="J4" s="173">
        <v>20</v>
      </c>
      <c r="K4" s="174">
        <f>IFERROR(VLOOKUP($A4&amp;$B4&amp;$C4,'Boys - Race 3'!$J:$L,3,0),0)</f>
        <v>2</v>
      </c>
      <c r="L4" s="173">
        <v>13</v>
      </c>
      <c r="M4" s="174">
        <v>1</v>
      </c>
      <c r="N4" s="173"/>
      <c r="O4" s="174"/>
      <c r="P4" s="173"/>
      <c r="Q4" s="174"/>
      <c r="R4" s="392"/>
      <c r="S4" s="399">
        <v>3</v>
      </c>
      <c r="T4" s="393">
        <f t="shared" ref="T4:T17" si="0">+G4+I4+K4+M4+O4+Q4</f>
        <v>4</v>
      </c>
      <c r="U4" s="485"/>
      <c r="V4" s="380" t="s">
        <v>745</v>
      </c>
      <c r="Y4" s="17"/>
      <c r="Z4" s="17"/>
      <c r="AA4" s="17"/>
      <c r="AB4" s="17"/>
      <c r="AC4" s="17"/>
      <c r="AD4" s="17"/>
    </row>
    <row r="5" spans="1:30" ht="15.75" customHeight="1" x14ac:dyDescent="0.25">
      <c r="A5" s="330" t="s">
        <v>243</v>
      </c>
      <c r="B5" s="330" t="s">
        <v>515</v>
      </c>
      <c r="C5" s="145" t="s">
        <v>33</v>
      </c>
      <c r="D5" s="368">
        <v>6</v>
      </c>
      <c r="E5" s="517" t="s">
        <v>2</v>
      </c>
      <c r="F5" s="173">
        <f>IF(A5="","",(IFERROR(VLOOKUP($A5&amp;$B5&amp;$C5,'Boys - Race 1'!$J:$L,2,0),"")))</f>
        <v>12</v>
      </c>
      <c r="G5" s="174">
        <f>IF(A5="","",IFERROR(VLOOKUP($A5&amp;$B5&amp;$C5,'Boys - Race 1'!$J:$L,3,0),0))</f>
        <v>1</v>
      </c>
      <c r="H5" s="150" t="str">
        <f>IF(A5="","",IFERROR(VLOOKUP($A5&amp;$B5&amp;$C5,'Boys - Race 2'!$J:$L,2,0),""))</f>
        <v/>
      </c>
      <c r="I5" s="174"/>
      <c r="J5" s="173">
        <f>IFERROR(VLOOKUP($A5&amp;$B5&amp;$C5,'Boys - Race 3'!$J:$L,2,0),"")</f>
        <v>22</v>
      </c>
      <c r="K5" s="174">
        <f>IFERROR(VLOOKUP($A5&amp;$B5&amp;$C5,'Boys - Race 3'!$J:$L,3,0),0)</f>
        <v>3</v>
      </c>
      <c r="L5" s="173">
        <f>IFERROR(VLOOKUP($A5&amp;$B5&amp;$C5,'Boys - Race 4'!$J:$L,2,0),"")</f>
        <v>19</v>
      </c>
      <c r="M5" s="174">
        <f>IFERROR(VLOOKUP($A5&amp;$B5&amp;$C5,'Boys - Race 4'!$J:$L,3,0),0)</f>
        <v>2</v>
      </c>
      <c r="N5" s="173" t="str">
        <f>IFERROR(VLOOKUP($A5&amp;$B5&amp;$C5,'Boys - Race 5'!$J:$L,2,0),"")</f>
        <v/>
      </c>
      <c r="O5" s="174"/>
      <c r="P5" s="173"/>
      <c r="Q5" s="174"/>
      <c r="R5" s="392"/>
      <c r="S5" s="399">
        <v>3</v>
      </c>
      <c r="T5" s="393">
        <f t="shared" si="0"/>
        <v>6</v>
      </c>
      <c r="U5" s="486"/>
      <c r="V5" s="380" t="s">
        <v>746</v>
      </c>
      <c r="Y5" s="17"/>
      <c r="Z5" s="17"/>
      <c r="AA5" s="17"/>
      <c r="AB5" s="17"/>
      <c r="AC5" s="17"/>
      <c r="AD5" s="17"/>
    </row>
    <row r="6" spans="1:30" ht="15.75" customHeight="1" x14ac:dyDescent="0.25">
      <c r="A6" s="1" t="s">
        <v>440</v>
      </c>
      <c r="B6" s="1" t="s">
        <v>353</v>
      </c>
      <c r="C6" s="145" t="s">
        <v>87</v>
      </c>
      <c r="D6" s="368">
        <v>5</v>
      </c>
      <c r="E6" s="517" t="s">
        <v>2</v>
      </c>
      <c r="F6" s="173">
        <f>IF(A6="","",(IFERROR(VLOOKUP($A6&amp;$B6&amp;$C6,'Boys - Race 1'!$J:$L,2,0),"")))</f>
        <v>34</v>
      </c>
      <c r="G6" s="174">
        <f>IF(A6="","",IFERROR(VLOOKUP($A6&amp;$B6&amp;$C6,'Boys - Race 1'!$J:$L,3,0),0))</f>
        <v>3</v>
      </c>
      <c r="H6" s="150">
        <f>IF(A6="","",IFERROR(VLOOKUP($A6&amp;$B6&amp;$C6,'Boys - Race 2'!$J:$L,2,0),""))</f>
        <v>39</v>
      </c>
      <c r="I6" s="174">
        <f>IFERROR(VLOOKUP($A6&amp;$B6&amp;$C6,'Boys - Race 2'!$J:$L,3,0),0)</f>
        <v>2</v>
      </c>
      <c r="J6" s="173">
        <f>IFERROR(VLOOKUP($A6&amp;$B6&amp;$C6,'Boys - Race 3'!$J:$L,2,0),"")</f>
        <v>46</v>
      </c>
      <c r="K6" s="174">
        <f>IFERROR(VLOOKUP($A6&amp;$B6&amp;$C6,'Boys - Race 3'!$J:$L,3,0),0)</f>
        <v>4</v>
      </c>
      <c r="L6" s="173">
        <f>IFERROR(VLOOKUP($A6&amp;$B6&amp;$C6,'Boys - Race 4'!$J:$L,2,0),"")</f>
        <v>41</v>
      </c>
      <c r="M6" s="531"/>
      <c r="N6" s="173" t="str">
        <f>IFERROR(VLOOKUP($A6&amp;$B6&amp;$C6,'Boys - Race 5'!$J:$L,2,0),"")</f>
        <v/>
      </c>
      <c r="O6" s="174"/>
      <c r="P6" s="173"/>
      <c r="Q6" s="174"/>
      <c r="R6" s="392"/>
      <c r="S6" s="398">
        <v>4</v>
      </c>
      <c r="T6" s="393">
        <f t="shared" si="0"/>
        <v>9</v>
      </c>
      <c r="U6" s="532">
        <v>11</v>
      </c>
      <c r="V6" s="380"/>
      <c r="Y6" s="17"/>
      <c r="Z6" s="17"/>
      <c r="AA6" s="17"/>
      <c r="AB6" s="17"/>
      <c r="AC6" s="17"/>
      <c r="AD6" s="17"/>
    </row>
    <row r="7" spans="1:30" ht="15.75" customHeight="1" x14ac:dyDescent="0.25">
      <c r="A7" s="1" t="s">
        <v>519</v>
      </c>
      <c r="B7" s="1" t="s">
        <v>305</v>
      </c>
      <c r="C7" s="145" t="s">
        <v>154</v>
      </c>
      <c r="D7" s="368">
        <v>4</v>
      </c>
      <c r="E7" s="517" t="s">
        <v>2</v>
      </c>
      <c r="F7" s="173">
        <f>IF(A7="","",(IFERROR(VLOOKUP($A7&amp;$B7&amp;$C7,'Boys - Race 1'!$J:$L,2,0),"")))</f>
        <v>33</v>
      </c>
      <c r="G7" s="174">
        <f>IF(A7="","",IFERROR(VLOOKUP($A7&amp;$B7&amp;$C7,'Boys - Race 1'!$J:$L,3,0),0))</f>
        <v>2</v>
      </c>
      <c r="H7" s="150">
        <f>IF(A7="","",IFERROR(VLOOKUP($A7&amp;$B7&amp;$C7,'Boys - Race 2'!$J:$L,2,0),""))</f>
        <v>44</v>
      </c>
      <c r="I7" s="174">
        <f>IFERROR(VLOOKUP($A7&amp;$B7&amp;$C7,'Boys - Race 2'!$J:$L,3,0),0)</f>
        <v>5</v>
      </c>
      <c r="J7" s="173">
        <f>IFERROR(VLOOKUP($A7&amp;$B7&amp;$C7,'Boys - Race 3'!$J:$L,2,0),"")</f>
        <v>48</v>
      </c>
      <c r="K7" s="531"/>
      <c r="L7" s="173">
        <f>IFERROR(VLOOKUP($A7&amp;$B7&amp;$C7,'Boys - Race 4'!$J:$L,2,0),"")</f>
        <v>29</v>
      </c>
      <c r="M7" s="174">
        <v>5</v>
      </c>
      <c r="N7" s="173" t="str">
        <f>IFERROR(VLOOKUP($A7&amp;$B7&amp;$C7,'Boys - Race 5'!$J:$L,2,0),"")</f>
        <v/>
      </c>
      <c r="O7" s="174"/>
      <c r="P7" s="173"/>
      <c r="Q7" s="174"/>
      <c r="R7" s="392"/>
      <c r="S7" s="399">
        <v>4</v>
      </c>
      <c r="T7" s="393">
        <f t="shared" si="0"/>
        <v>12</v>
      </c>
      <c r="U7" s="532">
        <v>6</v>
      </c>
      <c r="V7" s="380"/>
      <c r="Y7" s="17"/>
      <c r="Z7" s="17"/>
      <c r="AA7" s="17"/>
      <c r="AB7" s="17"/>
      <c r="AC7" s="17"/>
      <c r="AD7" s="17"/>
    </row>
    <row r="8" spans="1:30" ht="15.75" customHeight="1" x14ac:dyDescent="0.25">
      <c r="A8" s="1" t="s">
        <v>415</v>
      </c>
      <c r="B8" s="1" t="s">
        <v>250</v>
      </c>
      <c r="C8" s="145" t="s">
        <v>732</v>
      </c>
      <c r="D8" s="368">
        <v>6</v>
      </c>
      <c r="E8" s="517" t="s">
        <v>2</v>
      </c>
      <c r="F8" s="173">
        <f>IF(A8="","",(IFERROR(VLOOKUP($A8&amp;$B8&amp;$C8,'Boys - Race 1'!$J:$L,2,0),"")))</f>
        <v>36</v>
      </c>
      <c r="G8" s="174">
        <f>IF(A8="","",IFERROR(VLOOKUP($A8&amp;$B8&amp;$C8,'Boys - Race 1'!$J:$L,3,0),0))</f>
        <v>5</v>
      </c>
      <c r="H8" s="150">
        <f>IF(A8="","",IFERROR(VLOOKUP($A8&amp;$B8&amp;$C8,'Boys - Race 2'!$J:$L,2,0),""))</f>
        <v>43</v>
      </c>
      <c r="I8" s="174">
        <f>IFERROR(VLOOKUP($A8&amp;$B8&amp;$C8,'Boys - Race 2'!$J:$L,3,0),0)</f>
        <v>4</v>
      </c>
      <c r="J8" s="173">
        <f>IFERROR(VLOOKUP($A8&amp;$B8&amp;$C8,'Boys - Race 3'!$J:$L,2,0),"")</f>
        <v>56</v>
      </c>
      <c r="K8" s="174">
        <f>IFERROR(VLOOKUP($A8&amp;$B8&amp;$C8,'Boys - Race 3'!$J:$L,3,0),0)</f>
        <v>8</v>
      </c>
      <c r="L8" s="173" t="str">
        <f>IFERROR(VLOOKUP($A8&amp;$B8&amp;$C8,'Boys - Race 4'!$J:$L,2,0),"")</f>
        <v/>
      </c>
      <c r="M8" s="174"/>
      <c r="N8" s="173" t="str">
        <f>IFERROR(VLOOKUP($A8&amp;$B8&amp;$C8,'Boys - Race 5'!$J:$L,2,0),"")</f>
        <v/>
      </c>
      <c r="O8" s="174"/>
      <c r="P8" s="173"/>
      <c r="Q8" s="174"/>
      <c r="R8" s="392"/>
      <c r="S8" s="399">
        <v>3</v>
      </c>
      <c r="T8" s="393">
        <f t="shared" si="0"/>
        <v>17</v>
      </c>
      <c r="U8" s="486"/>
      <c r="V8" s="380"/>
      <c r="Y8" s="17"/>
      <c r="Z8" s="17"/>
      <c r="AA8" s="17"/>
      <c r="AB8" s="17"/>
      <c r="AC8" s="17"/>
      <c r="AD8" s="17"/>
    </row>
    <row r="9" spans="1:30" ht="15.75" customHeight="1" x14ac:dyDescent="0.25">
      <c r="A9" s="354" t="s">
        <v>16</v>
      </c>
      <c r="B9" s="354" t="s">
        <v>693</v>
      </c>
      <c r="C9" s="145" t="s">
        <v>92</v>
      </c>
      <c r="D9" s="396">
        <v>3</v>
      </c>
      <c r="E9" s="517" t="s">
        <v>2</v>
      </c>
      <c r="F9" s="173">
        <f>IF(A9="","",(IFERROR(VLOOKUP($A9&amp;$B9&amp;$C9,'Boys - Race 1'!$J:$L,2,0),"")))</f>
        <v>40</v>
      </c>
      <c r="G9" s="174">
        <f>IF(A9="","",IFERROR(VLOOKUP($A9&amp;$B9&amp;$C9,'Boys - Race 1'!$J:$L,3,0),0))</f>
        <v>7</v>
      </c>
      <c r="H9" s="150">
        <f>IF(A9="","",IFERROR(VLOOKUP($A9&amp;$B9&amp;$C9,'Boys - Race 2'!$J:$L,2,0),""))</f>
        <v>53</v>
      </c>
      <c r="I9" s="174">
        <f>IFERROR(VLOOKUP($A9&amp;$B9&amp;$C9,'Boys - Race 2'!$J:$L,3,0),0)</f>
        <v>11</v>
      </c>
      <c r="J9" s="173" t="str">
        <f>IFERROR(VLOOKUP($A9&amp;$B9&amp;$C9,'Boys - Race 3'!$J:$L,2,0),"")</f>
        <v/>
      </c>
      <c r="K9" s="174">
        <f>IFERROR(VLOOKUP($A9&amp;$B9&amp;$C9,'Boys - Race 3'!$J:$L,3,0),0)</f>
        <v>0</v>
      </c>
      <c r="L9" s="173" t="str">
        <f>IFERROR(VLOOKUP($A9&amp;$B9&amp;$C9,'Boys - Race 4'!$J:$L,2,0),"")</f>
        <v/>
      </c>
      <c r="M9" s="174">
        <f>IFERROR(VLOOKUP($A9&amp;$B9&amp;$C9,'Boys - Race 4'!$J:$L,3,0),0)</f>
        <v>0</v>
      </c>
      <c r="N9" s="173" t="str">
        <f>IFERROR(VLOOKUP($A9&amp;$B9&amp;$C9,'Boys - Race 5'!$J:$L,2,0),"")</f>
        <v/>
      </c>
      <c r="O9" s="174"/>
      <c r="P9" s="173"/>
      <c r="Q9" s="174"/>
      <c r="R9" s="392"/>
      <c r="S9" s="399">
        <v>3</v>
      </c>
      <c r="T9" s="393">
        <f t="shared" si="0"/>
        <v>18</v>
      </c>
      <c r="U9" s="486"/>
      <c r="V9" s="380"/>
      <c r="Y9" s="17"/>
      <c r="Z9" s="17"/>
      <c r="AA9" s="17"/>
      <c r="AB9" s="17"/>
      <c r="AC9" s="17"/>
      <c r="AD9" s="17"/>
    </row>
    <row r="10" spans="1:30" ht="15.75" customHeight="1" x14ac:dyDescent="0.25">
      <c r="A10" s="1" t="s">
        <v>390</v>
      </c>
      <c r="B10" s="1" t="s">
        <v>594</v>
      </c>
      <c r="C10" s="145" t="s">
        <v>0</v>
      </c>
      <c r="D10" s="368">
        <v>6</v>
      </c>
      <c r="E10" s="517" t="s">
        <v>2</v>
      </c>
      <c r="F10" s="173">
        <f>IF(A10="","",(IFERROR(VLOOKUP($A10&amp;$B10&amp;$C10,'Boys - Race 1'!$J:$L,2,0),"")))</f>
        <v>35</v>
      </c>
      <c r="G10" s="174">
        <f>IF(A10="","",IFERROR(VLOOKUP($A10&amp;$B10&amp;$C10,'Boys - Race 1'!$J:$L,3,0),0))</f>
        <v>4</v>
      </c>
      <c r="H10" s="150">
        <f>IF(A10="","",IFERROR(VLOOKUP($A10&amp;$B10&amp;$C10,'Boys - Race 2'!$J:$L,2,0),""))</f>
        <v>45</v>
      </c>
      <c r="I10" s="174">
        <f>IFERROR(VLOOKUP($A10&amp;$B10&amp;$C10,'Boys - Race 2'!$J:$L,3,0),0)</f>
        <v>6</v>
      </c>
      <c r="J10" s="173">
        <f>IFERROR(VLOOKUP($A10&amp;$B10&amp;$C10,'Boys - Race 3'!$J:$L,2,0),"")</f>
        <v>58</v>
      </c>
      <c r="K10" s="531"/>
      <c r="L10" s="173">
        <f>IFERROR(VLOOKUP($A10&amp;$B10&amp;$C10,'Boys - Race 4'!$J:$L,2,0),"")</f>
        <v>36</v>
      </c>
      <c r="M10" s="174">
        <f>IFERROR(VLOOKUP($A10&amp;$B10&amp;$C10,'Boys - Race 4'!$J:$L,3,0),0)</f>
        <v>8</v>
      </c>
      <c r="N10" s="173" t="str">
        <f>IFERROR(VLOOKUP($A10&amp;$B10&amp;$C10,'Boys - Race 5'!$J:$L,2,0),"")</f>
        <v/>
      </c>
      <c r="O10" s="174"/>
      <c r="P10" s="173"/>
      <c r="Q10" s="174"/>
      <c r="R10" s="392"/>
      <c r="S10" s="399">
        <v>4</v>
      </c>
      <c r="T10" s="393">
        <f t="shared" si="0"/>
        <v>18</v>
      </c>
      <c r="U10" s="532">
        <v>10</v>
      </c>
      <c r="V10" s="380"/>
      <c r="Y10" s="17"/>
      <c r="Z10" s="17"/>
      <c r="AA10" s="17"/>
      <c r="AB10" s="17"/>
      <c r="AC10" s="17"/>
      <c r="AD10" s="17"/>
    </row>
    <row r="11" spans="1:30" ht="15.75" customHeight="1" x14ac:dyDescent="0.25">
      <c r="A11" s="47" t="s">
        <v>416</v>
      </c>
      <c r="B11" s="47" t="s">
        <v>417</v>
      </c>
      <c r="C11" s="515" t="s">
        <v>154</v>
      </c>
      <c r="D11" s="391">
        <v>6</v>
      </c>
      <c r="E11" s="332" t="s">
        <v>2</v>
      </c>
      <c r="F11" s="173">
        <f>IF(A11="","",(IFERROR(VLOOKUP($A11&amp;$B11&amp;$C11,'Boys - Race 1'!$J:$L,2,0),"")))</f>
        <v>41</v>
      </c>
      <c r="G11" s="174">
        <f>IF(A11="","",IFERROR(VLOOKUP($A11&amp;$B11&amp;$C11,'Boys - Race 1'!$J:$L,3,0),0))</f>
        <v>8</v>
      </c>
      <c r="H11" s="150">
        <f>IF(A11="","",IFERROR(VLOOKUP($A11&amp;$B11&amp;$C11,'Boys - Race 2'!$J:$L,2,0),""))</f>
        <v>55</v>
      </c>
      <c r="I11" s="174">
        <f>IFERROR(VLOOKUP($A11&amp;$B11&amp;$C11,'Boys - Race 2'!$J:$L,3,0),0)</f>
        <v>13</v>
      </c>
      <c r="J11" s="173" t="str">
        <f>IFERROR(VLOOKUP($A11&amp;$B11&amp;$C11,'Boys - Race 3'!$J:$L,2,0),"")</f>
        <v/>
      </c>
      <c r="K11" s="174">
        <f>IFERROR(VLOOKUP($A11&amp;$B11&amp;$C11,'Boys - Race 3'!$J:$L,3,0),0)</f>
        <v>0</v>
      </c>
      <c r="L11" s="173" t="str">
        <f>IFERROR(VLOOKUP($A11&amp;$B11&amp;$C11,'Boys - Race 4'!$J:$L,2,0),"")</f>
        <v/>
      </c>
      <c r="M11" s="174">
        <f>IFERROR(VLOOKUP($A11&amp;$B11&amp;$C11,'Boys - Race 4'!$J:$L,3,0),0)</f>
        <v>0</v>
      </c>
      <c r="N11" s="173" t="str">
        <f>IFERROR(VLOOKUP($A11&amp;$B11&amp;$C11,'Boys - Race 5'!$J:$L,2,0),"")</f>
        <v/>
      </c>
      <c r="O11" s="174"/>
      <c r="P11" s="173"/>
      <c r="Q11" s="174"/>
      <c r="R11" s="392"/>
      <c r="S11" s="399">
        <v>3</v>
      </c>
      <c r="T11" s="393">
        <f t="shared" si="0"/>
        <v>21</v>
      </c>
      <c r="U11" s="486"/>
      <c r="V11" s="380"/>
      <c r="Y11" s="17"/>
      <c r="Z11" s="17"/>
      <c r="AA11" s="17"/>
      <c r="AB11" s="17"/>
      <c r="AC11" s="17"/>
      <c r="AD11" s="17"/>
    </row>
    <row r="12" spans="1:30" ht="15.75" customHeight="1" x14ac:dyDescent="0.25">
      <c r="A12" s="1" t="s">
        <v>5</v>
      </c>
      <c r="B12" s="1" t="s">
        <v>20</v>
      </c>
      <c r="C12" s="145" t="s">
        <v>33</v>
      </c>
      <c r="D12" s="368">
        <v>3</v>
      </c>
      <c r="E12" s="517" t="s">
        <v>2</v>
      </c>
      <c r="F12" s="173"/>
      <c r="G12" s="174"/>
      <c r="H12" s="150">
        <v>51</v>
      </c>
      <c r="I12" s="174">
        <f>IFERROR(VLOOKUP($A12&amp;$B12&amp;$C12,'Boys - Race 2'!$J:$L,3,0),0)</f>
        <v>9</v>
      </c>
      <c r="J12" s="173">
        <v>54</v>
      </c>
      <c r="K12" s="174">
        <f>IFERROR(VLOOKUP($A12&amp;$B12&amp;$C12,'Boys - Race 3'!$J:$L,3,0),0)</f>
        <v>7</v>
      </c>
      <c r="L12" s="173">
        <v>34</v>
      </c>
      <c r="M12" s="174">
        <f>IFERROR(VLOOKUP($A12&amp;$B12&amp;$C12,'Boys - Race 4'!$J:$L,3,0),0)</f>
        <v>6</v>
      </c>
      <c r="N12" s="173"/>
      <c r="O12" s="174"/>
      <c r="P12" s="173"/>
      <c r="Q12" s="174"/>
      <c r="R12" s="392"/>
      <c r="S12" s="399">
        <v>3</v>
      </c>
      <c r="T12" s="393">
        <f t="shared" si="0"/>
        <v>22</v>
      </c>
      <c r="U12" s="486"/>
      <c r="V12" s="380"/>
      <c r="W12" t="str">
        <f t="shared" ref="W12:W108" si="1">A12&amp;B12&amp;C12</f>
        <v>FinleySmithColchester Harriers</v>
      </c>
      <c r="X12">
        <v>1</v>
      </c>
      <c r="Y12" s="17"/>
      <c r="Z12" s="17"/>
      <c r="AA12" s="17"/>
      <c r="AB12" s="17"/>
      <c r="AC12" s="17"/>
      <c r="AD12" s="17"/>
    </row>
    <row r="13" spans="1:30" ht="15.75" customHeight="1" x14ac:dyDescent="0.25">
      <c r="A13" s="354" t="s">
        <v>332</v>
      </c>
      <c r="B13" s="354" t="s">
        <v>509</v>
      </c>
      <c r="C13" s="145" t="s">
        <v>155</v>
      </c>
      <c r="D13" s="368">
        <v>5</v>
      </c>
      <c r="E13" s="517" t="s">
        <v>2</v>
      </c>
      <c r="F13" s="173">
        <f>IF(A13="","",(IFERROR(VLOOKUP($A13&amp;$B13&amp;$C13,'Boys - Race 1'!$J:$L,2,0),"")))</f>
        <v>42</v>
      </c>
      <c r="G13" s="174">
        <f>IF(A13="","",IFERROR(VLOOKUP($A13&amp;$B13&amp;$C13,'Boys - Race 1'!$J:$L,3,0),0))</f>
        <v>9</v>
      </c>
      <c r="H13" s="150">
        <f>IF(A13="","",IFERROR(VLOOKUP($A13&amp;$B13&amp;$C13,'Boys - Race 2'!$J:$L,2,0),""))</f>
        <v>56</v>
      </c>
      <c r="I13" s="174">
        <f>IFERROR(VLOOKUP($A13&amp;$B13&amp;$C13,'Boys - Race 2'!$J:$L,3,0),0)</f>
        <v>14</v>
      </c>
      <c r="J13" s="173" t="str">
        <f>IFERROR(VLOOKUP($A13&amp;$B13&amp;$C13,'Boys - Race 3'!$J:$L,2,0),"")</f>
        <v/>
      </c>
      <c r="K13" s="174">
        <f>IFERROR(VLOOKUP($A13&amp;$B13&amp;$C13,'Boys - Race 3'!$J:$L,3,0),0)</f>
        <v>0</v>
      </c>
      <c r="L13" s="173" t="str">
        <f>IFERROR(VLOOKUP($A13&amp;$B13&amp;$C13,'Boys - Race 4'!$J:$L,2,0),"")</f>
        <v/>
      </c>
      <c r="M13" s="174">
        <f>IFERROR(VLOOKUP($A13&amp;$B13&amp;$C13,'Boys - Race 4'!$J:$L,3,0),0)</f>
        <v>0</v>
      </c>
      <c r="N13" s="173" t="str">
        <f>IFERROR(VLOOKUP($A13&amp;$B13&amp;$C13,'Boys - Race 5'!$J:$L,2,0),"")</f>
        <v/>
      </c>
      <c r="O13" s="174"/>
      <c r="P13" s="173"/>
      <c r="Q13" s="174"/>
      <c r="R13" s="392"/>
      <c r="S13" s="399">
        <v>3</v>
      </c>
      <c r="T13" s="393">
        <f t="shared" si="0"/>
        <v>23</v>
      </c>
      <c r="U13" s="486"/>
      <c r="V13" s="380"/>
      <c r="W13" t="str">
        <f t="shared" si="1"/>
        <v>FinnMasseyHarwich Runners</v>
      </c>
      <c r="X13">
        <v>1</v>
      </c>
      <c r="Y13" s="17"/>
      <c r="Z13" s="17"/>
      <c r="AA13" s="17"/>
      <c r="AB13" s="17"/>
      <c r="AC13" s="17"/>
      <c r="AD13" s="17"/>
    </row>
    <row r="14" spans="1:30" ht="15.75" customHeight="1" x14ac:dyDescent="0.25">
      <c r="A14" s="330" t="s">
        <v>14</v>
      </c>
      <c r="B14" s="330" t="s">
        <v>699</v>
      </c>
      <c r="C14" s="145" t="s">
        <v>155</v>
      </c>
      <c r="D14" s="368">
        <v>3</v>
      </c>
      <c r="E14" s="517" t="s">
        <v>2</v>
      </c>
      <c r="F14" s="118"/>
      <c r="G14" s="174"/>
      <c r="H14" s="150">
        <v>48</v>
      </c>
      <c r="I14" s="174">
        <f>IFERROR(VLOOKUP($A14&amp;$B14&amp;$C14,'Boys - Race 2'!$J:$L,3,0),0)</f>
        <v>7</v>
      </c>
      <c r="J14" s="173">
        <v>57</v>
      </c>
      <c r="K14" s="174">
        <f>IFERROR(VLOOKUP($A14&amp;$B14&amp;$C14,'Boys - Race 3'!$J:$L,3,0),0)</f>
        <v>9</v>
      </c>
      <c r="L14" s="173">
        <v>37</v>
      </c>
      <c r="M14" s="174">
        <v>9</v>
      </c>
      <c r="N14" s="173"/>
      <c r="O14" s="174"/>
      <c r="P14" s="173"/>
      <c r="Q14" s="174"/>
      <c r="R14" s="392"/>
      <c r="S14" s="398">
        <v>3</v>
      </c>
      <c r="T14" s="393">
        <f t="shared" si="0"/>
        <v>25</v>
      </c>
      <c r="U14" s="486"/>
      <c r="V14" s="380"/>
      <c r="W14" t="str">
        <f t="shared" si="1"/>
        <v>CharlieRoxby-ClarkeHarwich Runners</v>
      </c>
      <c r="X14">
        <v>1</v>
      </c>
      <c r="Y14" s="17"/>
      <c r="Z14" s="17"/>
      <c r="AA14" s="17"/>
      <c r="AB14" s="17"/>
      <c r="AC14" s="17"/>
      <c r="AD14" s="17"/>
    </row>
    <row r="15" spans="1:30" ht="15.75" customHeight="1" x14ac:dyDescent="0.25">
      <c r="A15" s="354" t="s">
        <v>441</v>
      </c>
      <c r="B15" s="354" t="s">
        <v>372</v>
      </c>
      <c r="C15" s="145" t="s">
        <v>87</v>
      </c>
      <c r="D15" s="368">
        <v>5</v>
      </c>
      <c r="E15" s="518" t="s">
        <v>2</v>
      </c>
      <c r="F15" s="173">
        <f>IF(A15="","",(IFERROR(VLOOKUP($A15&amp;$B15&amp;$C15,'Boys - Race 1'!$J:$L,2,0),"")))</f>
        <v>39</v>
      </c>
      <c r="G15" s="174">
        <f>IF(A15="","",IFERROR(VLOOKUP($A15&amp;$B15&amp;$C15,'Boys - Race 1'!$J:$L,3,0),0))</f>
        <v>6</v>
      </c>
      <c r="H15" s="150">
        <f>IF(A15="","",IFERROR(VLOOKUP($A15&amp;$B15&amp;$C15,'Boys - Race 2'!$J:$L,2,0),""))</f>
        <v>50</v>
      </c>
      <c r="I15" s="174">
        <f>IFERROR(VLOOKUP($A15&amp;$B15&amp;$C15,'Boys - Race 2'!$J:$L,3,0),0)</f>
        <v>8</v>
      </c>
      <c r="J15" s="173">
        <f>IFERROR(VLOOKUP($A15&amp;$B15&amp;$C15,'Boys - Race 3'!$J:$L,2,0),"")</f>
        <v>61</v>
      </c>
      <c r="K15" s="174">
        <f>IFERROR(VLOOKUP($A15&amp;$B15&amp;$C15,'Boys - Race 3'!$J:$L,3,0),0)</f>
        <v>11</v>
      </c>
      <c r="L15" s="173">
        <f>IFERROR(VLOOKUP($A15&amp;$B15&amp;$C15,'Boys - Race 4'!$J:$L,2,0),"")</f>
        <v>43</v>
      </c>
      <c r="M15" s="531"/>
      <c r="N15" s="173" t="str">
        <f>IFERROR(VLOOKUP($A15&amp;$B15&amp;$C15,'Boys - Race 5'!$J:$L,2,0),"")</f>
        <v/>
      </c>
      <c r="O15" s="174"/>
      <c r="P15" s="173"/>
      <c r="Q15" s="174"/>
      <c r="R15" s="392"/>
      <c r="S15" s="399">
        <v>4</v>
      </c>
      <c r="T15" s="393">
        <f t="shared" si="0"/>
        <v>25</v>
      </c>
      <c r="U15" s="532">
        <v>12</v>
      </c>
      <c r="V15" s="380"/>
      <c r="W15" t="str">
        <f t="shared" si="1"/>
        <v>OllyKellyIpswich Jaffa</v>
      </c>
      <c r="X15">
        <v>1</v>
      </c>
      <c r="Y15" s="17"/>
      <c r="Z15" s="17"/>
      <c r="AA15" s="17"/>
      <c r="AB15" s="17"/>
      <c r="AC15" s="17"/>
      <c r="AD15" s="17"/>
    </row>
    <row r="16" spans="1:30" ht="15.75" customHeight="1" x14ac:dyDescent="0.25">
      <c r="A16" s="1" t="s">
        <v>588</v>
      </c>
      <c r="B16" s="1" t="s">
        <v>335</v>
      </c>
      <c r="C16" s="145" t="s">
        <v>0</v>
      </c>
      <c r="D16" s="368">
        <v>5</v>
      </c>
      <c r="E16" s="517" t="s">
        <v>2</v>
      </c>
      <c r="F16" s="173"/>
      <c r="G16" s="174"/>
      <c r="H16" s="150">
        <v>52</v>
      </c>
      <c r="I16" s="174">
        <f>IFERROR(VLOOKUP($A16&amp;$B16&amp;$C16,'Boys - Race 2'!$J:$L,3,0),0)</f>
        <v>10</v>
      </c>
      <c r="J16" s="173">
        <v>62</v>
      </c>
      <c r="K16" s="174">
        <f>IFERROR(VLOOKUP($A16&amp;$B16&amp;$C16,'Boys - Race 3'!$J:$L,3,0),0)</f>
        <v>12</v>
      </c>
      <c r="L16" s="173"/>
      <c r="M16" s="174"/>
      <c r="N16" s="173"/>
      <c r="O16" s="174"/>
      <c r="P16" s="173"/>
      <c r="Q16" s="174"/>
      <c r="R16" s="392"/>
      <c r="S16" s="399">
        <v>2</v>
      </c>
      <c r="T16" s="393">
        <f t="shared" si="0"/>
        <v>22</v>
      </c>
      <c r="U16" s="486"/>
      <c r="V16" s="380"/>
      <c r="Y16" s="17"/>
      <c r="Z16" s="17"/>
      <c r="AA16" s="17"/>
      <c r="AB16" s="17"/>
      <c r="AC16" s="17"/>
      <c r="AD16" s="17"/>
    </row>
    <row r="17" spans="1:30" ht="15.75" customHeight="1" x14ac:dyDescent="0.25">
      <c r="A17" s="1" t="s">
        <v>3</v>
      </c>
      <c r="B17" s="1" t="s">
        <v>710</v>
      </c>
      <c r="C17" s="145" t="s">
        <v>155</v>
      </c>
      <c r="D17" s="368">
        <v>3</v>
      </c>
      <c r="E17" s="517" t="s">
        <v>2</v>
      </c>
      <c r="F17" s="173"/>
      <c r="G17" s="174"/>
      <c r="H17" s="150">
        <v>54</v>
      </c>
      <c r="I17" s="174">
        <f>IFERROR(VLOOKUP($A17&amp;$B17&amp;$C17,'Boys - Race 2'!$J:$L,3,0),0)</f>
        <v>12</v>
      </c>
      <c r="J17" s="173">
        <v>63</v>
      </c>
      <c r="K17" s="174">
        <f>IFERROR(VLOOKUP($A17&amp;$B17&amp;$C17,'Boys - Race 3'!$J:$L,3,0),0)</f>
        <v>13</v>
      </c>
      <c r="L17" s="173"/>
      <c r="M17" s="174"/>
      <c r="N17" s="173"/>
      <c r="O17" s="174"/>
      <c r="P17" s="173"/>
      <c r="Q17" s="174"/>
      <c r="R17" s="395"/>
      <c r="S17" s="399">
        <v>2</v>
      </c>
      <c r="T17" s="393">
        <f t="shared" si="0"/>
        <v>25</v>
      </c>
      <c r="U17" s="486"/>
      <c r="V17" s="380"/>
      <c r="W17" t="str">
        <f t="shared" si="1"/>
        <v>LeoKnottHarwich Runners</v>
      </c>
      <c r="X17">
        <v>1</v>
      </c>
      <c r="Y17" s="17"/>
      <c r="Z17" s="17"/>
      <c r="AA17" s="17"/>
      <c r="AB17" s="17"/>
      <c r="AC17" s="17"/>
      <c r="AD17" s="17"/>
    </row>
    <row r="18" spans="1:30" ht="15.75" customHeight="1" x14ac:dyDescent="0.25">
      <c r="A18" s="1" t="s">
        <v>416</v>
      </c>
      <c r="B18" s="1" t="s">
        <v>727</v>
      </c>
      <c r="C18" s="145" t="s">
        <v>155</v>
      </c>
      <c r="D18" s="368">
        <v>3</v>
      </c>
      <c r="E18" s="517" t="s">
        <v>2</v>
      </c>
      <c r="F18" s="173"/>
      <c r="G18" s="174"/>
      <c r="H18" s="150"/>
      <c r="I18" s="174"/>
      <c r="J18" s="173">
        <v>64</v>
      </c>
      <c r="K18" s="174">
        <f>IFERROR(VLOOKUP($A18&amp;$B18&amp;$C18,'Boys - Race 3'!$J:$L,3,0),0)</f>
        <v>14</v>
      </c>
      <c r="L18" s="173">
        <v>46</v>
      </c>
      <c r="M18" s="174">
        <v>13</v>
      </c>
      <c r="N18" s="173"/>
      <c r="O18" s="174"/>
      <c r="P18" s="173"/>
      <c r="Q18" s="174"/>
      <c r="R18" s="395"/>
      <c r="S18" s="398">
        <v>2</v>
      </c>
      <c r="T18" s="393">
        <v>27</v>
      </c>
      <c r="U18" s="486"/>
      <c r="V18" s="380"/>
      <c r="Y18" s="17"/>
      <c r="Z18" s="17"/>
      <c r="AA18" s="17"/>
      <c r="AB18" s="17"/>
      <c r="AC18" s="17"/>
      <c r="AD18" s="17"/>
    </row>
    <row r="19" spans="1:30" ht="15.75" customHeight="1" x14ac:dyDescent="0.25">
      <c r="A19" s="1" t="s">
        <v>358</v>
      </c>
      <c r="B19" s="1" t="s">
        <v>73</v>
      </c>
      <c r="C19" s="145" t="s">
        <v>33</v>
      </c>
      <c r="D19" s="368">
        <v>6</v>
      </c>
      <c r="E19" s="517" t="s">
        <v>2</v>
      </c>
      <c r="F19" s="173"/>
      <c r="G19" s="174"/>
      <c r="H19" s="150"/>
      <c r="I19" s="174"/>
      <c r="J19" s="173">
        <v>13</v>
      </c>
      <c r="K19" s="174">
        <f>IFERROR(VLOOKUP($A19&amp;$B19&amp;$C19,'Boys - Race 3'!$J:$L,3,0),0)</f>
        <v>1</v>
      </c>
      <c r="L19" s="173"/>
      <c r="M19" s="174"/>
      <c r="N19" s="173"/>
      <c r="O19" s="174"/>
      <c r="P19" s="173"/>
      <c r="Q19" s="174"/>
      <c r="R19" s="395"/>
      <c r="S19" s="399">
        <v>1</v>
      </c>
      <c r="T19" s="393">
        <f t="shared" ref="T19:T28" si="2">+G19+I19+K19+M19+O19+Q19</f>
        <v>1</v>
      </c>
      <c r="U19" s="485"/>
      <c r="V19" s="170"/>
      <c r="Y19" s="17"/>
      <c r="Z19" s="17"/>
      <c r="AA19" s="17"/>
      <c r="AB19" s="17"/>
      <c r="AC19" s="17"/>
      <c r="AD19" s="17"/>
    </row>
    <row r="20" spans="1:30" ht="15.75" customHeight="1" x14ac:dyDescent="0.25">
      <c r="A20" s="1" t="s">
        <v>685</v>
      </c>
      <c r="B20" s="1" t="s">
        <v>339</v>
      </c>
      <c r="C20" s="145" t="s">
        <v>87</v>
      </c>
      <c r="D20" s="368">
        <v>6</v>
      </c>
      <c r="E20" s="517" t="s">
        <v>2</v>
      </c>
      <c r="F20" s="173"/>
      <c r="G20" s="174"/>
      <c r="H20" s="150"/>
      <c r="I20" s="174"/>
      <c r="J20" s="173"/>
      <c r="K20" s="174"/>
      <c r="L20" s="173">
        <v>20</v>
      </c>
      <c r="M20" s="174">
        <v>3</v>
      </c>
      <c r="N20" s="173"/>
      <c r="O20" s="174"/>
      <c r="P20" s="173"/>
      <c r="Q20" s="174"/>
      <c r="R20" s="395"/>
      <c r="S20" s="398">
        <v>1</v>
      </c>
      <c r="T20" s="393">
        <f t="shared" si="2"/>
        <v>3</v>
      </c>
      <c r="U20" s="486"/>
      <c r="V20" s="170"/>
      <c r="Y20" s="17"/>
      <c r="Z20" s="17"/>
      <c r="AA20" s="17"/>
      <c r="AB20" s="17"/>
      <c r="AC20" s="17"/>
      <c r="AD20" s="17"/>
    </row>
    <row r="21" spans="1:30" ht="15.75" customHeight="1" x14ac:dyDescent="0.25">
      <c r="A21" s="1" t="s">
        <v>707</v>
      </c>
      <c r="B21" s="1" t="s">
        <v>390</v>
      </c>
      <c r="C21" s="145" t="s">
        <v>33</v>
      </c>
      <c r="D21" s="368">
        <v>6</v>
      </c>
      <c r="E21" s="517" t="s">
        <v>2</v>
      </c>
      <c r="F21" s="173"/>
      <c r="G21" s="174"/>
      <c r="H21" s="150">
        <v>41</v>
      </c>
      <c r="I21" s="174">
        <f>IFERROR(VLOOKUP($A21&amp;$B21&amp;$C21,'Boys - Race 2'!$J:$L,3,0),0)</f>
        <v>3</v>
      </c>
      <c r="J21" s="173"/>
      <c r="K21" s="174">
        <f>IFERROR(VLOOKUP($A21&amp;$B21&amp;$C21,'Boys - Race 3'!$J:$L,3,0),0)</f>
        <v>0</v>
      </c>
      <c r="L21" s="173"/>
      <c r="M21" s="174"/>
      <c r="N21" s="173"/>
      <c r="O21" s="174"/>
      <c r="P21" s="173"/>
      <c r="Q21" s="174"/>
      <c r="R21" s="395"/>
      <c r="S21" s="399">
        <v>1</v>
      </c>
      <c r="T21" s="393">
        <f t="shared" si="2"/>
        <v>3</v>
      </c>
      <c r="U21" s="486"/>
      <c r="V21" s="170"/>
      <c r="Y21" s="17"/>
      <c r="Z21" s="17"/>
      <c r="AA21" s="17"/>
      <c r="AB21" s="17"/>
      <c r="AC21" s="17"/>
      <c r="AD21" s="17"/>
    </row>
    <row r="22" spans="1:30" ht="15.75" customHeight="1" x14ac:dyDescent="0.25">
      <c r="A22" s="330" t="s">
        <v>122</v>
      </c>
      <c r="B22" s="330" t="s">
        <v>121</v>
      </c>
      <c r="C22" s="145" t="s">
        <v>154</v>
      </c>
      <c r="D22" s="368">
        <v>4</v>
      </c>
      <c r="E22" s="517" t="s">
        <v>2</v>
      </c>
      <c r="F22" s="173"/>
      <c r="G22" s="174"/>
      <c r="H22" s="150"/>
      <c r="I22" s="174"/>
      <c r="J22" s="173"/>
      <c r="K22" s="174"/>
      <c r="L22" s="173">
        <v>27</v>
      </c>
      <c r="M22" s="174">
        <f>IFERROR(VLOOKUP($A22&amp;$B22&amp;$C22,'Boys - Race 4'!$J:$L,3,0),0)</f>
        <v>4</v>
      </c>
      <c r="N22" s="173"/>
      <c r="O22" s="174"/>
      <c r="P22" s="173"/>
      <c r="Q22" s="174"/>
      <c r="R22" s="395"/>
      <c r="S22" s="398">
        <v>1</v>
      </c>
      <c r="T22" s="393">
        <f t="shared" si="2"/>
        <v>4</v>
      </c>
      <c r="U22" s="485"/>
      <c r="V22" s="170"/>
      <c r="Y22" s="17"/>
      <c r="Z22" s="17"/>
      <c r="AA22" s="17"/>
      <c r="AB22" s="17"/>
      <c r="AC22" s="17"/>
      <c r="AD22" s="17"/>
    </row>
    <row r="23" spans="1:30" ht="15.75" customHeight="1" x14ac:dyDescent="0.25">
      <c r="A23" s="1" t="s">
        <v>9</v>
      </c>
      <c r="B23" s="1" t="s">
        <v>293</v>
      </c>
      <c r="C23" s="145" t="s">
        <v>0</v>
      </c>
      <c r="D23" s="368">
        <v>6</v>
      </c>
      <c r="E23" s="517" t="s">
        <v>2</v>
      </c>
      <c r="F23" s="173"/>
      <c r="G23" s="174"/>
      <c r="H23" s="150"/>
      <c r="I23" s="174"/>
      <c r="J23" s="173">
        <v>47</v>
      </c>
      <c r="K23" s="174">
        <f>IFERROR(VLOOKUP($A23&amp;$B23&amp;$C23,'Boys - Race 3'!$J:$L,3,0),0)</f>
        <v>5</v>
      </c>
      <c r="L23" s="173"/>
      <c r="M23" s="174"/>
      <c r="N23" s="173"/>
      <c r="O23" s="174"/>
      <c r="P23" s="173"/>
      <c r="Q23" s="174"/>
      <c r="R23" s="395"/>
      <c r="S23" s="399">
        <v>1</v>
      </c>
      <c r="T23" s="393">
        <f t="shared" si="2"/>
        <v>5</v>
      </c>
      <c r="U23" s="486"/>
      <c r="V23" s="170"/>
      <c r="Y23" s="17"/>
      <c r="Z23" s="17"/>
      <c r="AA23" s="17"/>
      <c r="AB23" s="17"/>
      <c r="AC23" s="17"/>
      <c r="AD23" s="17"/>
    </row>
    <row r="24" spans="1:30" ht="15.75" customHeight="1" x14ac:dyDescent="0.25">
      <c r="A24" s="390" t="s">
        <v>737</v>
      </c>
      <c r="B24" s="390" t="s">
        <v>735</v>
      </c>
      <c r="C24" s="145" t="s">
        <v>154</v>
      </c>
      <c r="D24" s="368">
        <v>6</v>
      </c>
      <c r="E24" s="332" t="s">
        <v>2</v>
      </c>
      <c r="F24" s="173"/>
      <c r="G24" s="174"/>
      <c r="H24" s="150"/>
      <c r="I24" s="174"/>
      <c r="J24" s="173"/>
      <c r="K24" s="174"/>
      <c r="L24" s="173">
        <v>35</v>
      </c>
      <c r="M24" s="174">
        <v>7</v>
      </c>
      <c r="N24" s="173"/>
      <c r="O24" s="174"/>
      <c r="P24" s="173"/>
      <c r="Q24" s="174"/>
      <c r="R24" s="392"/>
      <c r="S24" s="398">
        <v>1</v>
      </c>
      <c r="T24" s="393">
        <f t="shared" si="2"/>
        <v>7</v>
      </c>
      <c r="U24" s="486"/>
      <c r="V24" s="170"/>
      <c r="Y24" s="17"/>
      <c r="Z24" s="17"/>
      <c r="AA24" s="17"/>
      <c r="AB24" s="17"/>
      <c r="AC24" s="17"/>
      <c r="AD24" s="17"/>
    </row>
    <row r="25" spans="1:30" ht="15.75" customHeight="1" x14ac:dyDescent="0.25">
      <c r="A25" s="354" t="s">
        <v>439</v>
      </c>
      <c r="B25" s="354" t="s">
        <v>741</v>
      </c>
      <c r="C25" s="145" t="s">
        <v>80</v>
      </c>
      <c r="D25" s="368">
        <v>4</v>
      </c>
      <c r="E25" s="517" t="s">
        <v>2</v>
      </c>
      <c r="F25" s="173"/>
      <c r="G25" s="174"/>
      <c r="H25" s="150"/>
      <c r="I25" s="174"/>
      <c r="J25" s="173"/>
      <c r="K25" s="174"/>
      <c r="L25" s="173">
        <v>38</v>
      </c>
      <c r="M25" s="174">
        <f>IFERROR(VLOOKUP($A25&amp;$B25&amp;$C25,'Boys - Race 4'!$J:$L,3,0),0)</f>
        <v>10</v>
      </c>
      <c r="N25" s="173"/>
      <c r="O25" s="174"/>
      <c r="P25" s="173"/>
      <c r="Q25" s="174"/>
      <c r="R25" s="392"/>
      <c r="S25" s="399">
        <v>1</v>
      </c>
      <c r="T25" s="393">
        <f t="shared" si="2"/>
        <v>10</v>
      </c>
      <c r="U25" s="485"/>
      <c r="V25" s="170"/>
      <c r="W25" t="str">
        <f t="shared" si="1"/>
        <v>EdwardLevackTiptree</v>
      </c>
      <c r="X25">
        <v>1</v>
      </c>
      <c r="Y25" s="17"/>
      <c r="Z25" s="17"/>
      <c r="AA25" s="17"/>
      <c r="AB25" s="17"/>
      <c r="AC25" s="17"/>
      <c r="AD25" s="17"/>
    </row>
    <row r="26" spans="1:30" ht="15.75" customHeight="1" x14ac:dyDescent="0.25">
      <c r="A26" s="330" t="s">
        <v>691</v>
      </c>
      <c r="B26" s="330" t="s">
        <v>339</v>
      </c>
      <c r="C26" s="145" t="s">
        <v>87</v>
      </c>
      <c r="D26" s="368">
        <v>4</v>
      </c>
      <c r="E26" s="517" t="s">
        <v>2</v>
      </c>
      <c r="F26" s="173"/>
      <c r="G26" s="174"/>
      <c r="H26" s="150"/>
      <c r="I26" s="174"/>
      <c r="J26" s="173"/>
      <c r="K26" s="174"/>
      <c r="L26" s="173">
        <v>47</v>
      </c>
      <c r="M26" s="174">
        <f>IFERROR(VLOOKUP($A26&amp;$B26&amp;$C26,'Boys - Race 4'!$J:$L,3,0),0)</f>
        <v>14</v>
      </c>
      <c r="N26" s="173"/>
      <c r="O26" s="174"/>
      <c r="P26" s="173"/>
      <c r="Q26" s="174"/>
      <c r="R26" s="392"/>
      <c r="S26" s="399">
        <v>1</v>
      </c>
      <c r="T26" s="393">
        <f t="shared" si="2"/>
        <v>14</v>
      </c>
      <c r="U26" s="486"/>
      <c r="V26" s="380"/>
      <c r="Y26" s="17"/>
      <c r="Z26" s="17"/>
      <c r="AA26" s="17"/>
      <c r="AB26" s="17"/>
      <c r="AC26" s="17"/>
      <c r="AD26" s="17"/>
    </row>
    <row r="27" spans="1:30" ht="15.75" customHeight="1" x14ac:dyDescent="0.25">
      <c r="A27" s="345" t="s">
        <v>708</v>
      </c>
      <c r="B27" s="345" t="s">
        <v>709</v>
      </c>
      <c r="C27" s="145" t="s">
        <v>33</v>
      </c>
      <c r="D27" s="368">
        <v>5</v>
      </c>
      <c r="E27" s="519" t="s">
        <v>2</v>
      </c>
      <c r="F27" s="173"/>
      <c r="G27" s="174"/>
      <c r="H27" s="150">
        <v>57</v>
      </c>
      <c r="I27" s="174">
        <f>IFERROR(VLOOKUP($A27&amp;$B27&amp;$C27,'Boys - Race 2'!$J:$L,3,0),0)</f>
        <v>15</v>
      </c>
      <c r="J27" s="173"/>
      <c r="K27" s="174">
        <f>IFERROR(VLOOKUP($A27&amp;$B27&amp;$C27,'Boys - Race 3'!$J:$L,3,0),0)</f>
        <v>0</v>
      </c>
      <c r="L27" s="173"/>
      <c r="M27" s="174"/>
      <c r="N27" s="173"/>
      <c r="O27" s="174"/>
      <c r="P27" s="173"/>
      <c r="Q27" s="174"/>
      <c r="R27" s="392"/>
      <c r="S27" s="399">
        <v>1</v>
      </c>
      <c r="T27" s="393">
        <f t="shared" si="2"/>
        <v>15</v>
      </c>
      <c r="U27" s="486"/>
      <c r="V27" s="380"/>
      <c r="W27" t="str">
        <f t="shared" si="1"/>
        <v>HenryDaveyColchester Harriers</v>
      </c>
      <c r="X27">
        <v>1</v>
      </c>
      <c r="Y27" s="17"/>
      <c r="Z27" s="17"/>
      <c r="AA27" s="17"/>
      <c r="AB27" s="17"/>
      <c r="AC27" s="17"/>
      <c r="AD27" s="17"/>
    </row>
    <row r="28" spans="1:30" ht="15.75" customHeight="1" x14ac:dyDescent="0.25">
      <c r="A28" s="1" t="s">
        <v>65</v>
      </c>
      <c r="B28" s="1" t="s">
        <v>736</v>
      </c>
      <c r="C28" s="145" t="s">
        <v>154</v>
      </c>
      <c r="D28" s="368">
        <v>3</v>
      </c>
      <c r="E28" s="517" t="s">
        <v>2</v>
      </c>
      <c r="F28" s="173"/>
      <c r="G28" s="174"/>
      <c r="H28" s="150"/>
      <c r="I28" s="174"/>
      <c r="J28" s="173"/>
      <c r="K28" s="174"/>
      <c r="L28" s="173">
        <v>49</v>
      </c>
      <c r="M28" s="174">
        <f>IFERROR(VLOOKUP($A28&amp;$B28&amp;$C28,'Boys - Race 4'!$J:$L,3,0),0)</f>
        <v>16</v>
      </c>
      <c r="N28" s="173"/>
      <c r="O28" s="174"/>
      <c r="P28" s="173"/>
      <c r="Q28" s="174"/>
      <c r="R28" s="392"/>
      <c r="S28" s="399">
        <v>1</v>
      </c>
      <c r="T28" s="393">
        <f t="shared" si="2"/>
        <v>16</v>
      </c>
      <c r="U28" s="486"/>
      <c r="V28" s="380"/>
      <c r="W28" t="str">
        <f t="shared" si="1"/>
        <v>JamesDawsonHadleigh Hares</v>
      </c>
      <c r="X28">
        <v>1</v>
      </c>
      <c r="Y28" s="17"/>
      <c r="Z28" s="17"/>
      <c r="AA28" s="17"/>
      <c r="AB28" s="17"/>
      <c r="AC28" s="17"/>
      <c r="AD28" s="17"/>
    </row>
    <row r="29" spans="1:30" ht="15.75" customHeight="1" x14ac:dyDescent="0.25">
      <c r="A29" s="1" t="s">
        <v>734</v>
      </c>
      <c r="B29" s="1" t="s">
        <v>668</v>
      </c>
      <c r="C29" s="145" t="s">
        <v>154</v>
      </c>
      <c r="D29" s="368">
        <v>3</v>
      </c>
      <c r="E29" s="517" t="s">
        <v>2</v>
      </c>
      <c r="F29" s="173"/>
      <c r="G29" s="174"/>
      <c r="H29" s="150"/>
      <c r="I29" s="174"/>
      <c r="J29" s="173"/>
      <c r="K29" s="174"/>
      <c r="L29" s="173">
        <v>48</v>
      </c>
      <c r="M29" s="174">
        <v>15</v>
      </c>
      <c r="N29" s="173"/>
      <c r="O29" s="174"/>
      <c r="P29" s="173"/>
      <c r="Q29" s="174"/>
      <c r="R29" s="392"/>
      <c r="S29" s="398">
        <v>1</v>
      </c>
      <c r="T29" s="393">
        <v>28</v>
      </c>
      <c r="U29" s="485"/>
      <c r="V29" s="380"/>
      <c r="Y29" s="17"/>
      <c r="Z29" s="17"/>
      <c r="AA29" s="17"/>
      <c r="AB29" s="17"/>
      <c r="AC29" s="17"/>
      <c r="AD29" s="17"/>
    </row>
    <row r="30" spans="1:30" ht="15.75" customHeight="1" x14ac:dyDescent="0.25">
      <c r="A30" s="1"/>
      <c r="B30" s="1"/>
      <c r="C30" s="145"/>
      <c r="D30" s="368"/>
      <c r="E30" s="517"/>
      <c r="F30" s="173"/>
      <c r="G30" s="174"/>
      <c r="H30" s="150"/>
      <c r="I30" s="174"/>
      <c r="J30" s="173"/>
      <c r="K30" s="174"/>
      <c r="L30" s="173"/>
      <c r="M30" s="174"/>
      <c r="N30" s="173"/>
      <c r="O30" s="174"/>
      <c r="P30" s="173"/>
      <c r="Q30" s="174"/>
      <c r="R30" s="392"/>
      <c r="S30" s="398"/>
      <c r="T30" s="393"/>
      <c r="U30" s="486"/>
      <c r="V30" s="170"/>
      <c r="Y30" s="17"/>
      <c r="Z30" s="17"/>
      <c r="AA30" s="17"/>
      <c r="AB30" s="17"/>
      <c r="AC30" s="17"/>
      <c r="AD30" s="17"/>
    </row>
    <row r="31" spans="1:30" ht="15.75" customHeight="1" x14ac:dyDescent="0.25">
      <c r="A31" s="1"/>
      <c r="B31" s="1"/>
      <c r="C31" s="145"/>
      <c r="D31" s="368"/>
      <c r="E31" s="517"/>
      <c r="F31" s="173"/>
      <c r="G31" s="174"/>
      <c r="H31" s="150"/>
      <c r="I31" s="174"/>
      <c r="J31" s="173"/>
      <c r="K31" s="174"/>
      <c r="L31" s="173"/>
      <c r="M31" s="174"/>
      <c r="N31" s="173"/>
      <c r="O31" s="174"/>
      <c r="P31" s="173"/>
      <c r="Q31" s="174"/>
      <c r="R31" s="392"/>
      <c r="S31" s="398"/>
      <c r="T31" s="393"/>
      <c r="U31" s="486"/>
      <c r="V31" s="170"/>
      <c r="Y31" s="17"/>
      <c r="Z31" s="17"/>
      <c r="AA31" s="17"/>
      <c r="AB31" s="17"/>
      <c r="AC31" s="17"/>
      <c r="AD31" s="17"/>
    </row>
    <row r="32" spans="1:30" ht="15.75" customHeight="1" x14ac:dyDescent="0.25">
      <c r="A32" s="1"/>
      <c r="B32" s="1"/>
      <c r="C32" s="145"/>
      <c r="D32" s="368"/>
      <c r="E32" s="517"/>
      <c r="F32" s="173"/>
      <c r="G32" s="174"/>
      <c r="H32" s="150"/>
      <c r="I32" s="174"/>
      <c r="J32" s="173"/>
      <c r="K32" s="174"/>
      <c r="L32" s="173"/>
      <c r="M32" s="174"/>
      <c r="N32" s="173"/>
      <c r="O32" s="174"/>
      <c r="P32" s="173"/>
      <c r="Q32" s="174"/>
      <c r="R32" s="392"/>
      <c r="S32" s="398"/>
      <c r="T32" s="393"/>
      <c r="U32" s="486"/>
      <c r="V32" s="170"/>
      <c r="Y32" s="17"/>
      <c r="Z32" s="17"/>
      <c r="AA32" s="17"/>
      <c r="AB32" s="17"/>
      <c r="AC32" s="17"/>
      <c r="AD32" s="17"/>
    </row>
    <row r="33" spans="1:30" ht="15.75" customHeight="1" x14ac:dyDescent="0.25">
      <c r="A33" s="1"/>
      <c r="B33" s="1"/>
      <c r="C33" s="145"/>
      <c r="D33" s="368"/>
      <c r="E33" s="517"/>
      <c r="F33" s="173"/>
      <c r="G33" s="174"/>
      <c r="H33" s="150"/>
      <c r="I33" s="174"/>
      <c r="J33" s="173"/>
      <c r="K33" s="174"/>
      <c r="L33" s="173"/>
      <c r="M33" s="174"/>
      <c r="N33" s="173"/>
      <c r="O33" s="174"/>
      <c r="P33" s="173"/>
      <c r="Q33" s="174"/>
      <c r="R33" s="392"/>
      <c r="S33" s="398"/>
      <c r="T33" s="393"/>
      <c r="U33" s="486"/>
      <c r="V33" s="170"/>
      <c r="Y33" s="17"/>
      <c r="Z33" s="17"/>
      <c r="AA33" s="17"/>
      <c r="AB33" s="17"/>
      <c r="AC33" s="17"/>
      <c r="AD33" s="17"/>
    </row>
    <row r="34" spans="1:30" ht="15.75" customHeight="1" x14ac:dyDescent="0.25">
      <c r="A34" s="1"/>
      <c r="B34" s="1"/>
      <c r="C34" s="145"/>
      <c r="D34" s="368"/>
      <c r="E34" s="517"/>
      <c r="F34" s="173"/>
      <c r="G34" s="174"/>
      <c r="H34" s="150"/>
      <c r="I34" s="174"/>
      <c r="J34" s="173"/>
      <c r="K34" s="174"/>
      <c r="L34" s="173"/>
      <c r="M34" s="174"/>
      <c r="N34" s="173"/>
      <c r="O34" s="174"/>
      <c r="P34" s="173"/>
      <c r="Q34" s="174"/>
      <c r="R34" s="392"/>
      <c r="S34" s="398"/>
      <c r="T34" s="393"/>
      <c r="U34" s="486"/>
      <c r="V34" s="170"/>
      <c r="Y34" s="17"/>
      <c r="Z34" s="17"/>
      <c r="AA34" s="17"/>
      <c r="AB34" s="17"/>
      <c r="AC34" s="17"/>
      <c r="AD34" s="17"/>
    </row>
    <row r="35" spans="1:30" ht="15.75" customHeight="1" x14ac:dyDescent="0.25">
      <c r="A35" s="1" t="s">
        <v>345</v>
      </c>
      <c r="B35" s="1" t="s">
        <v>372</v>
      </c>
      <c r="C35" s="145" t="s">
        <v>87</v>
      </c>
      <c r="D35" s="368">
        <v>8</v>
      </c>
      <c r="E35" s="517" t="s">
        <v>4</v>
      </c>
      <c r="F35" s="173">
        <f>IF(A35="","",(IFERROR(VLOOKUP($A35&amp;$B35&amp;$C35,'Boys - Race 1'!$J:$L,2,0),"")))</f>
        <v>5</v>
      </c>
      <c r="G35" s="174">
        <f>IF(A35="","",IFERROR(VLOOKUP($A35&amp;$B35&amp;$C35,'Boys - Race 1'!$J:$L,3,0),0))</f>
        <v>1</v>
      </c>
      <c r="H35" s="150">
        <f>IF(A35="","",IFERROR(VLOOKUP($A35&amp;$B35&amp;$C35,'Boys - Race 2'!$J:$L,2,0),""))</f>
        <v>7</v>
      </c>
      <c r="I35" s="531"/>
      <c r="J35" s="173">
        <f>IFERROR(VLOOKUP($A35&amp;$B35&amp;$C35,'Boys - Race 3'!$J:$L,2,0),"")</f>
        <v>10</v>
      </c>
      <c r="K35" s="174">
        <f>IFERROR(VLOOKUP($A35&amp;$B35&amp;$C35,'Boys - Race 3'!$J:$L,3,0),0)</f>
        <v>1</v>
      </c>
      <c r="L35" s="173">
        <f>IFERROR(VLOOKUP($A35&amp;$B35&amp;$C35,'Boys - Race 4'!$J:$L,2,0),"")</f>
        <v>5</v>
      </c>
      <c r="M35" s="174">
        <f>IFERROR(VLOOKUP($A35&amp;$B35&amp;$C35,'Boys - Race 4'!$J:$L,3,0),0)</f>
        <v>2</v>
      </c>
      <c r="N35" s="173"/>
      <c r="O35" s="174"/>
      <c r="P35" s="173"/>
      <c r="Q35" s="174"/>
      <c r="R35" s="392"/>
      <c r="S35" s="399">
        <v>4</v>
      </c>
      <c r="T35" s="393">
        <f t="shared" ref="T35:T61" si="3">+G35+I35+K35+M35+O35+Q35</f>
        <v>4</v>
      </c>
      <c r="U35" s="532">
        <v>2</v>
      </c>
      <c r="V35" s="170"/>
      <c r="Y35" s="17"/>
      <c r="Z35" s="17"/>
      <c r="AA35" s="17"/>
      <c r="AB35" s="17"/>
      <c r="AC35" s="17"/>
      <c r="AD35" s="17"/>
    </row>
    <row r="36" spans="1:30" ht="15.75" customHeight="1" x14ac:dyDescent="0.25">
      <c r="A36" s="1" t="s">
        <v>464</v>
      </c>
      <c r="B36" s="1" t="s">
        <v>338</v>
      </c>
      <c r="C36" s="145" t="s">
        <v>0</v>
      </c>
      <c r="D36" s="368">
        <v>8</v>
      </c>
      <c r="E36" s="517" t="s">
        <v>4</v>
      </c>
      <c r="F36" s="173"/>
      <c r="G36" s="174"/>
      <c r="H36" s="150">
        <v>6</v>
      </c>
      <c r="I36" s="174">
        <f>IFERROR(VLOOKUP($A36&amp;$B36&amp;$C36,'Boys - Race 2'!$J:$L,3,0),0)</f>
        <v>1</v>
      </c>
      <c r="J36" s="173">
        <v>14</v>
      </c>
      <c r="K36" s="174">
        <f>IFERROR(VLOOKUP($A36&amp;$B36&amp;$C36,'Boys - Race 3'!$J:$L,3,0),0)</f>
        <v>2</v>
      </c>
      <c r="L36" s="173">
        <v>4</v>
      </c>
      <c r="M36" s="174">
        <v>1</v>
      </c>
      <c r="N36" s="173"/>
      <c r="O36" s="174"/>
      <c r="P36" s="173"/>
      <c r="Q36" s="174"/>
      <c r="R36" s="392"/>
      <c r="S36" s="398">
        <v>3</v>
      </c>
      <c r="T36" s="393">
        <f t="shared" si="3"/>
        <v>4</v>
      </c>
      <c r="U36" s="486"/>
      <c r="V36" s="380"/>
      <c r="W36" t="str">
        <f t="shared" si="1"/>
        <v>AdamHartColchester &amp; Tendring AC</v>
      </c>
      <c r="X36">
        <v>1</v>
      </c>
      <c r="Y36" s="17"/>
      <c r="Z36" s="17"/>
      <c r="AA36" s="17"/>
      <c r="AB36" s="17"/>
      <c r="AC36" s="17"/>
      <c r="AD36" s="17"/>
    </row>
    <row r="37" spans="1:30" ht="15.75" customHeight="1" x14ac:dyDescent="0.25">
      <c r="A37" s="354" t="s">
        <v>239</v>
      </c>
      <c r="B37" s="354" t="s">
        <v>254</v>
      </c>
      <c r="C37" s="145" t="s">
        <v>33</v>
      </c>
      <c r="D37" s="368">
        <v>8</v>
      </c>
      <c r="E37" s="517" t="s">
        <v>4</v>
      </c>
      <c r="F37" s="173">
        <f>IF(A37="","",(IFERROR(VLOOKUP($A37&amp;$B37&amp;$C37,'Boys - Race 1'!$J:$L,2,0),"")))</f>
        <v>11</v>
      </c>
      <c r="G37" s="174">
        <f>IF(A37="","",IFERROR(VLOOKUP($A37&amp;$B37&amp;$C37,'Boys - Race 1'!$J:$L,3,0),0))</f>
        <v>3</v>
      </c>
      <c r="H37" s="150">
        <f>IF(A37="","",IFERROR(VLOOKUP($A37&amp;$B37&amp;$C37,'Boys - Race 2'!$J:$L,2,0),""))</f>
        <v>18</v>
      </c>
      <c r="I37" s="174">
        <f>IFERROR(VLOOKUP($A37&amp;$B37&amp;$C37,'Boys - Race 2'!$J:$L,3,0),0)</f>
        <v>4</v>
      </c>
      <c r="J37" s="173">
        <f>IFERROR(VLOOKUP($A37&amp;$B37&amp;$C37,'Boys - Race 3'!$J:$L,2,0),"")</f>
        <v>25</v>
      </c>
      <c r="K37" s="531"/>
      <c r="L37" s="173">
        <f>IFERROR(VLOOKUP($A37&amp;$B37&amp;$C37,'Boys - Race 4'!$J:$L,2,0),"")</f>
        <v>12</v>
      </c>
      <c r="M37" s="174">
        <f>IFERROR(VLOOKUP($A37&amp;$B37&amp;$C37,'Boys - Race 4'!$J:$L,3,0),0)</f>
        <v>4</v>
      </c>
      <c r="N37" s="173"/>
      <c r="O37" s="174"/>
      <c r="P37" s="173"/>
      <c r="Q37" s="174"/>
      <c r="R37" s="392"/>
      <c r="S37" s="399">
        <v>4</v>
      </c>
      <c r="T37" s="393">
        <f t="shared" si="3"/>
        <v>11</v>
      </c>
      <c r="U37" s="532">
        <v>7</v>
      </c>
      <c r="V37" s="380"/>
      <c r="W37" t="str">
        <f t="shared" si="1"/>
        <v>HaydenPrestonColchester Harriers</v>
      </c>
      <c r="X37">
        <v>1</v>
      </c>
      <c r="Y37" s="17"/>
      <c r="Z37" s="17"/>
      <c r="AA37" s="17"/>
      <c r="AB37" s="17"/>
      <c r="AC37" s="17"/>
      <c r="AD37" s="17"/>
    </row>
    <row r="38" spans="1:30" s="111" customFormat="1" ht="15.75" customHeight="1" x14ac:dyDescent="0.25">
      <c r="A38" s="354" t="s">
        <v>680</v>
      </c>
      <c r="B38" s="354" t="s">
        <v>681</v>
      </c>
      <c r="C38" s="145" t="s">
        <v>87</v>
      </c>
      <c r="D38" s="368">
        <v>7</v>
      </c>
      <c r="E38" s="517" t="s">
        <v>4</v>
      </c>
      <c r="F38" s="173">
        <f>IF(A38="","",(IFERROR(VLOOKUP($A38&amp;$B38&amp;$C38,'Boys - Race 1'!$J:$L,2,0),"")))</f>
        <v>43</v>
      </c>
      <c r="G38" s="531"/>
      <c r="H38" s="150">
        <f>IF(A38="","",IFERROR(VLOOKUP($A38&amp;$B38&amp;$C38,'Boys - Race 2'!$J:$L,2,0),""))</f>
        <v>20</v>
      </c>
      <c r="I38" s="174">
        <f>IFERROR(VLOOKUP($A38&amp;$B38&amp;$C38,'Boys - Race 2'!$J:$L,3,0),0)</f>
        <v>5</v>
      </c>
      <c r="J38" s="173">
        <f>IFERROR(VLOOKUP($A38&amp;$B38&amp;$C38,'Boys - Race 3'!$J:$L,2,0),"")</f>
        <v>21</v>
      </c>
      <c r="K38" s="174">
        <f>IFERROR(VLOOKUP($A38&amp;$B38&amp;$C38,'Boys - Race 3'!$J:$L,3,0),0)</f>
        <v>6</v>
      </c>
      <c r="L38" s="173">
        <f>IFERROR(VLOOKUP($A38&amp;$B38&amp;$C38,'Boys - Race 4'!$J:$L,2,0),"")</f>
        <v>7</v>
      </c>
      <c r="M38" s="174">
        <f>IFERROR(VLOOKUP($A38&amp;$B38&amp;$C38,'Boys - Race 4'!$J:$L,3,0),0)</f>
        <v>3</v>
      </c>
      <c r="N38" s="173"/>
      <c r="O38" s="174"/>
      <c r="P38" s="173"/>
      <c r="Q38" s="174"/>
      <c r="R38" s="392"/>
      <c r="S38" s="398">
        <v>4</v>
      </c>
      <c r="T38" s="393">
        <f t="shared" si="3"/>
        <v>14</v>
      </c>
      <c r="U38" s="532">
        <v>19</v>
      </c>
      <c r="V38" s="380"/>
      <c r="W38" s="111" t="str">
        <f t="shared" si="1"/>
        <v>Eli BowmanIpswich Jaffa</v>
      </c>
      <c r="X38" s="111">
        <v>1</v>
      </c>
      <c r="Y38" s="17"/>
      <c r="Z38" s="17"/>
      <c r="AA38" s="17"/>
      <c r="AB38" s="17"/>
      <c r="AC38" s="17"/>
      <c r="AD38" s="17"/>
    </row>
    <row r="39" spans="1:30" ht="15.75" customHeight="1" x14ac:dyDescent="0.25">
      <c r="A39" s="1" t="s">
        <v>12</v>
      </c>
      <c r="B39" s="1" t="s">
        <v>376</v>
      </c>
      <c r="C39" s="145" t="s">
        <v>33</v>
      </c>
      <c r="D39" s="368">
        <v>7</v>
      </c>
      <c r="E39" s="517" t="s">
        <v>4</v>
      </c>
      <c r="F39" s="173">
        <f>IF(A39="","",(IFERROR(VLOOKUP($A39&amp;$B39&amp;$C39,'Boys - Race 1'!$J:$L,2,0),"")))</f>
        <v>19</v>
      </c>
      <c r="G39" s="174">
        <f>IF(A39="","",IFERROR(VLOOKUP($A39&amp;$B39&amp;$C39,'Boys - Race 1'!$J:$L,3,0),0))</f>
        <v>5</v>
      </c>
      <c r="H39" s="150">
        <f>IF(A39="","",IFERROR(VLOOKUP($A39&amp;$B39&amp;$C39,'Boys - Race 2'!$J:$L,2,0),""))</f>
        <v>25</v>
      </c>
      <c r="I39" s="174">
        <f>IFERROR(VLOOKUP($A39&amp;$B39&amp;$C39,'Boys - Race 2'!$J:$L,3,0),0)</f>
        <v>6</v>
      </c>
      <c r="J39" s="173">
        <f>IFERROR(VLOOKUP($A39&amp;$B39&amp;$C39,'Boys - Race 3'!$J:$L,2,0),"")</f>
        <v>32</v>
      </c>
      <c r="K39" s="531"/>
      <c r="L39" s="173">
        <f>IFERROR(VLOOKUP($A39&amp;$B39&amp;$C39,'Boys - Race 4'!$J:$L,2,0),"")</f>
        <v>16</v>
      </c>
      <c r="M39" s="174">
        <f>IFERROR(VLOOKUP($A39&amp;$B39&amp;$C39,'Boys - Race 4'!$J:$L,3,0),0)</f>
        <v>5</v>
      </c>
      <c r="N39" s="173"/>
      <c r="O39" s="174"/>
      <c r="P39" s="173"/>
      <c r="Q39" s="174"/>
      <c r="R39" s="392"/>
      <c r="S39" s="399">
        <v>4</v>
      </c>
      <c r="T39" s="393">
        <f t="shared" si="3"/>
        <v>16</v>
      </c>
      <c r="U39" s="533">
        <v>11</v>
      </c>
      <c r="V39" s="380"/>
      <c r="Y39" s="17"/>
      <c r="Z39" s="17"/>
      <c r="AA39" s="17"/>
      <c r="AB39" s="17"/>
      <c r="AC39" s="17"/>
      <c r="AD39" s="17"/>
    </row>
    <row r="40" spans="1:30" ht="15.75" customHeight="1" x14ac:dyDescent="0.25">
      <c r="A40" s="1" t="s">
        <v>466</v>
      </c>
      <c r="B40" s="1" t="s">
        <v>511</v>
      </c>
      <c r="C40" s="145" t="s">
        <v>0</v>
      </c>
      <c r="D40" s="368">
        <v>8</v>
      </c>
      <c r="E40" s="517" t="s">
        <v>4</v>
      </c>
      <c r="F40" s="173">
        <f>IF(A40="","",(IFERROR(VLOOKUP($A40&amp;$B40&amp;$C40,'Boys - Race 1'!$J:$L,2,0),"")))</f>
        <v>15</v>
      </c>
      <c r="G40" s="174">
        <f>IF(A40="","",IFERROR(VLOOKUP($A40&amp;$B40&amp;$C40,'Boys - Race 1'!$J:$L,3,0),0))</f>
        <v>4</v>
      </c>
      <c r="H40" s="150">
        <f>IF(A40="","",IFERROR(VLOOKUP($A40&amp;$B40&amp;$C40,'Boys - Race 2'!$J:$L,2,0),""))</f>
        <v>26</v>
      </c>
      <c r="I40" s="174">
        <f>IFERROR(VLOOKUP($A40&amp;$B40&amp;$C40,'Boys - Race 2'!$J:$L,3,0),0)</f>
        <v>7</v>
      </c>
      <c r="J40" s="173">
        <f>IFERROR(VLOOKUP($A40&amp;$B40&amp;$C40,'Boys - Race 3'!$J:$L,2,0),"")</f>
        <v>29</v>
      </c>
      <c r="K40" s="174">
        <f>IFERROR(VLOOKUP($A40&amp;$B40&amp;$C40,'Boys - Race 3'!$J:$L,3,0),0)</f>
        <v>8</v>
      </c>
      <c r="L40" s="173">
        <f>IFERROR(VLOOKUP($A40&amp;$B40&amp;$C40,'Boys - Race 4'!$J:$L,2,0),"")</f>
        <v>23</v>
      </c>
      <c r="M40" s="531"/>
      <c r="N40" s="173"/>
      <c r="O40" s="174"/>
      <c r="P40" s="173"/>
      <c r="Q40" s="174"/>
      <c r="R40" s="392"/>
      <c r="S40" s="399">
        <v>4</v>
      </c>
      <c r="T40" s="393">
        <f t="shared" si="3"/>
        <v>19</v>
      </c>
      <c r="U40" s="532">
        <v>9</v>
      </c>
      <c r="V40" s="380"/>
      <c r="Y40" s="17"/>
      <c r="Z40" s="17"/>
      <c r="AA40" s="17"/>
      <c r="AB40" s="17"/>
      <c r="AC40" s="17"/>
      <c r="AD40" s="17"/>
    </row>
    <row r="41" spans="1:30" ht="15.75" customHeight="1" x14ac:dyDescent="0.25">
      <c r="A41" s="1" t="s">
        <v>622</v>
      </c>
      <c r="B41" s="1" t="s">
        <v>623</v>
      </c>
      <c r="C41" s="145" t="s">
        <v>33</v>
      </c>
      <c r="D41" s="368">
        <v>7</v>
      </c>
      <c r="E41" s="517" t="s">
        <v>4</v>
      </c>
      <c r="F41" s="173">
        <f>IF(A41="","",(IFERROR(VLOOKUP($A41&amp;$B41&amp;$C41,'Boys - Race 1'!$J:$L,2,0),"")))</f>
        <v>24</v>
      </c>
      <c r="G41" s="174">
        <f>IF(A41="","",IFERROR(VLOOKUP($A41&amp;$B41&amp;$C41,'Boys - Race 1'!$J:$L,3,0),0))</f>
        <v>9</v>
      </c>
      <c r="H41" s="150">
        <f>IF(A41="","",IFERROR(VLOOKUP($A41&amp;$B41&amp;$C41,'Boys - Race 2'!$J:$L,2,0),""))</f>
        <v>29</v>
      </c>
      <c r="I41" s="174">
        <f>IFERROR(VLOOKUP($A41&amp;$B41&amp;$C41,'Boys - Race 2'!$J:$L,3,0),0)</f>
        <v>9</v>
      </c>
      <c r="J41" s="173" t="str">
        <f>IFERROR(VLOOKUP($A41&amp;$B41&amp;$C41,'Boys - Race 3'!$J:$L,2,0),"")</f>
        <v/>
      </c>
      <c r="K41" s="174">
        <f>IFERROR(VLOOKUP($A41&amp;$B41&amp;$C41,'Boys - Race 3'!$J:$L,3,0),0)</f>
        <v>0</v>
      </c>
      <c r="L41" s="173">
        <f>IFERROR(VLOOKUP($A41&amp;$B41&amp;$C41,'Boys - Race 4'!$J:$L,2,0),"")</f>
        <v>21</v>
      </c>
      <c r="M41" s="174">
        <f>IFERROR(VLOOKUP($A41&amp;$B41&amp;$C41,'Boys - Race 4'!$J:$L,3,0),0)</f>
        <v>7</v>
      </c>
      <c r="N41" s="173"/>
      <c r="O41" s="174"/>
      <c r="P41" s="173"/>
      <c r="Q41" s="174"/>
      <c r="R41" s="392"/>
      <c r="S41" s="399">
        <v>3</v>
      </c>
      <c r="T41" s="393">
        <f t="shared" si="3"/>
        <v>25</v>
      </c>
      <c r="U41" s="486"/>
      <c r="V41" s="380"/>
      <c r="Y41" s="17"/>
      <c r="Z41" s="17"/>
      <c r="AA41" s="17"/>
      <c r="AB41" s="17"/>
      <c r="AC41" s="17"/>
      <c r="AD41" s="17"/>
    </row>
    <row r="42" spans="1:30" ht="15.75" customHeight="1" x14ac:dyDescent="0.25">
      <c r="A42" s="1" t="s">
        <v>142</v>
      </c>
      <c r="B42" s="1" t="s">
        <v>493</v>
      </c>
      <c r="C42" s="145" t="s">
        <v>0</v>
      </c>
      <c r="D42" s="368">
        <v>7</v>
      </c>
      <c r="E42" s="517" t="s">
        <v>4</v>
      </c>
      <c r="F42" s="173">
        <f>IF(A42="","",(IFERROR(VLOOKUP($A42&amp;$B42&amp;$C42,'Boys - Race 1'!$J:$L,2,0),"")))</f>
        <v>20</v>
      </c>
      <c r="G42" s="174">
        <f>IF(A42="","",IFERROR(VLOOKUP($A42&amp;$B42&amp;$C42,'Boys - Race 1'!$J:$L,3,0),0))</f>
        <v>6</v>
      </c>
      <c r="H42" s="150">
        <f>IF(A42="","",IFERROR(VLOOKUP($A42&amp;$B42&amp;$C42,'Boys - Race 2'!$J:$L,2,0),""))</f>
        <v>34</v>
      </c>
      <c r="I42" s="174">
        <f>IFERROR(VLOOKUP($A42&amp;$B42&amp;$C42,'Boys - Race 2'!$J:$L,3,0),0)</f>
        <v>12</v>
      </c>
      <c r="J42" s="173">
        <f>IFERROR(VLOOKUP($A42&amp;$B42&amp;$C42,'Boys - Race 3'!$J:$L,2,0),"")</f>
        <v>42</v>
      </c>
      <c r="K42" s="531"/>
      <c r="L42" s="173">
        <f>IFERROR(VLOOKUP($A42&amp;$B42&amp;$C42,'Boys - Race 4'!$J:$L,2,0),"")</f>
        <v>25</v>
      </c>
      <c r="M42" s="174">
        <f>IFERROR(VLOOKUP($A42&amp;$B42&amp;$C42,'Boys - Race 4'!$J:$L,3,0),0)</f>
        <v>10</v>
      </c>
      <c r="N42" s="173"/>
      <c r="O42" s="174"/>
      <c r="P42" s="173"/>
      <c r="Q42" s="174"/>
      <c r="R42" s="392"/>
      <c r="S42" s="399">
        <v>4</v>
      </c>
      <c r="T42" s="393">
        <f t="shared" si="3"/>
        <v>28</v>
      </c>
      <c r="U42" s="532">
        <v>15</v>
      </c>
      <c r="V42" s="380"/>
      <c r="Y42" s="17"/>
      <c r="Z42" s="17"/>
      <c r="AA42" s="17"/>
      <c r="AB42" s="17"/>
      <c r="AC42" s="17"/>
      <c r="AD42" s="17"/>
    </row>
    <row r="43" spans="1:30" ht="15.75" customHeight="1" x14ac:dyDescent="0.25">
      <c r="A43" s="354" t="s">
        <v>432</v>
      </c>
      <c r="B43" s="354" t="s">
        <v>433</v>
      </c>
      <c r="C43" s="145" t="s">
        <v>87</v>
      </c>
      <c r="D43" s="396">
        <v>8</v>
      </c>
      <c r="E43" s="517" t="s">
        <v>4</v>
      </c>
      <c r="F43" s="173"/>
      <c r="G43" s="174"/>
      <c r="H43" s="150">
        <v>30</v>
      </c>
      <c r="I43" s="174">
        <f>IFERROR(VLOOKUP($A43&amp;$B43&amp;$C43,'Boys - Race 2'!$J:$L,3,0),0)</f>
        <v>10</v>
      </c>
      <c r="J43" s="173">
        <v>33</v>
      </c>
      <c r="K43" s="174">
        <f>IFERROR(VLOOKUP($A43&amp;$B43&amp;$C43,'Boys - Race 3'!$J:$L,3,0),0)</f>
        <v>12</v>
      </c>
      <c r="L43" s="173">
        <v>22</v>
      </c>
      <c r="M43" s="174">
        <v>8</v>
      </c>
      <c r="N43" s="173"/>
      <c r="O43" s="174"/>
      <c r="P43" s="173"/>
      <c r="Q43" s="174"/>
      <c r="R43" s="392"/>
      <c r="S43" s="398">
        <v>3</v>
      </c>
      <c r="T43" s="393">
        <f t="shared" si="3"/>
        <v>30</v>
      </c>
      <c r="U43" s="486"/>
      <c r="V43" s="380"/>
      <c r="Y43" s="17"/>
      <c r="Z43" s="17"/>
      <c r="AA43" s="17"/>
      <c r="AB43" s="17"/>
      <c r="AC43" s="17"/>
      <c r="AD43" s="17"/>
    </row>
    <row r="44" spans="1:30" ht="15.75" customHeight="1" x14ac:dyDescent="0.25">
      <c r="A44" s="1" t="s">
        <v>255</v>
      </c>
      <c r="B44" s="1" t="s">
        <v>529</v>
      </c>
      <c r="C44" s="145" t="s">
        <v>0</v>
      </c>
      <c r="D44" s="368">
        <v>8</v>
      </c>
      <c r="E44" s="517" t="s">
        <v>4</v>
      </c>
      <c r="F44" s="173">
        <f>IF(A44="","",(IFERROR(VLOOKUP($A44&amp;$B44&amp;$C44,'Boys - Race 1'!$J:$L,2,0),"")))</f>
        <v>23</v>
      </c>
      <c r="G44" s="174">
        <f>IF(A44="","",IFERROR(VLOOKUP($A44&amp;$B44&amp;$C44,'Boys - Race 1'!$J:$L,3,0),0))</f>
        <v>8</v>
      </c>
      <c r="H44" s="150">
        <f>IF(A44="","",IFERROR(VLOOKUP($A44&amp;$B44&amp;$C44,'Boys - Race 2'!$J:$L,2,0),""))</f>
        <v>32</v>
      </c>
      <c r="I44" s="174">
        <f>IFERROR(VLOOKUP($A44&amp;$B44&amp;$C44,'Boys - Race 2'!$J:$L,3,0),0)</f>
        <v>11</v>
      </c>
      <c r="J44" s="173">
        <f>IFERROR(VLOOKUP($A44&amp;$B44&amp;$C44,'Boys - Race 3'!$J:$L,2,0),"")</f>
        <v>35</v>
      </c>
      <c r="K44" s="174">
        <f>IFERROR(VLOOKUP($A44&amp;$B44&amp;$C44,'Boys - Race 3'!$J:$L,3,0),0)</f>
        <v>13</v>
      </c>
      <c r="L44" s="173" t="str">
        <f>IFERROR(VLOOKUP($A44&amp;$B44&amp;$C44,'Boys - Race 4'!$J:$L,2,0),"")</f>
        <v/>
      </c>
      <c r="M44" s="174">
        <f>IFERROR(VLOOKUP($A44&amp;$B44&amp;$C44,'Boys - Race 4'!$J:$L,3,0),0)</f>
        <v>0</v>
      </c>
      <c r="N44" s="173"/>
      <c r="O44" s="174"/>
      <c r="P44" s="173"/>
      <c r="Q44" s="174"/>
      <c r="R44" s="392"/>
      <c r="S44" s="398">
        <v>3</v>
      </c>
      <c r="T44" s="393">
        <f t="shared" si="3"/>
        <v>32</v>
      </c>
      <c r="U44" s="486"/>
      <c r="V44" s="380"/>
      <c r="Y44" s="17"/>
      <c r="Z44" s="17"/>
      <c r="AA44" s="17"/>
      <c r="AB44" s="17"/>
      <c r="AC44" s="17"/>
      <c r="AD44" s="17"/>
    </row>
    <row r="45" spans="1:30" ht="15.75" customHeight="1" x14ac:dyDescent="0.25">
      <c r="A45" s="1" t="s">
        <v>29</v>
      </c>
      <c r="B45" s="1" t="s">
        <v>54</v>
      </c>
      <c r="C45" s="145" t="s">
        <v>33</v>
      </c>
      <c r="D45" s="368">
        <v>7</v>
      </c>
      <c r="E45" s="517" t="s">
        <v>4</v>
      </c>
      <c r="F45" s="173">
        <f>IF(A45="","",(IFERROR(VLOOKUP($A45&amp;$B45&amp;$C45,'Boys - Race 1'!$J:$L,2,0),"")))</f>
        <v>21</v>
      </c>
      <c r="G45" s="174">
        <f>IF(A45="","",IFERROR(VLOOKUP($A45&amp;$B45&amp;$C45,'Boys - Race 1'!$J:$L,3,0),0))</f>
        <v>7</v>
      </c>
      <c r="H45" s="150" t="str">
        <f>IF(A45="","",IFERROR(VLOOKUP($A45&amp;$B45&amp;$C45,'Boys - Race 2'!$J:$L,2,0),""))</f>
        <v/>
      </c>
      <c r="I45" s="174">
        <f>IFERROR(VLOOKUP($A45&amp;$B45&amp;$C45,'Boys - Race 2'!$J:$L,3,0),0)</f>
        <v>0</v>
      </c>
      <c r="J45" s="173">
        <f>IFERROR(VLOOKUP($A45&amp;$B45&amp;$C45,'Boys - Race 3'!$J:$L,2,0),"")</f>
        <v>45</v>
      </c>
      <c r="K45" s="174">
        <f>IFERROR(VLOOKUP($A45&amp;$B45&amp;$C45,'Boys - Race 3'!$J:$L,3,0),0)</f>
        <v>18</v>
      </c>
      <c r="L45" s="173">
        <f>IFERROR(VLOOKUP($A45&amp;$B45&amp;$C45,'Boys - Race 4'!$J:$L,2,0),"")</f>
        <v>26</v>
      </c>
      <c r="M45" s="174">
        <f>IFERROR(VLOOKUP($A45&amp;$B45&amp;$C45,'Boys - Race 4'!$J:$L,3,0),0)</f>
        <v>11</v>
      </c>
      <c r="N45" s="173"/>
      <c r="O45" s="174"/>
      <c r="P45" s="173"/>
      <c r="Q45" s="174"/>
      <c r="R45" s="392"/>
      <c r="S45" s="399">
        <v>3</v>
      </c>
      <c r="T45" s="393">
        <f t="shared" si="3"/>
        <v>36</v>
      </c>
      <c r="U45" s="486"/>
      <c r="V45" s="380"/>
      <c r="W45" t="str">
        <f t="shared" si="1"/>
        <v>AlexWiddowsonColchester Harriers</v>
      </c>
      <c r="X45">
        <v>1</v>
      </c>
      <c r="Y45" s="17"/>
      <c r="Z45" s="17"/>
      <c r="AA45" s="17"/>
      <c r="AB45" s="17"/>
      <c r="AC45" s="17"/>
      <c r="AD45" s="17"/>
    </row>
    <row r="46" spans="1:30" ht="15.75" customHeight="1" x14ac:dyDescent="0.25">
      <c r="A46" s="47" t="s">
        <v>584</v>
      </c>
      <c r="B46" s="47" t="s">
        <v>511</v>
      </c>
      <c r="C46" s="515" t="s">
        <v>0</v>
      </c>
      <c r="D46" s="368">
        <v>7</v>
      </c>
      <c r="E46" s="517" t="s">
        <v>4</v>
      </c>
      <c r="F46" s="173">
        <f>IF(A46="","",(IFERROR(VLOOKUP($A46&amp;$B46&amp;$C46,'Boys - Race 1'!$J:$L,2,0),"")))</f>
        <v>31</v>
      </c>
      <c r="G46" s="174">
        <f>IF(A46="","",IFERROR(VLOOKUP($A46&amp;$B46&amp;$C46,'Boys - Race 1'!$J:$L,3,0),0))</f>
        <v>16</v>
      </c>
      <c r="H46" s="150">
        <f>IF(A46="","",IFERROR(VLOOKUP($A46&amp;$B46&amp;$C46,'Boys - Race 2'!$J:$L,2,0),""))</f>
        <v>37</v>
      </c>
      <c r="I46" s="174">
        <f>IFERROR(VLOOKUP($A46&amp;$B46&amp;$C46,'Boys - Race 2'!$J:$L,3,0),0)</f>
        <v>15</v>
      </c>
      <c r="J46" s="173">
        <f>IFERROR(VLOOKUP($A46&amp;$B46&amp;$C46,'Boys - Race 3'!$J:$L,2,0),"")</f>
        <v>55</v>
      </c>
      <c r="K46" s="531"/>
      <c r="L46" s="173">
        <f>IFERROR(VLOOKUP($A46&amp;$B46&amp;$C46,'Boys - Race 4'!$J:$L,2,0),"")</f>
        <v>30</v>
      </c>
      <c r="M46" s="174">
        <f>IFERROR(VLOOKUP($A46&amp;$B46&amp;$C46,'Boys - Race 4'!$J:$L,3,0),0)</f>
        <v>12</v>
      </c>
      <c r="N46" s="173"/>
      <c r="O46" s="174"/>
      <c r="P46" s="173"/>
      <c r="Q46" s="174"/>
      <c r="R46" s="392"/>
      <c r="S46" s="399">
        <v>4</v>
      </c>
      <c r="T46" s="393">
        <f t="shared" si="3"/>
        <v>43</v>
      </c>
      <c r="U46" s="533">
        <v>22</v>
      </c>
      <c r="V46" s="380"/>
      <c r="Y46" s="17"/>
      <c r="Z46" s="17"/>
      <c r="AA46" s="17"/>
      <c r="AB46" s="17"/>
      <c r="AC46" s="17"/>
      <c r="AD46" s="17"/>
    </row>
    <row r="47" spans="1:30" ht="15.75" customHeight="1" x14ac:dyDescent="0.25">
      <c r="A47" s="1" t="s">
        <v>470</v>
      </c>
      <c r="B47" s="1" t="s">
        <v>275</v>
      </c>
      <c r="C47" s="145" t="s">
        <v>732</v>
      </c>
      <c r="D47" s="368">
        <v>7</v>
      </c>
      <c r="E47" s="517" t="s">
        <v>4</v>
      </c>
      <c r="F47" s="173">
        <f>IF(A47="","",(IFERROR(VLOOKUP($A47&amp;$B47&amp;$C47,'Boys - Race 1'!$J:$L,2,0),"")))</f>
        <v>29</v>
      </c>
      <c r="G47" s="174">
        <f>IF(A47="","",IFERROR(VLOOKUP($A47&amp;$B47&amp;$C47,'Boys - Race 1'!$J:$L,3,0),0))</f>
        <v>14</v>
      </c>
      <c r="H47" s="150">
        <f>IF(A47="","",IFERROR(VLOOKUP($A47&amp;$B47&amp;$C47,'Boys - Race 2'!$J:$L,2,0),""))</f>
        <v>38</v>
      </c>
      <c r="I47" s="174">
        <f>IFERROR(VLOOKUP($A47&amp;$B47&amp;$C47,'Boys - Race 2'!$J:$L,3,0),0)</f>
        <v>16</v>
      </c>
      <c r="J47" s="173">
        <f>IFERROR(VLOOKUP($A47&amp;$B47&amp;$C47,'Boys - Race 3'!$J:$L,2,0),"")</f>
        <v>51</v>
      </c>
      <c r="K47" s="531"/>
      <c r="L47" s="173">
        <f>IFERROR(VLOOKUP($A47&amp;$B47&amp;$C47,'Boys - Race 4'!$J:$L,2,0),"")</f>
        <v>31</v>
      </c>
      <c r="M47" s="174">
        <f>IFERROR(VLOOKUP($A47&amp;$B47&amp;$C47,'Boys - Race 4'!$J:$L,3,0),0)</f>
        <v>13</v>
      </c>
      <c r="N47" s="173"/>
      <c r="O47" s="174"/>
      <c r="P47" s="173"/>
      <c r="Q47" s="174"/>
      <c r="R47" s="392"/>
      <c r="S47" s="399">
        <v>4</v>
      </c>
      <c r="T47" s="393">
        <f t="shared" si="3"/>
        <v>43</v>
      </c>
      <c r="U47" s="532">
        <v>20</v>
      </c>
      <c r="V47" s="380"/>
      <c r="W47" t="str">
        <f t="shared" si="1"/>
        <v>Toby MetsonHalstead R R</v>
      </c>
      <c r="X47">
        <v>1</v>
      </c>
      <c r="Y47" s="17"/>
      <c r="Z47" s="17"/>
      <c r="AA47" s="17"/>
      <c r="AB47" s="17"/>
      <c r="AC47" s="17"/>
      <c r="AD47" s="17"/>
    </row>
    <row r="48" spans="1:30" ht="15.75" customHeight="1" x14ac:dyDescent="0.25">
      <c r="A48" s="1" t="s">
        <v>345</v>
      </c>
      <c r="B48" s="1" t="s">
        <v>678</v>
      </c>
      <c r="C48" s="145" t="s">
        <v>87</v>
      </c>
      <c r="D48" s="368">
        <v>7</v>
      </c>
      <c r="E48" s="517" t="s">
        <v>4</v>
      </c>
      <c r="F48" s="173">
        <f>IF(A48="","",(IFERROR(VLOOKUP($A48&amp;$B48&amp;$C48,'Boys - Race 1'!$J:$L,2,0),"")))</f>
        <v>30</v>
      </c>
      <c r="G48" s="174">
        <f>IF(A48="","",IFERROR(VLOOKUP($A48&amp;$B48&amp;$C48,'Boys - Race 1'!$J:$L,3,0),0))</f>
        <v>15</v>
      </c>
      <c r="H48" s="150">
        <f>IF(A48="","",IFERROR(VLOOKUP($A48&amp;$B48&amp;$C48,'Boys - Race 2'!$J:$L,2,0),""))</f>
        <v>36</v>
      </c>
      <c r="I48" s="174">
        <f>IFERROR(VLOOKUP($A48&amp;$B48&amp;$C48,'Boys - Race 2'!$J:$L,3,0),0)</f>
        <v>14</v>
      </c>
      <c r="J48" s="173">
        <f>IFERROR(VLOOKUP($A48&amp;$B48&amp;$C48,'Boys - Race 3'!$J:$L,2,0),"")</f>
        <v>44</v>
      </c>
      <c r="K48" s="174">
        <f>IFERROR(VLOOKUP($A48&amp;$B48&amp;$C48,'Boys - Race 3'!$J:$L,3,0),0)</f>
        <v>17</v>
      </c>
      <c r="L48" s="173" t="str">
        <f>IFERROR(VLOOKUP($A48&amp;$B48&amp;$C48,'Boys - Race 4'!$J:$L,2,0),"")</f>
        <v/>
      </c>
      <c r="M48" s="174">
        <f>IFERROR(VLOOKUP($A48&amp;$B48&amp;$C48,'Boys - Race 4'!$J:$L,3,0),0)</f>
        <v>0</v>
      </c>
      <c r="N48" s="173"/>
      <c r="O48" s="174"/>
      <c r="P48" s="173"/>
      <c r="Q48" s="174"/>
      <c r="R48" s="392"/>
      <c r="S48" s="398">
        <v>3</v>
      </c>
      <c r="T48" s="393">
        <f t="shared" si="3"/>
        <v>46</v>
      </c>
      <c r="U48" s="486"/>
      <c r="V48" s="380"/>
      <c r="Y48" s="17"/>
      <c r="Z48" s="17"/>
      <c r="AA48" s="17"/>
      <c r="AB48" s="17"/>
      <c r="AC48" s="17"/>
      <c r="AD48" s="17"/>
    </row>
    <row r="49" spans="1:30" ht="15.75" customHeight="1" x14ac:dyDescent="0.25">
      <c r="A49" s="365" t="s">
        <v>300</v>
      </c>
      <c r="B49" s="365" t="s">
        <v>385</v>
      </c>
      <c r="C49" s="145" t="s">
        <v>154</v>
      </c>
      <c r="D49" s="368">
        <v>7</v>
      </c>
      <c r="E49" s="517" t="s">
        <v>4</v>
      </c>
      <c r="F49" s="173">
        <f>IF(A49="","",(IFERROR(VLOOKUP($A49&amp;$B49&amp;$C49,'Boys - Race 1'!$J:$L,2,0),"")))</f>
        <v>28</v>
      </c>
      <c r="G49" s="174">
        <f>IF(A49="","",IFERROR(VLOOKUP($A49&amp;$B49&amp;$C49,'Boys - Race 1'!$J:$L,3,0),0))</f>
        <v>13</v>
      </c>
      <c r="H49" s="150" t="str">
        <f>IF(A49="","",IFERROR(VLOOKUP($A49&amp;$B49&amp;$C49,'Boys - Race 2'!$J:$L,2,0),""))</f>
        <v/>
      </c>
      <c r="I49" s="174">
        <f>IFERROR(VLOOKUP($A49&amp;$B49&amp;$C49,'Boys - Race 2'!$J:$L,3,0),0)</f>
        <v>0</v>
      </c>
      <c r="J49" s="173">
        <f>IFERROR(VLOOKUP($A49&amp;$B49&amp;$C49,'Boys - Race 3'!$J:$L,2,0),"")</f>
        <v>49</v>
      </c>
      <c r="K49" s="174">
        <f>IFERROR(VLOOKUP($A49&amp;$B49&amp;$C49,'Boys - Race 3'!$J:$L,3,0),0)</f>
        <v>19</v>
      </c>
      <c r="L49" s="173">
        <f>IFERROR(VLOOKUP($A49&amp;$B49&amp;$C49,'Boys - Race 4'!$J:$L,2,0),"")</f>
        <v>33</v>
      </c>
      <c r="M49" s="174">
        <f>IFERROR(VLOOKUP($A49&amp;$B49&amp;$C49,'Boys - Race 4'!$J:$L,3,0),0)</f>
        <v>15</v>
      </c>
      <c r="N49" s="173"/>
      <c r="O49" s="174"/>
      <c r="P49" s="173"/>
      <c r="Q49" s="174"/>
      <c r="R49" s="392"/>
      <c r="S49" s="399">
        <v>3</v>
      </c>
      <c r="T49" s="393">
        <f t="shared" si="3"/>
        <v>47</v>
      </c>
      <c r="U49" s="486"/>
      <c r="V49" s="380"/>
      <c r="W49" t="str">
        <f t="shared" si="1"/>
        <v>FelixCloverHadleigh Hares</v>
      </c>
      <c r="X49">
        <v>1</v>
      </c>
      <c r="Y49" s="17"/>
      <c r="Z49" s="17"/>
      <c r="AA49" s="17"/>
      <c r="AB49" s="17"/>
      <c r="AC49" s="17"/>
      <c r="AD49" s="17"/>
    </row>
    <row r="50" spans="1:30" ht="15.75" customHeight="1" x14ac:dyDescent="0.25">
      <c r="A50" s="1" t="s">
        <v>13</v>
      </c>
      <c r="B50" s="1" t="s">
        <v>456</v>
      </c>
      <c r="C50" s="145" t="s">
        <v>155</v>
      </c>
      <c r="D50" s="368">
        <v>7</v>
      </c>
      <c r="E50" s="517" t="s">
        <v>4</v>
      </c>
      <c r="F50" s="173">
        <f>IF(A50="","",(IFERROR(VLOOKUP($A50&amp;$B50&amp;$C50,'Boys - Race 1'!$J:$L,2,0),"")))</f>
        <v>32</v>
      </c>
      <c r="G50" s="174">
        <f>IF(A50="","",IFERROR(VLOOKUP($A50&amp;$B50&amp;$C50,'Boys - Race 1'!$J:$L,3,0),0))</f>
        <v>17</v>
      </c>
      <c r="H50" s="150">
        <f>IF(A50="","",IFERROR(VLOOKUP($A50&amp;$B50&amp;$C50,'Boys - Race 2'!$J:$L,2,0),""))</f>
        <v>42</v>
      </c>
      <c r="I50" s="174">
        <f>IFERROR(VLOOKUP($A50&amp;$B50&amp;$C50,'Boys - Race 2'!$J:$L,3,0),0)</f>
        <v>17</v>
      </c>
      <c r="J50" s="173">
        <f>IFERROR(VLOOKUP($A50&amp;$B50&amp;$C50,'Boys - Race 3'!$J:$L,2,0),"")</f>
        <v>60</v>
      </c>
      <c r="K50" s="531"/>
      <c r="L50" s="173">
        <f>IFERROR(VLOOKUP($A50&amp;$B50&amp;$C50,'Boys - Race 4'!$J:$L,2,0),"")</f>
        <v>39</v>
      </c>
      <c r="M50" s="174">
        <f>IFERROR(VLOOKUP($A50&amp;$B50&amp;$C50,'Boys - Race 4'!$J:$L,3,0),0)</f>
        <v>16</v>
      </c>
      <c r="N50" s="173"/>
      <c r="O50" s="174"/>
      <c r="P50" s="173"/>
      <c r="Q50" s="174"/>
      <c r="R50" s="392"/>
      <c r="S50" s="399">
        <v>4</v>
      </c>
      <c r="T50" s="393">
        <f t="shared" si="3"/>
        <v>50</v>
      </c>
      <c r="U50" s="533">
        <v>24</v>
      </c>
      <c r="V50" s="380"/>
      <c r="Y50" s="17"/>
      <c r="Z50" s="17"/>
      <c r="AA50" s="17"/>
      <c r="AB50" s="17"/>
      <c r="AC50" s="17"/>
      <c r="AD50" s="17"/>
    </row>
    <row r="51" spans="1:30" ht="15.75" customHeight="1" x14ac:dyDescent="0.25">
      <c r="A51" s="1" t="s">
        <v>29</v>
      </c>
      <c r="B51" s="1" t="s">
        <v>510</v>
      </c>
      <c r="C51" s="145" t="s">
        <v>0</v>
      </c>
      <c r="D51" s="368">
        <v>7</v>
      </c>
      <c r="E51" s="517" t="s">
        <v>4</v>
      </c>
      <c r="F51" s="173">
        <f>IF(A51="","",(IFERROR(VLOOKUP($A51&amp;$B51&amp;$C51,'Boys - Race 1'!$J:$L,2,0),"")))</f>
        <v>37</v>
      </c>
      <c r="G51" s="174">
        <f>IF(A51="","",IFERROR(VLOOKUP($A51&amp;$B51&amp;$C51,'Boys - Race 1'!$J:$L,3,0),0))</f>
        <v>18</v>
      </c>
      <c r="H51" s="150">
        <f>IF(A51="","",IFERROR(VLOOKUP($A51&amp;$B51&amp;$C51,'Boys - Race 2'!$J:$L,2,0),""))</f>
        <v>49</v>
      </c>
      <c r="I51" s="174">
        <f>IFERROR(VLOOKUP($A51&amp;$B51&amp;$C51,'Boys - Race 2'!$J:$L,3,0),0)</f>
        <v>19</v>
      </c>
      <c r="J51" s="173">
        <f>IFERROR(VLOOKUP($A51&amp;$B51&amp;$C51,'Boys - Race 3'!$J:$L,2,0),"")</f>
        <v>59</v>
      </c>
      <c r="K51" s="531"/>
      <c r="L51" s="173">
        <f>IFERROR(VLOOKUP($A51&amp;$B51&amp;$C51,'Boys - Race 4'!$J:$L,2,0),"")</f>
        <v>40</v>
      </c>
      <c r="M51" s="174">
        <f>IFERROR(VLOOKUP($A51&amp;$B51&amp;$C51,'Boys - Race 4'!$J:$L,3,0),0)</f>
        <v>17</v>
      </c>
      <c r="N51" s="173"/>
      <c r="O51" s="174"/>
      <c r="P51" s="173"/>
      <c r="Q51" s="174"/>
      <c r="R51" s="392"/>
      <c r="S51" s="398">
        <v>4</v>
      </c>
      <c r="T51" s="393">
        <f t="shared" si="3"/>
        <v>54</v>
      </c>
      <c r="U51" s="532">
        <v>23</v>
      </c>
      <c r="V51" s="380"/>
      <c r="Y51" s="17"/>
      <c r="Z51" s="17"/>
      <c r="AA51" s="17"/>
      <c r="AB51" s="17"/>
      <c r="AC51" s="17"/>
      <c r="AD51" s="17"/>
    </row>
    <row r="52" spans="1:30" ht="15.75" customHeight="1" x14ac:dyDescent="0.25">
      <c r="A52" s="330" t="s">
        <v>617</v>
      </c>
      <c r="B52" s="330" t="s">
        <v>361</v>
      </c>
      <c r="C52" s="145" t="s">
        <v>33</v>
      </c>
      <c r="D52" s="368">
        <v>8</v>
      </c>
      <c r="E52" s="517" t="s">
        <v>4</v>
      </c>
      <c r="F52" s="173"/>
      <c r="G52" s="174"/>
      <c r="H52" s="150">
        <v>16</v>
      </c>
      <c r="I52" s="174">
        <f>IFERROR(VLOOKUP($A52&amp;$B52&amp;$C52,'Boys - Race 2'!$J:$L,3,0),0)</f>
        <v>3</v>
      </c>
      <c r="J52" s="173">
        <v>17</v>
      </c>
      <c r="K52" s="174">
        <f>IFERROR(VLOOKUP($A52&amp;$B52&amp;$C52,'Boys - Race 3'!$J:$L,3,0),0)</f>
        <v>4</v>
      </c>
      <c r="L52" s="173"/>
      <c r="M52" s="174"/>
      <c r="N52" s="173"/>
      <c r="O52" s="174"/>
      <c r="P52" s="173"/>
      <c r="Q52" s="174"/>
      <c r="R52" s="392"/>
      <c r="S52" s="399">
        <v>2</v>
      </c>
      <c r="T52" s="393">
        <f t="shared" si="3"/>
        <v>7</v>
      </c>
      <c r="U52" s="486"/>
      <c r="V52" s="380"/>
      <c r="Y52" s="17"/>
      <c r="Z52" s="17"/>
      <c r="AA52" s="17"/>
      <c r="AB52" s="17"/>
      <c r="AC52" s="17"/>
      <c r="AD52" s="17"/>
    </row>
    <row r="53" spans="1:30" ht="15.75" customHeight="1" x14ac:dyDescent="0.25">
      <c r="A53" s="1" t="s">
        <v>684</v>
      </c>
      <c r="B53" s="1" t="s">
        <v>681</v>
      </c>
      <c r="C53" s="145" t="s">
        <v>87</v>
      </c>
      <c r="D53" s="368">
        <v>7</v>
      </c>
      <c r="E53" s="517" t="s">
        <v>4</v>
      </c>
      <c r="F53" s="173">
        <f>IF(A53="","",(IFERROR(VLOOKUP($A53&amp;$B53&amp;$C53,'Boys - Race 1'!$J:$L,2,0),"")))</f>
        <v>10</v>
      </c>
      <c r="G53" s="174">
        <f>IF(A53="","",IFERROR(VLOOKUP($A53&amp;$B53&amp;$C53,'Boys - Race 1'!$J:$L,3,0),0))</f>
        <v>2</v>
      </c>
      <c r="H53" s="150" t="str">
        <f>IF(A53="","",IFERROR(VLOOKUP($A53&amp;$B53&amp;$C53,'Boys - Race 2'!$J:$L,2,0),""))</f>
        <v/>
      </c>
      <c r="I53" s="174">
        <f>IFERROR(VLOOKUP($A53&amp;$B53&amp;$C53,'Boys - Race 2'!$J:$L,3,0),0)</f>
        <v>0</v>
      </c>
      <c r="J53" s="173" t="str">
        <f>IFERROR(VLOOKUP($A53&amp;$B53&amp;$C53,'Boys - Race 3'!$J:$L,2,0),"")</f>
        <v/>
      </c>
      <c r="K53" s="174">
        <f>IFERROR(VLOOKUP($A53&amp;$B53&amp;$C53,'Boys - Race 3'!$J:$L,3,0),0)</f>
        <v>0</v>
      </c>
      <c r="L53" s="173">
        <f>IFERROR(VLOOKUP($A53&amp;$B53&amp;$C53,'Boys - Race 4'!$J:$L,2,0),"")</f>
        <v>17</v>
      </c>
      <c r="M53" s="174">
        <f>IFERROR(VLOOKUP($A53&amp;$B53&amp;$C53,'Boys - Race 4'!$J:$L,3,0),0)</f>
        <v>6</v>
      </c>
      <c r="N53" s="173"/>
      <c r="O53" s="174"/>
      <c r="P53" s="173"/>
      <c r="Q53" s="174"/>
      <c r="R53" s="392"/>
      <c r="S53" s="399">
        <v>2</v>
      </c>
      <c r="T53" s="393">
        <f t="shared" si="3"/>
        <v>8</v>
      </c>
      <c r="U53" s="486"/>
      <c r="V53" s="170"/>
      <c r="Y53" s="17"/>
      <c r="Z53" s="17"/>
      <c r="AA53" s="17"/>
      <c r="AB53" s="17"/>
      <c r="AC53" s="17"/>
      <c r="AD53" s="17"/>
    </row>
    <row r="54" spans="1:30" ht="15.75" customHeight="1" x14ac:dyDescent="0.25">
      <c r="A54" s="1" t="s">
        <v>300</v>
      </c>
      <c r="B54" s="1" t="s">
        <v>500</v>
      </c>
      <c r="C54" s="145" t="s">
        <v>732</v>
      </c>
      <c r="D54" s="368">
        <v>7</v>
      </c>
      <c r="E54" s="517" t="s">
        <v>4</v>
      </c>
      <c r="F54" s="173"/>
      <c r="G54" s="174"/>
      <c r="H54" s="150">
        <v>28</v>
      </c>
      <c r="I54" s="174">
        <f>IFERROR(VLOOKUP($A54&amp;$B54&amp;$C54,'Boys - Race 2'!$J:$L,3,0),0)</f>
        <v>8</v>
      </c>
      <c r="J54" s="173">
        <v>30</v>
      </c>
      <c r="K54" s="174">
        <f>IFERROR(VLOOKUP($A54&amp;$B54&amp;$C54,'Boys - Race 3'!$J:$L,3,0),0)</f>
        <v>9</v>
      </c>
      <c r="L54" s="173"/>
      <c r="M54" s="174"/>
      <c r="N54" s="173"/>
      <c r="O54" s="174"/>
      <c r="P54" s="173"/>
      <c r="Q54" s="174"/>
      <c r="R54" s="392"/>
      <c r="S54" s="399">
        <v>2</v>
      </c>
      <c r="T54" s="393">
        <f t="shared" si="3"/>
        <v>17</v>
      </c>
      <c r="U54" s="486"/>
      <c r="V54" s="170"/>
      <c r="Y54" s="17"/>
      <c r="Z54" s="17"/>
      <c r="AA54" s="17"/>
      <c r="AB54" s="17"/>
      <c r="AC54" s="17"/>
      <c r="AD54" s="17"/>
    </row>
    <row r="55" spans="1:30" ht="15.75" customHeight="1" x14ac:dyDescent="0.25">
      <c r="A55" s="1" t="s">
        <v>251</v>
      </c>
      <c r="B55" s="1" t="s">
        <v>530</v>
      </c>
      <c r="C55" s="145" t="s">
        <v>0</v>
      </c>
      <c r="D55" s="368">
        <v>8</v>
      </c>
      <c r="E55" s="517" t="s">
        <v>4</v>
      </c>
      <c r="F55" s="173">
        <f>IF(A55="","",(IFERROR(VLOOKUP($A55&amp;$B55&amp;$C55,'Boys - Race 1'!$J:$L,2,0),"")))</f>
        <v>25</v>
      </c>
      <c r="G55" s="174">
        <f>IF(A55="","",IFERROR(VLOOKUP($A55&amp;$B55&amp;$C55,'Boys - Race 1'!$J:$L,3,0),0))</f>
        <v>10</v>
      </c>
      <c r="H55" s="150" t="str">
        <f>IF(A55="","",IFERROR(VLOOKUP($A55&amp;$B55&amp;$C55,'Boys - Race 2'!$J:$L,2,0),""))</f>
        <v/>
      </c>
      <c r="I55" s="174">
        <f>IFERROR(VLOOKUP($A55&amp;$B55&amp;$C55,'Boys - Race 2'!$J:$L,3,0),0)</f>
        <v>0</v>
      </c>
      <c r="J55" s="173">
        <f>IFERROR(VLOOKUP($A55&amp;$B55&amp;$C55,'Boys - Race 3'!$J:$L,2,0),"")</f>
        <v>38</v>
      </c>
      <c r="K55" s="174">
        <f>IFERROR(VLOOKUP($A55&amp;$B55&amp;$C55,'Boys - Race 3'!$J:$L,3,0),0)</f>
        <v>14</v>
      </c>
      <c r="L55" s="173" t="str">
        <f>IFERROR(VLOOKUP($A55&amp;$B55&amp;$C55,'Boys - Race 4'!$J:$L,2,0),"")</f>
        <v/>
      </c>
      <c r="M55" s="174">
        <f>IFERROR(VLOOKUP($A55&amp;$B55&amp;$C55,'Boys - Race 4'!$J:$L,3,0),0)</f>
        <v>0</v>
      </c>
      <c r="N55" s="173"/>
      <c r="O55" s="174"/>
      <c r="P55" s="173"/>
      <c r="Q55" s="174"/>
      <c r="R55" s="392"/>
      <c r="S55" s="399">
        <v>2</v>
      </c>
      <c r="T55" s="393">
        <f t="shared" si="3"/>
        <v>24</v>
      </c>
      <c r="U55" s="486"/>
      <c r="V55" s="170"/>
      <c r="Y55" s="17"/>
      <c r="Z55" s="17"/>
      <c r="AA55" s="17"/>
      <c r="AB55" s="17"/>
      <c r="AC55" s="17"/>
      <c r="AD55" s="17"/>
    </row>
    <row r="56" spans="1:30" ht="15.75" customHeight="1" x14ac:dyDescent="0.25">
      <c r="A56" s="365" t="s">
        <v>5</v>
      </c>
      <c r="B56" s="365" t="s">
        <v>121</v>
      </c>
      <c r="C56" s="145" t="s">
        <v>154</v>
      </c>
      <c r="D56" s="368">
        <v>8</v>
      </c>
      <c r="E56" s="517" t="s">
        <v>4</v>
      </c>
      <c r="F56" s="173">
        <f>IF(A56="","",(IFERROR(VLOOKUP($A56&amp;$B56&amp;$C56,'Boys - Race 1'!$J:$L,2,0),"")))</f>
        <v>27</v>
      </c>
      <c r="G56" s="174">
        <f>IF(A56="","",IFERROR(VLOOKUP($A56&amp;$B56&amp;$C56,'Boys - Race 1'!$J:$L,3,0),0))</f>
        <v>12</v>
      </c>
      <c r="H56" s="150" t="str">
        <f>IF(A56="","",IFERROR(VLOOKUP($A56&amp;$B56&amp;$C56,'Boys - Race 2'!$J:$L,2,0),""))</f>
        <v/>
      </c>
      <c r="I56" s="174">
        <f>IFERROR(VLOOKUP($A56&amp;$B56&amp;$C56,'Boys - Race 2'!$J:$L,3,0),0)</f>
        <v>0</v>
      </c>
      <c r="J56" s="173" t="str">
        <f>IFERROR(VLOOKUP($A56&amp;$B56&amp;$C56,'Boys - Race 3'!$J:$L,2,0),"")</f>
        <v/>
      </c>
      <c r="K56" s="174">
        <f>IFERROR(VLOOKUP($A56&amp;$B56&amp;$C56,'Boys - Race 3'!$J:$L,3,0),0)</f>
        <v>0</v>
      </c>
      <c r="L56" s="173">
        <f>IFERROR(VLOOKUP($A56&amp;$B56&amp;$C56,'Boys - Race 4'!$J:$L,2,0),"")</f>
        <v>32</v>
      </c>
      <c r="M56" s="174">
        <f>IFERROR(VLOOKUP($A56&amp;$B56&amp;$C56,'Boys - Race 4'!$J:$L,3,0),0)</f>
        <v>14</v>
      </c>
      <c r="N56" s="173"/>
      <c r="O56" s="174"/>
      <c r="P56" s="173"/>
      <c r="Q56" s="174"/>
      <c r="R56" s="392"/>
      <c r="S56" s="399">
        <v>2</v>
      </c>
      <c r="T56" s="393">
        <f t="shared" si="3"/>
        <v>26</v>
      </c>
      <c r="U56" s="486"/>
      <c r="V56" s="380"/>
      <c r="Y56" s="17"/>
      <c r="Z56" s="17"/>
      <c r="AA56" s="17"/>
      <c r="AB56" s="17"/>
      <c r="AC56" s="17"/>
      <c r="AD56" s="17"/>
    </row>
    <row r="57" spans="1:30" ht="15.75" customHeight="1" x14ac:dyDescent="0.25">
      <c r="A57" s="1" t="s">
        <v>730</v>
      </c>
      <c r="B57" s="1" t="s">
        <v>702</v>
      </c>
      <c r="C57" s="145" t="s">
        <v>0</v>
      </c>
      <c r="D57" s="368">
        <v>7</v>
      </c>
      <c r="E57" s="517" t="s">
        <v>4</v>
      </c>
      <c r="F57" s="173"/>
      <c r="G57" s="174"/>
      <c r="H57" s="150">
        <v>35</v>
      </c>
      <c r="I57" s="174">
        <f>IFERROR(VLOOKUP($A57&amp;$B57&amp;$C57,'Boys - Race 2'!$J:$L,3,0),0)</f>
        <v>13</v>
      </c>
      <c r="J57" s="173">
        <v>43</v>
      </c>
      <c r="K57" s="174">
        <f>IFERROR(VLOOKUP($A57&amp;$B57&amp;$C57,'Boys - Race 3'!$J:$L,3,0),0)</f>
        <v>16</v>
      </c>
      <c r="L57" s="173"/>
      <c r="M57" s="174"/>
      <c r="N57" s="173"/>
      <c r="O57" s="174"/>
      <c r="P57" s="173"/>
      <c r="Q57" s="174"/>
      <c r="R57" s="392"/>
      <c r="S57" s="398">
        <v>2</v>
      </c>
      <c r="T57" s="393">
        <f t="shared" si="3"/>
        <v>29</v>
      </c>
      <c r="U57" s="486"/>
      <c r="V57" s="380"/>
      <c r="Y57" s="17"/>
      <c r="Z57" s="17"/>
      <c r="AA57" s="17"/>
      <c r="AB57" s="17"/>
      <c r="AC57" s="17"/>
      <c r="AD57" s="17"/>
    </row>
    <row r="58" spans="1:30" ht="15.75" customHeight="1" x14ac:dyDescent="0.25">
      <c r="A58" s="1" t="s">
        <v>527</v>
      </c>
      <c r="B58" s="1" t="s">
        <v>528</v>
      </c>
      <c r="C58" s="145" t="s">
        <v>0</v>
      </c>
      <c r="D58" s="368">
        <v>8</v>
      </c>
      <c r="E58" s="517" t="s">
        <v>4</v>
      </c>
      <c r="F58" s="173">
        <f>IF(A58="","",(IFERROR(VLOOKUP($A58&amp;$B58&amp;$C58,'Boys - Race 1'!$J:$L,2,0),"")))</f>
        <v>26</v>
      </c>
      <c r="G58" s="174">
        <f>IF(A58="","",IFERROR(VLOOKUP($A58&amp;$B58&amp;$C58,'Boys - Race 1'!$J:$L,3,0),0))</f>
        <v>11</v>
      </c>
      <c r="H58" s="150" t="str">
        <f>IF(A58="","",IFERROR(VLOOKUP($A58&amp;$B58&amp;$C58,'Boys - Race 2'!$J:$L,2,0),""))</f>
        <v/>
      </c>
      <c r="I58" s="174">
        <f>IFERROR(VLOOKUP($A58&amp;$B58&amp;$C58,'Boys - Race 2'!$J:$L,3,0),0)</f>
        <v>0</v>
      </c>
      <c r="J58" s="173">
        <f>IFERROR(VLOOKUP($A58&amp;$B58&amp;$C58,'Boys - Race 3'!$J:$L,2,0),"")</f>
        <v>53</v>
      </c>
      <c r="K58" s="174">
        <f>IFERROR(VLOOKUP($A58&amp;$B58&amp;$C58,'Boys - Race 3'!$J:$L,3,0),0)</f>
        <v>21</v>
      </c>
      <c r="L58" s="173" t="str">
        <f>IFERROR(VLOOKUP($A58&amp;$B58&amp;$C58,'Boys - Race 4'!$J:$L,2,0),"")</f>
        <v/>
      </c>
      <c r="M58" s="174">
        <f>IFERROR(VLOOKUP($A58&amp;$B58&amp;$C58,'Boys - Race 4'!$J:$L,3,0),0)</f>
        <v>0</v>
      </c>
      <c r="N58" s="173"/>
      <c r="O58" s="174"/>
      <c r="P58" s="173"/>
      <c r="Q58" s="174"/>
      <c r="R58" s="392"/>
      <c r="S58" s="399">
        <v>2</v>
      </c>
      <c r="T58" s="393">
        <f t="shared" si="3"/>
        <v>32</v>
      </c>
      <c r="U58" s="486"/>
      <c r="V58" s="170"/>
      <c r="Y58" s="17"/>
      <c r="Z58" s="17"/>
      <c r="AA58" s="17"/>
      <c r="AB58" s="17"/>
      <c r="AC58" s="17"/>
      <c r="AD58" s="17"/>
    </row>
    <row r="59" spans="1:30" s="12" customFormat="1" ht="15.75" customHeight="1" x14ac:dyDescent="0.25">
      <c r="A59" s="401" t="s">
        <v>723</v>
      </c>
      <c r="B59" s="401" t="s">
        <v>720</v>
      </c>
      <c r="C59" s="515" t="s">
        <v>0</v>
      </c>
      <c r="D59" s="394">
        <v>8</v>
      </c>
      <c r="E59" s="517" t="s">
        <v>4</v>
      </c>
      <c r="F59" s="173"/>
      <c r="G59" s="174"/>
      <c r="H59" s="150"/>
      <c r="I59" s="174"/>
      <c r="J59" s="173">
        <v>16</v>
      </c>
      <c r="K59" s="174">
        <f>IFERROR(VLOOKUP($A59&amp;$B59&amp;$C59,'Boys - Race 3'!$J:$L,3,0),0)</f>
        <v>3</v>
      </c>
      <c r="L59" s="173"/>
      <c r="M59" s="174"/>
      <c r="N59" s="173"/>
      <c r="O59" s="174"/>
      <c r="P59" s="173"/>
      <c r="Q59" s="174"/>
      <c r="R59" s="392"/>
      <c r="S59" s="399">
        <v>1</v>
      </c>
      <c r="T59" s="393">
        <f t="shared" si="3"/>
        <v>3</v>
      </c>
      <c r="U59" s="485"/>
      <c r="V59" s="170"/>
      <c r="W59" t="str">
        <f t="shared" si="1"/>
        <v>FrancoisBolluColchester &amp; Tendring AC</v>
      </c>
      <c r="X59">
        <v>1</v>
      </c>
      <c r="Y59" s="17"/>
      <c r="Z59" s="130"/>
      <c r="AA59" s="130"/>
      <c r="AB59" s="130"/>
      <c r="AC59" s="130"/>
      <c r="AD59" s="130"/>
    </row>
    <row r="60" spans="1:30" s="12" customFormat="1" ht="15.75" customHeight="1" x14ac:dyDescent="0.25">
      <c r="A60" s="330" t="s">
        <v>19</v>
      </c>
      <c r="B60" s="330" t="s">
        <v>292</v>
      </c>
      <c r="C60" s="145" t="s">
        <v>0</v>
      </c>
      <c r="D60" s="368">
        <v>7</v>
      </c>
      <c r="E60" s="517" t="s">
        <v>4</v>
      </c>
      <c r="F60" s="173"/>
      <c r="G60" s="174"/>
      <c r="H60" s="150"/>
      <c r="I60" s="174"/>
      <c r="J60" s="173">
        <v>18</v>
      </c>
      <c r="K60" s="174">
        <f>IFERROR(VLOOKUP($A60&amp;$B60&amp;$C60,'Boys - Race 3'!$J:$L,3,0),0)</f>
        <v>5</v>
      </c>
      <c r="L60" s="173"/>
      <c r="M60" s="174"/>
      <c r="N60" s="173"/>
      <c r="O60" s="174"/>
      <c r="P60" s="173"/>
      <c r="Q60" s="174"/>
      <c r="R60" s="392"/>
      <c r="S60" s="399">
        <v>1</v>
      </c>
      <c r="T60" s="393">
        <f t="shared" si="3"/>
        <v>5</v>
      </c>
      <c r="U60" s="486"/>
      <c r="V60" s="170"/>
      <c r="W60"/>
      <c r="X60"/>
      <c r="Y60" s="17"/>
      <c r="Z60" s="130"/>
      <c r="AA60" s="130"/>
      <c r="AB60" s="130"/>
      <c r="AC60" s="130"/>
      <c r="AD60" s="130"/>
    </row>
    <row r="61" spans="1:30" s="12" customFormat="1" ht="15.75" customHeight="1" x14ac:dyDescent="0.25">
      <c r="A61" s="1" t="s">
        <v>290</v>
      </c>
      <c r="B61" s="1" t="s">
        <v>291</v>
      </c>
      <c r="C61" s="145" t="s">
        <v>33</v>
      </c>
      <c r="D61" s="368">
        <v>8</v>
      </c>
      <c r="E61" s="517" t="s">
        <v>4</v>
      </c>
      <c r="F61" s="173"/>
      <c r="G61" s="174"/>
      <c r="H61" s="150"/>
      <c r="I61" s="174"/>
      <c r="J61" s="173">
        <v>31</v>
      </c>
      <c r="K61" s="174">
        <f>IFERROR(VLOOKUP($A61&amp;$B61&amp;$C61,'Boys - Race 3'!$J:$L,3,0),0)</f>
        <v>10</v>
      </c>
      <c r="L61" s="173"/>
      <c r="M61" s="174"/>
      <c r="N61" s="173"/>
      <c r="O61" s="174"/>
      <c r="P61" s="173"/>
      <c r="Q61" s="174"/>
      <c r="R61" s="392"/>
      <c r="S61" s="399">
        <v>1</v>
      </c>
      <c r="T61" s="393">
        <f t="shared" si="3"/>
        <v>10</v>
      </c>
      <c r="U61" s="486"/>
      <c r="V61" s="170"/>
      <c r="W61"/>
      <c r="X61"/>
      <c r="Y61" s="17"/>
      <c r="Z61" s="130"/>
      <c r="AA61" s="130"/>
      <c r="AB61" s="130"/>
      <c r="AC61" s="130"/>
      <c r="AD61" s="130"/>
    </row>
    <row r="62" spans="1:30" s="12" customFormat="1" ht="15.75" customHeight="1" x14ac:dyDescent="0.25">
      <c r="A62" s="1" t="s">
        <v>631</v>
      </c>
      <c r="B62" s="1" t="s">
        <v>299</v>
      </c>
      <c r="C62" s="145" t="s">
        <v>154</v>
      </c>
      <c r="D62" s="368">
        <v>7</v>
      </c>
      <c r="E62" s="517" t="s">
        <v>4</v>
      </c>
      <c r="F62" s="173"/>
      <c r="G62" s="174"/>
      <c r="H62" s="150"/>
      <c r="I62" s="174"/>
      <c r="J62" s="173"/>
      <c r="K62" s="174"/>
      <c r="L62" s="173">
        <v>42</v>
      </c>
      <c r="M62" s="174">
        <v>18</v>
      </c>
      <c r="N62" s="173"/>
      <c r="O62" s="174"/>
      <c r="P62" s="173"/>
      <c r="Q62" s="174"/>
      <c r="R62" s="392"/>
      <c r="S62" s="398">
        <v>1</v>
      </c>
      <c r="T62" s="393">
        <v>18</v>
      </c>
      <c r="U62" s="485"/>
      <c r="V62" s="170"/>
      <c r="W62"/>
      <c r="X62"/>
      <c r="Y62" s="17"/>
      <c r="Z62" s="130"/>
      <c r="AA62" s="130"/>
      <c r="AB62" s="130"/>
      <c r="AC62" s="130"/>
      <c r="AD62" s="130"/>
    </row>
    <row r="63" spans="1:30" s="12" customFormat="1" ht="15.75" customHeight="1" x14ac:dyDescent="0.25">
      <c r="A63" s="401" t="s">
        <v>255</v>
      </c>
      <c r="B63" s="401" t="s">
        <v>711</v>
      </c>
      <c r="C63" s="515" t="s">
        <v>732</v>
      </c>
      <c r="D63" s="394">
        <v>8</v>
      </c>
      <c r="E63" s="517" t="s">
        <v>4</v>
      </c>
      <c r="F63" s="173"/>
      <c r="G63" s="174"/>
      <c r="H63" s="150">
        <v>47</v>
      </c>
      <c r="I63" s="174">
        <f>IFERROR(VLOOKUP($A63&amp;$B63&amp;$C63,'Boys - Race 2'!$J:$L,3,0),0)</f>
        <v>18</v>
      </c>
      <c r="J63" s="173"/>
      <c r="K63" s="174">
        <f>IFERROR(VLOOKUP($A63&amp;$B63&amp;$C63,'Boys - Race 3'!$J:$L,3,0),0)</f>
        <v>0</v>
      </c>
      <c r="L63" s="173"/>
      <c r="M63" s="174"/>
      <c r="N63" s="173"/>
      <c r="O63" s="174"/>
      <c r="P63" s="173"/>
      <c r="Q63" s="174"/>
      <c r="R63" s="392"/>
      <c r="S63" s="399">
        <v>1</v>
      </c>
      <c r="T63" s="393">
        <f>+G63+I63+K63+M63+O63+Q63</f>
        <v>18</v>
      </c>
      <c r="U63" s="486"/>
      <c r="V63" s="380"/>
      <c r="W63"/>
      <c r="X63"/>
      <c r="Y63" s="17"/>
      <c r="Z63" s="130"/>
      <c r="AA63" s="130"/>
      <c r="AB63" s="130"/>
      <c r="AC63" s="130"/>
      <c r="AD63" s="130"/>
    </row>
    <row r="64" spans="1:30" s="12" customFormat="1" ht="15.75" customHeight="1" x14ac:dyDescent="0.25">
      <c r="A64" s="1" t="s">
        <v>679</v>
      </c>
      <c r="B64" s="1" t="s">
        <v>549</v>
      </c>
      <c r="C64" s="145" t="s">
        <v>87</v>
      </c>
      <c r="D64" s="368">
        <v>7</v>
      </c>
      <c r="E64" s="517" t="s">
        <v>4</v>
      </c>
      <c r="F64" s="173"/>
      <c r="G64" s="174"/>
      <c r="H64" s="150"/>
      <c r="I64" s="174"/>
      <c r="J64" s="173"/>
      <c r="K64" s="174"/>
      <c r="L64" s="173">
        <v>44</v>
      </c>
      <c r="M64" s="174">
        <v>19</v>
      </c>
      <c r="N64" s="173"/>
      <c r="O64" s="174"/>
      <c r="P64" s="173"/>
      <c r="Q64" s="174"/>
      <c r="R64" s="392"/>
      <c r="S64" s="399">
        <v>1</v>
      </c>
      <c r="T64" s="393">
        <v>19</v>
      </c>
      <c r="U64" s="486"/>
      <c r="V64" s="380"/>
      <c r="W64"/>
      <c r="X64"/>
      <c r="Y64" s="17"/>
      <c r="Z64" s="130"/>
      <c r="AA64" s="130"/>
      <c r="AB64" s="130"/>
      <c r="AC64" s="130"/>
      <c r="AD64" s="130"/>
    </row>
    <row r="65" spans="1:30" s="12" customFormat="1" ht="15.75" customHeight="1" x14ac:dyDescent="0.25">
      <c r="A65" s="1" t="s">
        <v>16</v>
      </c>
      <c r="B65" s="1" t="s">
        <v>628</v>
      </c>
      <c r="C65" s="145" t="s">
        <v>154</v>
      </c>
      <c r="D65" s="368">
        <v>8</v>
      </c>
      <c r="E65" s="517" t="s">
        <v>4</v>
      </c>
      <c r="F65" s="173"/>
      <c r="G65" s="174"/>
      <c r="H65" s="150"/>
      <c r="I65" s="174"/>
      <c r="J65" s="173"/>
      <c r="K65" s="174"/>
      <c r="L65" s="173">
        <v>45</v>
      </c>
      <c r="M65" s="174">
        <v>20</v>
      </c>
      <c r="N65" s="173"/>
      <c r="O65" s="174"/>
      <c r="P65" s="173"/>
      <c r="Q65" s="174"/>
      <c r="R65" s="392"/>
      <c r="S65" s="398">
        <v>1</v>
      </c>
      <c r="T65" s="393">
        <v>20</v>
      </c>
      <c r="U65" s="486"/>
      <c r="V65" s="380"/>
      <c r="W65"/>
      <c r="X65"/>
      <c r="Y65" s="17"/>
      <c r="Z65" s="130"/>
      <c r="AA65" s="130"/>
      <c r="AB65" s="130"/>
      <c r="AC65" s="130"/>
      <c r="AD65" s="130"/>
    </row>
    <row r="66" spans="1:30" s="12" customFormat="1" ht="15.75" customHeight="1" x14ac:dyDescent="0.25">
      <c r="A66" s="1"/>
      <c r="B66" s="1"/>
      <c r="C66" s="145"/>
      <c r="D66" s="368"/>
      <c r="E66" s="517"/>
      <c r="F66" s="173"/>
      <c r="G66" s="174"/>
      <c r="H66" s="150"/>
      <c r="I66" s="174"/>
      <c r="J66" s="173"/>
      <c r="K66" s="174"/>
      <c r="L66" s="173"/>
      <c r="M66" s="174"/>
      <c r="N66" s="173"/>
      <c r="O66" s="174"/>
      <c r="P66" s="173"/>
      <c r="Q66" s="174"/>
      <c r="R66" s="392"/>
      <c r="S66" s="398"/>
      <c r="T66" s="393"/>
      <c r="U66" s="486"/>
      <c r="V66" s="380"/>
      <c r="W66"/>
      <c r="X66"/>
      <c r="Y66"/>
    </row>
    <row r="67" spans="1:30" s="12" customFormat="1" ht="15.75" customHeight="1" x14ac:dyDescent="0.25">
      <c r="A67" s="1"/>
      <c r="B67" s="1"/>
      <c r="C67" s="145"/>
      <c r="D67" s="368"/>
      <c r="E67" s="517"/>
      <c r="F67" s="173"/>
      <c r="G67" s="174"/>
      <c r="H67" s="150"/>
      <c r="I67" s="174"/>
      <c r="J67" s="173"/>
      <c r="K67" s="174"/>
      <c r="L67" s="173"/>
      <c r="M67" s="174"/>
      <c r="N67" s="173"/>
      <c r="O67" s="174"/>
      <c r="P67" s="173"/>
      <c r="Q67" s="174"/>
      <c r="R67" s="392"/>
      <c r="S67" s="398"/>
      <c r="T67" s="393"/>
      <c r="U67" s="486"/>
      <c r="V67" s="170"/>
      <c r="W67"/>
      <c r="X67"/>
      <c r="Y67"/>
    </row>
    <row r="68" spans="1:30" s="12" customFormat="1" ht="15.75" customHeight="1" x14ac:dyDescent="0.25">
      <c r="A68" s="1"/>
      <c r="B68" s="1"/>
      <c r="C68" s="145"/>
      <c r="D68" s="368"/>
      <c r="E68" s="517"/>
      <c r="F68" s="173"/>
      <c r="G68" s="174"/>
      <c r="H68" s="150"/>
      <c r="I68" s="174"/>
      <c r="J68" s="173"/>
      <c r="K68" s="174"/>
      <c r="L68" s="173"/>
      <c r="M68" s="174"/>
      <c r="N68" s="173"/>
      <c r="O68" s="174"/>
      <c r="P68" s="173"/>
      <c r="Q68" s="174"/>
      <c r="R68" s="392"/>
      <c r="S68" s="398"/>
      <c r="T68" s="393"/>
      <c r="U68" s="486"/>
      <c r="V68" s="170"/>
      <c r="W68"/>
      <c r="X68"/>
      <c r="Y68"/>
    </row>
    <row r="69" spans="1:30" s="12" customFormat="1" ht="15.75" customHeight="1" x14ac:dyDescent="0.25">
      <c r="A69" s="1"/>
      <c r="B69" s="1"/>
      <c r="C69" s="145"/>
      <c r="D69" s="368"/>
      <c r="E69" s="517"/>
      <c r="F69" s="173"/>
      <c r="G69" s="174"/>
      <c r="H69" s="150"/>
      <c r="I69" s="174"/>
      <c r="J69" s="173"/>
      <c r="K69" s="174"/>
      <c r="L69" s="173"/>
      <c r="M69" s="174"/>
      <c r="N69" s="173"/>
      <c r="O69" s="174"/>
      <c r="P69" s="173"/>
      <c r="Q69" s="174"/>
      <c r="R69" s="392"/>
      <c r="S69" s="398"/>
      <c r="T69" s="393"/>
      <c r="U69" s="486"/>
      <c r="V69" s="170"/>
      <c r="W69"/>
      <c r="X69"/>
      <c r="Y69"/>
    </row>
    <row r="70" spans="1:30" s="12" customFormat="1" ht="15.75" customHeight="1" x14ac:dyDescent="0.25">
      <c r="A70" s="1"/>
      <c r="B70" s="1"/>
      <c r="C70" s="145"/>
      <c r="D70" s="368"/>
      <c r="E70" s="517"/>
      <c r="F70" s="173"/>
      <c r="G70" s="174"/>
      <c r="H70" s="150"/>
      <c r="I70" s="174"/>
      <c r="J70" s="173"/>
      <c r="K70" s="174"/>
      <c r="L70" s="173"/>
      <c r="M70" s="174"/>
      <c r="N70" s="173"/>
      <c r="O70" s="174"/>
      <c r="P70" s="173"/>
      <c r="Q70" s="174"/>
      <c r="R70" s="392"/>
      <c r="S70" s="398"/>
      <c r="T70" s="393"/>
      <c r="U70" s="486"/>
      <c r="V70" s="170"/>
      <c r="W70"/>
      <c r="X70"/>
      <c r="Y70"/>
    </row>
    <row r="71" spans="1:30" s="12" customFormat="1" ht="15.75" customHeight="1" x14ac:dyDescent="0.25">
      <c r="A71" s="1"/>
      <c r="B71" s="1"/>
      <c r="C71" s="145"/>
      <c r="D71" s="368"/>
      <c r="E71" s="517"/>
      <c r="F71" s="173"/>
      <c r="G71" s="174"/>
      <c r="H71" s="150"/>
      <c r="I71" s="174"/>
      <c r="J71" s="173"/>
      <c r="K71" s="174"/>
      <c r="L71" s="173"/>
      <c r="M71" s="174"/>
      <c r="N71" s="173"/>
      <c r="O71" s="174"/>
      <c r="P71" s="173"/>
      <c r="Q71" s="174"/>
      <c r="R71" s="392"/>
      <c r="S71" s="398"/>
      <c r="T71" s="393"/>
      <c r="U71" s="486"/>
      <c r="V71" s="170"/>
      <c r="W71"/>
      <c r="X71"/>
      <c r="Y71"/>
    </row>
    <row r="72" spans="1:30" s="12" customFormat="1" ht="15.75" customHeight="1" x14ac:dyDescent="0.25">
      <c r="A72" s="1"/>
      <c r="B72" s="1"/>
      <c r="C72" s="145"/>
      <c r="D72" s="368"/>
      <c r="E72" s="517"/>
      <c r="F72" s="173"/>
      <c r="G72" s="174"/>
      <c r="H72" s="150"/>
      <c r="I72" s="174"/>
      <c r="J72" s="173"/>
      <c r="K72" s="174"/>
      <c r="L72" s="173"/>
      <c r="M72" s="174"/>
      <c r="N72" s="173"/>
      <c r="O72" s="174"/>
      <c r="P72" s="173"/>
      <c r="Q72" s="174"/>
      <c r="R72" s="392"/>
      <c r="S72" s="398"/>
      <c r="T72" s="393"/>
      <c r="U72" s="486"/>
      <c r="V72" s="170"/>
      <c r="W72"/>
      <c r="X72"/>
      <c r="Y72"/>
    </row>
    <row r="73" spans="1:30" s="12" customFormat="1" ht="15.75" customHeight="1" x14ac:dyDescent="0.25">
      <c r="A73" s="1"/>
      <c r="B73" s="1"/>
      <c r="C73" s="145"/>
      <c r="D73" s="368"/>
      <c r="E73" s="517"/>
      <c r="F73" s="173"/>
      <c r="G73" s="174"/>
      <c r="H73" s="150"/>
      <c r="I73" s="174"/>
      <c r="J73" s="173"/>
      <c r="K73" s="174"/>
      <c r="L73" s="173"/>
      <c r="M73" s="174"/>
      <c r="N73" s="173"/>
      <c r="O73" s="174"/>
      <c r="P73" s="173"/>
      <c r="Q73" s="174"/>
      <c r="R73" s="392"/>
      <c r="S73" s="398"/>
      <c r="T73" s="393"/>
      <c r="U73" s="486"/>
      <c r="V73" s="170"/>
      <c r="W73"/>
      <c r="X73"/>
      <c r="Y73"/>
    </row>
    <row r="74" spans="1:30" s="12" customFormat="1" ht="15.75" customHeight="1" x14ac:dyDescent="0.25">
      <c r="A74" s="1" t="s">
        <v>448</v>
      </c>
      <c r="B74" s="1" t="s">
        <v>449</v>
      </c>
      <c r="C74" s="145" t="s">
        <v>33</v>
      </c>
      <c r="D74" s="368">
        <v>9</v>
      </c>
      <c r="E74" s="517" t="s">
        <v>6</v>
      </c>
      <c r="F74" s="173"/>
      <c r="G74" s="174">
        <f>IF(A74="","",IFERROR(VLOOKUP($A74&amp;$B74&amp;$C74,'Boys - Race 1'!$J:$L,3,0),0))</f>
        <v>0</v>
      </c>
      <c r="H74" s="150">
        <v>3</v>
      </c>
      <c r="I74" s="174">
        <v>1</v>
      </c>
      <c r="J74" s="173">
        <v>5</v>
      </c>
      <c r="K74" s="174">
        <v>2</v>
      </c>
      <c r="L74" s="173">
        <v>6</v>
      </c>
      <c r="M74" s="174">
        <v>1</v>
      </c>
      <c r="N74" s="173"/>
      <c r="O74" s="174"/>
      <c r="P74" s="173"/>
      <c r="Q74" s="174"/>
      <c r="R74" s="392"/>
      <c r="S74" s="399">
        <v>3</v>
      </c>
      <c r="T74" s="393">
        <f t="shared" ref="T74:T88" si="4">+G74+I74+K74+M74+O74+Q74</f>
        <v>4</v>
      </c>
      <c r="U74" s="486"/>
      <c r="V74" s="380"/>
      <c r="W74"/>
      <c r="X74"/>
      <c r="Y74"/>
    </row>
    <row r="75" spans="1:30" s="12" customFormat="1" ht="15.75" customHeight="1" x14ac:dyDescent="0.25">
      <c r="A75" s="1" t="s">
        <v>239</v>
      </c>
      <c r="B75" s="354" t="s">
        <v>463</v>
      </c>
      <c r="C75" s="145" t="s">
        <v>0</v>
      </c>
      <c r="D75" s="368">
        <v>9</v>
      </c>
      <c r="E75" s="519" t="s">
        <v>6</v>
      </c>
      <c r="F75" s="173">
        <f>IF(A75="","",(IFERROR(VLOOKUP($A75&amp;$B75&amp;$C75,'Boys - Race 1'!$J:$L,2,0),"")))</f>
        <v>7</v>
      </c>
      <c r="G75" s="174">
        <f>IF(A75="","",IFERROR(VLOOKUP($A75&amp;$B75&amp;$C75,'Boys - Race 1'!$J:$L,3,0),0))</f>
        <v>3</v>
      </c>
      <c r="H75" s="150">
        <f>IF(A75="","",IFERROR(VLOOKUP($A75&amp;$B75&amp;$C75,'Boys - Race 2'!$J:$L,2,0),""))</f>
        <v>10</v>
      </c>
      <c r="I75" s="174">
        <f>IFERROR(VLOOKUP($A75&amp;$B75&amp;$C75,'Boys - Race 2'!$J:$L,3,0),0)</f>
        <v>3</v>
      </c>
      <c r="J75" s="173">
        <f>IFERROR(VLOOKUP($A75&amp;$B75&amp;$C75,'Boys - Race 3'!$J:$L,2,0),"")</f>
        <v>12</v>
      </c>
      <c r="K75" s="531"/>
      <c r="L75" s="173">
        <f>IFERROR(VLOOKUP($A75&amp;$B75&amp;$C75,'Boys - Race 4'!$J:$L,2,0),"")</f>
        <v>10</v>
      </c>
      <c r="M75" s="174">
        <f>IFERROR(VLOOKUP($A75&amp;$B75&amp;$C75,'Boys - Race 4'!$J:$L,3,0),0)</f>
        <v>3</v>
      </c>
      <c r="N75" s="173"/>
      <c r="O75" s="174"/>
      <c r="P75" s="173"/>
      <c r="Q75" s="174"/>
      <c r="R75" s="392"/>
      <c r="S75" s="398">
        <v>4</v>
      </c>
      <c r="T75" s="393">
        <f t="shared" si="4"/>
        <v>9</v>
      </c>
      <c r="U75" s="532">
        <v>4</v>
      </c>
      <c r="V75" s="380"/>
      <c r="W75"/>
      <c r="X75"/>
      <c r="Y75"/>
    </row>
    <row r="76" spans="1:30" s="12" customFormat="1" ht="15.75" customHeight="1" x14ac:dyDescent="0.25">
      <c r="A76" s="1" t="s">
        <v>66</v>
      </c>
      <c r="B76" s="1" t="s">
        <v>61</v>
      </c>
      <c r="C76" s="145" t="s">
        <v>87</v>
      </c>
      <c r="D76" s="368">
        <v>9</v>
      </c>
      <c r="E76" s="517" t="s">
        <v>6</v>
      </c>
      <c r="F76" s="173">
        <f>IF(A76="","",(IFERROR(VLOOKUP($A76&amp;$B76&amp;$C76,'Boys - Race 1'!$J:$L,2,0),"")))</f>
        <v>4</v>
      </c>
      <c r="G76" s="174">
        <f>IF(A76="","",IFERROR(VLOOKUP($A76&amp;$B76&amp;$C76,'Boys - Race 1'!$J:$L,3,0),0))</f>
        <v>1</v>
      </c>
      <c r="H76" s="150">
        <f>IF(A76="","",IFERROR(VLOOKUP($A76&amp;$B76&amp;$C76,'Boys - Race 2'!$J:$L,2,0),""))</f>
        <v>12</v>
      </c>
      <c r="I76" s="174">
        <f>IFERROR(VLOOKUP($A76&amp;$B76&amp;$C76,'Boys - Race 2'!$J:$L,3,0),0)</f>
        <v>4</v>
      </c>
      <c r="J76" s="173">
        <f>IFERROR(VLOOKUP($A76&amp;$B76&amp;$C76,'Boys - Race 3'!$J:$L,2,0),"")</f>
        <v>19</v>
      </c>
      <c r="K76" s="174">
        <f>IFERROR(VLOOKUP($A76&amp;$B76&amp;$C76,'Boys - Race 3'!$J:$L,3,0),0)</f>
        <v>5</v>
      </c>
      <c r="L76" s="173" t="str">
        <f>IFERROR(VLOOKUP($A76&amp;$B76&amp;$C76,'Boys - Race 4'!$J:$L,2,0),"")</f>
        <v/>
      </c>
      <c r="M76" s="174">
        <f>IFERROR(VLOOKUP($A76&amp;$B76&amp;$C76,'Boys - Race 4'!$J:$L,3,0),0)</f>
        <v>0</v>
      </c>
      <c r="N76" s="173"/>
      <c r="O76" s="174"/>
      <c r="P76" s="173"/>
      <c r="Q76" s="174"/>
      <c r="R76" s="392"/>
      <c r="S76" s="398">
        <v>3</v>
      </c>
      <c r="T76" s="393">
        <f t="shared" si="4"/>
        <v>10</v>
      </c>
      <c r="U76" s="485"/>
      <c r="V76" s="380"/>
      <c r="W76"/>
      <c r="X76"/>
      <c r="Y76"/>
    </row>
    <row r="77" spans="1:30" s="12" customFormat="1" ht="15.75" customHeight="1" x14ac:dyDescent="0.25">
      <c r="A77" s="1" t="s">
        <v>251</v>
      </c>
      <c r="B77" s="1" t="s">
        <v>55</v>
      </c>
      <c r="C77" s="145" t="s">
        <v>154</v>
      </c>
      <c r="D77" s="368">
        <v>10</v>
      </c>
      <c r="E77" s="517" t="s">
        <v>6</v>
      </c>
      <c r="F77" s="173">
        <f>IF(A77="","",(IFERROR(VLOOKUP($A77&amp;$B77&amp;$C77,'Boys - Race 1'!$J:$L,2,0),"")))</f>
        <v>17</v>
      </c>
      <c r="G77" s="174">
        <f>IF(A77="","",IFERROR(VLOOKUP($A77&amp;$B77&amp;$C77,'Boys - Race 1'!$J:$L,3,0),0))</f>
        <v>6</v>
      </c>
      <c r="H77" s="150">
        <f>IF(A77="","",IFERROR(VLOOKUP($A77&amp;$B77&amp;$C77,'Boys - Race 2'!$J:$L,2,0),""))</f>
        <v>22</v>
      </c>
      <c r="I77" s="174">
        <f>IFERROR(VLOOKUP($A77&amp;$B77&amp;$C77,'Boys - Race 2'!$J:$L,3,0),0)</f>
        <v>9</v>
      </c>
      <c r="J77" s="173" t="str">
        <f>IFERROR(VLOOKUP($A77&amp;$B77&amp;$C77,'Boys - Race 3'!$J:$L,2,0),"")</f>
        <v/>
      </c>
      <c r="K77" s="174">
        <f>IFERROR(VLOOKUP($A77&amp;$B77&amp;$C77,'Boys - Race 3'!$J:$L,3,0),0)</f>
        <v>0</v>
      </c>
      <c r="L77" s="173">
        <f>IFERROR(VLOOKUP($A77&amp;$B77&amp;$C77,'Boys - Race 4'!$J:$L,2,0),"")</f>
        <v>14</v>
      </c>
      <c r="M77" s="174">
        <f>IFERROR(VLOOKUP($A77&amp;$B77&amp;$C77,'Boys - Race 4'!$J:$L,3,0),0)</f>
        <v>4</v>
      </c>
      <c r="N77" s="173"/>
      <c r="O77" s="174"/>
      <c r="P77" s="173"/>
      <c r="Q77" s="174"/>
      <c r="R77" s="392"/>
      <c r="S77" s="399">
        <v>3</v>
      </c>
      <c r="T77" s="393">
        <f t="shared" si="4"/>
        <v>19</v>
      </c>
      <c r="U77" s="486"/>
      <c r="V77" s="380"/>
      <c r="W77"/>
      <c r="X77"/>
      <c r="Y77"/>
    </row>
    <row r="78" spans="1:30" s="12" customFormat="1" ht="15.75" customHeight="1" x14ac:dyDescent="0.25">
      <c r="A78" s="1" t="s">
        <v>9</v>
      </c>
      <c r="B78" s="1" t="s">
        <v>47</v>
      </c>
      <c r="C78" s="145" t="s">
        <v>154</v>
      </c>
      <c r="D78" s="368">
        <v>10</v>
      </c>
      <c r="E78" s="517" t="s">
        <v>6</v>
      </c>
      <c r="F78" s="173">
        <f>IF(A78="","",(IFERROR(VLOOKUP($A78&amp;$B78&amp;$C78,'Boys - Race 1'!$J:$L,2,0),"")))</f>
        <v>18</v>
      </c>
      <c r="G78" s="174">
        <f>IF(A78="","",IFERROR(VLOOKUP($A78&amp;$B78&amp;$C78,'Boys - Race 1'!$J:$L,3,0),0))</f>
        <v>7</v>
      </c>
      <c r="H78" s="150">
        <f>IF(A78="","",IFERROR(VLOOKUP($A78&amp;$B78&amp;$C78,'Boys - Race 2'!$J:$L,2,0),""))</f>
        <v>31</v>
      </c>
      <c r="I78" s="531"/>
      <c r="J78" s="173">
        <f>IFERROR(VLOOKUP($A78&amp;$B78&amp;$C78,'Boys - Race 3'!$J:$L,2,0),"")</f>
        <v>36</v>
      </c>
      <c r="K78" s="174">
        <f>IFERROR(VLOOKUP($A78&amp;$B78&amp;$C78,'Boys - Race 3'!$J:$L,3,0),0)</f>
        <v>9</v>
      </c>
      <c r="L78" s="173">
        <f>IFERROR(VLOOKUP($A78&amp;$B78&amp;$C78,'Boys - Race 4'!$J:$L,2,0),"")</f>
        <v>15</v>
      </c>
      <c r="M78" s="174">
        <f>IFERROR(VLOOKUP($A78&amp;$B78&amp;$C78,'Boys - Race 4'!$J:$L,3,0),0)</f>
        <v>5</v>
      </c>
      <c r="N78" s="173"/>
      <c r="O78" s="174"/>
      <c r="P78" s="173"/>
      <c r="Q78" s="174"/>
      <c r="R78" s="392"/>
      <c r="S78" s="399">
        <v>4</v>
      </c>
      <c r="T78" s="393">
        <f t="shared" si="4"/>
        <v>21</v>
      </c>
      <c r="U78" s="532">
        <v>10</v>
      </c>
      <c r="V78" s="380"/>
      <c r="W78"/>
      <c r="X78"/>
      <c r="Y78"/>
    </row>
    <row r="79" spans="1:30" s="12" customFormat="1" ht="15.75" customHeight="1" x14ac:dyDescent="0.25">
      <c r="A79" s="1" t="s">
        <v>411</v>
      </c>
      <c r="B79" s="1" t="s">
        <v>412</v>
      </c>
      <c r="C79" s="145" t="s">
        <v>154</v>
      </c>
      <c r="D79" s="368">
        <v>9</v>
      </c>
      <c r="E79" s="517" t="s">
        <v>6</v>
      </c>
      <c r="F79" s="173">
        <f>IF(A79="","",(IFERROR(VLOOKUP($A79&amp;$B79&amp;$C79,'Boys - Race 1'!$J:$L,2,0),"")))</f>
        <v>16</v>
      </c>
      <c r="G79" s="174">
        <f>IF(A79="","",IFERROR(VLOOKUP($A79&amp;$B79&amp;$C79,'Boys - Race 1'!$J:$L,3,0),0))</f>
        <v>5</v>
      </c>
      <c r="H79" s="150">
        <f>IF(A79="","",IFERROR(VLOOKUP($A79&amp;$B79&amp;$C79,'Boys - Race 2'!$J:$L,2,0),""))</f>
        <v>21</v>
      </c>
      <c r="I79" s="174">
        <f>IFERROR(VLOOKUP($A79&amp;$B79&amp;$C79,'Boys - Race 2'!$J:$L,3,0),0)</f>
        <v>8</v>
      </c>
      <c r="J79" s="173" t="str">
        <f>IFERROR(VLOOKUP($A79&amp;$B79&amp;$C79,'Boys - Race 3'!$J:$L,2,0),"")</f>
        <v/>
      </c>
      <c r="K79" s="174">
        <f>IFERROR(VLOOKUP($A79&amp;$B79&amp;$C79,'Boys - Race 3'!$J:$L,3,0),0)</f>
        <v>0</v>
      </c>
      <c r="L79" s="173">
        <f>IFERROR(VLOOKUP($A79&amp;$B79&amp;$C79,'Boys - Race 4'!$J:$L,2,0),"")</f>
        <v>28</v>
      </c>
      <c r="M79" s="174">
        <f>IFERROR(VLOOKUP($A79&amp;$B79&amp;$C79,'Boys - Race 4'!$J:$L,3,0),0)</f>
        <v>8</v>
      </c>
      <c r="N79" s="173"/>
      <c r="O79" s="174"/>
      <c r="P79" s="173"/>
      <c r="Q79" s="174"/>
      <c r="R79" s="392"/>
      <c r="S79" s="398">
        <v>3</v>
      </c>
      <c r="T79" s="393">
        <f t="shared" si="4"/>
        <v>21</v>
      </c>
      <c r="U79" s="486"/>
      <c r="V79" s="380"/>
      <c r="W79"/>
      <c r="X79"/>
      <c r="Y79"/>
    </row>
    <row r="80" spans="1:30" s="12" customFormat="1" ht="15.75" customHeight="1" x14ac:dyDescent="0.25">
      <c r="A80" s="1" t="s">
        <v>29</v>
      </c>
      <c r="B80" s="1" t="s">
        <v>61</v>
      </c>
      <c r="C80" s="145" t="s">
        <v>87</v>
      </c>
      <c r="D80" s="368">
        <v>9</v>
      </c>
      <c r="E80" s="517" t="s">
        <v>6</v>
      </c>
      <c r="F80" s="173">
        <f>IF(A80="","",(IFERROR(VLOOKUP($A80&amp;$B80&amp;$C80,'Boys - Race 1'!$J:$L,2,0),"")))</f>
        <v>13</v>
      </c>
      <c r="G80" s="174">
        <f>IF(A80="","",IFERROR(VLOOKUP($A80&amp;$B80&amp;$C80,'Boys - Race 1'!$J:$L,3,0),0))</f>
        <v>4</v>
      </c>
      <c r="H80" s="150">
        <f>IF(A80="","",IFERROR(VLOOKUP($A80&amp;$B80&amp;$C80,'Boys - Race 2'!$J:$L,2,0),""))</f>
        <v>19</v>
      </c>
      <c r="I80" s="174">
        <f>IFERROR(VLOOKUP($A80&amp;$B80&amp;$C80,'Boys - Race 2'!$J:$L,3,0),0)</f>
        <v>7</v>
      </c>
      <c r="J80" s="173">
        <f>IFERROR(VLOOKUP($A80&amp;$B80&amp;$C80,'Boys - Race 3'!$J:$L,2,0),"")</f>
        <v>37</v>
      </c>
      <c r="K80" s="174">
        <f>IFERROR(VLOOKUP($A80&amp;$B80&amp;$C80,'Boys - Race 3'!$J:$L,3,0),0)</f>
        <v>10</v>
      </c>
      <c r="L80" s="173" t="str">
        <f>IFERROR(VLOOKUP($A80&amp;$B80&amp;$C80,'Boys - Race 4'!$J:$L,2,0),"")</f>
        <v/>
      </c>
      <c r="M80" s="174">
        <f>IFERROR(VLOOKUP($A80&amp;$B80&amp;$C80,'Boys - Race 4'!$J:$L,3,0),0)</f>
        <v>0</v>
      </c>
      <c r="N80" s="173"/>
      <c r="O80" s="174"/>
      <c r="P80" s="173"/>
      <c r="Q80" s="174"/>
      <c r="R80" s="392"/>
      <c r="S80" s="399">
        <v>3</v>
      </c>
      <c r="T80" s="393">
        <f t="shared" si="4"/>
        <v>21</v>
      </c>
      <c r="U80" s="486"/>
      <c r="V80" s="380"/>
      <c r="W80"/>
      <c r="X80"/>
      <c r="Y80"/>
    </row>
    <row r="81" spans="1:25" s="12" customFormat="1" ht="15.75" customHeight="1" x14ac:dyDescent="0.25">
      <c r="A81" s="390" t="s">
        <v>31</v>
      </c>
      <c r="B81" s="390" t="s">
        <v>298</v>
      </c>
      <c r="C81" s="145" t="s">
        <v>0</v>
      </c>
      <c r="D81" s="368">
        <v>9</v>
      </c>
      <c r="E81" s="332" t="s">
        <v>6</v>
      </c>
      <c r="F81" s="173">
        <f>IF(A81="","",(IFERROR(VLOOKUP($A81&amp;$B81&amp;$C81,'Boys - Race 1'!$J:$L,2,0),"")))</f>
        <v>38</v>
      </c>
      <c r="G81" s="174">
        <f>IF(A81="","",IFERROR(VLOOKUP($A81&amp;$B81&amp;$C81,'Boys - Race 1'!$J:$L,3,0),0))</f>
        <v>8</v>
      </c>
      <c r="H81" s="150">
        <f>IF(A81="","",IFERROR(VLOOKUP($A81&amp;$B81&amp;$C81,'Boys - Race 2'!$J:$L,2,0),""))</f>
        <v>46</v>
      </c>
      <c r="I81" s="174">
        <f>IFERROR(VLOOKUP($A81&amp;$B81&amp;$C81,'Boys - Race 2'!$J:$L,3,0),0)</f>
        <v>13</v>
      </c>
      <c r="J81" s="173">
        <f>IFERROR(VLOOKUP($A81&amp;$B81&amp;$C81,'Boys - Race 3'!$J:$L,2,0),"")</f>
        <v>50</v>
      </c>
      <c r="K81" s="174">
        <f>IFERROR(VLOOKUP($A81&amp;$B81&amp;$C81,'Boys - Race 3'!$J:$L,3,0),0)</f>
        <v>13</v>
      </c>
      <c r="L81" s="173" t="str">
        <f>IFERROR(VLOOKUP($A81&amp;$B81&amp;$C81,'Boys - Race 4'!$J:$L,2,0),"")</f>
        <v/>
      </c>
      <c r="M81" s="174">
        <f>IFERROR(VLOOKUP($A81&amp;$B81&amp;$C81,'Boys - Race 4'!$J:$L,3,0),0)</f>
        <v>0</v>
      </c>
      <c r="N81" s="173"/>
      <c r="O81" s="174"/>
      <c r="P81" s="173"/>
      <c r="Q81" s="174"/>
      <c r="R81" s="392"/>
      <c r="S81" s="399">
        <v>3</v>
      </c>
      <c r="T81" s="393">
        <f t="shared" si="4"/>
        <v>34</v>
      </c>
      <c r="U81" s="486"/>
      <c r="V81" s="380"/>
      <c r="W81"/>
      <c r="X81"/>
      <c r="Y81"/>
    </row>
    <row r="82" spans="1:25" s="12" customFormat="1" ht="15.75" customHeight="1" x14ac:dyDescent="0.25">
      <c r="A82" s="1" t="s">
        <v>49</v>
      </c>
      <c r="B82" s="1" t="s">
        <v>117</v>
      </c>
      <c r="C82" s="145" t="s">
        <v>87</v>
      </c>
      <c r="D82" s="368">
        <v>10</v>
      </c>
      <c r="E82" s="517" t="s">
        <v>6</v>
      </c>
      <c r="F82" s="173">
        <f>IF(A82="","",(IFERROR(VLOOKUP($A82&amp;$B82&amp;$C82,'Boys - Race 1'!$J:$L,2,0),"")))</f>
        <v>6</v>
      </c>
      <c r="G82" s="174">
        <f>IF(A82="","",IFERROR(VLOOKUP($A82&amp;$B82&amp;$C82,'Boys - Race 1'!$J:$L,3,0),0))</f>
        <v>2</v>
      </c>
      <c r="H82" s="150">
        <f>IF(A82="","",IFERROR(VLOOKUP($A82&amp;$B82&amp;$C82,'Boys - Race 2'!$J:$L,2,0),""))</f>
        <v>8</v>
      </c>
      <c r="I82" s="174">
        <f>IFERROR(VLOOKUP($A82&amp;$B82&amp;$C82,'Boys - Race 2'!$J:$L,3,0),0)</f>
        <v>2</v>
      </c>
      <c r="J82" s="173" t="str">
        <f>IFERROR(VLOOKUP($A82&amp;$B82&amp;$C82,'Boys - Race 3'!$J:$L,2,0),"")</f>
        <v/>
      </c>
      <c r="K82" s="174">
        <f>IFERROR(VLOOKUP($A82&amp;$B82&amp;$C82,'Boys - Race 3'!$J:$L,3,0),0)</f>
        <v>0</v>
      </c>
      <c r="L82" s="173" t="str">
        <f>IFERROR(VLOOKUP($A82&amp;$B82&amp;$C82,'Boys - Race 4'!$J:$L,2,0),"")</f>
        <v/>
      </c>
      <c r="M82" s="174">
        <f>IFERROR(VLOOKUP($A82&amp;$B82&amp;$C82,'Boys - Race 4'!$J:$L,3,0),0)</f>
        <v>0</v>
      </c>
      <c r="N82" s="173"/>
      <c r="O82" s="174"/>
      <c r="P82" s="173"/>
      <c r="Q82" s="174"/>
      <c r="R82" s="392"/>
      <c r="S82" s="399">
        <v>2</v>
      </c>
      <c r="T82" s="393">
        <f t="shared" si="4"/>
        <v>4</v>
      </c>
      <c r="U82" s="485"/>
      <c r="V82" s="380"/>
      <c r="W82"/>
      <c r="X82"/>
      <c r="Y82"/>
    </row>
    <row r="83" spans="1:25" s="12" customFormat="1" ht="15.75" customHeight="1" x14ac:dyDescent="0.25">
      <c r="A83" s="1" t="s">
        <v>63</v>
      </c>
      <c r="B83" s="1" t="s">
        <v>115</v>
      </c>
      <c r="C83" s="145" t="s">
        <v>87</v>
      </c>
      <c r="D83" s="400">
        <v>9</v>
      </c>
      <c r="E83" s="520" t="s">
        <v>6</v>
      </c>
      <c r="F83" s="173"/>
      <c r="G83" s="174">
        <f>IF(A83="","",IFERROR(VLOOKUP($A83&amp;$B83&amp;$C83,'Boys - Race 1'!$J:$L,3,0),0))</f>
        <v>0</v>
      </c>
      <c r="H83" s="150">
        <v>13</v>
      </c>
      <c r="I83" s="174">
        <f>IFERROR(VLOOKUP($A83&amp;$B83&amp;$C83,'Boys - Race 2'!$J:$L,3,0),0)</f>
        <v>5</v>
      </c>
      <c r="J83" s="173">
        <v>24</v>
      </c>
      <c r="K83" s="174">
        <f>IFERROR(VLOOKUP($A83&amp;$B83&amp;$C83,'Boys - Race 3'!$J:$L,3,0),0)</f>
        <v>6</v>
      </c>
      <c r="L83" s="173"/>
      <c r="M83" s="174"/>
      <c r="N83" s="173"/>
      <c r="O83" s="174"/>
      <c r="P83" s="173"/>
      <c r="Q83" s="174"/>
      <c r="R83" s="392"/>
      <c r="S83" s="399">
        <v>2</v>
      </c>
      <c r="T83" s="393">
        <f t="shared" si="4"/>
        <v>11</v>
      </c>
      <c r="U83" s="486"/>
      <c r="V83" s="380"/>
      <c r="W83"/>
      <c r="X83"/>
      <c r="Y83"/>
    </row>
    <row r="84" spans="1:25" s="12" customFormat="1" ht="15.75" customHeight="1" x14ac:dyDescent="0.25">
      <c r="A84" s="1" t="s">
        <v>701</v>
      </c>
      <c r="B84" s="1" t="s">
        <v>702</v>
      </c>
      <c r="C84" s="145" t="s">
        <v>0</v>
      </c>
      <c r="D84" s="368">
        <v>9</v>
      </c>
      <c r="E84" s="517" t="s">
        <v>6</v>
      </c>
      <c r="F84" s="173"/>
      <c r="G84" s="174">
        <f>IF(A84="","",IFERROR(VLOOKUP($A84&amp;$B84&amp;$C84,'Boys - Race 1'!$J:$L,3,0),0))</f>
        <v>0</v>
      </c>
      <c r="H84" s="150">
        <v>17</v>
      </c>
      <c r="I84" s="174">
        <f>IFERROR(VLOOKUP($A84&amp;$B84&amp;$C84,'Boys - Race 2'!$J:$L,3,0),0)</f>
        <v>6</v>
      </c>
      <c r="J84" s="173">
        <v>27</v>
      </c>
      <c r="K84" s="174">
        <f>IFERROR(VLOOKUP($A84&amp;$B84&amp;$C84,'Boys - Race 3'!$J:$L,3,0),0)</f>
        <v>7</v>
      </c>
      <c r="L84" s="173"/>
      <c r="M84" s="174"/>
      <c r="N84" s="173"/>
      <c r="O84" s="174"/>
      <c r="P84" s="173"/>
      <c r="Q84" s="174"/>
      <c r="R84" s="392"/>
      <c r="S84" s="399">
        <v>2</v>
      </c>
      <c r="T84" s="393">
        <f t="shared" si="4"/>
        <v>13</v>
      </c>
      <c r="U84" s="486"/>
      <c r="V84" s="380"/>
      <c r="W84"/>
      <c r="X84"/>
      <c r="Y84"/>
    </row>
    <row r="85" spans="1:25" s="12" customFormat="1" ht="15.75" customHeight="1" x14ac:dyDescent="0.25">
      <c r="A85" s="47" t="s">
        <v>3</v>
      </c>
      <c r="B85" s="47" t="s">
        <v>116</v>
      </c>
      <c r="C85" s="145" t="s">
        <v>87</v>
      </c>
      <c r="D85" s="368">
        <v>10</v>
      </c>
      <c r="E85" s="517" t="s">
        <v>6</v>
      </c>
      <c r="F85" s="173"/>
      <c r="G85" s="174"/>
      <c r="H85" s="150"/>
      <c r="I85" s="174"/>
      <c r="J85" s="173">
        <v>34</v>
      </c>
      <c r="K85" s="174">
        <f>IFERROR(VLOOKUP($A85&amp;$B85&amp;$C85,'Boys - Race 3'!$J:$L,3,0),0)</f>
        <v>8</v>
      </c>
      <c r="L85" s="173">
        <v>18</v>
      </c>
      <c r="M85" s="174">
        <v>6</v>
      </c>
      <c r="N85" s="173"/>
      <c r="O85" s="174"/>
      <c r="P85" s="173"/>
      <c r="Q85" s="174"/>
      <c r="R85" s="392"/>
      <c r="S85" s="399">
        <v>2</v>
      </c>
      <c r="T85" s="393">
        <f t="shared" si="4"/>
        <v>14</v>
      </c>
      <c r="U85" s="486"/>
      <c r="V85" s="380"/>
      <c r="W85"/>
      <c r="X85"/>
      <c r="Y85"/>
    </row>
    <row r="86" spans="1:25" s="12" customFormat="1" ht="15.75" customHeight="1" x14ac:dyDescent="0.25">
      <c r="A86" s="354" t="s">
        <v>14</v>
      </c>
      <c r="B86" s="354" t="s">
        <v>45</v>
      </c>
      <c r="C86" s="145" t="s">
        <v>43</v>
      </c>
      <c r="D86" s="396">
        <v>9</v>
      </c>
      <c r="E86" s="517" t="s">
        <v>6</v>
      </c>
      <c r="F86" s="173"/>
      <c r="G86" s="174">
        <f>IF(A86="","",IFERROR(VLOOKUP($A86&amp;$B86&amp;$C86,'Boys - Race 1'!$J:$L,3,0),0))</f>
        <v>0</v>
      </c>
      <c r="H86" s="150">
        <v>33</v>
      </c>
      <c r="I86" s="174">
        <f>IFERROR(VLOOKUP($A86&amp;$B86&amp;$C86,'Boys - Race 2'!$J:$L,3,0),0)</f>
        <v>11</v>
      </c>
      <c r="J86" s="173"/>
      <c r="K86" s="174"/>
      <c r="L86" s="173">
        <v>24</v>
      </c>
      <c r="M86" s="174">
        <v>7</v>
      </c>
      <c r="N86" s="173"/>
      <c r="O86" s="174"/>
      <c r="P86" s="173"/>
      <c r="Q86" s="174"/>
      <c r="R86" s="392"/>
      <c r="S86" s="398">
        <v>2</v>
      </c>
      <c r="T86" s="393">
        <f t="shared" si="4"/>
        <v>18</v>
      </c>
      <c r="U86" s="485"/>
      <c r="V86" s="380"/>
      <c r="W86"/>
      <c r="X86"/>
      <c r="Y86"/>
    </row>
    <row r="87" spans="1:25" s="12" customFormat="1" ht="15.75" customHeight="1" x14ac:dyDescent="0.25">
      <c r="A87" s="1" t="s">
        <v>17</v>
      </c>
      <c r="B87" s="1" t="s">
        <v>301</v>
      </c>
      <c r="C87" s="145" t="s">
        <v>33</v>
      </c>
      <c r="D87" s="368">
        <v>9</v>
      </c>
      <c r="E87" s="517" t="s">
        <v>6</v>
      </c>
      <c r="F87" s="173"/>
      <c r="G87" s="174">
        <f>IF(A87="","",IFERROR(VLOOKUP($A87&amp;$B87&amp;$C87,'Boys - Race 1'!$J:$L,3,0),0))</f>
        <v>0</v>
      </c>
      <c r="H87" s="150">
        <v>40</v>
      </c>
      <c r="I87" s="174">
        <f>IFERROR(VLOOKUP($A87&amp;$B87&amp;$C87,'Boys - Race 2'!$J:$L,3,0),0)</f>
        <v>12</v>
      </c>
      <c r="J87" s="173">
        <v>52</v>
      </c>
      <c r="K87" s="174">
        <f>IFERROR(VLOOKUP($A87&amp;$B87&amp;$C87,'Boys - Race 3'!$J:$L,3,0),0)</f>
        <v>14</v>
      </c>
      <c r="L87" s="173"/>
      <c r="M87" s="174"/>
      <c r="N87" s="173"/>
      <c r="O87" s="174"/>
      <c r="P87" s="173"/>
      <c r="Q87" s="174"/>
      <c r="R87" s="392"/>
      <c r="S87" s="398">
        <v>2</v>
      </c>
      <c r="T87" s="393">
        <f t="shared" si="4"/>
        <v>26</v>
      </c>
      <c r="U87" s="486"/>
      <c r="V87" s="380"/>
      <c r="W87"/>
      <c r="X87"/>
      <c r="Y87"/>
    </row>
    <row r="88" spans="1:25" ht="15.75" customHeight="1" x14ac:dyDescent="0.25">
      <c r="A88" s="1" t="s">
        <v>718</v>
      </c>
      <c r="B88" s="1" t="s">
        <v>719</v>
      </c>
      <c r="C88" s="145" t="s">
        <v>0</v>
      </c>
      <c r="D88" s="368">
        <v>10</v>
      </c>
      <c r="E88" s="517" t="s">
        <v>6</v>
      </c>
      <c r="F88" s="173"/>
      <c r="G88" s="174"/>
      <c r="H88" s="150"/>
      <c r="I88" s="174"/>
      <c r="J88" s="173">
        <v>2</v>
      </c>
      <c r="K88" s="174">
        <f>IFERROR(VLOOKUP($A88&amp;$B88&amp;$C88,'Boys - Race 3'!$J:$L,3,0),0)</f>
        <v>1</v>
      </c>
      <c r="L88" s="173"/>
      <c r="M88" s="174"/>
      <c r="N88" s="173"/>
      <c r="O88" s="174"/>
      <c r="P88" s="173"/>
      <c r="Q88" s="174"/>
      <c r="R88" s="392"/>
      <c r="S88" s="398">
        <v>1</v>
      </c>
      <c r="T88" s="393">
        <f t="shared" si="4"/>
        <v>1</v>
      </c>
      <c r="U88" s="486"/>
      <c r="V88" s="380"/>
      <c r="W88" t="str">
        <f t="shared" si="1"/>
        <v>DeclanCappColchester &amp; Tendring AC</v>
      </c>
      <c r="X88">
        <v>1</v>
      </c>
    </row>
    <row r="89" spans="1:25" ht="15.75" customHeight="1" x14ac:dyDescent="0.25">
      <c r="A89" s="354" t="s">
        <v>742</v>
      </c>
      <c r="B89" s="354" t="s">
        <v>743</v>
      </c>
      <c r="C89" s="145" t="s">
        <v>87</v>
      </c>
      <c r="D89" s="396">
        <v>10</v>
      </c>
      <c r="E89" s="517" t="s">
        <v>6</v>
      </c>
      <c r="F89" s="173"/>
      <c r="G89" s="174"/>
      <c r="H89" s="150"/>
      <c r="I89" s="174"/>
      <c r="J89" s="173"/>
      <c r="K89" s="174"/>
      <c r="L89" s="173">
        <v>9</v>
      </c>
      <c r="M89" s="174">
        <v>2</v>
      </c>
      <c r="N89" s="173"/>
      <c r="O89" s="174"/>
      <c r="P89" s="173"/>
      <c r="Q89" s="174"/>
      <c r="R89" s="392"/>
      <c r="S89" s="399">
        <v>1</v>
      </c>
      <c r="T89" s="393">
        <v>2</v>
      </c>
      <c r="U89" s="486"/>
      <c r="V89" s="380"/>
    </row>
    <row r="90" spans="1:25" ht="15.75" customHeight="1" x14ac:dyDescent="0.25">
      <c r="A90" s="1" t="s">
        <v>29</v>
      </c>
      <c r="B90" s="1" t="s">
        <v>266</v>
      </c>
      <c r="C90" s="145" t="s">
        <v>0</v>
      </c>
      <c r="D90" s="368">
        <v>10</v>
      </c>
      <c r="E90" s="517" t="s">
        <v>6</v>
      </c>
      <c r="F90" s="173"/>
      <c r="G90" s="174"/>
      <c r="H90" s="150"/>
      <c r="I90" s="174"/>
      <c r="J90" s="173">
        <v>9</v>
      </c>
      <c r="K90" s="174">
        <f>IFERROR(VLOOKUP($A90&amp;$B90&amp;$C90,'Boys - Race 3'!$J:$L,3,0),0)</f>
        <v>3</v>
      </c>
      <c r="L90" s="173"/>
      <c r="M90" s="174"/>
      <c r="N90" s="173"/>
      <c r="O90" s="174"/>
      <c r="P90" s="173"/>
      <c r="Q90" s="174"/>
      <c r="R90" s="392"/>
      <c r="S90" s="399">
        <v>1</v>
      </c>
      <c r="T90" s="393">
        <f>+G90+I90+K90+M90+O90+Q90</f>
        <v>3</v>
      </c>
      <c r="U90" s="486"/>
      <c r="V90" s="380"/>
    </row>
    <row r="91" spans="1:25" ht="15.75" customHeight="1" x14ac:dyDescent="0.25">
      <c r="A91" s="354" t="s">
        <v>69</v>
      </c>
      <c r="B91" s="354" t="s">
        <v>722</v>
      </c>
      <c r="C91" s="145" t="s">
        <v>0</v>
      </c>
      <c r="D91" s="368">
        <v>9</v>
      </c>
      <c r="E91" s="517" t="s">
        <v>6</v>
      </c>
      <c r="F91" s="173"/>
      <c r="G91" s="174">
        <f>IF(A91="","",IFERROR(VLOOKUP($A91&amp;$B91&amp;$C91,'Boys - Race 1'!$J:$L,3,0),0))</f>
        <v>0</v>
      </c>
      <c r="H91" s="150"/>
      <c r="I91" s="174"/>
      <c r="J91" s="173">
        <v>39</v>
      </c>
      <c r="K91" s="174">
        <f>IFERROR(VLOOKUP($A91&amp;$B91&amp;$C91,'Boys - Race 3'!$J:$L,3,0),0)</f>
        <v>11</v>
      </c>
      <c r="L91" s="173"/>
      <c r="M91" s="174"/>
      <c r="N91" s="173"/>
      <c r="O91" s="174"/>
      <c r="P91" s="173"/>
      <c r="Q91" s="174"/>
      <c r="R91" s="392"/>
      <c r="S91" s="399">
        <v>1</v>
      </c>
      <c r="T91" s="393">
        <f>+G91+I91+K91+M91+O91+Q91</f>
        <v>11</v>
      </c>
      <c r="U91" s="485"/>
      <c r="V91" s="380"/>
      <c r="W91" t="str">
        <f t="shared" si="1"/>
        <v>WilliamStychColchester &amp; Tendring AC</v>
      </c>
      <c r="X91">
        <v>1</v>
      </c>
    </row>
    <row r="92" spans="1:25" ht="15.75" customHeight="1" x14ac:dyDescent="0.25">
      <c r="A92" s="354" t="s">
        <v>724</v>
      </c>
      <c r="B92" s="354" t="s">
        <v>721</v>
      </c>
      <c r="C92" s="145" t="s">
        <v>0</v>
      </c>
      <c r="D92" s="368">
        <v>9</v>
      </c>
      <c r="E92" s="517" t="s">
        <v>6</v>
      </c>
      <c r="F92" s="173"/>
      <c r="G92" s="174">
        <f>IF(A92="","",IFERROR(VLOOKUP($A92&amp;$B92&amp;$C92,'Boys - Race 1'!$J:$L,3,0),0))</f>
        <v>0</v>
      </c>
      <c r="H92" s="150"/>
      <c r="I92" s="174"/>
      <c r="J92" s="173">
        <v>41</v>
      </c>
      <c r="K92" s="174">
        <f>IFERROR(VLOOKUP($A92&amp;$B92&amp;$C92,'Boys - Race 3'!$J:$L,3,0),0)</f>
        <v>12</v>
      </c>
      <c r="L92" s="173"/>
      <c r="M92" s="174"/>
      <c r="N92" s="173"/>
      <c r="O92" s="174"/>
      <c r="P92" s="173"/>
      <c r="Q92" s="174"/>
      <c r="R92" s="392"/>
      <c r="S92" s="399">
        <v>1</v>
      </c>
      <c r="T92" s="393">
        <f>+G92+I92+K92+M92+O92+Q92</f>
        <v>12</v>
      </c>
      <c r="U92" s="486"/>
      <c r="V92" s="170"/>
    </row>
    <row r="93" spans="1:25" ht="15.75" customHeight="1" x14ac:dyDescent="0.25">
      <c r="A93" s="354"/>
      <c r="B93" s="354"/>
      <c r="C93" s="145"/>
      <c r="D93" s="396"/>
      <c r="E93" s="517"/>
      <c r="F93" s="173"/>
      <c r="G93" s="174"/>
      <c r="H93" s="150"/>
      <c r="I93" s="174"/>
      <c r="J93" s="173"/>
      <c r="K93" s="174"/>
      <c r="L93" s="173"/>
      <c r="M93" s="174"/>
      <c r="N93" s="173"/>
      <c r="O93" s="174"/>
      <c r="P93" s="173"/>
      <c r="Q93" s="174"/>
      <c r="R93" s="392"/>
      <c r="S93" s="399"/>
      <c r="T93" s="393"/>
      <c r="U93" s="486"/>
      <c r="V93" s="170"/>
    </row>
    <row r="94" spans="1:25" ht="15.75" customHeight="1" x14ac:dyDescent="0.25">
      <c r="A94" s="354"/>
      <c r="B94" s="354"/>
      <c r="C94" s="145"/>
      <c r="D94" s="396"/>
      <c r="E94" s="517"/>
      <c r="F94" s="173"/>
      <c r="G94" s="174"/>
      <c r="H94" s="150"/>
      <c r="I94" s="174"/>
      <c r="J94" s="173"/>
      <c r="K94" s="174"/>
      <c r="L94" s="173"/>
      <c r="M94" s="174"/>
      <c r="N94" s="173"/>
      <c r="O94" s="174"/>
      <c r="P94" s="173"/>
      <c r="Q94" s="174"/>
      <c r="R94" s="392"/>
      <c r="S94" s="399"/>
      <c r="T94" s="393"/>
      <c r="U94" s="486"/>
      <c r="V94" s="170"/>
    </row>
    <row r="95" spans="1:25" ht="15.75" customHeight="1" x14ac:dyDescent="0.25">
      <c r="A95" s="354"/>
      <c r="B95" s="354"/>
      <c r="C95" s="145"/>
      <c r="D95" s="396"/>
      <c r="E95" s="517"/>
      <c r="F95" s="173"/>
      <c r="G95" s="174"/>
      <c r="H95" s="150"/>
      <c r="I95" s="174"/>
      <c r="J95" s="173"/>
      <c r="K95" s="174"/>
      <c r="L95" s="173"/>
      <c r="M95" s="174"/>
      <c r="N95" s="173"/>
      <c r="O95" s="174"/>
      <c r="P95" s="173"/>
      <c r="Q95" s="174"/>
      <c r="R95" s="392"/>
      <c r="S95" s="399"/>
      <c r="T95" s="393"/>
      <c r="U95" s="486"/>
      <c r="V95" s="170"/>
    </row>
    <row r="96" spans="1:25" ht="15.75" customHeight="1" x14ac:dyDescent="0.25">
      <c r="A96" s="1" t="s">
        <v>5</v>
      </c>
      <c r="B96" s="1" t="s">
        <v>215</v>
      </c>
      <c r="C96" s="145" t="s">
        <v>33</v>
      </c>
      <c r="D96" s="368">
        <v>11</v>
      </c>
      <c r="E96" s="517" t="s">
        <v>10</v>
      </c>
      <c r="F96" s="173">
        <f>IF(A96="","",(IFERROR(VLOOKUP($A96&amp;$B96&amp;$C96,'Boys - Race 1'!$J:$L,2,0),"")))</f>
        <v>1</v>
      </c>
      <c r="G96" s="174">
        <v>1</v>
      </c>
      <c r="H96" s="150" t="str">
        <f>IF(A96="","",IFERROR(VLOOKUP($A96&amp;$B96&amp;$C96,'Boys - Race 2'!$J:$L,2,0),""))</f>
        <v/>
      </c>
      <c r="I96" s="174">
        <f>IFERROR(VLOOKUP($A96&amp;$B96&amp;$C96,'Boys - Race 2'!$J:$L,3,0),0)</f>
        <v>0</v>
      </c>
      <c r="J96" s="173">
        <f>IFERROR(VLOOKUP($A96&amp;$B96&amp;$C96,'Boys - Race 3'!$J:$L,2,0),"")</f>
        <v>1</v>
      </c>
      <c r="K96" s="174">
        <f>IFERROR(VLOOKUP($A96&amp;$B96&amp;$C96,'Boys - Race 3'!$J:$L,3,0),0)</f>
        <v>1</v>
      </c>
      <c r="L96" s="173">
        <f>IFERROR(VLOOKUP($A96&amp;$B96&amp;$C96,'Boys - Race 4'!$J:$L,2,0),"")</f>
        <v>1</v>
      </c>
      <c r="M96" s="174">
        <f>IFERROR(VLOOKUP($A96&amp;$B96&amp;$C96,'Boys - Race 4'!$J:$L,3,0),0)</f>
        <v>1</v>
      </c>
      <c r="N96" s="173"/>
      <c r="O96" s="174"/>
      <c r="P96" s="173"/>
      <c r="Q96" s="174"/>
      <c r="R96" s="392"/>
      <c r="S96" s="399">
        <v>3</v>
      </c>
      <c r="T96" s="393">
        <f t="shared" ref="T96:T109" si="5">+G96+I96+K96+M96+O96+Q96</f>
        <v>3</v>
      </c>
      <c r="U96" s="486"/>
      <c r="V96" s="170"/>
    </row>
    <row r="97" spans="1:24" ht="15.75" customHeight="1" x14ac:dyDescent="0.25">
      <c r="A97" s="345" t="s">
        <v>16</v>
      </c>
      <c r="B97" s="345" t="s">
        <v>140</v>
      </c>
      <c r="C97" s="145" t="s">
        <v>0</v>
      </c>
      <c r="D97" s="368">
        <v>11</v>
      </c>
      <c r="E97" s="519" t="s">
        <v>10</v>
      </c>
      <c r="F97" s="173">
        <f>IF(A97="","",(IFERROR(VLOOKUP($A97&amp;$B97&amp;$C97,'Boys - Race 1'!$J:$L,2,0),"")))</f>
        <v>3</v>
      </c>
      <c r="G97" s="174">
        <v>3</v>
      </c>
      <c r="H97" s="150">
        <f>IF(A97="","",IFERROR(VLOOKUP($A97&amp;$B97&amp;$C97,'Boys - Race 2'!$J:$L,2,0),""))</f>
        <v>1</v>
      </c>
      <c r="I97" s="174">
        <v>1</v>
      </c>
      <c r="J97" s="173">
        <f>IFERROR(VLOOKUP($A97&amp;$B97&amp;$C97,'Boys - Race 3'!$J:$L,2,0),"")</f>
        <v>8</v>
      </c>
      <c r="K97" s="531"/>
      <c r="L97" s="173">
        <f>IFERROR(VLOOKUP($A97&amp;$B97&amp;$C97,'Boys - Race 4'!$J:$L,2,0),"")</f>
        <v>3</v>
      </c>
      <c r="M97" s="174">
        <f>IFERROR(VLOOKUP($A97&amp;$B97&amp;$C97,'Boys - Race 4'!$J:$L,3,0),0)</f>
        <v>3</v>
      </c>
      <c r="N97" s="173"/>
      <c r="O97" s="174"/>
      <c r="P97" s="173"/>
      <c r="Q97" s="174"/>
      <c r="R97" s="392"/>
      <c r="S97" s="399">
        <v>4</v>
      </c>
      <c r="T97" s="393">
        <f t="shared" si="5"/>
        <v>7</v>
      </c>
      <c r="U97" s="532">
        <v>6</v>
      </c>
      <c r="V97" s="380"/>
    </row>
    <row r="98" spans="1:24" ht="15.75" customHeight="1" x14ac:dyDescent="0.25">
      <c r="A98" s="1" t="s">
        <v>446</v>
      </c>
      <c r="B98" s="1" t="s">
        <v>447</v>
      </c>
      <c r="C98" s="145" t="s">
        <v>33</v>
      </c>
      <c r="D98" s="368">
        <v>12</v>
      </c>
      <c r="E98" s="517" t="s">
        <v>10</v>
      </c>
      <c r="F98" s="173"/>
      <c r="G98" s="174"/>
      <c r="H98" s="150">
        <v>2</v>
      </c>
      <c r="I98" s="174">
        <v>2</v>
      </c>
      <c r="J98" s="173">
        <v>4</v>
      </c>
      <c r="K98" s="174">
        <f>IFERROR(VLOOKUP($A98&amp;$B98&amp;$C98,'Boys - Race 3'!$J:$L,3,0),0)</f>
        <v>3</v>
      </c>
      <c r="L98" s="173">
        <v>2</v>
      </c>
      <c r="M98" s="174">
        <v>2</v>
      </c>
      <c r="N98" s="173"/>
      <c r="O98" s="174"/>
      <c r="P98" s="173"/>
      <c r="Q98" s="174"/>
      <c r="R98" s="392"/>
      <c r="S98" s="399">
        <v>3</v>
      </c>
      <c r="T98" s="393">
        <f t="shared" si="5"/>
        <v>7</v>
      </c>
      <c r="U98" s="486"/>
      <c r="V98" s="380"/>
    </row>
    <row r="99" spans="1:24" ht="15.75" customHeight="1" x14ac:dyDescent="0.25">
      <c r="A99" s="1" t="s">
        <v>31</v>
      </c>
      <c r="B99" s="1" t="s">
        <v>32</v>
      </c>
      <c r="C99" s="145" t="s">
        <v>33</v>
      </c>
      <c r="D99" s="368">
        <v>12</v>
      </c>
      <c r="E99" s="517" t="s">
        <v>10</v>
      </c>
      <c r="F99" s="173"/>
      <c r="G99" s="174"/>
      <c r="H99" s="150">
        <v>4</v>
      </c>
      <c r="I99" s="174">
        <v>3</v>
      </c>
      <c r="J99" s="173">
        <v>3</v>
      </c>
      <c r="K99" s="174">
        <f>IFERROR(VLOOKUP($A99&amp;$B99&amp;$C99,'Boys - Race 3'!$J:$L,3,0),0)</f>
        <v>2</v>
      </c>
      <c r="L99" s="173">
        <v>11</v>
      </c>
      <c r="M99" s="174">
        <v>5</v>
      </c>
      <c r="N99" s="173"/>
      <c r="O99" s="174"/>
      <c r="P99" s="173"/>
      <c r="Q99" s="174"/>
      <c r="R99" s="392"/>
      <c r="S99" s="399">
        <v>3</v>
      </c>
      <c r="T99" s="393">
        <f t="shared" si="5"/>
        <v>10</v>
      </c>
      <c r="U99" s="486"/>
      <c r="V99" s="380"/>
      <c r="W99" t="str">
        <f t="shared" si="1"/>
        <v>HarrisonLeekColchester Harriers</v>
      </c>
      <c r="X99">
        <v>1</v>
      </c>
    </row>
    <row r="100" spans="1:24" ht="15.75" customHeight="1" x14ac:dyDescent="0.25">
      <c r="A100" s="1" t="s">
        <v>252</v>
      </c>
      <c r="B100" s="1" t="s">
        <v>430</v>
      </c>
      <c r="C100" s="145" t="s">
        <v>87</v>
      </c>
      <c r="D100" s="368">
        <v>11</v>
      </c>
      <c r="E100" s="517" t="s">
        <v>10</v>
      </c>
      <c r="F100" s="173">
        <f>IF(A100="","",(IFERROR(VLOOKUP($A100&amp;$B100&amp;$C100,'Boys - Race 1'!$J:$L,2,0),"")))</f>
        <v>2</v>
      </c>
      <c r="G100" s="174">
        <v>2</v>
      </c>
      <c r="H100" s="150">
        <f>IF(A100="","",IFERROR(VLOOKUP($A100&amp;$B100&amp;$C100,'Boys - Race 2'!$J:$L,2,0),""))</f>
        <v>5</v>
      </c>
      <c r="I100" s="174">
        <v>4</v>
      </c>
      <c r="J100" s="173">
        <f>IFERROR(VLOOKUP($A100&amp;$B100&amp;$C100,'Boys - Race 3'!$J:$L,2,0),"")</f>
        <v>7</v>
      </c>
      <c r="K100" s="174">
        <f>IFERROR(VLOOKUP($A100&amp;$B100&amp;$C100,'Boys - Race 3'!$J:$L,3,0),0)</f>
        <v>5</v>
      </c>
      <c r="L100" s="173" t="str">
        <f>IFERROR(VLOOKUP($A100&amp;$B100&amp;$C100,'Boys - Race 4'!$J:$L,2,0),"")</f>
        <v/>
      </c>
      <c r="M100" s="174">
        <f>IFERROR(VLOOKUP($A100&amp;$B100&amp;$C100,'Boys - Race 4'!$J:$L,3,0),0)</f>
        <v>0</v>
      </c>
      <c r="N100" s="173"/>
      <c r="O100" s="174"/>
      <c r="P100" s="173"/>
      <c r="Q100" s="174"/>
      <c r="R100" s="392"/>
      <c r="S100" s="399">
        <v>3</v>
      </c>
      <c r="T100" s="393">
        <f t="shared" si="5"/>
        <v>11</v>
      </c>
      <c r="U100" s="485"/>
      <c r="V100" s="380"/>
      <c r="W100" t="str">
        <f t="shared" si="1"/>
        <v>ConnorPeckIpswich Jaffa</v>
      </c>
      <c r="X100">
        <v>1</v>
      </c>
    </row>
    <row r="101" spans="1:24" ht="15.75" customHeight="1" x14ac:dyDescent="0.25">
      <c r="A101" s="1" t="s">
        <v>223</v>
      </c>
      <c r="B101" s="1" t="s">
        <v>220</v>
      </c>
      <c r="C101" s="145" t="s">
        <v>33</v>
      </c>
      <c r="D101" s="368">
        <v>11</v>
      </c>
      <c r="E101" s="517" t="s">
        <v>10</v>
      </c>
      <c r="F101" s="173">
        <f>IF(A101="","",(IFERROR(VLOOKUP($A101&amp;$B101&amp;$C101,'Boys - Race 1'!$J:$L,2,0),"")))</f>
        <v>8</v>
      </c>
      <c r="G101" s="174">
        <v>4</v>
      </c>
      <c r="H101" s="150">
        <f>IF(A101="","",IFERROR(VLOOKUP($A101&amp;$B101&amp;$C101,'Boys - Race 2'!$J:$L,2,0),""))</f>
        <v>11</v>
      </c>
      <c r="I101" s="174">
        <v>6</v>
      </c>
      <c r="J101" s="173">
        <f>IFERROR(VLOOKUP($A101&amp;$B101&amp;$C101,'Boys - Race 3'!$J:$L,2,0),"")</f>
        <v>23</v>
      </c>
      <c r="K101" s="531"/>
      <c r="L101" s="173">
        <f>IFERROR(VLOOKUP($A101&amp;$B101&amp;$C101,'Boys - Race 4'!$J:$L,2,0),"")</f>
        <v>8</v>
      </c>
      <c r="M101" s="174">
        <f>IFERROR(VLOOKUP($A101&amp;$B101&amp;$C101,'Boys - Race 4'!$J:$L,3,0),0)</f>
        <v>4</v>
      </c>
      <c r="N101" s="173"/>
      <c r="O101" s="174"/>
      <c r="P101" s="173"/>
      <c r="Q101" s="174"/>
      <c r="R101" s="392"/>
      <c r="S101" s="398">
        <v>4</v>
      </c>
      <c r="T101" s="393">
        <f t="shared" si="5"/>
        <v>14</v>
      </c>
      <c r="U101" s="532">
        <v>9</v>
      </c>
      <c r="V101" s="380"/>
    </row>
    <row r="102" spans="1:24" ht="15.75" customHeight="1" x14ac:dyDescent="0.25">
      <c r="A102" s="1" t="s">
        <v>675</v>
      </c>
      <c r="B102" s="1" t="s">
        <v>430</v>
      </c>
      <c r="C102" s="145" t="s">
        <v>87</v>
      </c>
      <c r="D102" s="368">
        <v>11</v>
      </c>
      <c r="E102" s="517" t="s">
        <v>10</v>
      </c>
      <c r="F102" s="173">
        <f>IF(A102="","",(IFERROR(VLOOKUP($A102&amp;$B102&amp;$C102,'Boys - Race 1'!$J:$L,2,0),"")))</f>
        <v>14</v>
      </c>
      <c r="G102" s="174">
        <v>6</v>
      </c>
      <c r="H102" s="150">
        <v>23</v>
      </c>
      <c r="I102" s="174">
        <v>8</v>
      </c>
      <c r="J102" s="173">
        <v>26</v>
      </c>
      <c r="K102" s="174">
        <f>IFERROR(VLOOKUP($A102&amp;$B102&amp;$C102,'Boys - Race 3'!$J:$L,3,0),0)</f>
        <v>10</v>
      </c>
      <c r="L102" s="173"/>
      <c r="M102" s="174"/>
      <c r="N102" s="173"/>
      <c r="O102" s="174"/>
      <c r="P102" s="173"/>
      <c r="Q102" s="174"/>
      <c r="R102" s="392"/>
      <c r="S102" s="399">
        <v>3</v>
      </c>
      <c r="T102" s="393">
        <f t="shared" si="5"/>
        <v>24</v>
      </c>
      <c r="U102" s="486"/>
      <c r="V102" s="380"/>
    </row>
    <row r="103" spans="1:24" ht="15.75" customHeight="1" x14ac:dyDescent="0.25">
      <c r="A103" s="1" t="s">
        <v>221</v>
      </c>
      <c r="B103" s="1" t="s">
        <v>729</v>
      </c>
      <c r="C103" s="145" t="s">
        <v>0</v>
      </c>
      <c r="D103" s="368">
        <v>11</v>
      </c>
      <c r="E103" s="517" t="s">
        <v>10</v>
      </c>
      <c r="F103" s="173"/>
      <c r="G103" s="174"/>
      <c r="H103" s="150">
        <v>9</v>
      </c>
      <c r="I103" s="174">
        <v>5</v>
      </c>
      <c r="J103" s="173">
        <v>11</v>
      </c>
      <c r="K103" s="174">
        <f>IFERROR(VLOOKUP($A103&amp;$B103&amp;$C103,'Boys - Race 3'!$J:$L,3,0),0)</f>
        <v>7</v>
      </c>
      <c r="L103" s="173"/>
      <c r="M103" s="174"/>
      <c r="N103" s="173"/>
      <c r="O103" s="174"/>
      <c r="P103" s="173"/>
      <c r="Q103" s="174"/>
      <c r="R103" s="392"/>
      <c r="S103" s="398">
        <v>2</v>
      </c>
      <c r="T103" s="393">
        <f t="shared" si="5"/>
        <v>12</v>
      </c>
      <c r="U103" s="486"/>
      <c r="V103" s="380"/>
    </row>
    <row r="104" spans="1:24" ht="18" x14ac:dyDescent="0.25">
      <c r="A104" s="1" t="s">
        <v>288</v>
      </c>
      <c r="B104" s="1" t="s">
        <v>392</v>
      </c>
      <c r="C104" s="145" t="s">
        <v>33</v>
      </c>
      <c r="D104" s="368">
        <v>12</v>
      </c>
      <c r="E104" s="517" t="s">
        <v>10</v>
      </c>
      <c r="F104" s="173"/>
      <c r="G104" s="174"/>
      <c r="H104" s="150">
        <v>15</v>
      </c>
      <c r="I104" s="174">
        <v>7</v>
      </c>
      <c r="J104" s="173">
        <v>15</v>
      </c>
      <c r="K104" s="174">
        <f>IFERROR(VLOOKUP($A104&amp;$B104&amp;$C104,'Boys - Race 3'!$J:$L,3,0),0)</f>
        <v>8</v>
      </c>
      <c r="L104" s="173"/>
      <c r="M104" s="174"/>
      <c r="N104" s="173"/>
      <c r="O104" s="174"/>
      <c r="P104" s="173"/>
      <c r="Q104" s="174"/>
      <c r="R104" s="392"/>
      <c r="S104" s="399">
        <v>2</v>
      </c>
      <c r="T104" s="393">
        <f t="shared" si="5"/>
        <v>15</v>
      </c>
      <c r="U104" s="486"/>
      <c r="V104" s="380"/>
      <c r="W104" t="str">
        <f t="shared" si="1"/>
        <v>JakePhillipsColchester Harriers</v>
      </c>
      <c r="X104">
        <v>1</v>
      </c>
    </row>
    <row r="105" spans="1:24" ht="18" x14ac:dyDescent="0.25">
      <c r="A105" s="491" t="s">
        <v>334</v>
      </c>
      <c r="B105" s="492" t="s">
        <v>462</v>
      </c>
      <c r="C105" s="145" t="s">
        <v>0</v>
      </c>
      <c r="D105" s="368">
        <v>11</v>
      </c>
      <c r="E105" s="517" t="s">
        <v>10</v>
      </c>
      <c r="F105" s="173">
        <f>IF(A105="","",(IFERROR(VLOOKUP($A105&amp;$B105&amp;$C105,'Boys - Race 1'!$J:$L,2,0),"")))</f>
        <v>22</v>
      </c>
      <c r="G105" s="174">
        <v>7</v>
      </c>
      <c r="H105" s="150">
        <v>27</v>
      </c>
      <c r="I105" s="174">
        <v>10</v>
      </c>
      <c r="J105" s="173"/>
      <c r="K105" s="174"/>
      <c r="L105" s="173"/>
      <c r="M105" s="174"/>
      <c r="N105" s="173"/>
      <c r="O105" s="174"/>
      <c r="P105" s="173"/>
      <c r="Q105" s="174"/>
      <c r="R105" s="392"/>
      <c r="S105" s="399">
        <v>2</v>
      </c>
      <c r="T105" s="393">
        <f t="shared" si="5"/>
        <v>17</v>
      </c>
      <c r="U105" s="486"/>
      <c r="V105" s="380"/>
    </row>
    <row r="106" spans="1:24" ht="18" x14ac:dyDescent="0.25">
      <c r="A106" s="491" t="s">
        <v>44</v>
      </c>
      <c r="B106" s="492" t="s">
        <v>712</v>
      </c>
      <c r="C106" s="145" t="s">
        <v>732</v>
      </c>
      <c r="D106" s="368">
        <v>11</v>
      </c>
      <c r="E106" s="517" t="s">
        <v>10</v>
      </c>
      <c r="F106" s="173"/>
      <c r="G106" s="174">
        <f>IF(A106="","",IFERROR(VLOOKUP($A106&amp;$B106&amp;$C106,'Boys - Race 1'!$J:$L,3,0),0))</f>
        <v>0</v>
      </c>
      <c r="H106" s="150">
        <v>24</v>
      </c>
      <c r="I106" s="174">
        <v>9</v>
      </c>
      <c r="J106" s="173">
        <v>28</v>
      </c>
      <c r="K106" s="174">
        <f>IFERROR(VLOOKUP($A106&amp;$B106&amp;$C106,'Boys - Race 3'!$J:$L,3,0),0)</f>
        <v>11</v>
      </c>
      <c r="L106" s="173"/>
      <c r="M106" s="174"/>
      <c r="N106" s="173"/>
      <c r="O106" s="174"/>
      <c r="P106" s="173"/>
      <c r="Q106" s="174"/>
      <c r="R106" s="392"/>
      <c r="S106" s="399">
        <v>2</v>
      </c>
      <c r="T106" s="393">
        <f t="shared" si="5"/>
        <v>20</v>
      </c>
      <c r="U106" s="485"/>
      <c r="V106" s="380"/>
      <c r="W106" t="str">
        <f t="shared" si="1"/>
        <v>BenMartinHalstead R R</v>
      </c>
      <c r="X106">
        <v>1</v>
      </c>
    </row>
    <row r="107" spans="1:24" ht="18" x14ac:dyDescent="0.25">
      <c r="A107" s="493" t="s">
        <v>725</v>
      </c>
      <c r="B107" s="494" t="s">
        <v>726</v>
      </c>
      <c r="C107" s="145" t="s">
        <v>33</v>
      </c>
      <c r="D107" s="368">
        <v>11</v>
      </c>
      <c r="E107" s="332" t="s">
        <v>10</v>
      </c>
      <c r="F107" s="173"/>
      <c r="G107" s="174"/>
      <c r="H107" s="150"/>
      <c r="I107" s="174"/>
      <c r="J107" s="173">
        <v>6</v>
      </c>
      <c r="K107" s="174">
        <f>IFERROR(VLOOKUP($A107&amp;$B107&amp;$C107,'Boys - Race 3'!$J:$L,3,0),0)</f>
        <v>4</v>
      </c>
      <c r="L107" s="173"/>
      <c r="M107" s="174"/>
      <c r="N107" s="173"/>
      <c r="O107" s="174"/>
      <c r="P107" s="173"/>
      <c r="Q107" s="174"/>
      <c r="R107" s="392"/>
      <c r="S107" s="399">
        <v>1</v>
      </c>
      <c r="T107" s="393">
        <f t="shared" si="5"/>
        <v>4</v>
      </c>
      <c r="U107" s="486"/>
      <c r="V107" s="380"/>
    </row>
    <row r="108" spans="1:24" ht="18" x14ac:dyDescent="0.25">
      <c r="A108" s="491" t="s">
        <v>9</v>
      </c>
      <c r="B108" s="492" t="s">
        <v>368</v>
      </c>
      <c r="C108" s="145" t="s">
        <v>155</v>
      </c>
      <c r="D108" s="368">
        <v>11</v>
      </c>
      <c r="E108" s="517" t="s">
        <v>10</v>
      </c>
      <c r="F108" s="173">
        <f>IF(A108="","",(IFERROR(VLOOKUP($A108&amp;$B108&amp;$C108,'Boys - Race 1'!$J:$L,2,0),"")))</f>
        <v>9</v>
      </c>
      <c r="G108" s="174">
        <v>5</v>
      </c>
      <c r="H108" s="150" t="str">
        <f>IF(A108="","",IFERROR(VLOOKUP($A108&amp;$B108&amp;$C108,'Boys - Race 2'!$J:$L,2,0),""))</f>
        <v/>
      </c>
      <c r="I108" s="174">
        <f>IFERROR(VLOOKUP($A108&amp;$B108&amp;$C108,'Boys - Race 2'!$J:$L,3,0),0)</f>
        <v>0</v>
      </c>
      <c r="J108" s="173" t="str">
        <f>IFERROR(VLOOKUP($A108&amp;$B108&amp;$C108,'Boys - Race 3'!$J:$L,2,0),"")</f>
        <v/>
      </c>
      <c r="K108" s="174">
        <f>IFERROR(VLOOKUP($A108&amp;$B108&amp;$C108,'Boys - Race 3'!$J:$L,3,0),0)</f>
        <v>0</v>
      </c>
      <c r="L108" s="173" t="str">
        <f>IFERROR(VLOOKUP($A108&amp;$B108&amp;$C108,'Boys - Race 4'!$J:$L,2,0),"")</f>
        <v/>
      </c>
      <c r="M108" s="174">
        <f>IFERROR(VLOOKUP($A108&amp;$B108&amp;$C108,'Boys - Race 4'!$J:$L,3,0),0)</f>
        <v>0</v>
      </c>
      <c r="N108" s="173"/>
      <c r="O108" s="174"/>
      <c r="P108" s="173"/>
      <c r="Q108" s="174"/>
      <c r="R108" s="392"/>
      <c r="S108" s="399">
        <v>1</v>
      </c>
      <c r="T108" s="393">
        <f t="shared" si="5"/>
        <v>5</v>
      </c>
      <c r="U108" s="486"/>
      <c r="V108" s="380"/>
      <c r="W108" t="str">
        <f t="shared" si="1"/>
        <v>ThomasRichardsonHarwich Runners</v>
      </c>
      <c r="X108">
        <v>1</v>
      </c>
    </row>
    <row r="109" spans="1:24" ht="18" x14ac:dyDescent="0.25">
      <c r="A109" s="354" t="s">
        <v>44</v>
      </c>
      <c r="B109" s="354" t="s">
        <v>335</v>
      </c>
      <c r="C109" s="145" t="s">
        <v>0</v>
      </c>
      <c r="D109" s="368">
        <v>11</v>
      </c>
      <c r="E109" s="517" t="s">
        <v>10</v>
      </c>
      <c r="F109" s="173"/>
      <c r="G109" s="174">
        <f>IF(A109="","",IFERROR(VLOOKUP($A109&amp;$B109&amp;$C109,'Boys - Race 1'!$J:$L,3,0),0))</f>
        <v>0</v>
      </c>
      <c r="H109" s="150"/>
      <c r="I109" s="174"/>
      <c r="J109" s="173">
        <v>40</v>
      </c>
      <c r="K109" s="174">
        <f>IFERROR(VLOOKUP($A109&amp;$B109&amp;$C109,'Boys - Race 3'!$J:$L,3,0),0)</f>
        <v>12</v>
      </c>
      <c r="L109" s="173"/>
      <c r="M109" s="174"/>
      <c r="N109" s="173"/>
      <c r="O109" s="174"/>
      <c r="P109" s="173"/>
      <c r="Q109" s="174"/>
      <c r="R109" s="392"/>
      <c r="S109" s="399">
        <v>1</v>
      </c>
      <c r="T109" s="393">
        <f t="shared" si="5"/>
        <v>12</v>
      </c>
      <c r="U109" s="485"/>
      <c r="V109" s="380"/>
    </row>
    <row r="110" spans="1:24" ht="18" x14ac:dyDescent="0.25">
      <c r="A110" s="2"/>
      <c r="B110" s="2"/>
      <c r="C110" s="145"/>
      <c r="D110" s="368"/>
      <c r="E110" s="517"/>
      <c r="F110" s="173"/>
      <c r="G110" s="174"/>
      <c r="H110" s="150"/>
      <c r="I110" s="174"/>
      <c r="J110" s="173"/>
      <c r="K110" s="174"/>
      <c r="L110" s="173"/>
      <c r="M110" s="174"/>
      <c r="N110" s="173"/>
      <c r="O110" s="174"/>
      <c r="P110" s="173"/>
      <c r="Q110" s="174"/>
      <c r="R110" s="392"/>
      <c r="S110" s="399"/>
      <c r="T110" s="393"/>
      <c r="U110" s="486"/>
      <c r="V110" s="380"/>
    </row>
    <row r="111" spans="1:24" ht="18" x14ac:dyDescent="0.25">
      <c r="A111" s="2"/>
      <c r="B111" s="2"/>
      <c r="C111" s="145"/>
      <c r="D111" s="368"/>
      <c r="E111" s="517"/>
      <c r="F111" s="173"/>
      <c r="G111" s="174"/>
      <c r="H111" s="150"/>
      <c r="I111" s="174"/>
      <c r="J111" s="173"/>
      <c r="K111" s="174"/>
      <c r="L111" s="173"/>
      <c r="M111" s="174"/>
      <c r="N111" s="173"/>
      <c r="O111" s="174"/>
      <c r="P111" s="173"/>
      <c r="Q111" s="174"/>
      <c r="R111" s="392"/>
      <c r="S111" s="399"/>
      <c r="T111" s="393"/>
      <c r="U111" s="486"/>
      <c r="V111" s="380"/>
    </row>
    <row r="112" spans="1:24" ht="18" x14ac:dyDescent="0.25">
      <c r="A112" s="2"/>
      <c r="B112" s="2"/>
      <c r="C112" s="145"/>
      <c r="D112" s="368"/>
      <c r="E112" s="517"/>
      <c r="F112" s="173"/>
      <c r="G112" s="174"/>
      <c r="H112" s="150"/>
      <c r="I112" s="174"/>
      <c r="J112" s="173"/>
      <c r="K112" s="174"/>
      <c r="L112" s="173"/>
      <c r="M112" s="174"/>
      <c r="N112" s="173"/>
      <c r="O112" s="174"/>
      <c r="P112" s="173"/>
      <c r="Q112" s="174"/>
      <c r="R112" s="392"/>
      <c r="S112" s="398"/>
      <c r="T112" s="393"/>
      <c r="U112" s="486"/>
      <c r="V112" s="380"/>
    </row>
    <row r="113" spans="1:22" ht="18" x14ac:dyDescent="0.25">
      <c r="A113" s="345"/>
      <c r="B113" s="345"/>
      <c r="C113" s="145"/>
      <c r="D113" s="368"/>
      <c r="E113" s="519"/>
      <c r="F113" s="173"/>
      <c r="G113" s="174"/>
      <c r="H113" s="150"/>
      <c r="I113" s="174"/>
      <c r="J113" s="173"/>
      <c r="K113" s="174"/>
      <c r="L113" s="173"/>
      <c r="M113" s="174"/>
      <c r="N113" s="173"/>
      <c r="O113" s="174"/>
      <c r="P113" s="173"/>
      <c r="Q113" s="174"/>
      <c r="R113" s="392"/>
      <c r="S113" s="399"/>
      <c r="T113" s="393"/>
      <c r="U113" s="486"/>
      <c r="V113" s="380"/>
    </row>
    <row r="114" spans="1:22" ht="18" x14ac:dyDescent="0.25">
      <c r="A114" s="345"/>
      <c r="B114" s="345"/>
      <c r="C114" s="145"/>
      <c r="D114" s="368"/>
      <c r="E114" s="519"/>
      <c r="F114" s="173"/>
      <c r="G114" s="174"/>
      <c r="H114" s="150"/>
      <c r="I114" s="174"/>
      <c r="J114" s="173"/>
      <c r="K114" s="174"/>
      <c r="L114" s="173"/>
      <c r="M114" s="174"/>
      <c r="N114" s="173"/>
      <c r="O114" s="174"/>
      <c r="P114" s="173"/>
      <c r="Q114" s="174"/>
      <c r="R114" s="392"/>
      <c r="S114" s="399"/>
      <c r="T114" s="393"/>
      <c r="U114" s="486"/>
      <c r="V114" s="380"/>
    </row>
    <row r="115" spans="1:22" ht="18" x14ac:dyDescent="0.25">
      <c r="A115" s="345"/>
      <c r="B115" s="345"/>
      <c r="C115" s="145"/>
      <c r="D115" s="368"/>
      <c r="E115" s="519"/>
      <c r="F115" s="173"/>
      <c r="G115" s="174"/>
      <c r="H115" s="150"/>
      <c r="I115" s="174"/>
      <c r="J115" s="173"/>
      <c r="K115" s="174"/>
      <c r="L115" s="173"/>
      <c r="M115" s="174"/>
      <c r="N115" s="173"/>
      <c r="O115" s="174"/>
      <c r="P115" s="173"/>
      <c r="Q115" s="174"/>
      <c r="R115" s="392"/>
      <c r="S115" s="399"/>
      <c r="T115" s="393"/>
      <c r="U115" s="486"/>
      <c r="V115" s="380"/>
    </row>
    <row r="116" spans="1:22" ht="18" x14ac:dyDescent="0.25">
      <c r="A116" s="401"/>
      <c r="B116" s="401"/>
      <c r="C116" s="515"/>
      <c r="D116" s="394"/>
      <c r="E116" s="517"/>
      <c r="F116" s="173"/>
      <c r="G116" s="174"/>
      <c r="H116" s="150"/>
      <c r="I116" s="174"/>
      <c r="J116" s="173"/>
      <c r="K116" s="174"/>
      <c r="L116" s="173"/>
      <c r="M116" s="174"/>
      <c r="N116" s="173"/>
      <c r="O116" s="174"/>
      <c r="P116" s="173"/>
      <c r="Q116" s="174"/>
      <c r="R116" s="392"/>
      <c r="S116" s="399"/>
      <c r="T116" s="393"/>
      <c r="U116" s="486"/>
      <c r="V116" s="380"/>
    </row>
    <row r="117" spans="1:22" ht="18" x14ac:dyDescent="0.25">
      <c r="A117" s="401"/>
      <c r="B117" s="401"/>
      <c r="C117" s="515"/>
      <c r="D117" s="394"/>
      <c r="E117" s="517"/>
      <c r="F117" s="173"/>
      <c r="G117" s="174"/>
      <c r="H117" s="150"/>
      <c r="I117" s="174"/>
      <c r="J117" s="173"/>
      <c r="K117" s="174"/>
      <c r="L117" s="173"/>
      <c r="M117" s="174"/>
      <c r="N117" s="173"/>
      <c r="O117" s="174"/>
      <c r="P117" s="173"/>
      <c r="Q117" s="174"/>
      <c r="R117" s="392"/>
      <c r="S117" s="399"/>
      <c r="T117" s="393"/>
      <c r="U117" s="485"/>
      <c r="V117" s="380"/>
    </row>
    <row r="118" spans="1:22" ht="18" x14ac:dyDescent="0.25">
      <c r="A118" s="354"/>
      <c r="B118" s="354"/>
      <c r="C118" s="145"/>
      <c r="D118" s="396"/>
      <c r="E118" s="517"/>
      <c r="F118" s="173"/>
      <c r="G118" s="174"/>
      <c r="H118" s="150"/>
      <c r="I118" s="174"/>
      <c r="J118" s="173"/>
      <c r="K118" s="174"/>
      <c r="L118" s="173"/>
      <c r="M118" s="174"/>
      <c r="N118" s="173"/>
      <c r="O118" s="174"/>
      <c r="P118" s="173"/>
      <c r="Q118" s="174"/>
      <c r="R118" s="392"/>
      <c r="S118" s="399"/>
      <c r="T118" s="393"/>
      <c r="U118" s="486"/>
      <c r="V118" s="380"/>
    </row>
    <row r="119" spans="1:22" ht="18" x14ac:dyDescent="0.25">
      <c r="A119" s="354"/>
      <c r="B119" s="354"/>
      <c r="C119" s="145"/>
      <c r="D119" s="396"/>
      <c r="E119" s="517"/>
      <c r="F119" s="173"/>
      <c r="G119" s="174"/>
      <c r="H119" s="150"/>
      <c r="I119" s="174"/>
      <c r="J119" s="173"/>
      <c r="K119" s="174"/>
      <c r="L119" s="173"/>
      <c r="M119" s="174"/>
      <c r="N119" s="173"/>
      <c r="O119" s="174"/>
      <c r="P119" s="173"/>
      <c r="Q119" s="174"/>
      <c r="R119" s="392"/>
      <c r="S119" s="399"/>
      <c r="T119" s="393"/>
      <c r="U119" s="486"/>
      <c r="V119" s="380"/>
    </row>
    <row r="120" spans="1:22" ht="18" x14ac:dyDescent="0.25">
      <c r="A120" s="354"/>
      <c r="B120" s="354"/>
      <c r="C120" s="145"/>
      <c r="D120" s="396"/>
      <c r="E120" s="517"/>
      <c r="F120" s="173"/>
      <c r="G120" s="174"/>
      <c r="H120" s="150"/>
      <c r="I120" s="174"/>
      <c r="J120" s="173"/>
      <c r="K120" s="174"/>
      <c r="L120" s="173"/>
      <c r="M120" s="174"/>
      <c r="N120" s="173"/>
      <c r="O120" s="174"/>
      <c r="P120" s="173"/>
      <c r="Q120" s="174"/>
      <c r="R120" s="392"/>
      <c r="S120" s="399"/>
      <c r="T120" s="393"/>
      <c r="U120" s="488"/>
      <c r="V120" s="380"/>
    </row>
    <row r="121" spans="1:22" ht="18" x14ac:dyDescent="0.25">
      <c r="A121" s="1"/>
      <c r="B121" s="1"/>
      <c r="C121" s="145"/>
      <c r="D121" s="368"/>
      <c r="E121" s="517"/>
      <c r="F121" s="173"/>
      <c r="G121" s="174"/>
      <c r="H121" s="150"/>
      <c r="I121" s="174"/>
      <c r="J121" s="173"/>
      <c r="K121" s="174"/>
      <c r="L121" s="173"/>
      <c r="M121" s="174"/>
      <c r="N121" s="173"/>
      <c r="O121" s="174"/>
      <c r="P121" s="173"/>
      <c r="Q121" s="174"/>
      <c r="R121" s="392"/>
      <c r="S121" s="399"/>
      <c r="T121" s="393"/>
      <c r="U121" s="488"/>
      <c r="V121" s="380"/>
    </row>
    <row r="122" spans="1:22" ht="18" x14ac:dyDescent="0.25">
      <c r="A122" s="354"/>
      <c r="B122" s="354"/>
      <c r="C122" s="515"/>
      <c r="D122" s="524"/>
      <c r="E122" s="521"/>
      <c r="F122" s="403"/>
      <c r="G122" s="174"/>
      <c r="H122" s="150"/>
      <c r="I122" s="174"/>
      <c r="J122" s="173"/>
      <c r="K122" s="174"/>
      <c r="L122" s="173"/>
      <c r="M122" s="174"/>
      <c r="N122" s="173"/>
      <c r="O122" s="174"/>
      <c r="P122" s="173"/>
      <c r="Q122" s="174"/>
      <c r="R122" s="392"/>
      <c r="S122" s="399"/>
      <c r="T122" s="393"/>
      <c r="U122" s="488"/>
      <c r="V122" s="380"/>
    </row>
    <row r="123" spans="1:22" ht="18" x14ac:dyDescent="0.25">
      <c r="A123" s="1"/>
      <c r="B123" s="1"/>
      <c r="C123" s="145"/>
      <c r="D123" s="368"/>
      <c r="E123" s="517"/>
      <c r="F123" s="173"/>
      <c r="G123" s="174"/>
      <c r="H123" s="150"/>
      <c r="I123" s="174"/>
      <c r="J123" s="173"/>
      <c r="K123" s="174"/>
      <c r="L123" s="173"/>
      <c r="M123" s="174"/>
      <c r="N123" s="173"/>
      <c r="O123" s="174"/>
      <c r="P123" s="173"/>
      <c r="Q123" s="174"/>
      <c r="R123" s="392"/>
      <c r="S123" s="399"/>
      <c r="T123" s="393"/>
      <c r="U123" s="488"/>
      <c r="V123" s="380"/>
    </row>
    <row r="124" spans="1:22" ht="18" x14ac:dyDescent="0.25">
      <c r="A124" s="354"/>
      <c r="B124" s="354"/>
      <c r="C124" s="145"/>
      <c r="D124" s="368"/>
      <c r="E124" s="517"/>
      <c r="F124" s="173"/>
      <c r="G124" s="174"/>
      <c r="H124" s="150"/>
      <c r="I124" s="174"/>
      <c r="J124" s="173"/>
      <c r="K124" s="174"/>
      <c r="L124" s="173"/>
      <c r="M124" s="174"/>
      <c r="N124" s="173"/>
      <c r="O124" s="174"/>
      <c r="P124" s="173"/>
      <c r="Q124" s="174"/>
      <c r="R124" s="392"/>
      <c r="S124" s="399"/>
      <c r="T124" s="393"/>
      <c r="U124" s="488"/>
      <c r="V124" s="380"/>
    </row>
    <row r="125" spans="1:22" ht="18" x14ac:dyDescent="0.25">
      <c r="A125" s="47"/>
      <c r="B125" s="47"/>
      <c r="C125" s="515"/>
      <c r="D125" s="391"/>
      <c r="E125" s="517"/>
      <c r="F125" s="173"/>
      <c r="G125" s="174"/>
      <c r="H125" s="150"/>
      <c r="I125" s="174"/>
      <c r="J125" s="173"/>
      <c r="K125" s="174"/>
      <c r="L125" s="173"/>
      <c r="M125" s="174"/>
      <c r="N125" s="173"/>
      <c r="O125" s="174"/>
      <c r="P125" s="173"/>
      <c r="Q125" s="174"/>
      <c r="R125" s="392"/>
      <c r="S125" s="399"/>
      <c r="T125" s="393"/>
      <c r="U125" s="488"/>
      <c r="V125" s="380"/>
    </row>
    <row r="126" spans="1:22" ht="18" x14ac:dyDescent="0.25">
      <c r="A126" s="354"/>
      <c r="B126" s="354"/>
      <c r="C126" s="145"/>
      <c r="D126" s="396"/>
      <c r="E126" s="517"/>
      <c r="F126" s="173"/>
      <c r="G126" s="174"/>
      <c r="H126" s="150"/>
      <c r="I126" s="174"/>
      <c r="J126" s="173"/>
      <c r="K126" s="174"/>
      <c r="L126" s="173"/>
      <c r="M126" s="174"/>
      <c r="N126" s="173"/>
      <c r="O126" s="174"/>
      <c r="P126" s="173"/>
      <c r="Q126" s="174"/>
      <c r="R126" s="392"/>
      <c r="S126" s="399"/>
      <c r="T126" s="393"/>
      <c r="U126" s="488"/>
      <c r="V126" s="380"/>
    </row>
    <row r="127" spans="1:22" ht="18" x14ac:dyDescent="0.25">
      <c r="A127" s="1"/>
      <c r="B127" s="1"/>
      <c r="C127" s="145"/>
      <c r="D127" s="368"/>
      <c r="E127" s="517"/>
      <c r="F127" s="173"/>
      <c r="G127" s="174"/>
      <c r="H127" s="150"/>
      <c r="I127" s="174"/>
      <c r="J127" s="173"/>
      <c r="K127" s="174"/>
      <c r="L127" s="173"/>
      <c r="M127" s="174"/>
      <c r="N127" s="173"/>
      <c r="O127" s="174"/>
      <c r="P127" s="173"/>
      <c r="Q127" s="174"/>
      <c r="R127" s="392"/>
      <c r="S127" s="399"/>
      <c r="T127" s="393"/>
      <c r="U127" s="488"/>
      <c r="V127" s="380"/>
    </row>
    <row r="128" spans="1:22" ht="15.75" customHeight="1" x14ac:dyDescent="0.25">
      <c r="A128" s="330"/>
      <c r="B128" s="330"/>
      <c r="C128" s="145"/>
      <c r="D128" s="368"/>
      <c r="E128" s="517"/>
      <c r="F128" s="173"/>
      <c r="G128" s="174"/>
      <c r="H128" s="150"/>
      <c r="I128" s="174"/>
      <c r="J128" s="173"/>
      <c r="K128" s="174"/>
      <c r="L128" s="173"/>
      <c r="M128" s="174"/>
      <c r="N128" s="173"/>
      <c r="O128" s="174"/>
      <c r="P128" s="173"/>
      <c r="Q128" s="174"/>
      <c r="R128" s="392"/>
      <c r="S128" s="399"/>
      <c r="T128" s="393"/>
      <c r="U128" s="488"/>
      <c r="V128" s="380"/>
    </row>
    <row r="129" spans="1:25" ht="18" x14ac:dyDescent="0.25">
      <c r="A129" s="330"/>
      <c r="B129" s="330"/>
      <c r="C129" s="145"/>
      <c r="D129" s="368"/>
      <c r="E129" s="517"/>
      <c r="F129" s="173"/>
      <c r="G129" s="174"/>
      <c r="H129" s="150"/>
      <c r="I129" s="174"/>
      <c r="J129" s="173"/>
      <c r="K129" s="174"/>
      <c r="L129" s="173"/>
      <c r="M129" s="174"/>
      <c r="N129" s="173"/>
      <c r="O129" s="174"/>
      <c r="P129" s="173"/>
      <c r="Q129" s="174"/>
      <c r="R129" s="392"/>
      <c r="S129" s="399"/>
      <c r="T129" s="393"/>
      <c r="U129" s="488"/>
      <c r="V129" s="380"/>
    </row>
    <row r="130" spans="1:25" s="12" customFormat="1" ht="18" x14ac:dyDescent="0.25">
      <c r="A130" s="365"/>
      <c r="B130" s="365"/>
      <c r="C130" s="145"/>
      <c r="D130" s="368"/>
      <c r="E130" s="517"/>
      <c r="F130" s="173"/>
      <c r="G130" s="174"/>
      <c r="H130" s="150"/>
      <c r="I130" s="174"/>
      <c r="J130" s="173"/>
      <c r="K130" s="174"/>
      <c r="L130" s="173"/>
      <c r="M130" s="174"/>
      <c r="N130" s="173"/>
      <c r="O130" s="174"/>
      <c r="P130" s="173"/>
      <c r="Q130" s="174"/>
      <c r="R130" s="392"/>
      <c r="S130" s="399"/>
      <c r="T130" s="393"/>
      <c r="U130" s="488"/>
      <c r="V130" s="380"/>
      <c r="W130"/>
      <c r="X130"/>
      <c r="Y130"/>
    </row>
    <row r="131" spans="1:25" s="12" customFormat="1" ht="18" x14ac:dyDescent="0.25">
      <c r="A131" s="365"/>
      <c r="B131" s="365"/>
      <c r="C131" s="145"/>
      <c r="D131" s="368"/>
      <c r="E131" s="517"/>
      <c r="F131" s="173"/>
      <c r="G131" s="174"/>
      <c r="H131" s="150"/>
      <c r="I131" s="174"/>
      <c r="J131" s="173"/>
      <c r="K131" s="174"/>
      <c r="L131" s="173"/>
      <c r="M131" s="174"/>
      <c r="N131" s="173"/>
      <c r="O131" s="174"/>
      <c r="P131" s="173"/>
      <c r="Q131" s="174"/>
      <c r="R131" s="392"/>
      <c r="S131" s="399"/>
      <c r="T131" s="393"/>
      <c r="U131" s="488"/>
      <c r="V131" s="380"/>
      <c r="W131"/>
      <c r="X131"/>
      <c r="Y131"/>
    </row>
    <row r="132" spans="1:25" s="12" customFormat="1" ht="18" x14ac:dyDescent="0.25">
      <c r="A132" s="365"/>
      <c r="B132" s="365"/>
      <c r="C132" s="145"/>
      <c r="D132" s="368"/>
      <c r="E132" s="517"/>
      <c r="F132" s="173"/>
      <c r="G132" s="174"/>
      <c r="H132" s="150"/>
      <c r="I132" s="174"/>
      <c r="J132" s="173"/>
      <c r="K132" s="174"/>
      <c r="L132" s="173"/>
      <c r="M132" s="174"/>
      <c r="N132" s="173"/>
      <c r="O132" s="174"/>
      <c r="P132" s="173"/>
      <c r="Q132" s="174"/>
      <c r="R132" s="392"/>
      <c r="S132" s="399"/>
      <c r="T132" s="393"/>
      <c r="U132" s="488"/>
      <c r="V132" s="380"/>
      <c r="W132"/>
      <c r="X132"/>
      <c r="Y132"/>
    </row>
    <row r="133" spans="1:25" ht="18" x14ac:dyDescent="0.25">
      <c r="A133" s="365"/>
      <c r="B133" s="365"/>
      <c r="C133" s="145"/>
      <c r="D133" s="368"/>
      <c r="E133" s="517"/>
      <c r="F133" s="173"/>
      <c r="G133" s="174"/>
      <c r="H133" s="150"/>
      <c r="I133" s="174"/>
      <c r="J133" s="173"/>
      <c r="K133" s="174"/>
      <c r="L133" s="173"/>
      <c r="M133" s="174"/>
      <c r="N133" s="173"/>
      <c r="O133" s="174"/>
      <c r="P133" s="173"/>
      <c r="Q133" s="174"/>
      <c r="R133" s="392"/>
      <c r="S133" s="398"/>
      <c r="T133" s="393"/>
      <c r="U133" s="488"/>
      <c r="V133" s="380"/>
    </row>
    <row r="134" spans="1:25" ht="18" x14ac:dyDescent="0.25">
      <c r="A134" s="390"/>
      <c r="B134" s="390"/>
      <c r="C134" s="145"/>
      <c r="D134" s="368"/>
      <c r="E134" s="332"/>
      <c r="F134" s="173"/>
      <c r="G134" s="174"/>
      <c r="H134" s="150"/>
      <c r="I134" s="174"/>
      <c r="J134" s="173"/>
      <c r="K134" s="174"/>
      <c r="L134" s="173"/>
      <c r="M134" s="174"/>
      <c r="N134" s="173"/>
      <c r="O134" s="174"/>
      <c r="P134" s="173"/>
      <c r="Q134" s="174"/>
      <c r="R134" s="392"/>
      <c r="S134" s="399"/>
      <c r="T134" s="393"/>
      <c r="U134" s="488"/>
      <c r="V134" s="380"/>
    </row>
    <row r="135" spans="1:25" ht="18" x14ac:dyDescent="0.25">
      <c r="A135" s="390"/>
      <c r="B135" s="390"/>
      <c r="C135" s="145"/>
      <c r="D135" s="368"/>
      <c r="E135" s="332"/>
      <c r="F135" s="173"/>
      <c r="G135" s="174"/>
      <c r="H135" s="150"/>
      <c r="I135" s="174"/>
      <c r="J135" s="173"/>
      <c r="K135" s="174"/>
      <c r="L135" s="173"/>
      <c r="M135" s="174"/>
      <c r="N135" s="173"/>
      <c r="O135" s="174"/>
      <c r="P135" s="173"/>
      <c r="Q135" s="174"/>
      <c r="R135" s="392"/>
      <c r="S135" s="399"/>
      <c r="T135" s="393"/>
      <c r="U135" s="488"/>
      <c r="V135" s="380"/>
    </row>
    <row r="136" spans="1:25" ht="18" x14ac:dyDescent="0.25">
      <c r="A136" s="1"/>
      <c r="B136" s="1"/>
      <c r="C136" s="145"/>
      <c r="D136" s="368"/>
      <c r="E136" s="517"/>
      <c r="F136" s="173"/>
      <c r="G136" s="174"/>
      <c r="H136" s="150"/>
      <c r="I136" s="174"/>
      <c r="J136" s="173"/>
      <c r="K136" s="174"/>
      <c r="L136" s="173"/>
      <c r="M136" s="174"/>
      <c r="N136" s="173"/>
      <c r="O136" s="174"/>
      <c r="P136" s="173"/>
      <c r="Q136" s="174"/>
      <c r="R136" s="392"/>
      <c r="S136" s="399"/>
      <c r="T136" s="393"/>
      <c r="U136" s="488"/>
      <c r="V136" s="380"/>
    </row>
    <row r="137" spans="1:25" ht="18" x14ac:dyDescent="0.25">
      <c r="A137" s="354"/>
      <c r="B137" s="354"/>
      <c r="C137" s="145"/>
      <c r="D137" s="368"/>
      <c r="E137" s="517"/>
      <c r="F137" s="173"/>
      <c r="G137" s="174"/>
      <c r="H137" s="150"/>
      <c r="I137" s="174"/>
      <c r="J137" s="173"/>
      <c r="K137" s="174"/>
      <c r="L137" s="173"/>
      <c r="M137" s="174"/>
      <c r="N137" s="173"/>
      <c r="O137" s="174"/>
      <c r="P137" s="173"/>
      <c r="Q137" s="174"/>
      <c r="R137" s="392"/>
      <c r="S137" s="399"/>
      <c r="T137" s="393"/>
      <c r="U137" s="488"/>
      <c r="V137" s="380"/>
    </row>
    <row r="138" spans="1:25" ht="18" x14ac:dyDescent="0.25">
      <c r="A138" s="354"/>
      <c r="B138" s="354"/>
      <c r="C138" s="145"/>
      <c r="D138" s="368"/>
      <c r="E138" s="517"/>
      <c r="F138" s="173"/>
      <c r="G138" s="174"/>
      <c r="H138" s="150"/>
      <c r="I138" s="174"/>
      <c r="J138" s="173"/>
      <c r="K138" s="174"/>
      <c r="L138" s="173"/>
      <c r="M138" s="174"/>
      <c r="N138" s="173"/>
      <c r="O138" s="174"/>
      <c r="P138" s="173"/>
      <c r="Q138" s="174"/>
      <c r="R138" s="392"/>
      <c r="S138" s="399"/>
      <c r="T138" s="393"/>
      <c r="U138" s="488"/>
      <c r="V138" s="380"/>
    </row>
    <row r="139" spans="1:25" ht="18" x14ac:dyDescent="0.25">
      <c r="A139" s="354"/>
      <c r="B139" s="354"/>
      <c r="C139" s="145"/>
      <c r="D139" s="368"/>
      <c r="E139" s="517"/>
      <c r="F139" s="173"/>
      <c r="G139" s="174"/>
      <c r="H139" s="150"/>
      <c r="I139" s="174"/>
      <c r="J139" s="173"/>
      <c r="K139" s="174"/>
      <c r="L139" s="173"/>
      <c r="M139" s="174"/>
      <c r="N139" s="173"/>
      <c r="O139" s="174"/>
      <c r="P139" s="173"/>
      <c r="Q139" s="174"/>
      <c r="R139" s="392"/>
      <c r="S139" s="399"/>
      <c r="T139" s="393"/>
      <c r="U139" s="488"/>
      <c r="V139" s="380"/>
    </row>
    <row r="140" spans="1:25" ht="18" x14ac:dyDescent="0.25">
      <c r="A140" s="1"/>
      <c r="B140" s="1"/>
      <c r="C140" s="145"/>
      <c r="D140" s="368"/>
      <c r="E140" s="517"/>
      <c r="F140" s="173"/>
      <c r="G140" s="174"/>
      <c r="H140" s="150"/>
      <c r="I140" s="174"/>
      <c r="J140" s="173"/>
      <c r="K140" s="174"/>
      <c r="L140" s="173"/>
      <c r="M140" s="174"/>
      <c r="N140" s="173"/>
      <c r="O140" s="174"/>
      <c r="P140" s="173"/>
      <c r="Q140" s="174"/>
      <c r="R140" s="392"/>
      <c r="S140" s="399"/>
      <c r="T140" s="393"/>
      <c r="U140" s="488"/>
      <c r="V140" s="380"/>
    </row>
    <row r="141" spans="1:25" ht="18" x14ac:dyDescent="0.25">
      <c r="A141" s="354"/>
      <c r="B141" s="354"/>
      <c r="C141" s="145"/>
      <c r="D141" s="396"/>
      <c r="E141" s="517"/>
      <c r="F141" s="173"/>
      <c r="G141" s="174"/>
      <c r="H141" s="150"/>
      <c r="I141" s="174"/>
      <c r="J141" s="173"/>
      <c r="K141" s="174"/>
      <c r="L141" s="173"/>
      <c r="M141" s="174"/>
      <c r="N141" s="173"/>
      <c r="O141" s="174"/>
      <c r="P141" s="173"/>
      <c r="Q141" s="174"/>
      <c r="R141" s="392"/>
      <c r="S141" s="398"/>
      <c r="T141" s="393"/>
      <c r="U141" s="488"/>
      <c r="V141" s="380"/>
    </row>
    <row r="142" spans="1:25" ht="18" x14ac:dyDescent="0.25">
      <c r="A142" s="1"/>
      <c r="B142" s="1"/>
      <c r="C142" s="145"/>
      <c r="D142" s="368"/>
      <c r="E142" s="517"/>
      <c r="F142" s="173"/>
      <c r="G142" s="174"/>
      <c r="H142" s="150"/>
      <c r="I142" s="174"/>
      <c r="J142" s="173"/>
      <c r="K142" s="174"/>
      <c r="L142" s="173"/>
      <c r="M142" s="174"/>
      <c r="N142" s="173"/>
      <c r="O142" s="174"/>
      <c r="P142" s="173"/>
      <c r="Q142" s="174"/>
      <c r="R142" s="392"/>
      <c r="S142" s="398"/>
      <c r="T142" s="393"/>
      <c r="U142" s="488"/>
      <c r="V142" s="380"/>
    </row>
    <row r="143" spans="1:25" ht="18" x14ac:dyDescent="0.25">
      <c r="A143" s="1"/>
      <c r="B143" s="1"/>
      <c r="C143" s="145"/>
      <c r="D143" s="368"/>
      <c r="E143" s="517"/>
      <c r="F143" s="173"/>
      <c r="G143" s="174"/>
      <c r="H143" s="150"/>
      <c r="I143" s="174"/>
      <c r="J143" s="173"/>
      <c r="K143" s="174"/>
      <c r="L143" s="173"/>
      <c r="M143" s="174"/>
      <c r="N143" s="173"/>
      <c r="O143" s="174"/>
      <c r="P143" s="173"/>
      <c r="Q143" s="174"/>
      <c r="R143" s="392"/>
      <c r="S143" s="399"/>
      <c r="T143" s="393"/>
      <c r="U143" s="488"/>
      <c r="V143" s="380"/>
    </row>
    <row r="144" spans="1:25" ht="18" x14ac:dyDescent="0.25">
      <c r="A144" s="47"/>
      <c r="B144" s="47"/>
      <c r="C144" s="145"/>
      <c r="D144" s="368"/>
      <c r="E144" s="517"/>
      <c r="F144" s="173"/>
      <c r="G144" s="174"/>
      <c r="H144" s="150"/>
      <c r="I144" s="174"/>
      <c r="J144" s="173"/>
      <c r="K144" s="174"/>
      <c r="L144" s="173"/>
      <c r="M144" s="174"/>
      <c r="N144" s="173"/>
      <c r="O144" s="174"/>
      <c r="P144" s="173"/>
      <c r="Q144" s="174"/>
      <c r="R144" s="392"/>
      <c r="S144" s="398"/>
      <c r="T144" s="393"/>
      <c r="U144" s="488"/>
      <c r="V144" s="380"/>
    </row>
    <row r="145" spans="1:22" ht="18" x14ac:dyDescent="0.25">
      <c r="A145" s="1"/>
      <c r="B145" s="1"/>
      <c r="C145" s="145"/>
      <c r="D145" s="368"/>
      <c r="E145" s="517"/>
      <c r="F145" s="173"/>
      <c r="G145" s="174"/>
      <c r="H145" s="150"/>
      <c r="I145" s="174"/>
      <c r="J145" s="173"/>
      <c r="K145" s="174"/>
      <c r="L145" s="173"/>
      <c r="M145" s="174"/>
      <c r="N145" s="173"/>
      <c r="O145" s="174"/>
      <c r="P145" s="173"/>
      <c r="Q145" s="174"/>
      <c r="R145" s="392"/>
      <c r="S145" s="398"/>
      <c r="T145" s="393"/>
      <c r="U145" s="488"/>
      <c r="V145" s="380"/>
    </row>
    <row r="146" spans="1:22" ht="18" x14ac:dyDescent="0.25">
      <c r="A146" s="1"/>
      <c r="B146" s="1"/>
      <c r="C146" s="145"/>
      <c r="D146" s="368"/>
      <c r="E146" s="517"/>
      <c r="F146" s="173"/>
      <c r="G146" s="174"/>
      <c r="H146" s="150"/>
      <c r="I146" s="174"/>
      <c r="J146" s="173"/>
      <c r="K146" s="174"/>
      <c r="L146" s="173"/>
      <c r="M146" s="174"/>
      <c r="N146" s="173"/>
      <c r="O146" s="174"/>
      <c r="P146" s="173"/>
      <c r="Q146" s="174"/>
      <c r="R146" s="392"/>
      <c r="S146" s="399"/>
      <c r="T146" s="393"/>
      <c r="U146" s="488"/>
      <c r="V146" s="380"/>
    </row>
    <row r="147" spans="1:22" ht="18" x14ac:dyDescent="0.25">
      <c r="A147" s="1"/>
      <c r="B147" s="1"/>
      <c r="C147" s="145"/>
      <c r="D147" s="368"/>
      <c r="E147" s="517"/>
      <c r="F147" s="173"/>
      <c r="G147" s="174"/>
      <c r="H147" s="150"/>
      <c r="I147" s="174"/>
      <c r="J147" s="173"/>
      <c r="K147" s="174"/>
      <c r="L147" s="173"/>
      <c r="M147" s="174"/>
      <c r="N147" s="173"/>
      <c r="O147" s="174"/>
      <c r="P147" s="173"/>
      <c r="Q147" s="174"/>
      <c r="R147" s="392"/>
      <c r="S147" s="399"/>
      <c r="T147" s="393"/>
      <c r="U147" s="488"/>
      <c r="V147" s="380"/>
    </row>
    <row r="148" spans="1:22" ht="18" x14ac:dyDescent="0.25">
      <c r="A148" s="330"/>
      <c r="B148" s="330"/>
      <c r="C148" s="145"/>
      <c r="D148" s="368"/>
      <c r="E148" s="517"/>
      <c r="F148" s="173"/>
      <c r="G148" s="174"/>
      <c r="H148" s="150"/>
      <c r="I148" s="174"/>
      <c r="J148" s="173"/>
      <c r="K148" s="174"/>
      <c r="L148" s="173"/>
      <c r="M148" s="174"/>
      <c r="N148" s="173"/>
      <c r="O148" s="174"/>
      <c r="P148" s="173"/>
      <c r="Q148" s="174"/>
      <c r="R148" s="392"/>
      <c r="S148" s="398"/>
      <c r="T148" s="393"/>
      <c r="U148" s="488"/>
      <c r="V148" s="380"/>
    </row>
    <row r="149" spans="1:22" ht="18" x14ac:dyDescent="0.25">
      <c r="A149" s="354"/>
      <c r="B149" s="354"/>
      <c r="C149" s="145"/>
      <c r="D149" s="368"/>
      <c r="E149" s="517"/>
      <c r="F149" s="173"/>
      <c r="G149" s="174"/>
      <c r="H149" s="150"/>
      <c r="I149" s="174"/>
      <c r="J149" s="173"/>
      <c r="K149" s="174"/>
      <c r="L149" s="173"/>
      <c r="M149" s="174"/>
      <c r="N149" s="173"/>
      <c r="O149" s="174"/>
      <c r="P149" s="173"/>
      <c r="Q149" s="174"/>
      <c r="R149" s="392"/>
      <c r="S149" s="399"/>
      <c r="T149" s="393"/>
      <c r="U149" s="488"/>
      <c r="V149" s="380"/>
    </row>
    <row r="150" spans="1:22" ht="18" x14ac:dyDescent="0.25">
      <c r="A150" s="1"/>
      <c r="B150" s="1"/>
      <c r="C150" s="145"/>
      <c r="D150" s="368"/>
      <c r="E150" s="517"/>
      <c r="F150" s="173"/>
      <c r="G150" s="174"/>
      <c r="H150" s="150"/>
      <c r="I150" s="174"/>
      <c r="J150" s="173"/>
      <c r="K150" s="174"/>
      <c r="L150" s="173"/>
      <c r="M150" s="174"/>
      <c r="N150" s="173"/>
      <c r="O150" s="174"/>
      <c r="P150" s="173"/>
      <c r="Q150" s="174"/>
      <c r="R150" s="392"/>
      <c r="S150" s="398"/>
      <c r="T150" s="393"/>
      <c r="U150" s="488"/>
      <c r="V150" s="380"/>
    </row>
    <row r="151" spans="1:22" ht="18" x14ac:dyDescent="0.25">
      <c r="A151" s="1"/>
      <c r="B151" s="1"/>
      <c r="C151" s="145"/>
      <c r="D151" s="368"/>
      <c r="E151" s="517"/>
      <c r="F151" s="173"/>
      <c r="G151" s="174"/>
      <c r="H151" s="150"/>
      <c r="I151" s="174"/>
      <c r="J151" s="173"/>
      <c r="K151" s="174"/>
      <c r="L151" s="173"/>
      <c r="M151" s="174"/>
      <c r="N151" s="173"/>
      <c r="O151" s="174"/>
      <c r="P151" s="173"/>
      <c r="Q151" s="174"/>
      <c r="R151" s="392"/>
      <c r="S151" s="399"/>
      <c r="T151" s="393"/>
      <c r="U151" s="488"/>
      <c r="V151" s="380"/>
    </row>
    <row r="152" spans="1:22" ht="18" x14ac:dyDescent="0.25">
      <c r="A152" s="1"/>
      <c r="B152" s="1"/>
      <c r="C152" s="145"/>
      <c r="D152" s="368"/>
      <c r="E152" s="517"/>
      <c r="F152" s="173"/>
      <c r="G152" s="174"/>
      <c r="H152" s="150"/>
      <c r="I152" s="174"/>
      <c r="J152" s="173"/>
      <c r="K152" s="174"/>
      <c r="L152" s="173"/>
      <c r="M152" s="174"/>
      <c r="N152" s="173"/>
      <c r="O152" s="174"/>
      <c r="P152" s="173"/>
      <c r="Q152" s="174"/>
      <c r="R152" s="392"/>
      <c r="S152" s="399"/>
      <c r="T152" s="393"/>
      <c r="U152" s="488"/>
      <c r="V152" s="380"/>
    </row>
    <row r="153" spans="1:22" ht="18" x14ac:dyDescent="0.25">
      <c r="A153" s="1"/>
      <c r="B153" s="1"/>
      <c r="C153" s="145"/>
      <c r="D153" s="368"/>
      <c r="E153" s="517"/>
      <c r="F153" s="173"/>
      <c r="G153" s="174"/>
      <c r="H153" s="150"/>
      <c r="I153" s="174"/>
      <c r="J153" s="173"/>
      <c r="K153" s="174"/>
      <c r="L153" s="173"/>
      <c r="M153" s="174"/>
      <c r="N153" s="173"/>
      <c r="O153" s="174"/>
      <c r="P153" s="173"/>
      <c r="Q153" s="174"/>
      <c r="R153" s="392"/>
      <c r="S153" s="398"/>
      <c r="T153" s="393"/>
      <c r="U153" s="488"/>
      <c r="V153" s="380"/>
    </row>
    <row r="154" spans="1:22" ht="18" x14ac:dyDescent="0.25">
      <c r="A154" s="330"/>
      <c r="B154" s="330"/>
      <c r="C154" s="145"/>
      <c r="D154" s="368"/>
      <c r="E154" s="517"/>
      <c r="F154" s="173"/>
      <c r="G154" s="174"/>
      <c r="H154" s="150"/>
      <c r="I154" s="174"/>
      <c r="J154" s="173"/>
      <c r="K154" s="174"/>
      <c r="L154" s="173"/>
      <c r="M154" s="174"/>
      <c r="N154" s="173"/>
      <c r="O154" s="174"/>
      <c r="P154" s="173"/>
      <c r="Q154" s="174"/>
      <c r="R154" s="392"/>
      <c r="S154" s="399"/>
      <c r="T154" s="393"/>
      <c r="U154" s="488"/>
      <c r="V154" s="380"/>
    </row>
    <row r="155" spans="1:22" ht="18" x14ac:dyDescent="0.25">
      <c r="A155" s="1"/>
      <c r="B155" s="1"/>
      <c r="C155" s="145"/>
      <c r="D155" s="368"/>
      <c r="E155" s="517"/>
      <c r="F155" s="173"/>
      <c r="G155" s="174"/>
      <c r="H155" s="150"/>
      <c r="I155" s="174"/>
      <c r="J155" s="173"/>
      <c r="K155" s="174"/>
      <c r="L155" s="173"/>
      <c r="M155" s="174"/>
      <c r="N155" s="173"/>
      <c r="O155" s="174"/>
      <c r="P155" s="173"/>
      <c r="Q155" s="174"/>
      <c r="R155" s="392"/>
      <c r="S155" s="398"/>
      <c r="T155" s="393"/>
      <c r="U155" s="488"/>
      <c r="V155" s="380"/>
    </row>
    <row r="156" spans="1:22" ht="18" x14ac:dyDescent="0.25">
      <c r="A156" s="1"/>
      <c r="B156" s="1"/>
      <c r="C156" s="145"/>
      <c r="D156" s="400"/>
      <c r="E156" s="520"/>
      <c r="F156" s="173"/>
      <c r="G156" s="174"/>
      <c r="H156" s="150"/>
      <c r="I156" s="174"/>
      <c r="J156" s="173"/>
      <c r="K156" s="174"/>
      <c r="L156" s="173"/>
      <c r="M156" s="174"/>
      <c r="N156" s="173"/>
      <c r="O156" s="174"/>
      <c r="P156" s="173"/>
      <c r="Q156" s="174"/>
      <c r="R156" s="392"/>
      <c r="S156" s="399"/>
      <c r="T156" s="393"/>
      <c r="U156" s="488"/>
      <c r="V156" s="380"/>
    </row>
    <row r="157" spans="1:22" ht="18" x14ac:dyDescent="0.25">
      <c r="A157" s="1"/>
      <c r="B157" s="1"/>
      <c r="C157" s="145"/>
      <c r="D157" s="368"/>
      <c r="E157" s="517"/>
      <c r="F157" s="173"/>
      <c r="G157" s="174"/>
      <c r="H157" s="150"/>
      <c r="I157" s="174"/>
      <c r="J157" s="173"/>
      <c r="K157" s="174"/>
      <c r="L157" s="173"/>
      <c r="M157" s="174"/>
      <c r="N157" s="173"/>
      <c r="O157" s="174"/>
      <c r="P157" s="173"/>
      <c r="Q157" s="174"/>
      <c r="R157" s="392"/>
      <c r="S157" s="399"/>
      <c r="T157" s="393"/>
      <c r="U157" s="488"/>
      <c r="V157" s="380"/>
    </row>
    <row r="158" spans="1:22" ht="18" x14ac:dyDescent="0.25">
      <c r="A158" s="1"/>
      <c r="B158" s="1"/>
      <c r="C158" s="145"/>
      <c r="D158" s="368"/>
      <c r="E158" s="517"/>
      <c r="F158" s="173"/>
      <c r="G158" s="174"/>
      <c r="H158" s="150"/>
      <c r="I158" s="174"/>
      <c r="J158" s="173"/>
      <c r="K158" s="174"/>
      <c r="L158" s="173"/>
      <c r="M158" s="174"/>
      <c r="N158" s="173"/>
      <c r="O158" s="174"/>
      <c r="P158" s="173"/>
      <c r="Q158" s="174"/>
      <c r="R158" s="392"/>
      <c r="S158" s="399"/>
      <c r="T158" s="393"/>
      <c r="U158" s="488"/>
      <c r="V158" s="380"/>
    </row>
    <row r="159" spans="1:22" ht="18" x14ac:dyDescent="0.25">
      <c r="A159" s="388"/>
      <c r="B159" s="388"/>
      <c r="C159" s="145"/>
      <c r="D159" s="368"/>
      <c r="E159" s="517"/>
      <c r="F159" s="173"/>
      <c r="G159" s="174"/>
      <c r="H159" s="150"/>
      <c r="I159" s="174"/>
      <c r="J159" s="173"/>
      <c r="K159" s="174"/>
      <c r="L159" s="173"/>
      <c r="M159" s="174"/>
      <c r="N159" s="173"/>
      <c r="O159" s="174"/>
      <c r="P159" s="173"/>
      <c r="Q159" s="174"/>
      <c r="R159" s="392"/>
      <c r="S159" s="398"/>
      <c r="T159" s="393"/>
      <c r="U159" s="488"/>
      <c r="V159" s="380"/>
    </row>
    <row r="160" spans="1:22" ht="18" x14ac:dyDescent="0.25">
      <c r="A160" s="1"/>
      <c r="B160" s="1"/>
      <c r="C160" s="145"/>
      <c r="D160" s="368"/>
      <c r="E160" s="517"/>
      <c r="F160" s="173"/>
      <c r="G160" s="174"/>
      <c r="H160" s="150"/>
      <c r="I160" s="174"/>
      <c r="J160" s="173"/>
      <c r="K160" s="174"/>
      <c r="L160" s="173"/>
      <c r="M160" s="174"/>
      <c r="N160" s="173"/>
      <c r="O160" s="174"/>
      <c r="P160" s="173"/>
      <c r="Q160" s="174"/>
      <c r="R160" s="392"/>
      <c r="S160" s="399"/>
      <c r="T160" s="393"/>
      <c r="U160" s="488"/>
      <c r="V160" s="380"/>
    </row>
    <row r="161" spans="1:24" ht="18" x14ac:dyDescent="0.25">
      <c r="A161" s="1"/>
      <c r="B161" s="1"/>
      <c r="C161" s="145"/>
      <c r="D161" s="368"/>
      <c r="E161" s="517"/>
      <c r="F161" s="173"/>
      <c r="G161" s="174"/>
      <c r="H161" s="150"/>
      <c r="I161" s="174"/>
      <c r="J161" s="173"/>
      <c r="K161" s="174"/>
      <c r="L161" s="173"/>
      <c r="M161" s="174"/>
      <c r="N161" s="173"/>
      <c r="O161" s="174"/>
      <c r="P161" s="173"/>
      <c r="Q161" s="174"/>
      <c r="R161" s="392"/>
      <c r="S161" s="399"/>
      <c r="T161" s="393"/>
      <c r="U161" s="488"/>
      <c r="V161" s="380"/>
    </row>
    <row r="162" spans="1:24" ht="18" x14ac:dyDescent="0.25">
      <c r="A162" s="1"/>
      <c r="B162" s="1"/>
      <c r="C162" s="145"/>
      <c r="D162" s="368"/>
      <c r="E162" s="517"/>
      <c r="F162" s="173"/>
      <c r="G162" s="174"/>
      <c r="H162" s="150"/>
      <c r="I162" s="174"/>
      <c r="J162" s="173"/>
      <c r="K162" s="174"/>
      <c r="L162" s="173"/>
      <c r="M162" s="174"/>
      <c r="N162" s="173"/>
      <c r="O162" s="174"/>
      <c r="P162" s="173"/>
      <c r="Q162" s="174"/>
      <c r="R162" s="392"/>
      <c r="S162" s="399"/>
      <c r="T162" s="393"/>
      <c r="U162" s="488"/>
      <c r="V162" s="170"/>
    </row>
    <row r="163" spans="1:24" ht="18" x14ac:dyDescent="0.25">
      <c r="A163" s="1"/>
      <c r="B163" s="1"/>
      <c r="C163" s="145"/>
      <c r="D163" s="368"/>
      <c r="E163" s="517"/>
      <c r="F163" s="173"/>
      <c r="G163" s="174"/>
      <c r="H163" s="150"/>
      <c r="I163" s="174"/>
      <c r="J163" s="173"/>
      <c r="K163" s="174"/>
      <c r="L163" s="173"/>
      <c r="M163" s="174"/>
      <c r="N163" s="173"/>
      <c r="O163" s="174"/>
      <c r="P163" s="173"/>
      <c r="Q163" s="174"/>
      <c r="R163" s="392"/>
      <c r="S163" s="399"/>
      <c r="T163" s="393"/>
      <c r="U163" s="488"/>
      <c r="V163" s="170"/>
    </row>
    <row r="164" spans="1:24" ht="18" x14ac:dyDescent="0.25">
      <c r="A164" s="1"/>
      <c r="B164" s="1"/>
      <c r="C164" s="145"/>
      <c r="D164" s="368"/>
      <c r="E164" s="517"/>
      <c r="F164" s="173"/>
      <c r="G164" s="174"/>
      <c r="H164" s="150"/>
      <c r="I164" s="174"/>
      <c r="J164" s="173"/>
      <c r="K164" s="174"/>
      <c r="L164" s="173"/>
      <c r="M164" s="174"/>
      <c r="N164" s="173"/>
      <c r="O164" s="174"/>
      <c r="P164" s="173"/>
      <c r="Q164" s="174"/>
      <c r="R164" s="392"/>
      <c r="S164" s="399"/>
      <c r="T164" s="393"/>
      <c r="U164" s="488"/>
      <c r="V164" s="170"/>
    </row>
    <row r="165" spans="1:24" ht="18" x14ac:dyDescent="0.25">
      <c r="A165" s="1"/>
      <c r="B165" s="1"/>
      <c r="C165" s="145"/>
      <c r="D165" s="368"/>
      <c r="E165" s="517"/>
      <c r="F165" s="160"/>
      <c r="G165" s="178"/>
      <c r="H165" s="122"/>
      <c r="I165" s="183"/>
      <c r="J165" s="173"/>
      <c r="K165" s="153"/>
      <c r="L165" s="150"/>
      <c r="M165" s="145"/>
      <c r="N165" s="173"/>
      <c r="O165" s="402"/>
      <c r="P165" s="403"/>
      <c r="Q165" s="174"/>
      <c r="R165" s="392"/>
      <c r="S165" s="398"/>
      <c r="T165" s="393"/>
      <c r="U165" s="488"/>
      <c r="V165" s="170"/>
    </row>
    <row r="166" spans="1:24" ht="18" x14ac:dyDescent="0.25">
      <c r="A166" s="1"/>
      <c r="B166" s="1"/>
      <c r="C166" s="145"/>
      <c r="D166" s="368"/>
      <c r="E166" s="517"/>
      <c r="F166" s="160"/>
      <c r="G166" s="178"/>
      <c r="H166" s="122"/>
      <c r="I166" s="404"/>
      <c r="J166" s="173"/>
      <c r="K166" s="153"/>
      <c r="L166" s="150"/>
      <c r="M166" s="404"/>
      <c r="N166" s="173"/>
      <c r="O166" s="174"/>
      <c r="P166" s="403"/>
      <c r="Q166" s="174"/>
      <c r="R166" s="392"/>
      <c r="S166" s="398"/>
      <c r="T166" s="393"/>
      <c r="U166" s="488"/>
      <c r="V166" s="170"/>
    </row>
    <row r="167" spans="1:24" ht="18" x14ac:dyDescent="0.25">
      <c r="A167" s="1"/>
      <c r="B167" s="1"/>
      <c r="C167" s="145"/>
      <c r="D167" s="368"/>
      <c r="E167" s="517"/>
      <c r="F167" s="160"/>
      <c r="G167" s="178"/>
      <c r="H167" s="122"/>
      <c r="I167" s="404"/>
      <c r="J167" s="173"/>
      <c r="K167" s="153"/>
      <c r="L167" s="150"/>
      <c r="M167" s="404"/>
      <c r="N167" s="173"/>
      <c r="O167" s="174"/>
      <c r="P167" s="403"/>
      <c r="Q167" s="174"/>
      <c r="R167" s="392"/>
      <c r="S167" s="399"/>
      <c r="T167" s="397"/>
      <c r="U167" s="488"/>
      <c r="V167" s="170"/>
    </row>
    <row r="168" spans="1:24" ht="18" x14ac:dyDescent="0.25">
      <c r="A168" s="1"/>
      <c r="B168" s="1"/>
      <c r="C168" s="145"/>
      <c r="D168" s="368"/>
      <c r="E168" s="517"/>
      <c r="F168" s="160"/>
      <c r="G168" s="178"/>
      <c r="H168" s="122"/>
      <c r="I168" s="404"/>
      <c r="J168" s="173"/>
      <c r="K168" s="153"/>
      <c r="L168" s="150"/>
      <c r="M168" s="404"/>
      <c r="N168" s="173"/>
      <c r="O168" s="402"/>
      <c r="P168" s="403"/>
      <c r="Q168" s="174"/>
      <c r="R168" s="392"/>
      <c r="S168" s="399"/>
      <c r="T168" s="397"/>
      <c r="U168" s="488"/>
      <c r="V168" s="170"/>
    </row>
    <row r="169" spans="1:24" ht="18" x14ac:dyDescent="0.25">
      <c r="A169" s="1" t="s">
        <v>744</v>
      </c>
      <c r="B169" s="1" t="s">
        <v>744</v>
      </c>
      <c r="C169" s="145" t="s">
        <v>744</v>
      </c>
      <c r="D169" s="368" t="s">
        <v>744</v>
      </c>
      <c r="E169" s="517" t="s">
        <v>744</v>
      </c>
      <c r="F169" s="160"/>
      <c r="G169" s="178"/>
      <c r="H169" s="122"/>
      <c r="I169" s="404"/>
      <c r="J169" s="173"/>
      <c r="K169" s="270"/>
      <c r="L169" s="150"/>
      <c r="M169" s="145"/>
      <c r="N169" s="173"/>
      <c r="O169" s="174"/>
      <c r="P169" s="403"/>
      <c r="Q169" s="174"/>
      <c r="R169" s="392"/>
      <c r="S169" s="399"/>
      <c r="T169" s="397"/>
      <c r="U169" s="488"/>
      <c r="V169" s="170"/>
      <c r="W169" t="str">
        <f t="shared" ref="W169:W185" si="6">A169&amp;B169&amp;C169</f>
        <v/>
      </c>
      <c r="X169">
        <v>1</v>
      </c>
    </row>
    <row r="170" spans="1:24" ht="18" x14ac:dyDescent="0.25">
      <c r="A170" s="1" t="s">
        <v>744</v>
      </c>
      <c r="B170" s="1" t="s">
        <v>744</v>
      </c>
      <c r="C170" s="145" t="s">
        <v>744</v>
      </c>
      <c r="D170" s="368" t="s">
        <v>744</v>
      </c>
      <c r="E170" s="517" t="s">
        <v>744</v>
      </c>
      <c r="F170" s="160"/>
      <c r="G170" s="178"/>
      <c r="H170" s="122"/>
      <c r="I170" s="183"/>
      <c r="J170" s="173"/>
      <c r="K170" s="153"/>
      <c r="L170" s="150"/>
      <c r="M170" s="183"/>
      <c r="N170" s="173"/>
      <c r="O170" s="174"/>
      <c r="P170" s="403"/>
      <c r="Q170" s="174"/>
      <c r="R170" s="392"/>
      <c r="S170" s="399"/>
      <c r="T170" s="397"/>
      <c r="U170" s="488"/>
      <c r="V170" s="170"/>
      <c r="W170" t="str">
        <f t="shared" si="6"/>
        <v/>
      </c>
      <c r="X170">
        <v>1</v>
      </c>
    </row>
    <row r="171" spans="1:24" ht="18" x14ac:dyDescent="0.25">
      <c r="A171" s="1"/>
      <c r="B171" s="1"/>
      <c r="C171" s="145"/>
      <c r="D171" s="368"/>
      <c r="E171" s="517"/>
      <c r="F171" s="160"/>
      <c r="G171" s="178"/>
      <c r="H171" s="122"/>
      <c r="I171" s="404"/>
      <c r="J171" s="173"/>
      <c r="K171" s="377"/>
      <c r="L171" s="150"/>
      <c r="M171" s="404"/>
      <c r="N171" s="173"/>
      <c r="O171" s="174"/>
      <c r="P171" s="403"/>
      <c r="Q171" s="174"/>
      <c r="R171" s="392"/>
      <c r="S171" s="398"/>
      <c r="T171" s="393"/>
      <c r="U171" s="488"/>
      <c r="V171" s="170"/>
      <c r="W171" t="str">
        <f t="shared" si="6"/>
        <v/>
      </c>
      <c r="X171">
        <v>1</v>
      </c>
    </row>
    <row r="172" spans="1:24" ht="18" x14ac:dyDescent="0.25">
      <c r="A172" s="1"/>
      <c r="B172" s="1"/>
      <c r="C172" s="145"/>
      <c r="D172" s="368"/>
      <c r="E172" s="517"/>
      <c r="F172" s="160"/>
      <c r="G172" s="178"/>
      <c r="H172" s="122"/>
      <c r="I172" s="404"/>
      <c r="J172" s="173"/>
      <c r="K172" s="152"/>
      <c r="L172" s="150"/>
      <c r="M172" s="404"/>
      <c r="N172" s="173"/>
      <c r="O172" s="174"/>
      <c r="P172" s="403"/>
      <c r="Q172" s="174"/>
      <c r="R172" s="392"/>
      <c r="S172" s="398"/>
      <c r="T172" s="393"/>
      <c r="U172" s="488"/>
      <c r="V172" s="170"/>
      <c r="W172" t="str">
        <f t="shared" si="6"/>
        <v/>
      </c>
      <c r="X172">
        <v>1</v>
      </c>
    </row>
    <row r="173" spans="1:24" ht="18" x14ac:dyDescent="0.25">
      <c r="A173" s="1"/>
      <c r="B173" s="1"/>
      <c r="C173" s="145"/>
      <c r="D173" s="368"/>
      <c r="E173" s="517"/>
      <c r="F173" s="160"/>
      <c r="G173" s="178"/>
      <c r="H173" s="122"/>
      <c r="I173" s="404"/>
      <c r="J173" s="173"/>
      <c r="K173" s="152"/>
      <c r="L173" s="150"/>
      <c r="M173" s="145"/>
      <c r="N173" s="173"/>
      <c r="O173" s="174"/>
      <c r="P173" s="403"/>
      <c r="Q173" s="174"/>
      <c r="R173" s="392"/>
      <c r="S173" s="399"/>
      <c r="T173" s="397"/>
      <c r="U173" s="488"/>
      <c r="V173" s="170"/>
      <c r="W173" t="str">
        <f t="shared" si="6"/>
        <v/>
      </c>
      <c r="X173">
        <v>1</v>
      </c>
    </row>
    <row r="174" spans="1:24" ht="18" x14ac:dyDescent="0.25">
      <c r="A174" s="1"/>
      <c r="B174" s="1"/>
      <c r="C174" s="145"/>
      <c r="D174" s="368"/>
      <c r="E174" s="517"/>
      <c r="F174" s="160"/>
      <c r="G174" s="178"/>
      <c r="H174" s="122"/>
      <c r="I174" s="404"/>
      <c r="J174" s="173"/>
      <c r="K174" s="153"/>
      <c r="L174" s="150"/>
      <c r="M174" s="404"/>
      <c r="N174" s="173"/>
      <c r="O174" s="174"/>
      <c r="P174" s="403"/>
      <c r="Q174" s="174"/>
      <c r="R174" s="392"/>
      <c r="S174" s="399"/>
      <c r="T174" s="397"/>
      <c r="U174" s="488"/>
      <c r="V174" s="170"/>
      <c r="W174" t="str">
        <f t="shared" si="6"/>
        <v/>
      </c>
      <c r="X174">
        <v>1</v>
      </c>
    </row>
    <row r="175" spans="1:24" ht="18" x14ac:dyDescent="0.25">
      <c r="A175" s="1"/>
      <c r="B175" s="1"/>
      <c r="C175" s="145"/>
      <c r="D175" s="368"/>
      <c r="E175" s="517"/>
      <c r="F175" s="160"/>
      <c r="G175" s="178"/>
      <c r="H175" s="143"/>
      <c r="I175" s="405"/>
      <c r="J175" s="173"/>
      <c r="K175" s="152"/>
      <c r="L175" s="406"/>
      <c r="M175" s="405"/>
      <c r="N175" s="407"/>
      <c r="O175" s="408"/>
      <c r="P175" s="409"/>
      <c r="Q175" s="408"/>
      <c r="R175" s="410"/>
      <c r="S175" s="398"/>
      <c r="T175" s="411"/>
      <c r="U175" s="489"/>
      <c r="V175" s="170"/>
      <c r="W175" t="str">
        <f t="shared" si="6"/>
        <v/>
      </c>
      <c r="X175">
        <v>1</v>
      </c>
    </row>
    <row r="176" spans="1:24" ht="18" x14ac:dyDescent="0.25">
      <c r="A176" s="1"/>
      <c r="B176" s="1"/>
      <c r="C176" s="145"/>
      <c r="D176" s="368"/>
      <c r="E176" s="517"/>
      <c r="F176" s="160"/>
      <c r="G176" s="178"/>
      <c r="H176" s="122"/>
      <c r="I176" s="183"/>
      <c r="J176" s="173"/>
      <c r="K176" s="152"/>
      <c r="L176" s="150"/>
      <c r="M176" s="145"/>
      <c r="N176" s="173"/>
      <c r="O176" s="174"/>
      <c r="P176" s="403"/>
      <c r="Q176" s="174"/>
      <c r="R176" s="392"/>
      <c r="S176" s="398"/>
      <c r="T176" s="397"/>
      <c r="U176" s="488"/>
      <c r="V176" s="170"/>
      <c r="W176" t="str">
        <f t="shared" si="6"/>
        <v/>
      </c>
      <c r="X176">
        <v>1</v>
      </c>
    </row>
    <row r="177" spans="1:24" ht="18" x14ac:dyDescent="0.25">
      <c r="A177" s="1"/>
      <c r="B177" s="1"/>
      <c r="C177" s="145"/>
      <c r="D177" s="368"/>
      <c r="E177" s="517"/>
      <c r="F177" s="160"/>
      <c r="G177" s="178"/>
      <c r="H177" s="122"/>
      <c r="I177" s="183"/>
      <c r="J177" s="173"/>
      <c r="K177" s="153"/>
      <c r="L177" s="150"/>
      <c r="M177" s="145"/>
      <c r="N177" s="173"/>
      <c r="O177" s="174"/>
      <c r="P177" s="403"/>
      <c r="Q177" s="174"/>
      <c r="R177" s="392"/>
      <c r="S177" s="399"/>
      <c r="T177" s="397"/>
      <c r="U177" s="488"/>
      <c r="V177" s="170"/>
      <c r="W177" t="str">
        <f t="shared" si="6"/>
        <v/>
      </c>
      <c r="X177">
        <v>1</v>
      </c>
    </row>
    <row r="178" spans="1:24" ht="18" x14ac:dyDescent="0.25">
      <c r="A178" s="1"/>
      <c r="B178" s="1"/>
      <c r="C178" s="145"/>
      <c r="D178" s="368"/>
      <c r="E178" s="517"/>
      <c r="F178" s="160"/>
      <c r="G178" s="178"/>
      <c r="H178" s="122"/>
      <c r="I178" s="183"/>
      <c r="J178" s="173"/>
      <c r="K178" s="152"/>
      <c r="L178" s="150"/>
      <c r="M178" s="404"/>
      <c r="N178" s="173"/>
      <c r="O178" s="174"/>
      <c r="P178" s="403"/>
      <c r="Q178" s="174"/>
      <c r="R178" s="392"/>
      <c r="S178" s="399"/>
      <c r="T178" s="397"/>
      <c r="U178" s="488"/>
      <c r="V178" s="170"/>
      <c r="W178" t="str">
        <f t="shared" si="6"/>
        <v/>
      </c>
      <c r="X178">
        <v>1</v>
      </c>
    </row>
    <row r="179" spans="1:24" ht="18" x14ac:dyDescent="0.25">
      <c r="A179" s="1"/>
      <c r="B179" s="1"/>
      <c r="C179" s="145"/>
      <c r="D179" s="368"/>
      <c r="E179" s="517"/>
      <c r="F179" s="160"/>
      <c r="G179" s="178"/>
      <c r="H179" s="122"/>
      <c r="I179" s="404"/>
      <c r="J179" s="173"/>
      <c r="K179" s="152"/>
      <c r="L179" s="150"/>
      <c r="M179" s="145"/>
      <c r="N179" s="173"/>
      <c r="O179" s="174"/>
      <c r="P179" s="177"/>
      <c r="Q179" s="178"/>
      <c r="R179" s="412"/>
      <c r="S179" s="398"/>
      <c r="T179" s="393"/>
      <c r="U179" s="488"/>
      <c r="V179" s="170"/>
      <c r="W179" t="str">
        <f t="shared" si="6"/>
        <v/>
      </c>
      <c r="X179">
        <v>1</v>
      </c>
    </row>
    <row r="180" spans="1:24" ht="18" x14ac:dyDescent="0.25">
      <c r="A180" s="1"/>
      <c r="B180" s="1"/>
      <c r="C180" s="145"/>
      <c r="D180" s="368"/>
      <c r="E180" s="517"/>
      <c r="F180" s="160"/>
      <c r="G180" s="178"/>
      <c r="H180" s="122"/>
      <c r="I180" s="183"/>
      <c r="J180" s="173"/>
      <c r="K180" s="153"/>
      <c r="L180" s="150"/>
      <c r="M180" s="404"/>
      <c r="N180" s="173"/>
      <c r="O180" s="174"/>
      <c r="P180" s="403"/>
      <c r="Q180" s="174"/>
      <c r="R180" s="392"/>
      <c r="S180" s="399"/>
      <c r="T180" s="397"/>
      <c r="U180" s="488"/>
      <c r="V180" s="170"/>
      <c r="W180" t="str">
        <f t="shared" si="6"/>
        <v/>
      </c>
      <c r="X180">
        <v>1</v>
      </c>
    </row>
    <row r="181" spans="1:24" ht="18" x14ac:dyDescent="0.25">
      <c r="A181" s="1"/>
      <c r="B181" s="1"/>
      <c r="C181" s="145"/>
      <c r="D181" s="368"/>
      <c r="E181" s="517"/>
      <c r="F181" s="160"/>
      <c r="G181" s="178"/>
      <c r="H181" s="122"/>
      <c r="I181" s="404"/>
      <c r="J181" s="173"/>
      <c r="K181" s="152"/>
      <c r="L181" s="150"/>
      <c r="M181" s="145"/>
      <c r="N181" s="173"/>
      <c r="O181" s="174"/>
      <c r="P181" s="403"/>
      <c r="Q181" s="174"/>
      <c r="R181" s="392"/>
      <c r="S181" s="399"/>
      <c r="T181" s="397"/>
      <c r="U181" s="488"/>
      <c r="V181" s="170"/>
      <c r="W181" t="str">
        <f t="shared" si="6"/>
        <v/>
      </c>
      <c r="X181">
        <v>1</v>
      </c>
    </row>
    <row r="182" spans="1:24" ht="18" x14ac:dyDescent="0.25">
      <c r="A182" s="1"/>
      <c r="B182" s="1"/>
      <c r="C182" s="145"/>
      <c r="D182" s="368"/>
      <c r="E182" s="517"/>
      <c r="F182" s="160"/>
      <c r="G182" s="178"/>
      <c r="H182" s="122"/>
      <c r="I182" s="183"/>
      <c r="J182" s="173"/>
      <c r="K182" s="152"/>
      <c r="L182" s="150"/>
      <c r="M182" s="404"/>
      <c r="N182" s="160"/>
      <c r="O182" s="178"/>
      <c r="P182" s="177"/>
      <c r="Q182" s="178"/>
      <c r="R182" s="412"/>
      <c r="S182" s="399"/>
      <c r="T182" s="397"/>
      <c r="U182" s="488"/>
      <c r="V182" s="170"/>
      <c r="W182" t="str">
        <f t="shared" si="6"/>
        <v/>
      </c>
      <c r="X182">
        <v>1</v>
      </c>
    </row>
    <row r="183" spans="1:24" ht="18" x14ac:dyDescent="0.25">
      <c r="A183" s="1"/>
      <c r="B183" s="1"/>
      <c r="C183" s="145"/>
      <c r="D183" s="368"/>
      <c r="E183" s="517"/>
      <c r="F183" s="160"/>
      <c r="G183" s="178"/>
      <c r="H183" s="122"/>
      <c r="I183" s="404"/>
      <c r="J183" s="173"/>
      <c r="K183" s="152"/>
      <c r="L183" s="150"/>
      <c r="M183" s="404"/>
      <c r="N183" s="173"/>
      <c r="O183" s="174"/>
      <c r="P183" s="403"/>
      <c r="Q183" s="174"/>
      <c r="R183" s="392"/>
      <c r="S183" s="398"/>
      <c r="T183" s="393"/>
      <c r="U183" s="488"/>
      <c r="V183" s="170"/>
      <c r="W183" t="str">
        <f t="shared" si="6"/>
        <v/>
      </c>
      <c r="X183">
        <v>1</v>
      </c>
    </row>
    <row r="184" spans="1:24" ht="18" x14ac:dyDescent="0.25">
      <c r="A184" s="1"/>
      <c r="B184" s="1"/>
      <c r="C184" s="145"/>
      <c r="D184" s="368"/>
      <c r="E184" s="517"/>
      <c r="F184" s="160"/>
      <c r="G184" s="178"/>
      <c r="H184" s="122"/>
      <c r="I184" s="404"/>
      <c r="J184" s="173"/>
      <c r="K184" s="153"/>
      <c r="L184" s="150"/>
      <c r="M184" s="145"/>
      <c r="N184" s="173"/>
      <c r="O184" s="174"/>
      <c r="P184" s="403"/>
      <c r="Q184" s="174"/>
      <c r="R184" s="392"/>
      <c r="S184" s="398"/>
      <c r="T184" s="393"/>
      <c r="U184" s="488"/>
      <c r="V184" s="170"/>
      <c r="W184" t="str">
        <f t="shared" si="6"/>
        <v/>
      </c>
      <c r="X184">
        <v>1</v>
      </c>
    </row>
    <row r="185" spans="1:24" ht="18" x14ac:dyDescent="0.25">
      <c r="A185" s="1"/>
      <c r="B185" s="1"/>
      <c r="C185" s="145"/>
      <c r="D185" s="368"/>
      <c r="E185" s="517"/>
      <c r="F185" s="160"/>
      <c r="G185" s="178"/>
      <c r="H185" s="122"/>
      <c r="I185" s="404"/>
      <c r="J185" s="173"/>
      <c r="K185" s="153"/>
      <c r="L185" s="150"/>
      <c r="M185" s="404"/>
      <c r="N185" s="160"/>
      <c r="O185" s="178"/>
      <c r="P185" s="403"/>
      <c r="Q185" s="174"/>
      <c r="R185" s="392"/>
      <c r="S185" s="398"/>
      <c r="T185" s="393"/>
      <c r="U185" s="488"/>
      <c r="V185" s="170"/>
      <c r="W185" t="str">
        <f t="shared" si="6"/>
        <v/>
      </c>
      <c r="X185">
        <v>1</v>
      </c>
    </row>
    <row r="186" spans="1:24" ht="18" x14ac:dyDescent="0.25">
      <c r="A186" s="1"/>
      <c r="B186" s="1"/>
      <c r="C186" s="145"/>
      <c r="D186" s="368"/>
      <c r="E186" s="517"/>
      <c r="F186" s="160"/>
      <c r="G186" s="178"/>
      <c r="H186" s="122"/>
      <c r="I186" s="404"/>
      <c r="J186" s="173"/>
      <c r="K186" s="153"/>
      <c r="L186" s="150"/>
      <c r="M186" s="404"/>
      <c r="N186" s="173"/>
      <c r="O186" s="174"/>
      <c r="P186" s="403"/>
      <c r="Q186" s="174"/>
      <c r="R186" s="392"/>
      <c r="S186" s="399"/>
      <c r="T186" s="393"/>
      <c r="U186" s="488"/>
      <c r="V186" s="170"/>
      <c r="W186" t="str">
        <f t="shared" ref="W186:W209" si="7">A186&amp;B186&amp;C186</f>
        <v/>
      </c>
      <c r="X186">
        <v>1</v>
      </c>
    </row>
    <row r="187" spans="1:24" ht="18" x14ac:dyDescent="0.25">
      <c r="A187" s="1"/>
      <c r="B187" s="1"/>
      <c r="C187" s="145"/>
      <c r="D187" s="368"/>
      <c r="E187" s="517"/>
      <c r="F187" s="160"/>
      <c r="G187" s="178"/>
      <c r="H187" s="150"/>
      <c r="I187" s="404"/>
      <c r="J187" s="173"/>
      <c r="K187" s="152"/>
      <c r="L187" s="150"/>
      <c r="M187" s="145"/>
      <c r="N187" s="173"/>
      <c r="O187" s="174"/>
      <c r="P187" s="403"/>
      <c r="Q187" s="174"/>
      <c r="R187" s="392"/>
      <c r="S187" s="398"/>
      <c r="T187" s="393"/>
      <c r="U187" s="488"/>
      <c r="V187" s="170"/>
      <c r="W187" t="str">
        <f t="shared" si="7"/>
        <v/>
      </c>
      <c r="X187">
        <v>1</v>
      </c>
    </row>
    <row r="188" spans="1:24" ht="18" x14ac:dyDescent="0.25">
      <c r="A188" s="1"/>
      <c r="B188" s="1"/>
      <c r="C188" s="145"/>
      <c r="D188" s="368"/>
      <c r="E188" s="517"/>
      <c r="F188" s="160"/>
      <c r="G188" s="178"/>
      <c r="H188" s="122"/>
      <c r="I188" s="183"/>
      <c r="J188" s="173"/>
      <c r="K188" s="153"/>
      <c r="L188" s="150"/>
      <c r="M188" s="145"/>
      <c r="N188" s="173"/>
      <c r="O188" s="174"/>
      <c r="P188" s="403"/>
      <c r="Q188" s="174"/>
      <c r="R188" s="392"/>
      <c r="S188" s="399"/>
      <c r="T188" s="397"/>
      <c r="U188" s="488"/>
      <c r="V188" s="170"/>
      <c r="W188" t="str">
        <f t="shared" si="7"/>
        <v/>
      </c>
      <c r="X188">
        <v>1</v>
      </c>
    </row>
    <row r="189" spans="1:24" ht="18" x14ac:dyDescent="0.25">
      <c r="A189" s="1"/>
      <c r="B189" s="1"/>
      <c r="C189" s="145"/>
      <c r="D189" s="368"/>
      <c r="E189" s="517"/>
      <c r="F189" s="173"/>
      <c r="G189" s="174"/>
      <c r="H189" s="122"/>
      <c r="I189" s="183"/>
      <c r="J189" s="173"/>
      <c r="K189" s="152"/>
      <c r="L189" s="150"/>
      <c r="M189" s="145"/>
      <c r="N189" s="173"/>
      <c r="O189" s="174"/>
      <c r="P189" s="403"/>
      <c r="Q189" s="174"/>
      <c r="R189" s="392"/>
      <c r="S189" s="398"/>
      <c r="T189" s="393"/>
      <c r="U189" s="488"/>
      <c r="V189" s="170"/>
      <c r="W189" t="str">
        <f t="shared" si="7"/>
        <v/>
      </c>
      <c r="X189">
        <v>1</v>
      </c>
    </row>
    <row r="190" spans="1:24" ht="18" x14ac:dyDescent="0.25">
      <c r="A190" s="1"/>
      <c r="B190" s="1"/>
      <c r="C190" s="145"/>
      <c r="D190" s="368"/>
      <c r="E190" s="517"/>
      <c r="F190" s="173"/>
      <c r="G190" s="174"/>
      <c r="H190" s="150"/>
      <c r="I190" s="404"/>
      <c r="J190" s="173"/>
      <c r="K190" s="152"/>
      <c r="L190" s="150"/>
      <c r="M190" s="145"/>
      <c r="N190" s="173"/>
      <c r="O190" s="174"/>
      <c r="P190" s="403"/>
      <c r="Q190" s="174"/>
      <c r="R190" s="392"/>
      <c r="S190" s="399"/>
      <c r="T190" s="397"/>
      <c r="U190" s="488"/>
      <c r="V190" s="170"/>
      <c r="W190" t="str">
        <f t="shared" si="7"/>
        <v/>
      </c>
      <c r="X190">
        <v>1</v>
      </c>
    </row>
    <row r="191" spans="1:24" ht="18" x14ac:dyDescent="0.25">
      <c r="A191" s="1"/>
      <c r="B191" s="1"/>
      <c r="C191" s="145"/>
      <c r="D191" s="368"/>
      <c r="E191" s="517"/>
      <c r="F191" s="173"/>
      <c r="G191" s="174"/>
      <c r="H191" s="122"/>
      <c r="I191" s="404"/>
      <c r="J191" s="173"/>
      <c r="K191" s="152"/>
      <c r="L191" s="150"/>
      <c r="M191" s="121"/>
      <c r="N191" s="173"/>
      <c r="O191" s="174"/>
      <c r="P191" s="403"/>
      <c r="Q191" s="174"/>
      <c r="R191" s="392"/>
      <c r="S191" s="399"/>
      <c r="T191" s="397"/>
      <c r="U191" s="488"/>
      <c r="V191" s="170"/>
      <c r="W191" t="str">
        <f t="shared" si="7"/>
        <v/>
      </c>
      <c r="X191">
        <v>1</v>
      </c>
    </row>
    <row r="192" spans="1:24" ht="18" x14ac:dyDescent="0.25">
      <c r="A192" s="1"/>
      <c r="B192" s="1"/>
      <c r="C192" s="145"/>
      <c r="D192" s="368"/>
      <c r="E192" s="517"/>
      <c r="F192" s="175"/>
      <c r="G192" s="176"/>
      <c r="H192" s="498"/>
      <c r="I192" s="499"/>
      <c r="J192" s="173"/>
      <c r="K192" s="152"/>
      <c r="L192" s="150"/>
      <c r="M192" s="145"/>
      <c r="N192" s="173"/>
      <c r="O192" s="174"/>
      <c r="P192" s="403"/>
      <c r="Q192" s="174"/>
      <c r="R192" s="392"/>
      <c r="S192" s="399"/>
      <c r="T192" s="397"/>
      <c r="U192" s="488"/>
      <c r="V192" s="170"/>
      <c r="W192" t="str">
        <f t="shared" si="7"/>
        <v/>
      </c>
      <c r="X192">
        <v>1</v>
      </c>
    </row>
    <row r="193" spans="1:24" ht="18" x14ac:dyDescent="0.25">
      <c r="A193" s="1"/>
      <c r="B193" s="1"/>
      <c r="C193" s="145"/>
      <c r="D193" s="368"/>
      <c r="E193" s="332"/>
      <c r="F193" s="173"/>
      <c r="G193" s="174"/>
      <c r="H193" s="122"/>
      <c r="I193" s="404"/>
      <c r="J193" s="173"/>
      <c r="K193" s="178"/>
      <c r="L193" s="150"/>
      <c r="M193" s="145"/>
      <c r="N193" s="173"/>
      <c r="O193" s="174"/>
      <c r="P193" s="403"/>
      <c r="Q193" s="174"/>
      <c r="R193" s="392"/>
      <c r="S193" s="399"/>
      <c r="T193" s="393"/>
      <c r="U193" s="488"/>
      <c r="V193" s="170"/>
      <c r="W193" t="str">
        <f t="shared" si="7"/>
        <v/>
      </c>
      <c r="X193">
        <v>1</v>
      </c>
    </row>
    <row r="194" spans="1:24" ht="18" x14ac:dyDescent="0.25">
      <c r="A194" s="1"/>
      <c r="B194" s="1"/>
      <c r="C194" s="145"/>
      <c r="D194" s="368"/>
      <c r="E194" s="332"/>
      <c r="F194" s="173"/>
      <c r="G194" s="174"/>
      <c r="H194" s="122"/>
      <c r="I194" s="404"/>
      <c r="J194" s="173"/>
      <c r="K194" s="174"/>
      <c r="L194" s="150"/>
      <c r="M194" s="145"/>
      <c r="N194" s="173"/>
      <c r="O194" s="174"/>
      <c r="P194" s="403"/>
      <c r="Q194" s="174"/>
      <c r="R194" s="392"/>
      <c r="S194" s="399"/>
      <c r="T194" s="393"/>
      <c r="U194" s="488"/>
      <c r="V194" s="170"/>
      <c r="W194" t="str">
        <f t="shared" si="7"/>
        <v/>
      </c>
      <c r="X194">
        <v>1</v>
      </c>
    </row>
    <row r="195" spans="1:24" ht="18" x14ac:dyDescent="0.25">
      <c r="A195" s="1"/>
      <c r="B195" s="1"/>
      <c r="C195" s="145"/>
      <c r="D195" s="368"/>
      <c r="E195" s="517"/>
      <c r="F195" s="173"/>
      <c r="G195" s="174"/>
      <c r="H195" s="122"/>
      <c r="I195" s="404"/>
      <c r="J195" s="173"/>
      <c r="K195" s="178"/>
      <c r="L195" s="150"/>
      <c r="M195" s="145"/>
      <c r="N195" s="173"/>
      <c r="O195" s="174"/>
      <c r="P195" s="403"/>
      <c r="Q195" s="174"/>
      <c r="R195" s="392"/>
      <c r="S195" s="398"/>
      <c r="T195" s="397"/>
      <c r="U195" s="488"/>
      <c r="V195" s="170"/>
      <c r="W195" t="str">
        <f t="shared" si="7"/>
        <v/>
      </c>
      <c r="X195">
        <v>1</v>
      </c>
    </row>
    <row r="196" spans="1:24" ht="18" x14ac:dyDescent="0.25">
      <c r="A196" s="1"/>
      <c r="B196" s="1"/>
      <c r="C196" s="145"/>
      <c r="D196" s="368"/>
      <c r="E196" s="517"/>
      <c r="F196" s="173"/>
      <c r="G196" s="174"/>
      <c r="H196" s="122"/>
      <c r="I196" s="404"/>
      <c r="J196" s="173"/>
      <c r="K196" s="178"/>
      <c r="L196" s="150"/>
      <c r="M196" s="145"/>
      <c r="N196" s="173"/>
      <c r="O196" s="174"/>
      <c r="P196" s="403"/>
      <c r="Q196" s="174"/>
      <c r="R196" s="392"/>
      <c r="S196" s="398"/>
      <c r="T196" s="397"/>
      <c r="U196" s="488"/>
      <c r="V196" s="170"/>
      <c r="W196" t="str">
        <f t="shared" si="7"/>
        <v/>
      </c>
      <c r="X196">
        <v>1</v>
      </c>
    </row>
    <row r="197" spans="1:24" ht="18" x14ac:dyDescent="0.25">
      <c r="A197" s="1"/>
      <c r="B197" s="1"/>
      <c r="C197" s="145"/>
      <c r="D197" s="368"/>
      <c r="E197" s="517"/>
      <c r="F197" s="175"/>
      <c r="G197" s="176"/>
      <c r="H197" s="122"/>
      <c r="I197" s="183"/>
      <c r="J197" s="173"/>
      <c r="K197" s="413"/>
      <c r="L197" s="150"/>
      <c r="M197" s="145"/>
      <c r="N197" s="173"/>
      <c r="O197" s="402"/>
      <c r="P197" s="173"/>
      <c r="Q197" s="402"/>
      <c r="R197" s="414"/>
      <c r="S197" s="398"/>
      <c r="T197" s="393"/>
      <c r="U197" s="488"/>
      <c r="V197" s="170"/>
      <c r="W197" t="str">
        <f t="shared" si="7"/>
        <v/>
      </c>
      <c r="X197">
        <v>1</v>
      </c>
    </row>
    <row r="198" spans="1:24" ht="18" x14ac:dyDescent="0.25">
      <c r="A198" s="1"/>
      <c r="B198" s="1"/>
      <c r="C198" s="145"/>
      <c r="D198" s="368"/>
      <c r="E198" s="517"/>
      <c r="F198" s="175"/>
      <c r="G198" s="176"/>
      <c r="H198" s="122"/>
      <c r="I198" s="183"/>
      <c r="J198" s="173"/>
      <c r="K198" s="413"/>
      <c r="L198" s="150"/>
      <c r="M198" s="145"/>
      <c r="N198" s="173"/>
      <c r="O198" s="174"/>
      <c r="P198" s="403"/>
      <c r="Q198" s="174"/>
      <c r="R198" s="392"/>
      <c r="S198" s="399"/>
      <c r="T198" s="397"/>
      <c r="U198" s="488"/>
      <c r="V198" s="170"/>
      <c r="W198" t="str">
        <f t="shared" si="7"/>
        <v/>
      </c>
      <c r="X198">
        <v>1</v>
      </c>
    </row>
    <row r="199" spans="1:24" ht="18" x14ac:dyDescent="0.25">
      <c r="A199" s="1"/>
      <c r="B199" s="1"/>
      <c r="C199" s="145"/>
      <c r="D199" s="368"/>
      <c r="E199" s="517"/>
      <c r="F199" s="175"/>
      <c r="G199" s="176"/>
      <c r="H199" s="122"/>
      <c r="I199" s="183"/>
      <c r="J199" s="173"/>
      <c r="K199" s="413"/>
      <c r="L199" s="150"/>
      <c r="M199" s="145"/>
      <c r="N199" s="160"/>
      <c r="O199" s="161"/>
      <c r="P199" s="160"/>
      <c r="Q199" s="161"/>
      <c r="R199" s="142"/>
      <c r="S199" s="398"/>
      <c r="T199" s="393"/>
      <c r="U199" s="488"/>
      <c r="V199" s="170"/>
      <c r="W199" t="str">
        <f t="shared" si="7"/>
        <v/>
      </c>
      <c r="X199">
        <v>1</v>
      </c>
    </row>
    <row r="200" spans="1:24" ht="18" x14ac:dyDescent="0.25">
      <c r="A200" s="1"/>
      <c r="B200" s="1"/>
      <c r="C200" s="145"/>
      <c r="D200" s="368"/>
      <c r="E200" s="517"/>
      <c r="F200" s="175"/>
      <c r="G200" s="176"/>
      <c r="H200" s="122"/>
      <c r="I200" s="183"/>
      <c r="J200" s="173"/>
      <c r="K200" s="413"/>
      <c r="L200" s="150"/>
      <c r="M200" s="404"/>
      <c r="N200" s="173"/>
      <c r="O200" s="174"/>
      <c r="P200" s="403"/>
      <c r="Q200" s="174"/>
      <c r="R200" s="392"/>
      <c r="S200" s="398"/>
      <c r="T200" s="393"/>
      <c r="U200" s="488"/>
      <c r="V200" s="170"/>
      <c r="W200" t="str">
        <f t="shared" si="7"/>
        <v/>
      </c>
      <c r="X200">
        <v>1</v>
      </c>
    </row>
    <row r="201" spans="1:24" ht="18" x14ac:dyDescent="0.25">
      <c r="A201" s="1"/>
      <c r="B201" s="1"/>
      <c r="C201" s="145"/>
      <c r="D201" s="368"/>
      <c r="E201" s="517"/>
      <c r="F201" s="175"/>
      <c r="G201" s="176"/>
      <c r="H201" s="122"/>
      <c r="I201" s="183"/>
      <c r="J201" s="173"/>
      <c r="K201" s="413"/>
      <c r="L201" s="150"/>
      <c r="M201" s="404"/>
      <c r="N201" s="173"/>
      <c r="O201" s="174"/>
      <c r="P201" s="403"/>
      <c r="Q201" s="174"/>
      <c r="R201" s="392"/>
      <c r="S201" s="398"/>
      <c r="T201" s="393"/>
      <c r="U201" s="488"/>
      <c r="V201" s="170"/>
      <c r="W201" t="str">
        <f t="shared" si="7"/>
        <v/>
      </c>
      <c r="X201">
        <v>1</v>
      </c>
    </row>
    <row r="202" spans="1:24" ht="18" x14ac:dyDescent="0.25">
      <c r="A202" s="1"/>
      <c r="B202" s="1"/>
      <c r="C202" s="145"/>
      <c r="D202" s="368"/>
      <c r="E202" s="517"/>
      <c r="F202" s="173"/>
      <c r="G202" s="174"/>
      <c r="H202" s="122"/>
      <c r="I202" s="404"/>
      <c r="J202" s="173"/>
      <c r="K202" s="415"/>
      <c r="L202" s="150"/>
      <c r="M202" s="145"/>
      <c r="N202" s="173"/>
      <c r="O202" s="402"/>
      <c r="P202" s="173"/>
      <c r="Q202" s="402"/>
      <c r="R202" s="414"/>
      <c r="S202" s="398"/>
      <c r="T202" s="393"/>
      <c r="U202" s="488"/>
      <c r="W202" t="str">
        <f t="shared" si="7"/>
        <v/>
      </c>
      <c r="X202">
        <v>1</v>
      </c>
    </row>
    <row r="203" spans="1:24" ht="18" x14ac:dyDescent="0.25">
      <c r="A203" s="1"/>
      <c r="B203" s="1"/>
      <c r="C203" s="145"/>
      <c r="D203" s="368"/>
      <c r="E203" s="332"/>
      <c r="F203" s="173"/>
      <c r="G203" s="174"/>
      <c r="H203" s="122"/>
      <c r="I203" s="404"/>
      <c r="J203" s="173"/>
      <c r="K203" s="413"/>
      <c r="L203" s="150"/>
      <c r="M203" s="145"/>
      <c r="N203" s="173"/>
      <c r="O203" s="174"/>
      <c r="P203" s="403"/>
      <c r="Q203" s="174"/>
      <c r="R203" s="392"/>
      <c r="S203" s="399"/>
      <c r="T203" s="397"/>
      <c r="U203" s="488"/>
      <c r="W203" t="str">
        <f t="shared" si="7"/>
        <v/>
      </c>
      <c r="X203">
        <v>1</v>
      </c>
    </row>
    <row r="204" spans="1:24" ht="18" x14ac:dyDescent="0.25">
      <c r="A204" s="1"/>
      <c r="B204" s="1"/>
      <c r="C204" s="145"/>
      <c r="D204" s="368"/>
      <c r="E204" s="517"/>
      <c r="F204" s="175"/>
      <c r="G204" s="176"/>
      <c r="H204" s="122"/>
      <c r="I204" s="404"/>
      <c r="J204" s="173"/>
      <c r="K204" s="415"/>
      <c r="L204" s="150"/>
      <c r="M204" s="145"/>
      <c r="N204" s="173"/>
      <c r="O204" s="174"/>
      <c r="P204" s="403"/>
      <c r="Q204" s="174"/>
      <c r="R204" s="392"/>
      <c r="S204" s="399"/>
      <c r="T204" s="397"/>
      <c r="U204" s="488"/>
      <c r="W204" t="str">
        <f t="shared" si="7"/>
        <v/>
      </c>
      <c r="X204">
        <v>1</v>
      </c>
    </row>
    <row r="205" spans="1:24" ht="18" x14ac:dyDescent="0.25">
      <c r="A205" s="1"/>
      <c r="B205" s="1"/>
      <c r="C205" s="145"/>
      <c r="D205" s="368"/>
      <c r="E205" s="517"/>
      <c r="F205" s="175"/>
      <c r="G205" s="176"/>
      <c r="H205" s="122"/>
      <c r="I205" s="183"/>
      <c r="J205" s="173"/>
      <c r="K205" s="413"/>
      <c r="L205" s="150"/>
      <c r="M205" s="145"/>
      <c r="N205" s="173"/>
      <c r="O205" s="174"/>
      <c r="P205" s="403"/>
      <c r="Q205" s="174"/>
      <c r="R205" s="392"/>
      <c r="S205" s="398"/>
      <c r="T205" s="393"/>
      <c r="U205" s="488"/>
      <c r="W205" t="str">
        <f t="shared" si="7"/>
        <v/>
      </c>
      <c r="X205">
        <v>1</v>
      </c>
    </row>
    <row r="206" spans="1:24" ht="18" x14ac:dyDescent="0.25">
      <c r="A206" s="1"/>
      <c r="B206" s="1"/>
      <c r="C206" s="145"/>
      <c r="D206" s="368"/>
      <c r="E206" s="517"/>
      <c r="F206" s="175"/>
      <c r="G206" s="176"/>
      <c r="H206" s="122"/>
      <c r="I206" s="404"/>
      <c r="J206" s="173"/>
      <c r="K206" s="415"/>
      <c r="L206" s="150"/>
      <c r="M206" s="145"/>
      <c r="N206" s="173"/>
      <c r="O206" s="402"/>
      <c r="P206" s="173"/>
      <c r="Q206" s="402"/>
      <c r="R206" s="414"/>
      <c r="S206" s="398"/>
      <c r="T206" s="393"/>
      <c r="U206" s="488"/>
      <c r="W206" t="str">
        <f t="shared" si="7"/>
        <v/>
      </c>
      <c r="X206">
        <v>1</v>
      </c>
    </row>
    <row r="207" spans="1:24" ht="18" x14ac:dyDescent="0.25">
      <c r="A207" s="1"/>
      <c r="B207" s="1"/>
      <c r="C207" s="145"/>
      <c r="D207" s="368"/>
      <c r="E207" s="517"/>
      <c r="F207" s="175"/>
      <c r="G207" s="176"/>
      <c r="H207" s="122"/>
      <c r="I207" s="404"/>
      <c r="J207" s="173"/>
      <c r="K207" s="415"/>
      <c r="L207" s="150"/>
      <c r="M207" s="404"/>
      <c r="N207" s="173"/>
      <c r="O207" s="174"/>
      <c r="P207" s="403"/>
      <c r="Q207" s="174"/>
      <c r="R207" s="392"/>
      <c r="S207" s="398"/>
      <c r="T207" s="393"/>
      <c r="U207" s="488"/>
      <c r="W207" t="str">
        <f t="shared" si="7"/>
        <v/>
      </c>
      <c r="X207">
        <v>1</v>
      </c>
    </row>
    <row r="208" spans="1:24" ht="18" x14ac:dyDescent="0.25">
      <c r="A208" s="1"/>
      <c r="B208" s="1"/>
      <c r="C208" s="145"/>
      <c r="D208" s="368"/>
      <c r="E208" s="517"/>
      <c r="F208" s="175"/>
      <c r="G208" s="176"/>
      <c r="H208" s="122"/>
      <c r="I208" s="183"/>
      <c r="J208" s="173"/>
      <c r="K208" s="413"/>
      <c r="L208" s="150"/>
      <c r="M208" s="404"/>
      <c r="N208" s="173"/>
      <c r="O208" s="174"/>
      <c r="P208" s="403"/>
      <c r="Q208" s="174"/>
      <c r="R208" s="392"/>
      <c r="S208" s="399"/>
      <c r="T208" s="397"/>
      <c r="U208" s="488"/>
      <c r="W208" t="str">
        <f t="shared" si="7"/>
        <v/>
      </c>
      <c r="X208">
        <v>1</v>
      </c>
    </row>
    <row r="209" spans="1:24" ht="18" x14ac:dyDescent="0.25">
      <c r="A209" s="1"/>
      <c r="B209" s="1"/>
      <c r="C209" s="145"/>
      <c r="D209" s="368"/>
      <c r="E209" s="517"/>
      <c r="F209" s="175"/>
      <c r="G209" s="176"/>
      <c r="H209" s="122"/>
      <c r="I209" s="404"/>
      <c r="J209" s="173"/>
      <c r="K209" s="415"/>
      <c r="L209" s="150"/>
      <c r="M209" s="404"/>
      <c r="N209" s="173"/>
      <c r="O209" s="402"/>
      <c r="P209" s="173"/>
      <c r="Q209" s="402"/>
      <c r="R209" s="414"/>
      <c r="S209" s="399"/>
      <c r="T209" s="397"/>
      <c r="U209" s="488"/>
      <c r="W209" t="str">
        <f t="shared" si="7"/>
        <v/>
      </c>
      <c r="X209">
        <v>1</v>
      </c>
    </row>
    <row r="210" spans="1:24" ht="18" x14ac:dyDescent="0.25">
      <c r="A210" s="1"/>
      <c r="B210" s="1"/>
      <c r="C210" s="145"/>
      <c r="D210" s="368"/>
      <c r="E210" s="517"/>
      <c r="F210" s="175"/>
      <c r="G210" s="176"/>
      <c r="H210" s="122"/>
      <c r="I210" s="183"/>
      <c r="J210" s="173"/>
      <c r="K210" s="413"/>
      <c r="L210" s="150"/>
      <c r="M210" s="145"/>
      <c r="N210" s="173"/>
      <c r="O210" s="402"/>
      <c r="P210" s="173"/>
      <c r="Q210" s="402"/>
      <c r="R210" s="414"/>
      <c r="S210" s="399"/>
      <c r="T210" s="397"/>
      <c r="U210" s="488"/>
    </row>
    <row r="211" spans="1:24" ht="18" x14ac:dyDescent="0.25">
      <c r="A211" s="1"/>
      <c r="B211" s="1"/>
      <c r="C211" s="145"/>
      <c r="D211" s="368"/>
      <c r="E211" s="517"/>
      <c r="F211" s="175"/>
      <c r="G211" s="176"/>
      <c r="H211" s="122"/>
      <c r="I211" s="404"/>
      <c r="J211" s="173"/>
      <c r="K211" s="415"/>
      <c r="L211" s="150"/>
      <c r="M211" s="145"/>
      <c r="N211" s="173"/>
      <c r="O211" s="402"/>
      <c r="P211" s="173"/>
      <c r="Q211" s="402"/>
      <c r="R211" s="414"/>
      <c r="S211" s="399"/>
      <c r="T211" s="397"/>
      <c r="U211" s="488"/>
    </row>
    <row r="212" spans="1:24" ht="18" x14ac:dyDescent="0.25">
      <c r="A212" s="1"/>
      <c r="B212" s="1"/>
      <c r="C212" s="145"/>
      <c r="D212" s="368"/>
      <c r="E212" s="517"/>
      <c r="F212" s="175"/>
      <c r="G212" s="176"/>
      <c r="H212" s="122"/>
      <c r="I212" s="183"/>
      <c r="J212" s="173"/>
      <c r="K212" s="413"/>
      <c r="L212" s="150"/>
      <c r="M212" s="145"/>
      <c r="N212" s="173"/>
      <c r="O212" s="402"/>
      <c r="P212" s="173"/>
      <c r="Q212" s="402"/>
      <c r="R212" s="414"/>
      <c r="S212" s="399"/>
      <c r="T212" s="397"/>
      <c r="U212" s="488"/>
    </row>
    <row r="213" spans="1:24" ht="18" x14ac:dyDescent="0.25">
      <c r="A213" s="1"/>
      <c r="B213" s="1"/>
      <c r="C213" s="145"/>
      <c r="D213" s="368"/>
      <c r="E213" s="517"/>
      <c r="F213" s="175"/>
      <c r="G213" s="176"/>
      <c r="H213" s="122"/>
      <c r="I213" s="404"/>
      <c r="J213" s="173"/>
      <c r="K213" s="415"/>
      <c r="L213" s="150"/>
      <c r="M213" s="145"/>
      <c r="N213" s="173"/>
      <c r="O213" s="402"/>
      <c r="P213" s="173"/>
      <c r="Q213" s="402"/>
      <c r="R213" s="414"/>
      <c r="S213" s="399"/>
      <c r="T213" s="397"/>
      <c r="U213" s="488"/>
    </row>
    <row r="214" spans="1:24" ht="18" x14ac:dyDescent="0.25">
      <c r="A214" s="1"/>
      <c r="B214" s="1"/>
      <c r="C214" s="145"/>
      <c r="D214" s="368"/>
      <c r="E214" s="517"/>
      <c r="F214" s="175"/>
      <c r="G214" s="176"/>
      <c r="H214" s="122"/>
      <c r="I214" s="183"/>
      <c r="J214" s="173"/>
      <c r="K214" s="413"/>
      <c r="L214" s="150"/>
      <c r="M214" s="145"/>
      <c r="N214" s="173"/>
      <c r="O214" s="402"/>
      <c r="P214" s="173"/>
      <c r="Q214" s="402"/>
      <c r="R214" s="414"/>
      <c r="S214" s="399"/>
      <c r="T214" s="397"/>
      <c r="U214" s="488"/>
    </row>
    <row r="215" spans="1:24" ht="18" x14ac:dyDescent="0.25">
      <c r="A215" s="1"/>
      <c r="B215" s="1"/>
      <c r="C215" s="145"/>
      <c r="D215" s="368"/>
      <c r="E215" s="517"/>
      <c r="F215" s="175"/>
      <c r="G215" s="176"/>
      <c r="H215" s="122"/>
      <c r="I215" s="404"/>
      <c r="J215" s="173"/>
      <c r="K215" s="415"/>
      <c r="L215" s="150"/>
      <c r="M215" s="145"/>
      <c r="N215" s="173"/>
      <c r="O215" s="402"/>
      <c r="P215" s="173"/>
      <c r="Q215" s="402"/>
      <c r="R215" s="414"/>
      <c r="S215" s="399"/>
      <c r="T215" s="397"/>
      <c r="U215" s="488"/>
    </row>
    <row r="216" spans="1:24" ht="18" x14ac:dyDescent="0.25">
      <c r="A216" s="1"/>
      <c r="B216" s="1"/>
      <c r="C216" s="145"/>
      <c r="D216" s="368"/>
      <c r="E216" s="517"/>
      <c r="F216" s="175"/>
      <c r="G216" s="176"/>
      <c r="H216" s="122"/>
      <c r="I216" s="183"/>
      <c r="J216" s="173"/>
      <c r="K216" s="413"/>
      <c r="L216" s="150"/>
      <c r="M216" s="145"/>
      <c r="N216" s="173"/>
      <c r="O216" s="402"/>
      <c r="P216" s="173"/>
      <c r="Q216" s="402"/>
      <c r="R216" s="414"/>
      <c r="S216" s="399"/>
      <c r="T216" s="397"/>
      <c r="U216" s="488"/>
    </row>
    <row r="217" spans="1:24" ht="18" x14ac:dyDescent="0.25">
      <c r="A217" s="1"/>
      <c r="B217" s="1"/>
      <c r="C217" s="145"/>
      <c r="D217" s="368"/>
      <c r="E217" s="517"/>
      <c r="F217" s="175"/>
      <c r="G217" s="176"/>
      <c r="H217" s="122"/>
      <c r="I217" s="404"/>
      <c r="J217" s="173"/>
      <c r="K217" s="415"/>
      <c r="L217" s="150"/>
      <c r="M217" s="145"/>
      <c r="N217" s="173"/>
      <c r="O217" s="402"/>
      <c r="P217" s="173"/>
      <c r="Q217" s="402"/>
      <c r="R217" s="414"/>
      <c r="S217" s="399"/>
      <c r="T217" s="397"/>
      <c r="U217" s="488"/>
    </row>
    <row r="218" spans="1:24" ht="18" x14ac:dyDescent="0.25">
      <c r="A218" s="1"/>
      <c r="B218" s="1"/>
      <c r="C218" s="145"/>
      <c r="D218" s="368"/>
      <c r="E218" s="517"/>
      <c r="F218" s="175"/>
      <c r="G218" s="176"/>
      <c r="H218" s="122"/>
      <c r="I218" s="183"/>
      <c r="J218" s="173"/>
      <c r="K218" s="413"/>
      <c r="L218" s="150"/>
      <c r="M218" s="145"/>
      <c r="N218" s="173"/>
      <c r="O218" s="402"/>
      <c r="P218" s="173"/>
      <c r="Q218" s="402"/>
      <c r="R218" s="414"/>
      <c r="S218" s="399"/>
      <c r="T218" s="397"/>
      <c r="U218" s="488"/>
    </row>
    <row r="219" spans="1:24" ht="18" x14ac:dyDescent="0.25">
      <c r="A219" s="1"/>
      <c r="B219" s="1"/>
      <c r="C219" s="145"/>
      <c r="D219" s="368"/>
      <c r="E219" s="517"/>
      <c r="F219" s="175"/>
      <c r="G219" s="176"/>
      <c r="H219" s="122"/>
      <c r="I219" s="404"/>
      <c r="J219" s="173"/>
      <c r="K219" s="415"/>
      <c r="L219" s="150"/>
      <c r="M219" s="145"/>
      <c r="N219" s="173"/>
      <c r="O219" s="402"/>
      <c r="P219" s="173"/>
      <c r="Q219" s="402"/>
      <c r="R219" s="414"/>
      <c r="S219" s="399"/>
      <c r="T219" s="397"/>
      <c r="U219" s="488"/>
    </row>
    <row r="220" spans="1:24" ht="18" x14ac:dyDescent="0.25">
      <c r="A220" s="1"/>
      <c r="B220" s="1"/>
      <c r="C220" s="145"/>
      <c r="D220" s="368"/>
      <c r="E220" s="517"/>
      <c r="F220" s="175"/>
      <c r="G220" s="176"/>
      <c r="H220" s="122"/>
      <c r="I220" s="183"/>
      <c r="J220" s="173"/>
      <c r="K220" s="413"/>
      <c r="L220" s="150"/>
      <c r="M220" s="145"/>
      <c r="N220" s="173"/>
      <c r="O220" s="402"/>
      <c r="P220" s="173"/>
      <c r="Q220" s="402"/>
      <c r="R220" s="414"/>
      <c r="S220" s="399"/>
      <c r="T220" s="397"/>
      <c r="U220" s="488"/>
    </row>
    <row r="221" spans="1:24" ht="18" x14ac:dyDescent="0.25">
      <c r="A221" s="1"/>
      <c r="B221" s="1"/>
      <c r="C221" s="145"/>
      <c r="D221" s="368"/>
      <c r="E221" s="517"/>
      <c r="F221" s="175"/>
      <c r="G221" s="176"/>
      <c r="H221" s="122"/>
      <c r="I221" s="404"/>
      <c r="J221" s="173"/>
      <c r="K221" s="415"/>
      <c r="L221" s="150"/>
      <c r="M221" s="145"/>
      <c r="N221" s="173"/>
      <c r="O221" s="402"/>
      <c r="P221" s="173"/>
      <c r="Q221" s="402"/>
      <c r="R221" s="414"/>
      <c r="S221" s="399"/>
      <c r="T221" s="397"/>
      <c r="U221" s="488"/>
    </row>
    <row r="222" spans="1:24" ht="18" x14ac:dyDescent="0.25">
      <c r="A222" s="1"/>
      <c r="B222" s="1"/>
      <c r="C222" s="145"/>
      <c r="D222" s="368"/>
      <c r="E222" s="517"/>
      <c r="F222" s="175"/>
      <c r="G222" s="176"/>
      <c r="H222" s="122"/>
      <c r="I222" s="404"/>
      <c r="J222" s="173"/>
      <c r="K222" s="415"/>
      <c r="L222" s="150"/>
      <c r="M222" s="145"/>
      <c r="N222" s="173"/>
      <c r="O222" s="402"/>
      <c r="P222" s="173"/>
      <c r="Q222" s="402"/>
      <c r="R222" s="414"/>
      <c r="S222" s="399"/>
      <c r="T222" s="397"/>
      <c r="U222" s="488"/>
    </row>
    <row r="223" spans="1:24" ht="18" x14ac:dyDescent="0.25">
      <c r="A223" s="1"/>
      <c r="B223" s="1"/>
      <c r="C223" s="145"/>
      <c r="D223" s="368"/>
      <c r="E223" s="517"/>
      <c r="F223" s="175"/>
      <c r="G223" s="176"/>
      <c r="H223" s="122"/>
      <c r="I223" s="183"/>
      <c r="J223" s="173"/>
      <c r="K223" s="413"/>
      <c r="L223" s="150"/>
      <c r="M223" s="145"/>
      <c r="N223" s="173"/>
      <c r="O223" s="402"/>
      <c r="P223" s="173"/>
      <c r="Q223" s="402"/>
      <c r="R223" s="414"/>
      <c r="S223" s="399"/>
      <c r="T223" s="397"/>
      <c r="U223" s="488"/>
    </row>
    <row r="224" spans="1:24" ht="18" x14ac:dyDescent="0.25">
      <c r="A224" s="1"/>
      <c r="B224" s="1"/>
      <c r="C224" s="145"/>
      <c r="D224" s="368"/>
      <c r="E224" s="517"/>
      <c r="F224" s="175"/>
      <c r="G224" s="176"/>
      <c r="H224" s="122"/>
      <c r="I224" s="404"/>
      <c r="J224" s="173"/>
      <c r="K224" s="415"/>
      <c r="L224" s="150"/>
      <c r="M224" s="145"/>
      <c r="N224" s="173"/>
      <c r="O224" s="402"/>
      <c r="P224" s="173"/>
      <c r="Q224" s="402"/>
      <c r="R224" s="414"/>
      <c r="S224" s="399"/>
      <c r="T224" s="397"/>
      <c r="U224" s="488"/>
    </row>
    <row r="225" spans="1:21" ht="18" x14ac:dyDescent="0.25">
      <c r="A225" s="1"/>
      <c r="B225" s="1"/>
      <c r="C225" s="145"/>
      <c r="D225" s="368"/>
      <c r="E225" s="517"/>
      <c r="F225" s="175"/>
      <c r="G225" s="176"/>
      <c r="H225" s="122"/>
      <c r="I225" s="183"/>
      <c r="J225" s="173"/>
      <c r="K225" s="413"/>
      <c r="L225" s="150"/>
      <c r="M225" s="145"/>
      <c r="N225" s="173"/>
      <c r="O225" s="402"/>
      <c r="P225" s="173"/>
      <c r="Q225" s="402"/>
      <c r="R225" s="414"/>
      <c r="S225" s="399"/>
      <c r="T225" s="397"/>
      <c r="U225" s="488"/>
    </row>
    <row r="226" spans="1:21" ht="18" x14ac:dyDescent="0.25">
      <c r="A226" s="1"/>
      <c r="B226" s="1"/>
      <c r="C226" s="145"/>
      <c r="D226" s="368"/>
      <c r="E226" s="517"/>
      <c r="F226" s="175"/>
      <c r="G226" s="176"/>
      <c r="H226" s="122"/>
      <c r="I226" s="404"/>
      <c r="J226" s="173"/>
      <c r="K226" s="415"/>
      <c r="L226" s="150"/>
      <c r="M226" s="145"/>
      <c r="N226" s="173"/>
      <c r="O226" s="402"/>
      <c r="P226" s="173"/>
      <c r="Q226" s="402"/>
      <c r="R226" s="414"/>
      <c r="S226" s="399"/>
      <c r="T226" s="397"/>
      <c r="U226" s="488"/>
    </row>
    <row r="227" spans="1:21" ht="18" x14ac:dyDescent="0.25">
      <c r="A227" s="1"/>
      <c r="B227" s="1"/>
      <c r="C227" s="145"/>
      <c r="D227" s="368"/>
      <c r="E227" s="517"/>
      <c r="F227" s="175"/>
      <c r="G227" s="176"/>
      <c r="H227" s="122"/>
      <c r="I227" s="183"/>
      <c r="J227" s="173"/>
      <c r="K227" s="413"/>
      <c r="L227" s="150"/>
      <c r="M227" s="145"/>
      <c r="N227" s="173"/>
      <c r="O227" s="402"/>
      <c r="P227" s="173"/>
      <c r="Q227" s="402"/>
      <c r="R227" s="414"/>
      <c r="S227" s="399"/>
      <c r="T227" s="397"/>
      <c r="U227" s="488"/>
    </row>
    <row r="228" spans="1:21" ht="18" x14ac:dyDescent="0.25">
      <c r="A228" s="1"/>
      <c r="B228" s="1"/>
      <c r="C228" s="145"/>
      <c r="D228" s="368"/>
      <c r="E228" s="517"/>
      <c r="F228" s="175"/>
      <c r="G228" s="176"/>
      <c r="H228" s="122"/>
      <c r="I228" s="404"/>
      <c r="J228" s="173"/>
      <c r="K228" s="415"/>
      <c r="L228" s="150"/>
      <c r="M228" s="145"/>
      <c r="N228" s="173"/>
      <c r="O228" s="402"/>
      <c r="P228" s="173"/>
      <c r="Q228" s="402"/>
      <c r="R228" s="414"/>
      <c r="S228" s="399"/>
      <c r="T228" s="397"/>
      <c r="U228" s="488"/>
    </row>
    <row r="229" spans="1:21" ht="18" x14ac:dyDescent="0.25">
      <c r="A229" s="1"/>
      <c r="B229" s="1"/>
      <c r="C229" s="145"/>
      <c r="D229" s="368"/>
      <c r="E229" s="517"/>
      <c r="F229" s="175"/>
      <c r="G229" s="176"/>
      <c r="H229" s="122"/>
      <c r="I229" s="183"/>
      <c r="J229" s="173"/>
      <c r="K229" s="413"/>
      <c r="L229" s="150"/>
      <c r="M229" s="145"/>
      <c r="N229" s="173"/>
      <c r="O229" s="402"/>
      <c r="P229" s="173"/>
      <c r="Q229" s="402"/>
      <c r="R229" s="414"/>
      <c r="S229" s="399"/>
      <c r="T229" s="397"/>
      <c r="U229" s="488"/>
    </row>
    <row r="230" spans="1:21" ht="18" x14ac:dyDescent="0.25">
      <c r="A230" s="1"/>
      <c r="B230" s="1"/>
      <c r="C230" s="145"/>
      <c r="D230" s="368"/>
      <c r="E230" s="517"/>
      <c r="F230" s="175"/>
      <c r="G230" s="176"/>
      <c r="H230" s="122"/>
      <c r="I230" s="183"/>
      <c r="J230" s="173"/>
      <c r="K230" s="413"/>
      <c r="L230" s="150"/>
      <c r="M230" s="145"/>
      <c r="N230" s="173"/>
      <c r="O230" s="402"/>
      <c r="P230" s="173"/>
      <c r="Q230" s="402"/>
      <c r="R230" s="414"/>
      <c r="S230" s="399"/>
      <c r="T230" s="397"/>
      <c r="U230" s="488"/>
    </row>
    <row r="231" spans="1:21" ht="18" x14ac:dyDescent="0.25">
      <c r="A231" s="1"/>
      <c r="B231" s="1"/>
      <c r="C231" s="145"/>
      <c r="D231" s="368"/>
      <c r="E231" s="517"/>
      <c r="F231" s="175"/>
      <c r="G231" s="176"/>
      <c r="H231" s="122"/>
      <c r="I231" s="404"/>
      <c r="J231" s="173"/>
      <c r="K231" s="415"/>
      <c r="L231" s="150"/>
      <c r="M231" s="145"/>
      <c r="N231" s="173"/>
      <c r="O231" s="402"/>
      <c r="P231" s="173"/>
      <c r="Q231" s="402"/>
      <c r="R231" s="414"/>
      <c r="S231" s="399"/>
      <c r="T231" s="397"/>
      <c r="U231" s="488"/>
    </row>
    <row r="232" spans="1:21" ht="18" x14ac:dyDescent="0.25">
      <c r="A232" s="1"/>
      <c r="B232" s="1"/>
      <c r="C232" s="145"/>
      <c r="D232" s="368"/>
      <c r="E232" s="517"/>
      <c r="F232" s="175"/>
      <c r="G232" s="176"/>
      <c r="H232" s="122"/>
      <c r="I232" s="183"/>
      <c r="J232" s="173"/>
      <c r="K232" s="413"/>
      <c r="L232" s="150"/>
      <c r="M232" s="145"/>
      <c r="N232" s="173"/>
      <c r="O232" s="402"/>
      <c r="P232" s="173"/>
      <c r="Q232" s="402"/>
      <c r="R232" s="414"/>
      <c r="S232" s="399"/>
      <c r="T232" s="397"/>
      <c r="U232" s="488"/>
    </row>
    <row r="233" spans="1:21" ht="18" x14ac:dyDescent="0.25">
      <c r="A233" s="1"/>
      <c r="B233" s="1"/>
      <c r="C233" s="145"/>
      <c r="D233" s="368"/>
      <c r="E233" s="517"/>
      <c r="F233" s="175"/>
      <c r="G233" s="176"/>
      <c r="H233" s="122"/>
      <c r="I233" s="404"/>
      <c r="J233" s="173"/>
      <c r="K233" s="415"/>
      <c r="L233" s="150"/>
      <c r="M233" s="145"/>
      <c r="N233" s="173"/>
      <c r="O233" s="402"/>
      <c r="P233" s="173"/>
      <c r="Q233" s="402"/>
      <c r="R233" s="414"/>
      <c r="S233" s="399"/>
      <c r="T233" s="397"/>
      <c r="U233" s="488"/>
    </row>
    <row r="234" spans="1:21" ht="18" x14ac:dyDescent="0.25">
      <c r="A234" s="1"/>
      <c r="B234" s="1"/>
      <c r="C234" s="145"/>
      <c r="D234" s="368"/>
      <c r="E234" s="517"/>
      <c r="F234" s="175"/>
      <c r="G234" s="176"/>
      <c r="H234" s="122"/>
      <c r="I234" s="183"/>
      <c r="J234" s="173"/>
      <c r="K234" s="413"/>
      <c r="L234" s="150"/>
      <c r="M234" s="145"/>
      <c r="N234" s="173"/>
      <c r="O234" s="402"/>
      <c r="P234" s="173"/>
      <c r="Q234" s="402"/>
      <c r="R234" s="414"/>
      <c r="S234" s="399"/>
      <c r="T234" s="397"/>
      <c r="U234" s="488"/>
    </row>
    <row r="235" spans="1:21" ht="18" x14ac:dyDescent="0.25">
      <c r="A235" s="1"/>
      <c r="B235" s="1"/>
      <c r="C235" s="145"/>
      <c r="D235" s="368"/>
      <c r="E235" s="517"/>
      <c r="F235" s="175"/>
      <c r="G235" s="176"/>
      <c r="H235" s="122"/>
      <c r="I235" s="183"/>
      <c r="J235" s="173"/>
      <c r="K235" s="413"/>
      <c r="L235" s="150"/>
      <c r="M235" s="145"/>
      <c r="N235" s="173"/>
      <c r="O235" s="402"/>
      <c r="P235" s="173"/>
      <c r="Q235" s="402"/>
      <c r="R235" s="414"/>
      <c r="S235" s="399"/>
      <c r="T235" s="397"/>
      <c r="U235" s="488"/>
    </row>
    <row r="236" spans="1:21" ht="18" x14ac:dyDescent="0.25">
      <c r="A236" s="1"/>
      <c r="B236" s="1"/>
      <c r="C236" s="145"/>
      <c r="D236" s="368"/>
      <c r="E236" s="517"/>
      <c r="F236" s="175"/>
      <c r="G236" s="176"/>
      <c r="H236" s="122"/>
      <c r="I236" s="404"/>
      <c r="J236" s="173"/>
      <c r="K236" s="415"/>
      <c r="L236" s="150"/>
      <c r="M236" s="145"/>
      <c r="N236" s="173"/>
      <c r="O236" s="402"/>
      <c r="P236" s="173"/>
      <c r="Q236" s="402"/>
      <c r="R236" s="414"/>
      <c r="S236" s="399"/>
      <c r="T236" s="397"/>
      <c r="U236" s="488"/>
    </row>
    <row r="237" spans="1:21" ht="18" x14ac:dyDescent="0.25">
      <c r="A237" s="1"/>
      <c r="B237" s="1"/>
      <c r="C237" s="145"/>
      <c r="D237" s="368"/>
      <c r="E237" s="517"/>
      <c r="F237" s="175"/>
      <c r="G237" s="176"/>
      <c r="H237" s="122"/>
      <c r="I237" s="183"/>
      <c r="J237" s="173"/>
      <c r="K237" s="413"/>
      <c r="L237" s="150"/>
      <c r="M237" s="145"/>
      <c r="N237" s="173"/>
      <c r="O237" s="402"/>
      <c r="P237" s="173"/>
      <c r="Q237" s="402"/>
      <c r="R237" s="414"/>
      <c r="S237" s="399"/>
      <c r="T237" s="397"/>
      <c r="U237" s="488"/>
    </row>
    <row r="238" spans="1:21" ht="18" x14ac:dyDescent="0.25">
      <c r="A238" s="1"/>
      <c r="B238" s="1"/>
      <c r="C238" s="145"/>
      <c r="D238" s="368"/>
      <c r="E238" s="517"/>
      <c r="F238" s="175"/>
      <c r="G238" s="176"/>
      <c r="H238" s="122"/>
      <c r="I238" s="404"/>
      <c r="J238" s="173"/>
      <c r="K238" s="415"/>
      <c r="L238" s="150"/>
      <c r="M238" s="145"/>
      <c r="N238" s="173"/>
      <c r="O238" s="402"/>
      <c r="P238" s="173"/>
      <c r="Q238" s="402"/>
      <c r="R238" s="414"/>
      <c r="S238" s="399"/>
      <c r="T238" s="397"/>
      <c r="U238" s="488"/>
    </row>
    <row r="239" spans="1:21" ht="18" x14ac:dyDescent="0.25">
      <c r="A239" s="1"/>
      <c r="B239" s="1"/>
      <c r="C239" s="145"/>
      <c r="D239" s="368"/>
      <c r="E239" s="517"/>
      <c r="F239" s="175"/>
      <c r="G239" s="176"/>
      <c r="H239" s="122"/>
      <c r="I239" s="183"/>
      <c r="J239" s="173"/>
      <c r="K239" s="413"/>
      <c r="L239" s="150"/>
      <c r="M239" s="145"/>
      <c r="N239" s="173"/>
      <c r="O239" s="402"/>
      <c r="P239" s="173"/>
      <c r="Q239" s="402"/>
      <c r="R239" s="414"/>
      <c r="S239" s="399"/>
      <c r="T239" s="397"/>
      <c r="U239" s="488"/>
    </row>
    <row r="240" spans="1:21" ht="18" x14ac:dyDescent="0.25">
      <c r="A240" s="1"/>
      <c r="B240" s="1"/>
      <c r="C240" s="145"/>
      <c r="D240" s="368"/>
      <c r="E240" s="517"/>
      <c r="F240" s="175"/>
      <c r="G240" s="176"/>
      <c r="H240" s="122"/>
      <c r="I240" s="404"/>
      <c r="J240" s="173"/>
      <c r="K240" s="415"/>
      <c r="L240" s="150"/>
      <c r="M240" s="145"/>
      <c r="N240" s="173"/>
      <c r="O240" s="402"/>
      <c r="P240" s="173"/>
      <c r="Q240" s="402"/>
      <c r="R240" s="414"/>
      <c r="S240" s="399"/>
      <c r="T240" s="397"/>
      <c r="U240" s="488"/>
    </row>
    <row r="241" spans="1:21" ht="18" x14ac:dyDescent="0.25">
      <c r="A241" s="1"/>
      <c r="B241" s="1"/>
      <c r="C241" s="145"/>
      <c r="D241" s="368"/>
      <c r="E241" s="517"/>
      <c r="F241" s="175"/>
      <c r="G241" s="176"/>
      <c r="H241" s="122"/>
      <c r="I241" s="183"/>
      <c r="J241" s="173"/>
      <c r="K241" s="413"/>
      <c r="L241" s="150"/>
      <c r="M241" s="145"/>
      <c r="N241" s="173"/>
      <c r="O241" s="402"/>
      <c r="P241" s="173"/>
      <c r="Q241" s="402"/>
      <c r="R241" s="414"/>
      <c r="S241" s="399"/>
      <c r="T241" s="397"/>
      <c r="U241" s="488"/>
    </row>
    <row r="242" spans="1:21" ht="18" x14ac:dyDescent="0.25">
      <c r="A242" s="1"/>
      <c r="B242" s="1"/>
      <c r="C242" s="145"/>
      <c r="D242" s="368"/>
      <c r="E242" s="517"/>
      <c r="F242" s="175"/>
      <c r="G242" s="176"/>
      <c r="H242" s="122"/>
      <c r="I242" s="404"/>
      <c r="J242" s="173"/>
      <c r="K242" s="415"/>
      <c r="L242" s="150"/>
      <c r="M242" s="145"/>
      <c r="N242" s="173"/>
      <c r="O242" s="402"/>
      <c r="P242" s="173"/>
      <c r="Q242" s="402"/>
      <c r="R242" s="414"/>
      <c r="S242" s="399"/>
      <c r="T242" s="397"/>
      <c r="U242" s="488"/>
    </row>
    <row r="243" spans="1:21" ht="18" x14ac:dyDescent="0.25">
      <c r="A243" s="1"/>
      <c r="B243" s="1"/>
      <c r="C243" s="145"/>
      <c r="D243" s="368"/>
      <c r="E243" s="517"/>
      <c r="F243" s="175"/>
      <c r="G243" s="176"/>
      <c r="H243" s="122"/>
      <c r="I243" s="183"/>
      <c r="J243" s="173"/>
      <c r="K243" s="413"/>
      <c r="L243" s="150"/>
      <c r="M243" s="145"/>
      <c r="N243" s="173"/>
      <c r="O243" s="402"/>
      <c r="P243" s="173"/>
      <c r="Q243" s="402"/>
      <c r="R243" s="414"/>
      <c r="S243" s="399"/>
      <c r="T243" s="397"/>
      <c r="U243" s="488"/>
    </row>
    <row r="244" spans="1:21" ht="18" x14ac:dyDescent="0.25">
      <c r="A244" s="1"/>
      <c r="B244" s="1"/>
      <c r="C244" s="145"/>
      <c r="D244" s="368"/>
      <c r="E244" s="517"/>
      <c r="F244" s="175"/>
      <c r="G244" s="176"/>
      <c r="H244" s="122"/>
      <c r="I244" s="404"/>
      <c r="J244" s="173"/>
      <c r="K244" s="415"/>
      <c r="L244" s="150"/>
      <c r="M244" s="145"/>
      <c r="N244" s="173"/>
      <c r="O244" s="402"/>
      <c r="P244" s="173"/>
      <c r="Q244" s="402"/>
      <c r="R244" s="414"/>
      <c r="S244" s="399"/>
      <c r="T244" s="397"/>
      <c r="U244" s="488"/>
    </row>
    <row r="245" spans="1:21" ht="18" x14ac:dyDescent="0.25">
      <c r="A245" s="1"/>
      <c r="B245" s="1"/>
      <c r="C245" s="145"/>
      <c r="D245" s="368"/>
      <c r="E245" s="332"/>
      <c r="F245" s="173"/>
      <c r="G245" s="174"/>
      <c r="H245" s="122"/>
      <c r="I245" s="404"/>
      <c r="J245" s="173"/>
      <c r="K245" s="413"/>
      <c r="L245" s="150"/>
      <c r="M245" s="145"/>
      <c r="N245" s="173"/>
      <c r="O245" s="402"/>
      <c r="P245" s="173"/>
      <c r="Q245" s="402"/>
      <c r="R245" s="414"/>
      <c r="S245" s="399"/>
      <c r="T245" s="397"/>
      <c r="U245" s="488"/>
    </row>
    <row r="246" spans="1:21" ht="18" x14ac:dyDescent="0.25">
      <c r="A246" s="1"/>
      <c r="B246" s="1"/>
      <c r="C246" s="145"/>
      <c r="D246" s="368"/>
      <c r="E246" s="332"/>
      <c r="F246" s="173"/>
      <c r="G246" s="174"/>
      <c r="H246" s="122"/>
      <c r="I246" s="404"/>
      <c r="J246" s="173"/>
      <c r="K246" s="413"/>
      <c r="L246" s="150"/>
      <c r="M246" s="145"/>
      <c r="N246" s="173"/>
      <c r="O246" s="402"/>
      <c r="P246" s="173"/>
      <c r="Q246" s="402"/>
      <c r="R246" s="414"/>
      <c r="S246" s="399"/>
      <c r="T246" s="397"/>
      <c r="U246" s="488"/>
    </row>
    <row r="247" spans="1:21" ht="18" x14ac:dyDescent="0.25">
      <c r="A247" s="1"/>
      <c r="B247" s="1"/>
      <c r="C247" s="145"/>
      <c r="D247" s="368"/>
      <c r="E247" s="332"/>
      <c r="F247" s="173"/>
      <c r="G247" s="174"/>
      <c r="H247" s="122"/>
      <c r="I247" s="404"/>
      <c r="J247" s="173"/>
      <c r="K247" s="413"/>
      <c r="L247" s="150"/>
      <c r="M247" s="145"/>
      <c r="N247" s="173"/>
      <c r="O247" s="402"/>
      <c r="P247" s="173"/>
      <c r="Q247" s="402"/>
      <c r="R247" s="414"/>
      <c r="S247" s="399"/>
      <c r="T247" s="397"/>
      <c r="U247" s="488"/>
    </row>
    <row r="248" spans="1:21" ht="18" x14ac:dyDescent="0.25">
      <c r="A248" s="1"/>
      <c r="B248" s="1"/>
      <c r="C248" s="145"/>
      <c r="D248" s="368"/>
      <c r="E248" s="332"/>
      <c r="F248" s="173"/>
      <c r="G248" s="174"/>
      <c r="H248" s="122"/>
      <c r="I248" s="404"/>
      <c r="J248" s="173"/>
      <c r="K248" s="413"/>
      <c r="L248" s="150"/>
      <c r="M248" s="145"/>
      <c r="N248" s="173"/>
      <c r="O248" s="402"/>
      <c r="P248" s="173"/>
      <c r="Q248" s="402"/>
      <c r="R248" s="414"/>
      <c r="S248" s="399"/>
      <c r="T248" s="397"/>
      <c r="U248" s="488"/>
    </row>
    <row r="249" spans="1:21" ht="18" x14ac:dyDescent="0.25">
      <c r="A249" s="1"/>
      <c r="B249" s="1"/>
      <c r="C249" s="145"/>
      <c r="D249" s="368"/>
      <c r="E249" s="517"/>
      <c r="F249" s="173"/>
      <c r="G249" s="174"/>
      <c r="H249" s="122"/>
      <c r="I249" s="404"/>
      <c r="J249" s="173"/>
      <c r="K249" s="413"/>
      <c r="L249" s="150"/>
      <c r="M249" s="145"/>
      <c r="N249" s="173"/>
      <c r="O249" s="402"/>
      <c r="P249" s="173"/>
      <c r="Q249" s="402"/>
      <c r="R249" s="414"/>
      <c r="S249" s="399"/>
      <c r="T249" s="397"/>
      <c r="U249" s="488"/>
    </row>
    <row r="250" spans="1:21" ht="18" x14ac:dyDescent="0.25">
      <c r="A250" s="1"/>
      <c r="B250" s="1"/>
      <c r="C250" s="145"/>
      <c r="D250" s="368"/>
      <c r="E250" s="517"/>
      <c r="F250" s="403"/>
      <c r="G250" s="174"/>
      <c r="H250" s="122"/>
      <c r="I250" s="404"/>
      <c r="J250" s="173"/>
      <c r="K250" s="413"/>
      <c r="L250" s="150"/>
      <c r="M250" s="145"/>
      <c r="N250" s="173"/>
      <c r="O250" s="402"/>
      <c r="P250" s="173"/>
      <c r="Q250" s="402"/>
      <c r="R250" s="414"/>
      <c r="S250" s="399"/>
      <c r="T250" s="397"/>
      <c r="U250" s="488"/>
    </row>
    <row r="251" spans="1:21" ht="18" x14ac:dyDescent="0.25">
      <c r="A251" s="1"/>
      <c r="B251" s="1"/>
      <c r="C251" s="145"/>
      <c r="D251" s="368"/>
      <c r="E251" s="517"/>
      <c r="F251" s="403"/>
      <c r="G251" s="174"/>
      <c r="H251" s="122"/>
      <c r="I251" s="404"/>
      <c r="J251" s="173"/>
      <c r="K251" s="413"/>
      <c r="L251" s="150"/>
      <c r="M251" s="145"/>
      <c r="N251" s="173"/>
      <c r="O251" s="402"/>
      <c r="P251" s="173"/>
      <c r="Q251" s="402"/>
      <c r="R251" s="414"/>
      <c r="S251" s="399"/>
      <c r="T251" s="397"/>
      <c r="U251" s="488"/>
    </row>
    <row r="252" spans="1:21" ht="18" x14ac:dyDescent="0.25">
      <c r="A252" s="1"/>
      <c r="B252" s="1"/>
      <c r="C252" s="145"/>
      <c r="D252" s="368"/>
      <c r="E252" s="517"/>
      <c r="F252" s="403"/>
      <c r="G252" s="174"/>
      <c r="H252" s="122"/>
      <c r="I252" s="404"/>
      <c r="J252" s="173"/>
      <c r="K252" s="413"/>
      <c r="L252" s="150"/>
      <c r="M252" s="145"/>
      <c r="N252" s="173"/>
      <c r="O252" s="402"/>
      <c r="P252" s="173"/>
      <c r="Q252" s="402"/>
      <c r="R252" s="414"/>
      <c r="S252" s="399"/>
      <c r="T252" s="397"/>
      <c r="U252" s="488"/>
    </row>
    <row r="253" spans="1:21" ht="18" x14ac:dyDescent="0.25">
      <c r="A253" s="1"/>
      <c r="B253" s="1"/>
      <c r="C253" s="145"/>
      <c r="D253" s="368"/>
      <c r="E253" s="517"/>
      <c r="F253" s="403"/>
      <c r="G253" s="174"/>
      <c r="H253" s="122"/>
      <c r="I253" s="404"/>
      <c r="J253" s="173"/>
      <c r="K253" s="413"/>
      <c r="L253" s="150"/>
      <c r="M253" s="145"/>
      <c r="N253" s="173"/>
      <c r="O253" s="402"/>
      <c r="P253" s="173"/>
      <c r="Q253" s="402"/>
      <c r="R253" s="414"/>
      <c r="S253" s="399"/>
      <c r="T253" s="397"/>
      <c r="U253" s="488"/>
    </row>
    <row r="254" spans="1:21" ht="18" x14ac:dyDescent="0.25">
      <c r="A254" s="1"/>
      <c r="B254" s="1"/>
      <c r="C254" s="145"/>
      <c r="D254" s="368"/>
      <c r="E254" s="517"/>
      <c r="F254" s="403"/>
      <c r="G254" s="174"/>
      <c r="H254" s="122"/>
      <c r="I254" s="404"/>
      <c r="J254" s="173"/>
      <c r="K254" s="413"/>
      <c r="L254" s="150"/>
      <c r="M254" s="145"/>
      <c r="N254" s="173"/>
      <c r="O254" s="402"/>
      <c r="P254" s="173"/>
      <c r="Q254" s="402"/>
      <c r="R254" s="414"/>
      <c r="S254" s="399"/>
      <c r="T254" s="397"/>
      <c r="U254" s="488"/>
    </row>
    <row r="255" spans="1:21" ht="18" x14ac:dyDescent="0.25">
      <c r="A255" s="1"/>
      <c r="B255" s="1"/>
      <c r="C255" s="145"/>
      <c r="D255" s="368"/>
      <c r="E255" s="332"/>
      <c r="F255" s="177"/>
      <c r="G255" s="178"/>
      <c r="H255" s="122"/>
      <c r="I255" s="183"/>
      <c r="J255" s="173"/>
      <c r="K255" s="415"/>
      <c r="L255" s="122"/>
      <c r="M255" s="183"/>
      <c r="N255" s="160"/>
      <c r="O255" s="178"/>
      <c r="P255" s="177"/>
      <c r="Q255" s="178"/>
      <c r="R255" s="412"/>
      <c r="S255" s="399"/>
      <c r="T255" s="397"/>
      <c r="U255" s="488"/>
    </row>
    <row r="256" spans="1:21" ht="18" x14ac:dyDescent="0.25">
      <c r="A256" s="1"/>
      <c r="B256" s="1"/>
      <c r="C256" s="145"/>
      <c r="D256" s="368"/>
      <c r="E256" s="332"/>
      <c r="F256" s="177"/>
      <c r="G256" s="178"/>
      <c r="H256" s="122"/>
      <c r="I256" s="183"/>
      <c r="J256" s="173"/>
      <c r="K256" s="415"/>
      <c r="L256" s="122"/>
      <c r="M256" s="121"/>
      <c r="N256" s="160"/>
      <c r="O256" s="161"/>
      <c r="P256" s="160"/>
      <c r="Q256" s="161"/>
      <c r="R256" s="142"/>
      <c r="S256" s="399"/>
      <c r="T256" s="397"/>
      <c r="U256" s="488"/>
    </row>
    <row r="257" spans="1:21" ht="18" x14ac:dyDescent="0.25">
      <c r="A257" s="1"/>
      <c r="B257" s="1"/>
      <c r="C257" s="145"/>
      <c r="D257" s="368"/>
      <c r="E257" s="332"/>
      <c r="F257" s="177"/>
      <c r="G257" s="178"/>
      <c r="H257" s="122"/>
      <c r="I257" s="183"/>
      <c r="J257" s="173"/>
      <c r="K257" s="415"/>
      <c r="L257" s="122"/>
      <c r="M257" s="183"/>
      <c r="N257" s="160"/>
      <c r="O257" s="161"/>
      <c r="P257" s="160"/>
      <c r="Q257" s="161"/>
      <c r="R257" s="142"/>
      <c r="S257" s="399"/>
      <c r="T257" s="397"/>
      <c r="U257" s="488"/>
    </row>
    <row r="258" spans="1:21" ht="18" x14ac:dyDescent="0.25">
      <c r="A258" s="1"/>
      <c r="B258" s="1"/>
      <c r="C258" s="145"/>
      <c r="D258" s="368"/>
      <c r="E258" s="332"/>
      <c r="F258" s="177"/>
      <c r="G258" s="178"/>
      <c r="H258" s="122"/>
      <c r="I258" s="183"/>
      <c r="J258" s="173"/>
      <c r="K258" s="415"/>
      <c r="L258" s="122"/>
      <c r="M258" s="183"/>
      <c r="N258" s="160"/>
      <c r="O258" s="161"/>
      <c r="P258" s="160"/>
      <c r="Q258" s="161"/>
      <c r="R258" s="142"/>
      <c r="S258" s="399"/>
      <c r="T258" s="397"/>
      <c r="U258" s="488"/>
    </row>
    <row r="259" spans="1:21" ht="18" x14ac:dyDescent="0.25">
      <c r="A259" s="1"/>
      <c r="B259" s="1"/>
      <c r="C259" s="145"/>
      <c r="D259" s="368"/>
      <c r="E259" s="517"/>
      <c r="F259" s="160"/>
      <c r="G259" s="178"/>
      <c r="H259" s="122"/>
      <c r="I259" s="183"/>
      <c r="J259" s="173"/>
      <c r="K259" s="415"/>
      <c r="L259" s="122"/>
      <c r="M259" s="121"/>
      <c r="N259" s="160"/>
      <c r="O259" s="161"/>
      <c r="P259" s="160"/>
      <c r="Q259" s="161"/>
      <c r="R259" s="142"/>
      <c r="S259" s="399"/>
      <c r="T259" s="397"/>
      <c r="U259" s="488"/>
    </row>
    <row r="260" spans="1:21" ht="18" x14ac:dyDescent="0.25">
      <c r="A260" s="1"/>
      <c r="B260" s="1"/>
      <c r="C260" s="145"/>
      <c r="D260" s="368"/>
      <c r="E260" s="517"/>
      <c r="F260" s="160"/>
      <c r="G260" s="178"/>
      <c r="H260" s="122"/>
      <c r="I260" s="183"/>
      <c r="J260" s="173"/>
      <c r="K260" s="415"/>
      <c r="L260" s="122"/>
      <c r="M260" s="183"/>
      <c r="N260" s="160"/>
      <c r="O260" s="178"/>
      <c r="P260" s="177"/>
      <c r="Q260" s="178"/>
      <c r="R260" s="412"/>
      <c r="S260" s="399"/>
      <c r="T260" s="397"/>
      <c r="U260" s="488"/>
    </row>
    <row r="261" spans="1:21" ht="18" x14ac:dyDescent="0.25">
      <c r="A261" s="1"/>
      <c r="B261" s="1"/>
      <c r="C261" s="145"/>
      <c r="D261" s="368"/>
      <c r="E261" s="517"/>
      <c r="F261" s="160"/>
      <c r="G261" s="178"/>
      <c r="H261" s="122"/>
      <c r="I261" s="183"/>
      <c r="J261" s="173"/>
      <c r="K261" s="415"/>
      <c r="L261" s="122"/>
      <c r="M261" s="183"/>
      <c r="N261" s="160"/>
      <c r="O261" s="178"/>
      <c r="P261" s="177"/>
      <c r="Q261" s="178"/>
      <c r="R261" s="412"/>
      <c r="S261" s="399"/>
      <c r="T261" s="397"/>
      <c r="U261" s="488"/>
    </row>
    <row r="262" spans="1:21" ht="18" x14ac:dyDescent="0.25">
      <c r="A262" s="1"/>
      <c r="B262" s="1"/>
      <c r="C262" s="145"/>
      <c r="D262" s="368"/>
      <c r="E262" s="517"/>
      <c r="F262" s="160"/>
      <c r="G262" s="178"/>
      <c r="H262" s="122"/>
      <c r="I262" s="183"/>
      <c r="J262" s="173"/>
      <c r="K262" s="415"/>
      <c r="L262" s="122"/>
      <c r="M262" s="183"/>
      <c r="N262" s="160"/>
      <c r="O262" s="178"/>
      <c r="P262" s="177"/>
      <c r="Q262" s="178"/>
      <c r="R262" s="412"/>
      <c r="S262" s="399"/>
      <c r="T262" s="397"/>
      <c r="U262" s="488"/>
    </row>
    <row r="263" spans="1:21" ht="18" x14ac:dyDescent="0.25">
      <c r="A263" s="1"/>
      <c r="B263" s="1"/>
      <c r="C263" s="145"/>
      <c r="D263" s="368"/>
      <c r="E263" s="517"/>
      <c r="F263" s="160"/>
      <c r="G263" s="178"/>
      <c r="H263" s="122"/>
      <c r="I263" s="183"/>
      <c r="J263" s="173"/>
      <c r="K263" s="415"/>
      <c r="L263" s="122"/>
      <c r="M263" s="121"/>
      <c r="N263" s="160"/>
      <c r="O263" s="161"/>
      <c r="P263" s="160"/>
      <c r="Q263" s="161"/>
      <c r="R263" s="142"/>
      <c r="S263" s="398"/>
      <c r="T263" s="393"/>
      <c r="U263" s="488"/>
    </row>
    <row r="264" spans="1:21" ht="18" x14ac:dyDescent="0.25">
      <c r="A264" s="1"/>
      <c r="B264" s="1"/>
      <c r="C264" s="145"/>
      <c r="D264" s="368"/>
      <c r="E264" s="517"/>
      <c r="F264" s="160"/>
      <c r="G264" s="178"/>
      <c r="H264" s="122"/>
      <c r="I264" s="183"/>
      <c r="J264" s="173"/>
      <c r="K264" s="415"/>
      <c r="L264" s="122"/>
      <c r="M264" s="183"/>
      <c r="N264" s="160"/>
      <c r="O264" s="161"/>
      <c r="P264" s="160"/>
      <c r="Q264" s="161"/>
      <c r="R264" s="142"/>
      <c r="S264" s="399"/>
      <c r="T264" s="397"/>
      <c r="U264" s="488"/>
    </row>
    <row r="265" spans="1:21" ht="18" x14ac:dyDescent="0.25">
      <c r="A265" s="1"/>
      <c r="B265" s="1"/>
      <c r="C265" s="145"/>
      <c r="D265" s="368"/>
      <c r="E265" s="517"/>
      <c r="F265" s="160"/>
      <c r="G265" s="178"/>
      <c r="H265" s="122"/>
      <c r="I265" s="183"/>
      <c r="J265" s="173"/>
      <c r="K265" s="415"/>
      <c r="L265" s="122"/>
      <c r="M265" s="121"/>
      <c r="N265" s="160"/>
      <c r="O265" s="161"/>
      <c r="P265" s="160"/>
      <c r="Q265" s="161"/>
      <c r="R265" s="142"/>
      <c r="S265" s="399"/>
      <c r="T265" s="397"/>
      <c r="U265" s="488"/>
    </row>
    <row r="266" spans="1:21" ht="18" x14ac:dyDescent="0.25">
      <c r="A266" s="1"/>
      <c r="B266" s="1"/>
      <c r="C266" s="145"/>
      <c r="D266" s="368"/>
      <c r="E266" s="517"/>
      <c r="F266" s="160"/>
      <c r="G266" s="178"/>
      <c r="H266" s="122"/>
      <c r="I266" s="183"/>
      <c r="J266" s="173"/>
      <c r="K266" s="415"/>
      <c r="L266" s="122"/>
      <c r="M266" s="121"/>
      <c r="N266" s="160"/>
      <c r="O266" s="161"/>
      <c r="P266" s="160"/>
      <c r="Q266" s="161"/>
      <c r="R266" s="142"/>
      <c r="S266" s="399"/>
      <c r="T266" s="397"/>
      <c r="U266" s="488"/>
    </row>
    <row r="267" spans="1:21" ht="18" x14ac:dyDescent="0.25">
      <c r="A267" s="1"/>
      <c r="B267" s="1"/>
      <c r="C267" s="145"/>
      <c r="D267" s="368"/>
      <c r="E267" s="517"/>
      <c r="F267" s="160"/>
      <c r="G267" s="178"/>
      <c r="H267" s="122"/>
      <c r="I267" s="183"/>
      <c r="J267" s="173"/>
      <c r="K267" s="415"/>
      <c r="L267" s="122"/>
      <c r="M267" s="183"/>
      <c r="N267" s="160"/>
      <c r="O267" s="161"/>
      <c r="P267" s="160"/>
      <c r="Q267" s="161"/>
      <c r="R267" s="142"/>
      <c r="S267" s="399"/>
      <c r="T267" s="397"/>
      <c r="U267" s="488"/>
    </row>
    <row r="268" spans="1:21" ht="18" x14ac:dyDescent="0.25">
      <c r="A268" s="1"/>
      <c r="B268" s="1"/>
      <c r="C268" s="145"/>
      <c r="D268" s="368"/>
      <c r="E268" s="517"/>
      <c r="F268" s="160"/>
      <c r="G268" s="178"/>
      <c r="H268" s="122"/>
      <c r="I268" s="183"/>
      <c r="J268" s="173"/>
      <c r="K268" s="415"/>
      <c r="L268" s="122"/>
      <c r="M268" s="121"/>
      <c r="N268" s="160"/>
      <c r="O268" s="161"/>
      <c r="P268" s="160"/>
      <c r="Q268" s="161"/>
      <c r="R268" s="142"/>
      <c r="S268" s="399"/>
      <c r="T268" s="397"/>
      <c r="U268" s="488"/>
    </row>
    <row r="269" spans="1:21" ht="18" x14ac:dyDescent="0.25">
      <c r="A269" s="1"/>
      <c r="B269" s="1"/>
      <c r="C269" s="145"/>
      <c r="D269" s="368"/>
      <c r="E269" s="517"/>
      <c r="F269" s="160"/>
      <c r="G269" s="178"/>
      <c r="H269" s="122"/>
      <c r="I269" s="183"/>
      <c r="J269" s="173"/>
      <c r="K269" s="415"/>
      <c r="L269" s="122"/>
      <c r="M269" s="183"/>
      <c r="N269" s="160"/>
      <c r="O269" s="161"/>
      <c r="P269" s="160"/>
      <c r="Q269" s="161"/>
      <c r="R269" s="142"/>
      <c r="S269" s="399"/>
      <c r="T269" s="397"/>
      <c r="U269" s="488"/>
    </row>
    <row r="270" spans="1:21" ht="18" x14ac:dyDescent="0.25">
      <c r="A270" s="1"/>
      <c r="B270" s="1"/>
      <c r="C270" s="145"/>
      <c r="D270" s="368"/>
      <c r="E270" s="517"/>
      <c r="F270" s="160"/>
      <c r="G270" s="178"/>
      <c r="H270" s="122"/>
      <c r="I270" s="183"/>
      <c r="J270" s="173"/>
      <c r="K270" s="415"/>
      <c r="L270" s="122"/>
      <c r="M270" s="121"/>
      <c r="N270" s="160"/>
      <c r="O270" s="161"/>
      <c r="P270" s="160"/>
      <c r="Q270" s="161"/>
      <c r="R270" s="142"/>
      <c r="S270" s="399"/>
      <c r="T270" s="397"/>
      <c r="U270" s="488"/>
    </row>
    <row r="271" spans="1:21" ht="18" x14ac:dyDescent="0.25">
      <c r="A271" s="1"/>
      <c r="B271" s="1"/>
      <c r="C271" s="145"/>
      <c r="D271" s="368"/>
      <c r="E271" s="517"/>
      <c r="F271" s="160"/>
      <c r="G271" s="178"/>
      <c r="H271" s="122"/>
      <c r="I271" s="183"/>
      <c r="J271" s="173"/>
      <c r="K271" s="415"/>
      <c r="L271" s="122"/>
      <c r="M271" s="121"/>
      <c r="N271" s="160"/>
      <c r="O271" s="161"/>
      <c r="P271" s="160"/>
      <c r="Q271" s="161"/>
      <c r="R271" s="142"/>
      <c r="S271" s="399"/>
      <c r="T271" s="397"/>
      <c r="U271" s="488"/>
    </row>
    <row r="272" spans="1:21" ht="18" x14ac:dyDescent="0.25">
      <c r="A272" s="1"/>
      <c r="B272" s="1"/>
      <c r="C272" s="145"/>
      <c r="D272" s="368"/>
      <c r="E272" s="517"/>
      <c r="F272" s="160"/>
      <c r="G272" s="178"/>
      <c r="H272" s="122"/>
      <c r="I272" s="183"/>
      <c r="J272" s="173"/>
      <c r="K272" s="415"/>
      <c r="L272" s="122"/>
      <c r="M272" s="183"/>
      <c r="N272" s="160"/>
      <c r="O272" s="161"/>
      <c r="P272" s="160"/>
      <c r="Q272" s="161"/>
      <c r="R272" s="142"/>
      <c r="S272" s="399"/>
      <c r="T272" s="397"/>
      <c r="U272" s="488"/>
    </row>
    <row r="273" spans="1:21" ht="18" x14ac:dyDescent="0.25">
      <c r="A273" s="1"/>
      <c r="B273" s="1"/>
      <c r="C273" s="145"/>
      <c r="D273" s="368"/>
      <c r="E273" s="517"/>
      <c r="F273" s="160"/>
      <c r="G273" s="178"/>
      <c r="H273" s="122"/>
      <c r="I273" s="183"/>
      <c r="J273" s="173"/>
      <c r="K273" s="415"/>
      <c r="L273" s="122"/>
      <c r="M273" s="121"/>
      <c r="N273" s="160"/>
      <c r="O273" s="161"/>
      <c r="P273" s="160"/>
      <c r="Q273" s="161"/>
      <c r="R273" s="142"/>
      <c r="S273" s="399"/>
      <c r="T273" s="397"/>
      <c r="U273" s="488"/>
    </row>
    <row r="274" spans="1:21" ht="18" x14ac:dyDescent="0.25">
      <c r="A274" s="1"/>
      <c r="B274" s="1"/>
      <c r="C274" s="145"/>
      <c r="D274" s="368"/>
      <c r="E274" s="517"/>
      <c r="F274" s="160"/>
      <c r="G274" s="178"/>
      <c r="H274" s="122"/>
      <c r="I274" s="183"/>
      <c r="J274" s="173"/>
      <c r="K274" s="415"/>
      <c r="L274" s="122"/>
      <c r="M274" s="121"/>
      <c r="N274" s="160"/>
      <c r="O274" s="161"/>
      <c r="P274" s="160"/>
      <c r="Q274" s="161"/>
      <c r="R274" s="142"/>
      <c r="S274" s="398"/>
      <c r="T274" s="393"/>
      <c r="U274" s="488"/>
    </row>
    <row r="275" spans="1:21" ht="18" x14ac:dyDescent="0.25">
      <c r="A275" s="1"/>
      <c r="B275" s="1"/>
      <c r="C275" s="145"/>
      <c r="D275" s="368"/>
      <c r="E275" s="517"/>
      <c r="F275" s="160"/>
      <c r="G275" s="178"/>
      <c r="H275" s="122"/>
      <c r="I275" s="183"/>
      <c r="J275" s="173"/>
      <c r="K275" s="415"/>
      <c r="L275" s="122"/>
      <c r="M275" s="183"/>
      <c r="N275" s="160"/>
      <c r="O275" s="161"/>
      <c r="P275" s="160"/>
      <c r="Q275" s="161"/>
      <c r="R275" s="142"/>
      <c r="S275" s="399"/>
      <c r="T275" s="397"/>
      <c r="U275" s="488"/>
    </row>
    <row r="276" spans="1:21" ht="18" x14ac:dyDescent="0.25">
      <c r="A276" s="1"/>
      <c r="B276" s="1"/>
      <c r="C276" s="145"/>
      <c r="D276" s="368"/>
      <c r="E276" s="517"/>
      <c r="F276" s="160"/>
      <c r="G276" s="178"/>
      <c r="H276" s="122"/>
      <c r="I276" s="183"/>
      <c r="J276" s="173"/>
      <c r="K276" s="415"/>
      <c r="L276" s="122"/>
      <c r="M276" s="121"/>
      <c r="N276" s="160"/>
      <c r="O276" s="161"/>
      <c r="P276" s="160"/>
      <c r="Q276" s="161"/>
      <c r="R276" s="142"/>
      <c r="S276" s="399"/>
      <c r="T276" s="397"/>
      <c r="U276" s="488"/>
    </row>
    <row r="277" spans="1:21" ht="18" x14ac:dyDescent="0.25">
      <c r="A277" s="1"/>
      <c r="B277" s="1"/>
      <c r="C277" s="145"/>
      <c r="D277" s="368"/>
      <c r="E277" s="517"/>
      <c r="F277" s="160"/>
      <c r="G277" s="178"/>
      <c r="H277" s="122"/>
      <c r="I277" s="183"/>
      <c r="J277" s="173"/>
      <c r="K277" s="415"/>
      <c r="L277" s="122"/>
      <c r="M277" s="183"/>
      <c r="N277" s="160"/>
      <c r="O277" s="178"/>
      <c r="P277" s="177"/>
      <c r="Q277" s="178"/>
      <c r="R277" s="412"/>
      <c r="S277" s="399"/>
      <c r="T277" s="397"/>
      <c r="U277" s="488"/>
    </row>
    <row r="278" spans="1:21" ht="18" x14ac:dyDescent="0.25">
      <c r="A278" s="1"/>
      <c r="B278" s="1"/>
      <c r="C278" s="145"/>
      <c r="D278" s="368"/>
      <c r="E278" s="517"/>
      <c r="F278" s="160"/>
      <c r="G278" s="178"/>
      <c r="H278" s="122"/>
      <c r="I278" s="183"/>
      <c r="J278" s="173"/>
      <c r="K278" s="415"/>
      <c r="L278" s="122"/>
      <c r="M278" s="121"/>
      <c r="N278" s="160"/>
      <c r="O278" s="161"/>
      <c r="P278" s="160"/>
      <c r="Q278" s="161"/>
      <c r="R278" s="142"/>
      <c r="S278" s="399"/>
      <c r="T278" s="397"/>
      <c r="U278" s="488"/>
    </row>
    <row r="279" spans="1:21" ht="18" x14ac:dyDescent="0.25">
      <c r="A279" s="1"/>
      <c r="B279" s="1"/>
      <c r="C279" s="145"/>
      <c r="D279" s="368"/>
      <c r="E279" s="517"/>
      <c r="F279" s="160"/>
      <c r="G279" s="178"/>
      <c r="H279" s="122"/>
      <c r="I279" s="183"/>
      <c r="J279" s="173"/>
      <c r="K279" s="415"/>
      <c r="L279" s="122"/>
      <c r="M279" s="183"/>
      <c r="N279" s="160"/>
      <c r="O279" s="161"/>
      <c r="P279" s="160"/>
      <c r="Q279" s="161"/>
      <c r="R279" s="142"/>
      <c r="S279" s="399"/>
      <c r="T279" s="397"/>
      <c r="U279" s="488"/>
    </row>
    <row r="280" spans="1:21" ht="18" x14ac:dyDescent="0.25">
      <c r="A280" s="1"/>
      <c r="B280" s="1"/>
      <c r="C280" s="145"/>
      <c r="D280" s="368"/>
      <c r="E280" s="517"/>
      <c r="F280" s="160"/>
      <c r="G280" s="178"/>
      <c r="H280" s="122"/>
      <c r="I280" s="183"/>
      <c r="J280" s="173"/>
      <c r="K280" s="415"/>
      <c r="L280" s="122"/>
      <c r="M280" s="121"/>
      <c r="N280" s="160"/>
      <c r="O280" s="161"/>
      <c r="P280" s="160"/>
      <c r="Q280" s="161"/>
      <c r="R280" s="142"/>
      <c r="S280" s="399"/>
      <c r="T280" s="397"/>
      <c r="U280" s="488"/>
    </row>
    <row r="281" spans="1:21" ht="18" x14ac:dyDescent="0.25">
      <c r="A281" s="1"/>
      <c r="B281" s="1"/>
      <c r="C281" s="145"/>
      <c r="D281" s="368"/>
      <c r="E281" s="517"/>
      <c r="F281" s="160"/>
      <c r="G281" s="178"/>
      <c r="H281" s="122"/>
      <c r="I281" s="183"/>
      <c r="J281" s="173"/>
      <c r="K281" s="415"/>
      <c r="L281" s="122"/>
      <c r="M281" s="183"/>
      <c r="N281" s="160"/>
      <c r="O281" s="161"/>
      <c r="P281" s="160"/>
      <c r="Q281" s="161"/>
      <c r="R281" s="142"/>
      <c r="S281" s="398"/>
      <c r="T281" s="393"/>
      <c r="U281" s="488"/>
    </row>
    <row r="282" spans="1:21" x14ac:dyDescent="0.25">
      <c r="A282" s="1"/>
      <c r="B282" s="1"/>
      <c r="C282" s="145"/>
      <c r="D282" s="368"/>
      <c r="E282" s="517"/>
      <c r="F282" s="173"/>
      <c r="G282" s="174"/>
      <c r="H282" s="122"/>
      <c r="I282" s="145"/>
      <c r="J282" s="173"/>
      <c r="K282" s="185"/>
      <c r="L282" s="150"/>
      <c r="M282" s="404"/>
      <c r="N282" s="173"/>
      <c r="O282" s="402"/>
      <c r="P282" s="173"/>
      <c r="Q282" s="402"/>
      <c r="R282" s="414"/>
      <c r="S282" s="438"/>
      <c r="T282" s="378"/>
      <c r="U282" s="490"/>
    </row>
    <row r="283" spans="1:21" x14ac:dyDescent="0.25">
      <c r="A283" s="1"/>
      <c r="B283" s="1"/>
      <c r="C283" s="145"/>
      <c r="D283" s="368"/>
      <c r="E283" s="517"/>
      <c r="F283" s="173"/>
      <c r="G283" s="174"/>
      <c r="H283" s="122"/>
      <c r="I283" s="145"/>
      <c r="J283" s="173"/>
      <c r="K283" s="413"/>
      <c r="L283" s="150"/>
      <c r="M283" s="404"/>
      <c r="N283" s="175"/>
      <c r="O283" s="402"/>
      <c r="P283" s="173"/>
      <c r="Q283" s="402"/>
      <c r="R283" s="414"/>
      <c r="S283" s="438"/>
      <c r="T283" s="378"/>
      <c r="U283" s="490"/>
    </row>
    <row r="284" spans="1:21" x14ac:dyDescent="0.25">
      <c r="A284" s="1"/>
      <c r="B284" s="1"/>
      <c r="C284" s="145"/>
      <c r="D284" s="368"/>
      <c r="E284" s="517"/>
      <c r="F284" s="173"/>
      <c r="G284" s="174"/>
      <c r="H284" s="122"/>
      <c r="I284" s="145"/>
      <c r="J284" s="173"/>
      <c r="K284" s="413"/>
      <c r="L284" s="150"/>
      <c r="M284" s="145"/>
      <c r="N284" s="173"/>
      <c r="O284" s="402"/>
      <c r="P284" s="173"/>
      <c r="Q284" s="402"/>
      <c r="R284" s="414"/>
      <c r="S284" s="438"/>
      <c r="T284" s="378"/>
      <c r="U284" s="490"/>
    </row>
    <row r="285" spans="1:21" x14ac:dyDescent="0.25">
      <c r="A285" s="1"/>
      <c r="B285" s="1"/>
      <c r="C285" s="145"/>
      <c r="D285" s="368"/>
      <c r="E285" s="517"/>
      <c r="F285" s="173"/>
      <c r="G285" s="174"/>
      <c r="H285" s="122"/>
      <c r="I285" s="404"/>
      <c r="J285" s="173"/>
      <c r="K285" s="413"/>
      <c r="L285" s="150"/>
      <c r="M285" s="404"/>
      <c r="N285" s="173"/>
      <c r="O285" s="402"/>
      <c r="P285" s="173"/>
      <c r="Q285" s="402"/>
      <c r="R285" s="414"/>
      <c r="S285" s="438"/>
      <c r="T285" s="378"/>
      <c r="U285" s="490"/>
    </row>
    <row r="286" spans="1:21" x14ac:dyDescent="0.25">
      <c r="A286" s="1"/>
      <c r="B286" s="1"/>
      <c r="C286" s="145"/>
      <c r="D286" s="368"/>
      <c r="E286" s="517"/>
      <c r="F286" s="173"/>
      <c r="G286" s="174"/>
      <c r="H286" s="122"/>
      <c r="I286" s="404"/>
      <c r="J286" s="173"/>
      <c r="K286" s="413"/>
      <c r="L286" s="150"/>
      <c r="M286" s="404"/>
      <c r="N286" s="173"/>
      <c r="O286" s="402"/>
      <c r="P286" s="173"/>
      <c r="Q286" s="402"/>
      <c r="R286" s="414"/>
      <c r="S286" s="438"/>
      <c r="T286" s="378"/>
      <c r="U286" s="490"/>
    </row>
    <row r="287" spans="1:21" x14ac:dyDescent="0.25">
      <c r="A287" s="1"/>
      <c r="B287" s="1"/>
      <c r="C287" s="145"/>
      <c r="D287" s="368"/>
      <c r="E287" s="517"/>
      <c r="F287" s="173"/>
      <c r="G287" s="174"/>
      <c r="H287" s="122"/>
      <c r="I287" s="404"/>
      <c r="J287" s="173"/>
      <c r="K287" s="413"/>
      <c r="L287" s="150"/>
      <c r="M287" s="145"/>
      <c r="N287" s="173"/>
      <c r="O287" s="402"/>
      <c r="P287" s="173"/>
      <c r="Q287" s="402"/>
      <c r="R287" s="414"/>
      <c r="S287" s="438"/>
      <c r="T287" s="378"/>
      <c r="U287" s="490"/>
    </row>
    <row r="288" spans="1:21" x14ac:dyDescent="0.25">
      <c r="A288" s="1"/>
      <c r="B288" s="1"/>
      <c r="C288" s="145"/>
      <c r="D288" s="368"/>
      <c r="E288" s="517"/>
      <c r="F288" s="173"/>
      <c r="G288" s="174"/>
      <c r="H288" s="122"/>
      <c r="I288" s="404"/>
      <c r="J288" s="173"/>
      <c r="K288" s="413"/>
      <c r="L288" s="150"/>
      <c r="M288" s="145"/>
      <c r="N288" s="173"/>
      <c r="O288" s="174"/>
      <c r="P288" s="403"/>
      <c r="Q288" s="174"/>
      <c r="R288" s="392"/>
      <c r="S288" s="438"/>
      <c r="T288" s="378"/>
      <c r="U288" s="490"/>
    </row>
    <row r="289" spans="1:21" x14ac:dyDescent="0.25">
      <c r="A289" s="1"/>
      <c r="B289" s="1"/>
      <c r="C289" s="145"/>
      <c r="D289" s="368"/>
      <c r="E289" s="517"/>
      <c r="F289" s="173"/>
      <c r="G289" s="174"/>
      <c r="H289" s="122"/>
      <c r="I289" s="404"/>
      <c r="J289" s="173"/>
      <c r="K289" s="413"/>
      <c r="L289" s="150"/>
      <c r="M289" s="404"/>
      <c r="N289" s="173"/>
      <c r="O289" s="402"/>
      <c r="P289" s="173"/>
      <c r="Q289" s="402"/>
      <c r="R289" s="414"/>
      <c r="S289" s="438"/>
      <c r="T289" s="378"/>
      <c r="U289" s="490"/>
    </row>
    <row r="290" spans="1:21" x14ac:dyDescent="0.25">
      <c r="A290" s="1"/>
      <c r="B290" s="1"/>
      <c r="C290" s="145"/>
      <c r="D290" s="368"/>
      <c r="E290" s="517"/>
      <c r="F290" s="173"/>
      <c r="G290" s="174"/>
      <c r="H290" s="122"/>
      <c r="I290" s="404"/>
      <c r="J290" s="173"/>
      <c r="K290" s="413"/>
      <c r="L290" s="150"/>
      <c r="M290" s="145"/>
      <c r="N290" s="173"/>
      <c r="O290" s="402"/>
      <c r="P290" s="173"/>
      <c r="Q290" s="402"/>
      <c r="R290" s="414"/>
      <c r="S290" s="438"/>
      <c r="T290" s="378"/>
      <c r="U290" s="490"/>
    </row>
    <row r="291" spans="1:21" x14ac:dyDescent="0.25">
      <c r="A291" s="1"/>
      <c r="B291" s="1"/>
      <c r="C291" s="145"/>
      <c r="D291" s="368"/>
      <c r="E291" s="517"/>
      <c r="F291" s="173"/>
      <c r="G291" s="174"/>
      <c r="H291" s="122"/>
      <c r="I291" s="145"/>
      <c r="J291" s="173"/>
      <c r="K291" s="185"/>
      <c r="L291" s="150"/>
      <c r="M291" s="145"/>
      <c r="N291" s="173"/>
      <c r="O291" s="174"/>
      <c r="P291" s="403"/>
      <c r="Q291" s="174"/>
      <c r="R291" s="392"/>
      <c r="S291" s="438"/>
      <c r="T291" s="378"/>
      <c r="U291" s="490"/>
    </row>
    <row r="292" spans="1:21" x14ac:dyDescent="0.25">
      <c r="A292" s="1"/>
      <c r="B292" s="1"/>
      <c r="C292" s="145"/>
      <c r="D292" s="368"/>
      <c r="E292" s="517"/>
      <c r="F292" s="173"/>
      <c r="G292" s="174"/>
      <c r="H292" s="122"/>
      <c r="I292" s="404"/>
      <c r="J292" s="173"/>
      <c r="K292" s="413"/>
      <c r="L292" s="150"/>
      <c r="M292" s="404"/>
      <c r="N292" s="173"/>
      <c r="O292" s="402"/>
      <c r="P292" s="173"/>
      <c r="Q292" s="402"/>
      <c r="R292" s="414"/>
      <c r="S292" s="438"/>
      <c r="T292" s="378"/>
      <c r="U292" s="490"/>
    </row>
    <row r="293" spans="1:21" x14ac:dyDescent="0.25">
      <c r="A293" s="1"/>
      <c r="B293" s="1"/>
      <c r="C293" s="145"/>
      <c r="D293" s="368"/>
      <c r="E293" s="517"/>
      <c r="F293" s="173"/>
      <c r="G293" s="174"/>
      <c r="H293" s="122"/>
      <c r="I293" s="416"/>
      <c r="J293" s="173"/>
      <c r="K293" s="186"/>
      <c r="L293" s="150"/>
      <c r="M293" s="145"/>
      <c r="N293" s="173"/>
      <c r="O293" s="402"/>
      <c r="P293" s="173"/>
      <c r="Q293" s="402"/>
      <c r="R293" s="414"/>
      <c r="S293" s="438"/>
      <c r="T293" s="378"/>
      <c r="U293" s="490"/>
    </row>
    <row r="294" spans="1:21" x14ac:dyDescent="0.25">
      <c r="A294" s="1"/>
      <c r="B294" s="1"/>
      <c r="C294" s="145"/>
      <c r="D294" s="368"/>
      <c r="E294" s="517"/>
      <c r="F294" s="173"/>
      <c r="G294" s="174"/>
      <c r="H294" s="122"/>
      <c r="I294" s="145"/>
      <c r="J294" s="173"/>
      <c r="K294" s="185"/>
      <c r="L294" s="184"/>
      <c r="M294" s="205"/>
      <c r="N294" s="179"/>
      <c r="O294" s="206"/>
      <c r="P294" s="179"/>
      <c r="Q294" s="206"/>
      <c r="R294" s="359"/>
      <c r="S294" s="438"/>
      <c r="T294" s="378"/>
      <c r="U294" s="490"/>
    </row>
    <row r="295" spans="1:21" x14ac:dyDescent="0.25">
      <c r="A295" s="1"/>
      <c r="B295" s="1"/>
      <c r="C295" s="145"/>
      <c r="D295" s="368"/>
      <c r="E295" s="517"/>
      <c r="F295" s="173"/>
      <c r="G295" s="174"/>
      <c r="H295" s="122"/>
      <c r="I295" s="145"/>
      <c r="J295" s="173"/>
      <c r="K295" s="185"/>
      <c r="L295" s="184"/>
      <c r="M295" s="205"/>
      <c r="N295" s="179"/>
      <c r="O295" s="206"/>
      <c r="P295" s="179"/>
      <c r="Q295" s="206"/>
      <c r="R295" s="359"/>
      <c r="S295" s="438"/>
      <c r="T295" s="378"/>
      <c r="U295" s="490"/>
    </row>
    <row r="296" spans="1:21" x14ac:dyDescent="0.25">
      <c r="A296" s="1"/>
      <c r="B296" s="1"/>
      <c r="C296" s="145"/>
      <c r="D296" s="368"/>
      <c r="E296" s="517"/>
      <c r="F296" s="173"/>
      <c r="G296" s="174"/>
      <c r="H296" s="122"/>
      <c r="I296" s="145"/>
      <c r="J296" s="173"/>
      <c r="K296" s="185"/>
      <c r="L296" s="184"/>
      <c r="M296" s="205"/>
      <c r="N296" s="179"/>
      <c r="O296" s="206"/>
      <c r="P296" s="179"/>
      <c r="Q296" s="206"/>
      <c r="R296" s="359"/>
      <c r="S296" s="438"/>
      <c r="T296" s="378"/>
      <c r="U296" s="490"/>
    </row>
    <row r="297" spans="1:21" x14ac:dyDescent="0.25">
      <c r="A297" s="1"/>
      <c r="B297" s="1"/>
      <c r="C297" s="145"/>
      <c r="D297" s="368"/>
      <c r="E297" s="517"/>
      <c r="F297" s="173"/>
      <c r="G297" s="174"/>
      <c r="H297" s="122"/>
      <c r="I297" s="145"/>
      <c r="J297" s="173"/>
      <c r="K297" s="185"/>
      <c r="L297" s="184"/>
      <c r="M297" s="205"/>
      <c r="N297" s="179"/>
      <c r="O297" s="206"/>
      <c r="P297" s="179"/>
      <c r="Q297" s="206"/>
      <c r="R297" s="359"/>
      <c r="S297" s="438"/>
      <c r="T297" s="378"/>
      <c r="U297" s="490"/>
    </row>
    <row r="298" spans="1:21" x14ac:dyDescent="0.25">
      <c r="A298" s="1"/>
      <c r="B298" s="1"/>
      <c r="C298" s="145"/>
      <c r="D298" s="368"/>
      <c r="E298" s="517"/>
      <c r="F298" s="173"/>
      <c r="G298" s="174"/>
      <c r="H298" s="122"/>
      <c r="I298" s="145"/>
      <c r="J298" s="173"/>
      <c r="K298" s="185"/>
      <c r="L298" s="184"/>
      <c r="M298" s="205"/>
      <c r="N298" s="179"/>
      <c r="O298" s="206"/>
      <c r="P298" s="179"/>
      <c r="Q298" s="206"/>
      <c r="R298" s="359"/>
      <c r="S298" s="438"/>
      <c r="T298" s="378"/>
      <c r="U298" s="490"/>
    </row>
    <row r="299" spans="1:21" x14ac:dyDescent="0.25">
      <c r="A299" s="1"/>
      <c r="B299" s="1"/>
      <c r="C299" s="145"/>
      <c r="D299" s="368"/>
      <c r="E299" s="517"/>
      <c r="F299" s="173"/>
      <c r="G299" s="174"/>
      <c r="H299" s="122"/>
      <c r="I299" s="145"/>
      <c r="J299" s="173"/>
      <c r="K299" s="185"/>
      <c r="L299" s="184"/>
      <c r="M299" s="205"/>
      <c r="N299" s="179"/>
      <c r="O299" s="206"/>
      <c r="P299" s="179"/>
      <c r="Q299" s="206"/>
      <c r="R299" s="359"/>
      <c r="S299" s="438"/>
      <c r="T299" s="378"/>
      <c r="U299" s="490"/>
    </row>
    <row r="300" spans="1:21" x14ac:dyDescent="0.25">
      <c r="A300" s="1"/>
      <c r="B300" s="1"/>
      <c r="C300" s="145"/>
      <c r="D300" s="368"/>
      <c r="E300" s="517"/>
      <c r="F300" s="173"/>
      <c r="G300" s="174"/>
      <c r="H300" s="122"/>
      <c r="I300" s="145"/>
      <c r="J300" s="173"/>
      <c r="K300" s="185"/>
      <c r="L300" s="184"/>
      <c r="M300" s="205"/>
      <c r="N300" s="179"/>
      <c r="O300" s="206"/>
      <c r="P300" s="179"/>
      <c r="Q300" s="206"/>
      <c r="R300" s="359"/>
      <c r="S300" s="438"/>
      <c r="T300" s="378"/>
      <c r="U300" s="490"/>
    </row>
    <row r="301" spans="1:21" x14ac:dyDescent="0.25">
      <c r="A301" s="1"/>
      <c r="B301" s="1"/>
      <c r="C301" s="145"/>
      <c r="D301" s="368"/>
      <c r="E301" s="517"/>
      <c r="F301" s="173"/>
      <c r="G301" s="174"/>
      <c r="H301" s="122"/>
      <c r="I301" s="145"/>
      <c r="J301" s="173"/>
      <c r="K301" s="185"/>
      <c r="L301" s="184"/>
      <c r="M301" s="205"/>
      <c r="N301" s="179"/>
      <c r="O301" s="206"/>
      <c r="P301" s="179"/>
      <c r="Q301" s="206"/>
      <c r="R301" s="359"/>
      <c r="S301" s="438"/>
      <c r="T301" s="378"/>
      <c r="U301" s="490"/>
    </row>
    <row r="302" spans="1:21" x14ac:dyDescent="0.25">
      <c r="A302" s="1"/>
      <c r="B302" s="1"/>
      <c r="C302" s="145"/>
      <c r="D302" s="368"/>
      <c r="E302" s="517"/>
      <c r="F302" s="173"/>
      <c r="G302" s="174"/>
      <c r="H302" s="122"/>
      <c r="I302" s="145"/>
      <c r="J302" s="173"/>
      <c r="K302" s="185"/>
      <c r="L302" s="184"/>
      <c r="M302" s="205"/>
      <c r="N302" s="179"/>
      <c r="O302" s="206"/>
      <c r="P302" s="179"/>
      <c r="Q302" s="206"/>
      <c r="R302" s="359"/>
      <c r="S302" s="438"/>
      <c r="T302" s="378"/>
      <c r="U302" s="490"/>
    </row>
    <row r="303" spans="1:21" x14ac:dyDescent="0.25">
      <c r="A303" s="1"/>
      <c r="B303" s="1"/>
      <c r="C303" s="145"/>
      <c r="D303" s="368"/>
      <c r="E303" s="517"/>
      <c r="F303" s="173"/>
      <c r="G303" s="174"/>
      <c r="H303" s="122"/>
      <c r="I303" s="145"/>
      <c r="J303" s="173"/>
      <c r="K303" s="185"/>
      <c r="L303" s="184"/>
      <c r="M303" s="205"/>
      <c r="N303" s="179"/>
      <c r="O303" s="206"/>
      <c r="P303" s="179"/>
      <c r="Q303" s="206"/>
      <c r="R303" s="359"/>
      <c r="S303" s="438"/>
      <c r="T303" s="378"/>
      <c r="U303" s="490"/>
    </row>
    <row r="304" spans="1:21" x14ac:dyDescent="0.25">
      <c r="A304" s="1"/>
      <c r="B304" s="1"/>
      <c r="C304" s="145"/>
      <c r="D304" s="368"/>
      <c r="E304" s="517"/>
      <c r="F304" s="173"/>
      <c r="G304" s="174"/>
      <c r="H304" s="122"/>
      <c r="I304" s="145"/>
      <c r="J304" s="173"/>
      <c r="K304" s="185"/>
      <c r="L304" s="184"/>
      <c r="M304" s="205"/>
      <c r="N304" s="179"/>
      <c r="O304" s="206"/>
      <c r="P304" s="179"/>
      <c r="Q304" s="206"/>
      <c r="R304" s="359"/>
      <c r="S304" s="438"/>
      <c r="T304" s="378"/>
      <c r="U304" s="490"/>
    </row>
    <row r="305" spans="1:21" x14ac:dyDescent="0.25">
      <c r="A305" s="1"/>
      <c r="B305" s="1"/>
      <c r="C305" s="145"/>
      <c r="D305" s="368"/>
      <c r="E305" s="517"/>
      <c r="F305" s="173"/>
      <c r="G305" s="174"/>
      <c r="H305" s="122"/>
      <c r="I305" s="145"/>
      <c r="J305" s="173"/>
      <c r="K305" s="185"/>
      <c r="L305" s="184"/>
      <c r="M305" s="205"/>
      <c r="N305" s="179"/>
      <c r="O305" s="206"/>
      <c r="P305" s="179"/>
      <c r="Q305" s="206"/>
      <c r="R305" s="359"/>
      <c r="S305" s="438"/>
      <c r="T305" s="378"/>
      <c r="U305" s="490"/>
    </row>
    <row r="306" spans="1:21" x14ac:dyDescent="0.25">
      <c r="A306" s="1"/>
      <c r="B306" s="1"/>
      <c r="C306" s="145"/>
      <c r="D306" s="368"/>
      <c r="E306" s="517"/>
      <c r="F306" s="173"/>
      <c r="G306" s="174"/>
      <c r="H306" s="122"/>
      <c r="I306" s="145"/>
      <c r="J306" s="173"/>
      <c r="K306" s="185"/>
      <c r="L306" s="184"/>
      <c r="M306" s="205"/>
      <c r="N306" s="179"/>
      <c r="O306" s="206"/>
      <c r="P306" s="179"/>
      <c r="Q306" s="206"/>
      <c r="R306" s="359"/>
      <c r="S306" s="438"/>
      <c r="T306" s="378"/>
      <c r="U306" s="490"/>
    </row>
    <row r="307" spans="1:21" x14ac:dyDescent="0.25">
      <c r="A307" s="1"/>
      <c r="B307" s="1"/>
      <c r="C307" s="145"/>
      <c r="D307" s="368"/>
      <c r="E307" s="517"/>
      <c r="F307" s="173"/>
      <c r="G307" s="174"/>
      <c r="H307" s="122"/>
      <c r="I307" s="145"/>
      <c r="J307" s="173"/>
      <c r="K307" s="185"/>
      <c r="L307" s="184"/>
      <c r="M307" s="205"/>
      <c r="N307" s="179"/>
      <c r="O307" s="206"/>
      <c r="P307" s="179"/>
      <c r="Q307" s="206"/>
      <c r="R307" s="359"/>
      <c r="S307" s="438"/>
      <c r="T307" s="378"/>
      <c r="U307" s="490"/>
    </row>
    <row r="308" spans="1:21" x14ac:dyDescent="0.25">
      <c r="A308" s="1"/>
      <c r="B308" s="1"/>
      <c r="C308" s="145"/>
      <c r="D308" s="368"/>
      <c r="E308" s="517"/>
      <c r="F308" s="173"/>
      <c r="G308" s="174"/>
      <c r="H308" s="122"/>
      <c r="I308" s="145"/>
      <c r="J308" s="173"/>
      <c r="K308" s="185"/>
      <c r="L308" s="184"/>
      <c r="M308" s="205"/>
      <c r="N308" s="179"/>
      <c r="O308" s="206"/>
      <c r="P308" s="179"/>
      <c r="Q308" s="206"/>
      <c r="R308" s="359"/>
      <c r="S308" s="438"/>
      <c r="T308" s="378"/>
      <c r="U308" s="490"/>
    </row>
    <row r="309" spans="1:21" x14ac:dyDescent="0.25">
      <c r="A309" s="1"/>
      <c r="B309" s="1"/>
      <c r="C309" s="145"/>
      <c r="D309" s="368"/>
      <c r="E309" s="517"/>
      <c r="F309" s="173"/>
      <c r="G309" s="174"/>
      <c r="H309" s="201"/>
      <c r="I309" s="145"/>
      <c r="J309" s="173"/>
      <c r="K309" s="185"/>
      <c r="L309" s="184"/>
      <c r="M309" s="205"/>
      <c r="N309" s="179"/>
      <c r="O309" s="206"/>
      <c r="P309" s="179"/>
      <c r="Q309" s="206"/>
      <c r="R309" s="359"/>
      <c r="S309" s="438"/>
      <c r="T309" s="378"/>
      <c r="U309" s="490"/>
    </row>
    <row r="310" spans="1:21" x14ac:dyDescent="0.25">
      <c r="A310" s="1"/>
      <c r="B310" s="1"/>
      <c r="C310" s="145"/>
      <c r="D310" s="368"/>
      <c r="E310" s="517"/>
      <c r="F310" s="173"/>
      <c r="G310" s="174"/>
      <c r="H310" s="201"/>
      <c r="I310" s="145"/>
      <c r="J310" s="173"/>
      <c r="K310" s="185"/>
      <c r="L310" s="184"/>
      <c r="M310" s="205"/>
      <c r="N310" s="179"/>
      <c r="O310" s="206"/>
      <c r="P310" s="179"/>
      <c r="Q310" s="206"/>
      <c r="R310" s="359"/>
      <c r="S310" s="438"/>
      <c r="T310" s="378"/>
      <c r="U310" s="490"/>
    </row>
    <row r="311" spans="1:21" x14ac:dyDescent="0.25">
      <c r="A311" s="1"/>
      <c r="B311" s="1"/>
      <c r="C311" s="145"/>
      <c r="D311" s="368"/>
      <c r="E311" s="517"/>
      <c r="F311" s="173"/>
      <c r="G311" s="174"/>
      <c r="H311" s="201"/>
      <c r="I311" s="145"/>
      <c r="J311" s="173"/>
      <c r="K311" s="185"/>
      <c r="L311" s="184"/>
      <c r="M311" s="205"/>
      <c r="N311" s="179"/>
      <c r="O311" s="206"/>
      <c r="P311" s="179"/>
      <c r="Q311" s="206"/>
      <c r="R311" s="359"/>
      <c r="S311" s="438"/>
      <c r="T311" s="378"/>
      <c r="U311" s="490"/>
    </row>
    <row r="312" spans="1:21" x14ac:dyDescent="0.25">
      <c r="A312" s="1"/>
      <c r="B312" s="1"/>
      <c r="C312" s="145"/>
      <c r="D312" s="368"/>
      <c r="E312" s="517"/>
      <c r="F312" s="173"/>
      <c r="G312" s="174"/>
      <c r="H312" s="201"/>
      <c r="I312" s="145"/>
      <c r="J312" s="173"/>
      <c r="K312" s="185"/>
      <c r="L312" s="184"/>
      <c r="M312" s="205"/>
      <c r="N312" s="179"/>
      <c r="O312" s="206"/>
      <c r="P312" s="179"/>
      <c r="Q312" s="206"/>
      <c r="R312" s="359"/>
      <c r="S312" s="438"/>
      <c r="T312" s="378"/>
      <c r="U312" s="490"/>
    </row>
    <row r="313" spans="1:21" x14ac:dyDescent="0.25">
      <c r="A313" s="1"/>
      <c r="B313" s="1"/>
      <c r="C313" s="145"/>
      <c r="D313" s="368"/>
      <c r="E313" s="517"/>
      <c r="F313" s="173"/>
      <c r="G313" s="174"/>
      <c r="H313" s="201"/>
      <c r="I313" s="145"/>
      <c r="J313" s="173"/>
      <c r="K313" s="185"/>
      <c r="L313" s="184"/>
      <c r="M313" s="205"/>
      <c r="N313" s="179"/>
      <c r="O313" s="206"/>
      <c r="P313" s="179"/>
      <c r="Q313" s="206"/>
      <c r="R313" s="359"/>
      <c r="S313" s="438"/>
      <c r="T313" s="378"/>
      <c r="U313" s="490"/>
    </row>
    <row r="314" spans="1:21" x14ac:dyDescent="0.25">
      <c r="A314" s="1"/>
      <c r="B314" s="1"/>
      <c r="C314" s="145"/>
      <c r="D314" s="368"/>
      <c r="E314" s="517"/>
      <c r="F314" s="173"/>
      <c r="G314" s="174"/>
      <c r="H314" s="201"/>
      <c r="I314" s="145"/>
      <c r="J314" s="173"/>
      <c r="K314" s="185"/>
      <c r="L314" s="184"/>
      <c r="M314" s="205"/>
      <c r="N314" s="179"/>
      <c r="O314" s="206"/>
      <c r="P314" s="179"/>
      <c r="Q314" s="206"/>
      <c r="R314" s="359"/>
      <c r="S314" s="438"/>
      <c r="T314" s="378"/>
      <c r="U314" s="490"/>
    </row>
    <row r="315" spans="1:21" x14ac:dyDescent="0.25">
      <c r="A315" s="1"/>
      <c r="B315" s="1"/>
      <c r="C315" s="145"/>
      <c r="D315" s="368"/>
      <c r="E315" s="517"/>
      <c r="F315" s="173"/>
      <c r="G315" s="174"/>
      <c r="H315" s="201"/>
      <c r="I315" s="145"/>
      <c r="J315" s="173"/>
      <c r="K315" s="185"/>
      <c r="L315" s="184"/>
      <c r="M315" s="205"/>
      <c r="N315" s="179"/>
      <c r="O315" s="206"/>
      <c r="P315" s="179"/>
      <c r="Q315" s="206"/>
      <c r="R315" s="359"/>
      <c r="S315" s="438"/>
      <c r="T315" s="378"/>
      <c r="U315" s="490"/>
    </row>
    <row r="316" spans="1:21" x14ac:dyDescent="0.25">
      <c r="A316" s="1"/>
      <c r="B316" s="1"/>
      <c r="C316" s="145"/>
      <c r="D316" s="368"/>
      <c r="E316" s="517"/>
      <c r="F316" s="173"/>
      <c r="G316" s="174"/>
      <c r="H316" s="201"/>
      <c r="I316" s="145"/>
      <c r="J316" s="173"/>
      <c r="K316" s="185"/>
      <c r="L316" s="184"/>
      <c r="M316" s="205"/>
      <c r="N316" s="179"/>
      <c r="O316" s="206"/>
      <c r="P316" s="179"/>
      <c r="Q316" s="206"/>
      <c r="R316" s="359"/>
      <c r="S316" s="438"/>
      <c r="T316" s="378"/>
      <c r="U316" s="490"/>
    </row>
    <row r="317" spans="1:21" x14ac:dyDescent="0.25">
      <c r="A317" s="1"/>
      <c r="B317" s="1"/>
      <c r="C317" s="145"/>
      <c r="D317" s="368"/>
      <c r="E317" s="517"/>
      <c r="F317" s="173"/>
      <c r="G317" s="174"/>
      <c r="H317" s="201"/>
      <c r="I317" s="145"/>
      <c r="J317" s="173"/>
      <c r="K317" s="185"/>
      <c r="L317" s="184"/>
      <c r="M317" s="205"/>
      <c r="N317" s="179"/>
      <c r="O317" s="206"/>
      <c r="P317" s="179"/>
      <c r="Q317" s="206"/>
      <c r="R317" s="359"/>
      <c r="S317" s="438"/>
      <c r="T317" s="378"/>
      <c r="U317" s="490"/>
    </row>
    <row r="318" spans="1:21" x14ac:dyDescent="0.25">
      <c r="A318" s="1"/>
      <c r="B318" s="1"/>
      <c r="C318" s="145"/>
      <c r="D318" s="368"/>
      <c r="E318" s="517"/>
      <c r="F318" s="173"/>
      <c r="G318" s="174"/>
      <c r="H318" s="201"/>
      <c r="I318" s="145"/>
      <c r="J318" s="173"/>
      <c r="K318" s="185"/>
      <c r="L318" s="184"/>
      <c r="M318" s="205"/>
      <c r="N318" s="179"/>
      <c r="O318" s="206"/>
      <c r="P318" s="179"/>
      <c r="Q318" s="206"/>
      <c r="R318" s="359"/>
      <c r="S318" s="438"/>
      <c r="T318" s="378"/>
      <c r="U318" s="490"/>
    </row>
    <row r="319" spans="1:21" x14ac:dyDescent="0.25">
      <c r="A319" s="1"/>
      <c r="B319" s="1"/>
      <c r="C319" s="145"/>
      <c r="D319" s="368"/>
      <c r="E319" s="517"/>
      <c r="F319" s="173"/>
      <c r="G319" s="174"/>
      <c r="H319" s="201"/>
      <c r="I319" s="145"/>
      <c r="J319" s="173"/>
      <c r="K319" s="185"/>
      <c r="L319" s="184"/>
      <c r="M319" s="205"/>
      <c r="N319" s="179"/>
      <c r="O319" s="206"/>
      <c r="P319" s="179"/>
      <c r="Q319" s="206"/>
      <c r="R319" s="359"/>
      <c r="S319" s="438"/>
      <c r="T319" s="378"/>
      <c r="U319" s="490"/>
    </row>
    <row r="320" spans="1:21" x14ac:dyDescent="0.25">
      <c r="A320" s="1"/>
      <c r="B320" s="1"/>
      <c r="C320" s="145"/>
      <c r="D320" s="368"/>
      <c r="E320" s="517"/>
      <c r="F320" s="173"/>
      <c r="G320" s="174"/>
      <c r="H320" s="201"/>
      <c r="I320" s="145"/>
      <c r="J320" s="173"/>
      <c r="K320" s="185"/>
      <c r="L320" s="184"/>
      <c r="M320" s="205"/>
      <c r="N320" s="179"/>
      <c r="O320" s="206"/>
      <c r="P320" s="179"/>
      <c r="Q320" s="206"/>
      <c r="R320" s="359"/>
      <c r="S320" s="438"/>
      <c r="T320" s="378"/>
      <c r="U320" s="490"/>
    </row>
    <row r="321" spans="1:21" x14ac:dyDescent="0.25">
      <c r="A321" s="1"/>
      <c r="B321" s="1"/>
      <c r="C321" s="145"/>
      <c r="D321" s="368"/>
      <c r="E321" s="517"/>
      <c r="F321" s="173"/>
      <c r="G321" s="174"/>
      <c r="H321" s="201"/>
      <c r="I321" s="145"/>
      <c r="J321" s="173"/>
      <c r="K321" s="185"/>
      <c r="L321" s="184"/>
      <c r="M321" s="205"/>
      <c r="N321" s="179"/>
      <c r="O321" s="206"/>
      <c r="P321" s="179"/>
      <c r="Q321" s="206"/>
      <c r="R321" s="359"/>
      <c r="S321" s="438"/>
      <c r="T321" s="378"/>
      <c r="U321" s="490"/>
    </row>
    <row r="322" spans="1:21" x14ac:dyDescent="0.25">
      <c r="A322" s="1"/>
      <c r="B322" s="1"/>
      <c r="C322" s="145"/>
      <c r="D322" s="368"/>
      <c r="E322" s="517"/>
      <c r="F322" s="173"/>
      <c r="G322" s="174"/>
      <c r="H322" s="201"/>
      <c r="I322" s="145"/>
      <c r="J322" s="173"/>
      <c r="K322" s="185"/>
      <c r="L322" s="184"/>
      <c r="M322" s="205"/>
      <c r="N322" s="179"/>
      <c r="O322" s="206"/>
      <c r="P322" s="179"/>
      <c r="Q322" s="206"/>
      <c r="R322" s="359"/>
      <c r="S322" s="438"/>
      <c r="T322" s="378"/>
      <c r="U322" s="490"/>
    </row>
    <row r="323" spans="1:21" x14ac:dyDescent="0.25">
      <c r="A323" s="1"/>
      <c r="B323" s="1"/>
      <c r="C323" s="145"/>
      <c r="D323" s="368"/>
      <c r="E323" s="517"/>
      <c r="F323" s="173"/>
      <c r="G323" s="174"/>
      <c r="H323" s="201"/>
      <c r="I323" s="145"/>
      <c r="J323" s="173"/>
      <c r="K323" s="185"/>
      <c r="L323" s="184"/>
      <c r="M323" s="205"/>
      <c r="N323" s="179"/>
      <c r="O323" s="206"/>
      <c r="P323" s="179"/>
      <c r="Q323" s="206"/>
      <c r="R323" s="359"/>
      <c r="S323" s="438"/>
      <c r="T323" s="378"/>
      <c r="U323" s="490"/>
    </row>
    <row r="324" spans="1:21" x14ac:dyDescent="0.25">
      <c r="A324" s="1"/>
      <c r="B324" s="1"/>
      <c r="C324" s="145"/>
      <c r="D324" s="368"/>
      <c r="E324" s="517"/>
      <c r="F324" s="173"/>
      <c r="G324" s="174"/>
      <c r="H324" s="201"/>
      <c r="I324" s="145"/>
      <c r="J324" s="173"/>
      <c r="K324" s="185"/>
      <c r="L324" s="184"/>
      <c r="M324" s="205"/>
      <c r="N324" s="179"/>
      <c r="O324" s="206"/>
      <c r="P324" s="179"/>
      <c r="Q324" s="206"/>
      <c r="R324" s="359"/>
      <c r="S324" s="438"/>
      <c r="T324" s="378"/>
      <c r="U324" s="490"/>
    </row>
    <row r="325" spans="1:21" x14ac:dyDescent="0.25">
      <c r="A325" s="1"/>
      <c r="B325" s="1"/>
      <c r="C325" s="145"/>
      <c r="D325" s="368"/>
      <c r="E325" s="517"/>
      <c r="F325" s="173"/>
      <c r="G325" s="174"/>
      <c r="H325" s="201"/>
      <c r="I325" s="145"/>
      <c r="J325" s="173"/>
      <c r="K325" s="185"/>
      <c r="L325" s="184"/>
      <c r="M325" s="205"/>
      <c r="N325" s="179"/>
      <c r="O325" s="206"/>
      <c r="P325" s="179"/>
      <c r="Q325" s="206"/>
      <c r="R325" s="359"/>
      <c r="S325" s="438"/>
      <c r="T325" s="378"/>
      <c r="U325" s="490"/>
    </row>
    <row r="326" spans="1:21" x14ac:dyDescent="0.25">
      <c r="A326" s="1"/>
      <c r="B326" s="1"/>
      <c r="C326" s="145"/>
      <c r="D326" s="368"/>
      <c r="E326" s="517"/>
      <c r="F326" s="173"/>
      <c r="G326" s="174"/>
      <c r="H326" s="201"/>
      <c r="I326" s="145"/>
      <c r="J326" s="173"/>
      <c r="K326" s="185"/>
      <c r="L326" s="184"/>
      <c r="M326" s="205"/>
      <c r="N326" s="179"/>
      <c r="O326" s="206"/>
      <c r="P326" s="179"/>
      <c r="Q326" s="206"/>
      <c r="R326" s="359"/>
      <c r="S326" s="438"/>
      <c r="T326" s="378"/>
      <c r="U326" s="490"/>
    </row>
    <row r="327" spans="1:21" x14ac:dyDescent="0.25">
      <c r="A327" s="1"/>
      <c r="B327" s="1"/>
      <c r="C327" s="145"/>
      <c r="D327" s="368"/>
      <c r="E327" s="517"/>
      <c r="F327" s="173"/>
      <c r="G327" s="174"/>
      <c r="H327" s="201"/>
      <c r="I327" s="145"/>
      <c r="J327" s="173"/>
      <c r="K327" s="185"/>
      <c r="L327" s="184"/>
      <c r="M327" s="205"/>
      <c r="N327" s="179"/>
      <c r="O327" s="206"/>
      <c r="P327" s="179"/>
      <c r="Q327" s="206"/>
      <c r="R327" s="359"/>
      <c r="S327" s="438"/>
      <c r="T327" s="378"/>
      <c r="U327" s="490"/>
    </row>
    <row r="328" spans="1:21" x14ac:dyDescent="0.25">
      <c r="A328" s="1"/>
      <c r="B328" s="1"/>
      <c r="C328" s="145"/>
      <c r="D328" s="368"/>
      <c r="E328" s="517"/>
      <c r="F328" s="173"/>
      <c r="G328" s="174"/>
      <c r="H328" s="201"/>
      <c r="I328" s="145"/>
      <c r="J328" s="173"/>
      <c r="K328" s="185"/>
      <c r="L328" s="184"/>
      <c r="M328" s="205"/>
      <c r="N328" s="179"/>
      <c r="O328" s="206"/>
      <c r="P328" s="179"/>
      <c r="Q328" s="206"/>
      <c r="R328" s="359"/>
      <c r="S328" s="438"/>
      <c r="T328" s="378"/>
      <c r="U328" s="490"/>
    </row>
    <row r="329" spans="1:21" x14ac:dyDescent="0.25">
      <c r="A329" s="1"/>
      <c r="B329" s="1"/>
      <c r="C329" s="145"/>
      <c r="D329" s="368"/>
      <c r="E329" s="517"/>
      <c r="F329" s="173"/>
      <c r="G329" s="174"/>
      <c r="H329" s="201"/>
      <c r="I329" s="145"/>
      <c r="J329" s="173"/>
      <c r="K329" s="185"/>
      <c r="L329" s="184"/>
      <c r="M329" s="205"/>
      <c r="N329" s="179"/>
      <c r="O329" s="206"/>
      <c r="P329" s="179"/>
      <c r="Q329" s="206"/>
      <c r="R329" s="359"/>
      <c r="S329" s="438"/>
      <c r="T329" s="378"/>
      <c r="U329" s="490"/>
    </row>
    <row r="330" spans="1:21" x14ac:dyDescent="0.25">
      <c r="A330" s="1"/>
      <c r="B330" s="1"/>
      <c r="C330" s="145"/>
      <c r="D330" s="368"/>
      <c r="E330" s="517"/>
      <c r="F330" s="173"/>
      <c r="G330" s="174"/>
      <c r="H330" s="201"/>
      <c r="I330" s="145"/>
      <c r="J330" s="173"/>
      <c r="K330" s="185"/>
      <c r="L330" s="184"/>
      <c r="M330" s="205"/>
      <c r="N330" s="179"/>
      <c r="O330" s="206"/>
      <c r="P330" s="179"/>
      <c r="Q330" s="206"/>
      <c r="R330" s="359"/>
      <c r="S330" s="438"/>
      <c r="T330" s="378"/>
      <c r="U330" s="490"/>
    </row>
    <row r="331" spans="1:21" x14ac:dyDescent="0.25">
      <c r="A331" s="1"/>
      <c r="B331" s="1"/>
      <c r="C331" s="145"/>
      <c r="D331" s="368"/>
      <c r="E331" s="517"/>
      <c r="F331" s="173"/>
      <c r="G331" s="174"/>
      <c r="H331" s="201"/>
      <c r="I331" s="145"/>
      <c r="J331" s="173"/>
      <c r="K331" s="185"/>
      <c r="L331" s="184"/>
      <c r="M331" s="205"/>
      <c r="N331" s="179"/>
      <c r="O331" s="206"/>
      <c r="P331" s="179"/>
      <c r="Q331" s="206"/>
      <c r="R331" s="359"/>
      <c r="S331" s="438"/>
      <c r="T331" s="378"/>
      <c r="U331" s="490"/>
    </row>
    <row r="332" spans="1:21" x14ac:dyDescent="0.25">
      <c r="A332" s="1"/>
      <c r="B332" s="1"/>
      <c r="C332" s="145"/>
      <c r="D332" s="368"/>
      <c r="E332" s="517"/>
      <c r="F332" s="173"/>
      <c r="G332" s="174"/>
      <c r="H332" s="201"/>
      <c r="I332" s="145"/>
      <c r="J332" s="173"/>
      <c r="K332" s="185"/>
      <c r="L332" s="184"/>
      <c r="M332" s="205"/>
      <c r="N332" s="179"/>
      <c r="O332" s="206"/>
      <c r="P332" s="179"/>
      <c r="Q332" s="206"/>
      <c r="R332" s="359"/>
      <c r="S332" s="438"/>
      <c r="T332" s="378"/>
      <c r="U332" s="490"/>
    </row>
    <row r="333" spans="1:21" x14ac:dyDescent="0.25">
      <c r="A333" s="1"/>
      <c r="B333" s="1"/>
      <c r="C333" s="145"/>
      <c r="D333" s="368"/>
      <c r="E333" s="517"/>
      <c r="F333" s="173"/>
      <c r="G333" s="174"/>
      <c r="H333" s="201"/>
      <c r="I333" s="145"/>
      <c r="J333" s="173"/>
      <c r="K333" s="185"/>
      <c r="L333" s="184"/>
      <c r="M333" s="205"/>
      <c r="N333" s="179"/>
      <c r="O333" s="206"/>
      <c r="P333" s="179"/>
      <c r="Q333" s="206"/>
      <c r="R333" s="359"/>
      <c r="S333" s="438"/>
      <c r="T333" s="378"/>
      <c r="U333" s="490"/>
    </row>
    <row r="334" spans="1:21" x14ac:dyDescent="0.25">
      <c r="A334" s="155"/>
      <c r="B334" s="155"/>
      <c r="C334" s="154"/>
      <c r="D334" s="369"/>
      <c r="E334" s="522"/>
      <c r="F334" s="179"/>
      <c r="G334" s="180"/>
      <c r="H334" s="201"/>
      <c r="I334" s="154"/>
      <c r="J334" s="179"/>
      <c r="K334" s="185"/>
      <c r="L334" s="184"/>
      <c r="M334" s="205"/>
      <c r="N334" s="179"/>
      <c r="O334" s="206"/>
      <c r="P334" s="179"/>
      <c r="Q334" s="206"/>
      <c r="R334" s="359"/>
      <c r="S334" s="438"/>
      <c r="T334" s="378"/>
      <c r="U334" s="490"/>
    </row>
    <row r="335" spans="1:21" x14ac:dyDescent="0.25">
      <c r="A335" s="155"/>
      <c r="B335" s="155"/>
      <c r="C335" s="154"/>
      <c r="D335" s="369"/>
      <c r="E335" s="522"/>
      <c r="F335" s="179"/>
      <c r="G335" s="180"/>
      <c r="H335" s="201"/>
      <c r="I335" s="154"/>
      <c r="J335" s="179"/>
      <c r="K335" s="185"/>
      <c r="L335" s="184"/>
      <c r="M335" s="205"/>
      <c r="N335" s="179"/>
      <c r="O335" s="206"/>
      <c r="P335" s="179"/>
      <c r="Q335" s="206"/>
      <c r="R335" s="359"/>
      <c r="S335" s="438"/>
      <c r="T335" s="378"/>
      <c r="U335" s="490"/>
    </row>
    <row r="336" spans="1:21" x14ac:dyDescent="0.25">
      <c r="A336" s="155"/>
      <c r="B336" s="155"/>
      <c r="C336" s="154"/>
      <c r="D336" s="369"/>
      <c r="E336" s="522"/>
      <c r="F336" s="179"/>
      <c r="G336" s="180"/>
      <c r="H336" s="201"/>
      <c r="I336" s="154"/>
      <c r="J336" s="179"/>
      <c r="K336" s="185"/>
      <c r="L336" s="184"/>
      <c r="M336" s="205"/>
      <c r="N336" s="179"/>
      <c r="O336" s="206"/>
      <c r="P336" s="179"/>
      <c r="Q336" s="206"/>
      <c r="R336" s="359"/>
      <c r="S336" s="438"/>
      <c r="T336" s="378"/>
      <c r="U336" s="490"/>
    </row>
    <row r="337" spans="1:21" x14ac:dyDescent="0.25">
      <c r="A337" s="155"/>
      <c r="B337" s="155"/>
      <c r="C337" s="154"/>
      <c r="D337" s="369"/>
      <c r="E337" s="522"/>
      <c r="F337" s="179"/>
      <c r="G337" s="180"/>
      <c r="H337" s="201"/>
      <c r="I337" s="154"/>
      <c r="J337" s="179"/>
      <c r="K337" s="185"/>
      <c r="L337" s="184"/>
      <c r="M337" s="205"/>
      <c r="N337" s="179"/>
      <c r="O337" s="206"/>
      <c r="P337" s="179"/>
      <c r="Q337" s="206"/>
      <c r="R337" s="359"/>
      <c r="S337" s="438"/>
      <c r="T337" s="378"/>
      <c r="U337" s="490"/>
    </row>
    <row r="338" spans="1:21" x14ac:dyDescent="0.25">
      <c r="A338" s="155"/>
      <c r="B338" s="155"/>
      <c r="C338" s="154"/>
      <c r="D338" s="369"/>
      <c r="E338" s="522"/>
      <c r="F338" s="179"/>
      <c r="G338" s="180"/>
      <c r="H338" s="201"/>
      <c r="I338" s="154"/>
      <c r="J338" s="179"/>
      <c r="K338" s="185"/>
      <c r="L338" s="184"/>
      <c r="M338" s="205"/>
      <c r="N338" s="179"/>
      <c r="O338" s="206"/>
      <c r="P338" s="179"/>
      <c r="Q338" s="206"/>
      <c r="R338" s="359"/>
      <c r="S338" s="438"/>
      <c r="T338" s="378"/>
      <c r="U338" s="490"/>
    </row>
    <row r="339" spans="1:21" x14ac:dyDescent="0.25">
      <c r="A339" s="155"/>
      <c r="B339" s="155"/>
      <c r="C339" s="154"/>
      <c r="D339" s="369"/>
      <c r="E339" s="522"/>
      <c r="F339" s="179"/>
      <c r="G339" s="180"/>
      <c r="H339" s="201"/>
      <c r="I339" s="154"/>
      <c r="J339" s="179"/>
      <c r="K339" s="185"/>
      <c r="L339" s="184"/>
      <c r="M339" s="205"/>
      <c r="N339" s="179"/>
      <c r="O339" s="206"/>
      <c r="P339" s="179"/>
      <c r="Q339" s="206"/>
      <c r="R339" s="359"/>
      <c r="S339" s="438"/>
      <c r="T339" s="378"/>
      <c r="U339" s="490"/>
    </row>
    <row r="340" spans="1:21" x14ac:dyDescent="0.25">
      <c r="A340" s="155"/>
      <c r="B340" s="155"/>
      <c r="C340" s="154"/>
      <c r="D340" s="369"/>
      <c r="E340" s="522"/>
      <c r="F340" s="179"/>
      <c r="G340" s="180"/>
      <c r="H340" s="201"/>
      <c r="I340" s="154"/>
      <c r="J340" s="179"/>
      <c r="K340" s="185"/>
      <c r="L340" s="184"/>
      <c r="M340" s="205"/>
      <c r="N340" s="179"/>
      <c r="O340" s="206"/>
      <c r="P340" s="179"/>
      <c r="Q340" s="206"/>
      <c r="R340" s="359"/>
      <c r="S340" s="438"/>
      <c r="T340" s="378"/>
      <c r="U340" s="490"/>
    </row>
    <row r="341" spans="1:21" x14ac:dyDescent="0.25">
      <c r="A341" s="155"/>
      <c r="B341" s="155"/>
      <c r="C341" s="154"/>
      <c r="D341" s="369"/>
      <c r="E341" s="522"/>
      <c r="F341" s="179"/>
      <c r="G341" s="180"/>
      <c r="H341" s="201"/>
      <c r="I341" s="154"/>
      <c r="J341" s="179"/>
      <c r="K341" s="185"/>
      <c r="L341" s="184"/>
      <c r="M341" s="205"/>
      <c r="N341" s="179"/>
      <c r="O341" s="206"/>
      <c r="P341" s="179"/>
      <c r="Q341" s="206"/>
      <c r="R341" s="359"/>
      <c r="S341" s="438"/>
      <c r="T341" s="378"/>
      <c r="U341" s="490"/>
    </row>
    <row r="342" spans="1:21" x14ac:dyDescent="0.25">
      <c r="A342" s="155"/>
      <c r="B342" s="155"/>
      <c r="C342" s="154"/>
      <c r="D342" s="369"/>
      <c r="E342" s="522"/>
      <c r="F342" s="179"/>
      <c r="G342" s="180"/>
      <c r="H342" s="201"/>
      <c r="I342" s="154"/>
      <c r="J342" s="179"/>
      <c r="K342" s="185"/>
      <c r="L342" s="184"/>
      <c r="M342" s="205"/>
      <c r="N342" s="179"/>
      <c r="O342" s="206"/>
      <c r="P342" s="179"/>
      <c r="Q342" s="206"/>
      <c r="R342" s="359"/>
      <c r="S342" s="438"/>
      <c r="T342" s="378"/>
      <c r="U342" s="490"/>
    </row>
    <row r="343" spans="1:21" x14ac:dyDescent="0.25">
      <c r="A343" s="155"/>
      <c r="B343" s="155"/>
      <c r="C343" s="154"/>
      <c r="D343" s="369"/>
      <c r="E343" s="522"/>
      <c r="F343" s="179"/>
      <c r="G343" s="180"/>
      <c r="H343" s="201"/>
      <c r="I343" s="154"/>
      <c r="J343" s="179"/>
      <c r="K343" s="185"/>
      <c r="L343" s="184"/>
      <c r="M343" s="205"/>
      <c r="N343" s="179"/>
      <c r="O343" s="206"/>
      <c r="P343" s="179"/>
      <c r="Q343" s="206"/>
      <c r="R343" s="359"/>
      <c r="S343" s="438"/>
      <c r="T343" s="378"/>
      <c r="U343" s="490"/>
    </row>
    <row r="344" spans="1:21" x14ac:dyDescent="0.25">
      <c r="A344" s="155"/>
      <c r="B344" s="155"/>
      <c r="C344" s="154"/>
      <c r="D344" s="369"/>
      <c r="E344" s="522"/>
      <c r="F344" s="179"/>
      <c r="G344" s="180"/>
      <c r="H344" s="201"/>
      <c r="I344" s="154"/>
      <c r="J344" s="179"/>
      <c r="K344" s="185"/>
      <c r="L344" s="184"/>
      <c r="M344" s="205"/>
      <c r="N344" s="179"/>
      <c r="O344" s="206"/>
      <c r="P344" s="179"/>
      <c r="Q344" s="206"/>
      <c r="R344" s="359"/>
      <c r="S344" s="438"/>
      <c r="T344" s="378"/>
      <c r="U344" s="490"/>
    </row>
    <row r="345" spans="1:21" x14ac:dyDescent="0.25">
      <c r="A345" s="155"/>
      <c r="B345" s="155"/>
      <c r="C345" s="154"/>
      <c r="D345" s="369"/>
      <c r="E345" s="522"/>
      <c r="F345" s="179"/>
      <c r="G345" s="180"/>
      <c r="H345" s="201"/>
      <c r="I345" s="154"/>
      <c r="J345" s="179"/>
      <c r="K345" s="185"/>
      <c r="L345" s="184"/>
      <c r="M345" s="205"/>
      <c r="N345" s="179"/>
      <c r="O345" s="206"/>
      <c r="P345" s="179"/>
      <c r="Q345" s="206"/>
      <c r="R345" s="359"/>
      <c r="S345" s="438"/>
      <c r="T345" s="378"/>
      <c r="U345" s="490"/>
    </row>
    <row r="346" spans="1:21" x14ac:dyDescent="0.25">
      <c r="A346" s="155"/>
      <c r="B346" s="155"/>
      <c r="C346" s="154"/>
      <c r="D346" s="369"/>
      <c r="E346" s="522"/>
      <c r="F346" s="179"/>
      <c r="G346" s="180"/>
      <c r="H346" s="201"/>
      <c r="I346" s="154"/>
      <c r="J346" s="179"/>
      <c r="K346" s="185"/>
      <c r="L346" s="184"/>
      <c r="M346" s="205"/>
      <c r="N346" s="179"/>
      <c r="O346" s="206"/>
      <c r="P346" s="179"/>
      <c r="Q346" s="206"/>
      <c r="R346" s="359"/>
      <c r="S346" s="438"/>
      <c r="T346" s="378"/>
      <c r="U346" s="490"/>
    </row>
    <row r="347" spans="1:21" x14ac:dyDescent="0.25">
      <c r="A347" s="155"/>
      <c r="B347" s="155"/>
      <c r="C347" s="154"/>
      <c r="D347" s="369"/>
      <c r="E347" s="522"/>
      <c r="F347" s="179"/>
      <c r="G347" s="180"/>
      <c r="H347" s="201"/>
      <c r="I347" s="154"/>
      <c r="J347" s="179"/>
      <c r="K347" s="185"/>
      <c r="L347" s="184"/>
      <c r="M347" s="205"/>
      <c r="N347" s="179"/>
      <c r="O347" s="206"/>
      <c r="P347" s="179"/>
      <c r="Q347" s="206"/>
      <c r="R347" s="359"/>
      <c r="S347" s="438"/>
      <c r="T347" s="378"/>
      <c r="U347" s="490"/>
    </row>
    <row r="348" spans="1:21" x14ac:dyDescent="0.25">
      <c r="A348" s="155"/>
      <c r="B348" s="155"/>
      <c r="C348" s="154"/>
      <c r="D348" s="369"/>
      <c r="E348" s="522"/>
      <c r="F348" s="179"/>
      <c r="G348" s="180"/>
      <c r="H348" s="172"/>
      <c r="I348" s="154"/>
      <c r="J348" s="179"/>
      <c r="K348" s="185"/>
      <c r="L348" s="184"/>
      <c r="M348" s="205"/>
      <c r="N348" s="179"/>
      <c r="O348" s="206"/>
      <c r="P348" s="179"/>
      <c r="Q348" s="206"/>
      <c r="R348" s="359"/>
      <c r="S348" s="438"/>
      <c r="T348" s="378"/>
      <c r="U348" s="490"/>
    </row>
    <row r="349" spans="1:21" x14ac:dyDescent="0.25">
      <c r="A349" s="155"/>
      <c r="B349" s="155"/>
      <c r="C349" s="154"/>
      <c r="D349" s="369"/>
      <c r="E349" s="522"/>
      <c r="F349" s="179"/>
      <c r="G349" s="180"/>
      <c r="H349" s="172"/>
      <c r="I349" s="154"/>
      <c r="J349" s="179"/>
      <c r="K349" s="185"/>
      <c r="L349" s="184"/>
      <c r="M349" s="205"/>
      <c r="N349" s="179"/>
      <c r="O349" s="206"/>
      <c r="P349" s="179"/>
      <c r="Q349" s="206"/>
      <c r="R349" s="359"/>
      <c r="S349" s="438"/>
      <c r="T349" s="378"/>
      <c r="U349" s="490"/>
    </row>
    <row r="350" spans="1:21" x14ac:dyDescent="0.25">
      <c r="A350" s="155"/>
      <c r="B350" s="155"/>
      <c r="C350" s="154"/>
      <c r="D350" s="369"/>
      <c r="E350" s="522"/>
      <c r="F350" s="179"/>
      <c r="G350" s="180"/>
      <c r="H350" s="172"/>
      <c r="I350" s="154"/>
      <c r="J350" s="179"/>
      <c r="K350" s="185"/>
      <c r="L350" s="184"/>
      <c r="M350" s="205"/>
      <c r="N350" s="179"/>
      <c r="O350" s="206"/>
      <c r="P350" s="179"/>
      <c r="Q350" s="206"/>
      <c r="R350" s="359"/>
      <c r="S350" s="438"/>
      <c r="T350" s="378"/>
      <c r="U350" s="490"/>
    </row>
    <row r="351" spans="1:21" x14ac:dyDescent="0.25">
      <c r="A351" s="155"/>
      <c r="B351" s="155"/>
      <c r="C351" s="154"/>
      <c r="D351" s="369"/>
      <c r="E351" s="522"/>
      <c r="F351" s="179"/>
      <c r="G351" s="180"/>
      <c r="H351" s="172"/>
      <c r="I351" s="154"/>
      <c r="J351" s="179"/>
      <c r="K351" s="185"/>
      <c r="L351" s="184"/>
      <c r="M351" s="205"/>
      <c r="N351" s="179"/>
      <c r="O351" s="206"/>
      <c r="P351" s="179"/>
      <c r="Q351" s="206"/>
      <c r="R351" s="359"/>
      <c r="S351" s="438"/>
      <c r="T351" s="378"/>
      <c r="U351" s="490"/>
    </row>
    <row r="352" spans="1:21" x14ac:dyDescent="0.25">
      <c r="A352" s="155"/>
      <c r="B352" s="155"/>
      <c r="C352" s="154"/>
      <c r="D352" s="369"/>
      <c r="E352" s="522"/>
      <c r="F352" s="179"/>
      <c r="G352" s="180"/>
      <c r="H352" s="172"/>
      <c r="I352" s="154"/>
      <c r="J352" s="179"/>
      <c r="K352" s="185"/>
      <c r="L352" s="184"/>
      <c r="M352" s="205"/>
      <c r="N352" s="179"/>
      <c r="O352" s="206"/>
      <c r="P352" s="179"/>
      <c r="Q352" s="206"/>
      <c r="R352" s="359"/>
      <c r="S352" s="438"/>
      <c r="T352" s="378"/>
      <c r="U352" s="490"/>
    </row>
    <row r="353" spans="1:21" x14ac:dyDescent="0.25">
      <c r="A353" s="155"/>
      <c r="B353" s="155"/>
      <c r="C353" s="154"/>
      <c r="D353" s="369"/>
      <c r="E353" s="522"/>
      <c r="F353" s="179"/>
      <c r="G353" s="180"/>
      <c r="H353" s="172"/>
      <c r="I353" s="154"/>
      <c r="J353" s="179"/>
      <c r="K353" s="185"/>
      <c r="L353" s="184"/>
      <c r="M353" s="205"/>
      <c r="N353" s="179"/>
      <c r="O353" s="206"/>
      <c r="P353" s="179"/>
      <c r="Q353" s="206"/>
      <c r="R353" s="359"/>
      <c r="S353" s="438"/>
      <c r="T353" s="378"/>
      <c r="U353" s="490"/>
    </row>
    <row r="354" spans="1:21" x14ac:dyDescent="0.25">
      <c r="A354" s="155"/>
      <c r="B354" s="155"/>
      <c r="C354" s="154"/>
      <c r="D354" s="369"/>
      <c r="E354" s="522"/>
      <c r="F354" s="179"/>
      <c r="G354" s="180"/>
      <c r="H354" s="172"/>
      <c r="I354" s="154"/>
      <c r="J354" s="179"/>
      <c r="K354" s="185"/>
      <c r="L354" s="184"/>
      <c r="M354" s="205"/>
      <c r="N354" s="179"/>
      <c r="O354" s="206"/>
      <c r="P354" s="179"/>
      <c r="Q354" s="206"/>
      <c r="R354" s="359"/>
      <c r="S354" s="438"/>
      <c r="T354" s="378"/>
      <c r="U354" s="490"/>
    </row>
    <row r="355" spans="1:21" x14ac:dyDescent="0.25">
      <c r="A355" s="155"/>
      <c r="B355" s="155"/>
      <c r="C355" s="154"/>
      <c r="D355" s="369"/>
      <c r="E355" s="522"/>
      <c r="F355" s="179"/>
      <c r="G355" s="180"/>
      <c r="H355" s="172"/>
      <c r="I355" s="154"/>
      <c r="J355" s="179"/>
      <c r="K355" s="185"/>
      <c r="L355" s="184"/>
      <c r="M355" s="205"/>
      <c r="N355" s="179"/>
      <c r="O355" s="206"/>
      <c r="P355" s="179"/>
      <c r="Q355" s="206"/>
      <c r="R355" s="359"/>
      <c r="S355" s="438"/>
      <c r="T355" s="378"/>
      <c r="U355" s="490"/>
    </row>
    <row r="356" spans="1:21" x14ac:dyDescent="0.25">
      <c r="A356" s="155"/>
      <c r="B356" s="155"/>
      <c r="C356" s="154"/>
      <c r="D356" s="369"/>
      <c r="E356" s="522"/>
      <c r="F356" s="179"/>
      <c r="G356" s="180"/>
      <c r="H356" s="172"/>
      <c r="I356" s="154"/>
      <c r="J356" s="179"/>
      <c r="K356" s="185"/>
      <c r="L356" s="184"/>
      <c r="M356" s="205"/>
      <c r="N356" s="179"/>
      <c r="O356" s="206"/>
      <c r="P356" s="179"/>
      <c r="Q356" s="206"/>
      <c r="R356" s="359"/>
      <c r="S356" s="438"/>
      <c r="T356" s="378"/>
      <c r="U356" s="490"/>
    </row>
    <row r="357" spans="1:21" x14ac:dyDescent="0.25">
      <c r="A357" s="155"/>
      <c r="B357" s="155"/>
      <c r="C357" s="154"/>
      <c r="D357" s="369"/>
      <c r="E357" s="522"/>
      <c r="F357" s="179"/>
      <c r="G357" s="180"/>
      <c r="H357" s="172"/>
      <c r="I357" s="154"/>
      <c r="J357" s="179"/>
      <c r="K357" s="185"/>
      <c r="L357" s="184"/>
      <c r="M357" s="205"/>
      <c r="N357" s="179"/>
      <c r="O357" s="206"/>
      <c r="P357" s="179"/>
      <c r="Q357" s="206"/>
      <c r="R357" s="359"/>
      <c r="S357" s="438"/>
      <c r="T357" s="378"/>
      <c r="U357" s="490"/>
    </row>
    <row r="358" spans="1:21" x14ac:dyDescent="0.25">
      <c r="A358" s="155"/>
      <c r="B358" s="155"/>
      <c r="C358" s="154"/>
      <c r="D358" s="369"/>
      <c r="E358" s="522"/>
      <c r="F358" s="179"/>
      <c r="G358" s="180"/>
      <c r="H358" s="172"/>
      <c r="I358" s="154"/>
      <c r="J358" s="179"/>
      <c r="K358" s="185"/>
      <c r="L358" s="184"/>
      <c r="M358" s="205"/>
      <c r="N358" s="179"/>
      <c r="O358" s="206"/>
      <c r="P358" s="179"/>
      <c r="Q358" s="206"/>
      <c r="R358" s="359"/>
      <c r="S358" s="438"/>
      <c r="T358" s="378"/>
      <c r="U358" s="490"/>
    </row>
    <row r="359" spans="1:21" x14ac:dyDescent="0.25">
      <c r="A359" s="155"/>
      <c r="B359" s="155"/>
      <c r="C359" s="154"/>
      <c r="D359" s="369"/>
      <c r="E359" s="522"/>
      <c r="F359" s="179"/>
      <c r="G359" s="180"/>
      <c r="H359" s="172"/>
      <c r="I359" s="154"/>
      <c r="J359" s="179"/>
      <c r="K359" s="185"/>
      <c r="L359" s="184"/>
      <c r="M359" s="205"/>
      <c r="N359" s="179"/>
      <c r="O359" s="206"/>
      <c r="P359" s="179"/>
      <c r="Q359" s="206"/>
      <c r="R359" s="359"/>
      <c r="S359" s="438"/>
      <c r="T359" s="378"/>
      <c r="U359" s="490"/>
    </row>
    <row r="360" spans="1:21" x14ac:dyDescent="0.25">
      <c r="A360" s="155"/>
      <c r="B360" s="155"/>
      <c r="C360" s="154"/>
      <c r="D360" s="369"/>
      <c r="E360" s="522"/>
      <c r="F360" s="179"/>
      <c r="G360" s="180"/>
      <c r="H360" s="172"/>
      <c r="I360" s="154"/>
      <c r="J360" s="179"/>
      <c r="K360" s="185"/>
      <c r="L360" s="184"/>
      <c r="M360" s="205"/>
      <c r="N360" s="179"/>
      <c r="O360" s="206"/>
      <c r="P360" s="179"/>
      <c r="Q360" s="206"/>
      <c r="R360" s="359"/>
      <c r="S360" s="438"/>
      <c r="T360" s="378"/>
      <c r="U360" s="490"/>
    </row>
    <row r="361" spans="1:21" x14ac:dyDescent="0.25">
      <c r="A361" s="155"/>
      <c r="B361" s="155"/>
      <c r="C361" s="154"/>
      <c r="D361" s="369"/>
      <c r="E361" s="522"/>
      <c r="F361" s="179"/>
      <c r="G361" s="180"/>
      <c r="H361" s="172"/>
      <c r="I361" s="154"/>
      <c r="J361" s="179"/>
      <c r="K361" s="185"/>
      <c r="L361" s="184"/>
      <c r="M361" s="205"/>
      <c r="N361" s="179"/>
      <c r="O361" s="206"/>
      <c r="P361" s="179"/>
      <c r="Q361" s="206"/>
      <c r="R361" s="359"/>
      <c r="S361" s="438"/>
      <c r="T361" s="378"/>
      <c r="U361" s="490"/>
    </row>
    <row r="362" spans="1:21" x14ac:dyDescent="0.25">
      <c r="A362" s="155"/>
      <c r="B362" s="155"/>
      <c r="C362" s="154"/>
      <c r="D362" s="369"/>
      <c r="E362" s="522"/>
      <c r="F362" s="179"/>
      <c r="G362" s="180"/>
      <c r="H362" s="172"/>
      <c r="I362" s="154"/>
      <c r="J362" s="179"/>
      <c r="K362" s="185"/>
      <c r="L362" s="184"/>
      <c r="M362" s="205"/>
      <c r="N362" s="179"/>
      <c r="O362" s="206"/>
      <c r="P362" s="179"/>
      <c r="Q362" s="206"/>
      <c r="R362" s="359"/>
      <c r="S362" s="438"/>
      <c r="T362" s="378"/>
      <c r="U362" s="490"/>
    </row>
    <row r="363" spans="1:21" x14ac:dyDescent="0.25">
      <c r="A363" s="155"/>
      <c r="B363" s="155"/>
      <c r="C363" s="154"/>
      <c r="D363" s="369"/>
      <c r="E363" s="522"/>
      <c r="F363" s="179"/>
      <c r="G363" s="180"/>
      <c r="H363" s="172"/>
      <c r="I363" s="154"/>
      <c r="J363" s="179"/>
      <c r="K363" s="185"/>
      <c r="L363" s="184"/>
      <c r="M363" s="205"/>
      <c r="N363" s="179"/>
      <c r="O363" s="206"/>
      <c r="P363" s="179"/>
      <c r="Q363" s="206"/>
      <c r="R363" s="359"/>
      <c r="S363" s="438"/>
      <c r="T363" s="378"/>
      <c r="U363" s="490"/>
    </row>
    <row r="364" spans="1:21" x14ac:dyDescent="0.25">
      <c r="A364" s="155"/>
      <c r="B364" s="155"/>
      <c r="C364" s="154"/>
      <c r="D364" s="369"/>
      <c r="E364" s="522"/>
      <c r="F364" s="179"/>
      <c r="G364" s="180"/>
      <c r="H364" s="172"/>
      <c r="I364" s="154"/>
      <c r="J364" s="179"/>
      <c r="K364" s="185"/>
      <c r="L364" s="184"/>
      <c r="M364" s="205"/>
      <c r="N364" s="179"/>
      <c r="O364" s="206"/>
      <c r="P364" s="179"/>
      <c r="Q364" s="206"/>
      <c r="R364" s="359"/>
      <c r="S364" s="438"/>
      <c r="T364" s="378"/>
      <c r="U364" s="490"/>
    </row>
    <row r="365" spans="1:21" x14ac:dyDescent="0.25">
      <c r="A365" s="155"/>
      <c r="B365" s="155"/>
      <c r="C365" s="154"/>
      <c r="D365" s="369"/>
      <c r="E365" s="522"/>
      <c r="F365" s="179"/>
      <c r="G365" s="180"/>
      <c r="H365" s="172"/>
      <c r="I365" s="154"/>
      <c r="J365" s="179"/>
      <c r="K365" s="185"/>
      <c r="L365" s="184"/>
      <c r="M365" s="205"/>
      <c r="N365" s="179"/>
      <c r="O365" s="206"/>
      <c r="P365" s="179"/>
      <c r="Q365" s="206"/>
      <c r="R365" s="359"/>
      <c r="S365" s="438"/>
      <c r="T365" s="378"/>
      <c r="U365" s="490"/>
    </row>
    <row r="366" spans="1:21" x14ac:dyDescent="0.25">
      <c r="A366" s="155"/>
      <c r="B366" s="155"/>
      <c r="C366" s="154"/>
      <c r="D366" s="369"/>
      <c r="E366" s="522"/>
      <c r="F366" s="179"/>
      <c r="G366" s="180"/>
      <c r="H366" s="172"/>
      <c r="I366" s="154"/>
      <c r="J366" s="179"/>
      <c r="K366" s="185"/>
      <c r="L366" s="184"/>
      <c r="M366" s="205"/>
      <c r="N366" s="179"/>
      <c r="O366" s="206"/>
      <c r="P366" s="179"/>
      <c r="Q366" s="206"/>
      <c r="R366" s="359"/>
      <c r="S366" s="438"/>
      <c r="T366" s="378"/>
      <c r="U366" s="490"/>
    </row>
    <row r="367" spans="1:21" x14ac:dyDescent="0.25">
      <c r="A367" s="156"/>
      <c r="B367" s="156"/>
      <c r="C367" s="171"/>
      <c r="D367" s="370"/>
      <c r="E367" s="523"/>
      <c r="F367" s="175"/>
      <c r="G367" s="176"/>
      <c r="H367" s="500"/>
      <c r="I367" s="171"/>
      <c r="J367" s="175"/>
      <c r="K367" s="186"/>
      <c r="L367" s="501"/>
      <c r="M367" s="502"/>
      <c r="N367" s="175"/>
      <c r="O367" s="207"/>
      <c r="P367" s="175"/>
      <c r="Q367" s="207"/>
      <c r="R367" s="360"/>
      <c r="T367" s="378"/>
      <c r="U367" s="490"/>
    </row>
    <row r="368" spans="1:21" x14ac:dyDescent="0.25">
      <c r="A368" s="156"/>
      <c r="B368" s="156"/>
      <c r="C368" s="171"/>
      <c r="D368" s="370"/>
      <c r="E368" s="523"/>
      <c r="F368" s="175"/>
      <c r="G368" s="176"/>
      <c r="H368" s="500"/>
      <c r="I368" s="171"/>
      <c r="J368" s="175"/>
      <c r="K368" s="186"/>
      <c r="L368" s="501"/>
      <c r="M368" s="502"/>
      <c r="N368" s="175"/>
      <c r="O368" s="207"/>
      <c r="P368" s="175"/>
      <c r="Q368" s="207"/>
      <c r="R368" s="360"/>
      <c r="T368" s="378"/>
      <c r="U368" s="490"/>
    </row>
    <row r="369" spans="1:21" x14ac:dyDescent="0.25">
      <c r="A369" s="156"/>
      <c r="B369" s="156"/>
      <c r="C369" s="171"/>
      <c r="D369" s="370"/>
      <c r="E369" s="523"/>
      <c r="F369" s="175"/>
      <c r="G369" s="176"/>
      <c r="H369" s="500"/>
      <c r="I369" s="171"/>
      <c r="J369" s="175"/>
      <c r="K369" s="186"/>
      <c r="L369" s="501"/>
      <c r="M369" s="502"/>
      <c r="N369" s="175"/>
      <c r="O369" s="207"/>
      <c r="P369" s="175"/>
      <c r="Q369" s="207"/>
      <c r="R369" s="360"/>
      <c r="T369" s="378"/>
      <c r="U369" s="490"/>
    </row>
    <row r="370" spans="1:21" x14ac:dyDescent="0.25">
      <c r="A370" s="156"/>
      <c r="B370" s="156"/>
      <c r="C370" s="171"/>
      <c r="D370" s="370"/>
      <c r="E370" s="523"/>
      <c r="F370" s="175"/>
      <c r="G370" s="176"/>
      <c r="H370" s="500"/>
      <c r="I370" s="171"/>
      <c r="J370" s="175"/>
      <c r="K370" s="186"/>
      <c r="L370" s="501"/>
      <c r="M370" s="502"/>
      <c r="N370" s="175"/>
      <c r="O370" s="207"/>
      <c r="P370" s="175"/>
      <c r="Q370" s="207"/>
      <c r="R370" s="360"/>
      <c r="T370" s="378"/>
      <c r="U370" s="490"/>
    </row>
    <row r="371" spans="1:21" x14ac:dyDescent="0.25">
      <c r="A371" s="156"/>
      <c r="B371" s="156"/>
      <c r="C371" s="171"/>
      <c r="D371" s="370"/>
      <c r="E371" s="523"/>
      <c r="F371" s="175"/>
      <c r="G371" s="176"/>
      <c r="H371" s="500"/>
      <c r="I371" s="171"/>
      <c r="J371" s="175"/>
      <c r="K371" s="186"/>
      <c r="L371" s="501"/>
      <c r="M371" s="502"/>
      <c r="N371" s="175"/>
      <c r="O371" s="207"/>
      <c r="P371" s="175"/>
      <c r="Q371" s="207"/>
      <c r="R371" s="360"/>
      <c r="T371" s="378"/>
      <c r="U371" s="490"/>
    </row>
    <row r="372" spans="1:21" x14ac:dyDescent="0.25">
      <c r="A372" s="156"/>
      <c r="B372" s="156"/>
      <c r="C372" s="171"/>
      <c r="D372" s="370"/>
      <c r="E372" s="523"/>
      <c r="F372" s="175"/>
      <c r="G372" s="176"/>
      <c r="H372" s="500"/>
      <c r="I372" s="171"/>
      <c r="J372" s="175"/>
      <c r="K372" s="186"/>
      <c r="L372" s="501"/>
      <c r="M372" s="502"/>
      <c r="N372" s="175"/>
      <c r="O372" s="207"/>
      <c r="P372" s="175"/>
      <c r="Q372" s="207"/>
      <c r="R372" s="360"/>
      <c r="T372" s="378"/>
      <c r="U372" s="490"/>
    </row>
  </sheetData>
  <sortState xmlns:xlrd2="http://schemas.microsoft.com/office/spreadsheetml/2017/richdata2" ref="A96:U102">
    <sortCondition ref="T96:T102"/>
  </sortState>
  <mergeCells count="14">
    <mergeCell ref="S1:T1"/>
    <mergeCell ref="F1:G1"/>
    <mergeCell ref="H1:I1"/>
    <mergeCell ref="J1:K1"/>
    <mergeCell ref="L1:M1"/>
    <mergeCell ref="N1:O1"/>
    <mergeCell ref="P1:Q1"/>
    <mergeCell ref="N2:O2"/>
    <mergeCell ref="P2:Q2"/>
    <mergeCell ref="A2:B2"/>
    <mergeCell ref="F2:G2"/>
    <mergeCell ref="H2:I2"/>
    <mergeCell ref="J2:K2"/>
    <mergeCell ref="L2:M2"/>
  </mergeCells>
  <dataValidations count="2">
    <dataValidation type="list" allowBlank="1" showInputMessage="1" showErrorMessage="1" sqref="C145" xr:uid="{749D7D4A-AF6A-45FD-A938-7D437F917757}">
      <formula1>#REF!</formula1>
    </dataValidation>
    <dataValidation type="list" allowBlank="1" showInputMessage="1" showErrorMessage="1" sqref="C135 C140 C147:C157 C36" xr:uid="{9CE9771B-479F-4DD4-A7FE-F692B7D090B2}">
      <formula1>#REF!</formula1>
    </dataValidation>
  </dataValidations>
  <pageMargins left="0.31496062992125984" right="0.70866141732283472" top="0.35433070866141736" bottom="0.35433070866141736" header="0.31496062992125984"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D695-6F1D-41A0-B752-1C949FD79F68}">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963-81BB-43E8-9E46-199F7B1038E4}">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75C-A4F8-4FA4-88DD-4955CB60B398}">
  <sheetPr>
    <tabColor rgb="FF92D050"/>
  </sheetPr>
  <dimension ref="A1:U339"/>
  <sheetViews>
    <sheetView topLeftCell="A8" workbookViewId="0">
      <selection activeCell="A5" sqref="A5:F62"/>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28.7109375" style="32" hidden="1" customWidth="1"/>
    <col min="8" max="12" width="0" style="32" hidden="1" customWidth="1"/>
    <col min="13" max="21" width="9.140625" style="32"/>
  </cols>
  <sheetData>
    <row r="1" spans="1:21" hidden="1" x14ac:dyDescent="0.25">
      <c r="B1" s="22">
        <v>7</v>
      </c>
      <c r="C1" s="22">
        <f>+B1+1</f>
        <v>8</v>
      </c>
      <c r="D1" s="8">
        <f t="shared" ref="D1:F1" si="0">+C1+1</f>
        <v>9</v>
      </c>
      <c r="E1" s="8">
        <f t="shared" si="0"/>
        <v>10</v>
      </c>
      <c r="F1" s="8">
        <f t="shared" si="0"/>
        <v>11</v>
      </c>
    </row>
    <row r="2" spans="1:21" ht="23.25" x14ac:dyDescent="0.25">
      <c r="A2" s="23" t="s">
        <v>468</v>
      </c>
      <c r="B2" s="3"/>
      <c r="C2" s="3"/>
      <c r="D2" s="4"/>
      <c r="E2" s="4"/>
      <c r="F2" s="4"/>
    </row>
    <row r="3" spans="1:21" ht="11.25" customHeight="1" x14ac:dyDescent="0.25">
      <c r="A3" s="5"/>
      <c r="B3" s="3"/>
      <c r="C3" s="3"/>
      <c r="D3" s="4"/>
      <c r="E3" s="4"/>
      <c r="F3" s="4"/>
    </row>
    <row r="4" spans="1:21" s="6" customFormat="1" ht="36" x14ac:dyDescent="0.3">
      <c r="A4" s="7" t="s">
        <v>84</v>
      </c>
      <c r="B4" s="21" t="s">
        <v>156</v>
      </c>
      <c r="C4" s="21" t="s">
        <v>157</v>
      </c>
      <c r="D4" s="7" t="s">
        <v>85</v>
      </c>
      <c r="E4" s="20" t="s">
        <v>106</v>
      </c>
      <c r="F4" s="20" t="s">
        <v>107</v>
      </c>
      <c r="H4" s="33"/>
      <c r="I4" s="33"/>
      <c r="J4" s="33"/>
      <c r="K4" s="33"/>
      <c r="L4" s="33"/>
      <c r="M4" s="33"/>
      <c r="N4" s="33"/>
      <c r="O4" s="33"/>
      <c r="P4" s="33"/>
      <c r="Q4" s="33"/>
      <c r="R4" s="33"/>
      <c r="S4" s="33"/>
      <c r="T4" s="33"/>
      <c r="U4" s="33"/>
    </row>
    <row r="5" spans="1:21" x14ac:dyDescent="0.25">
      <c r="A5" s="19">
        <v>1</v>
      </c>
      <c r="B5" s="1" t="str">
        <f>IFERROR(VLOOKUP($A5,Runners!$Q:$AA,B$1,0),"")</f>
        <v>Harriet</v>
      </c>
      <c r="C5" s="1" t="str">
        <f>IFERROR(VLOOKUP($A5,Runners!$Q:$AA,C$1,0),"")</f>
        <v>McCart</v>
      </c>
      <c r="D5" s="2" t="str">
        <f>IFERROR(VLOOKUP($A5,Runners!$Q:$AA,D$1,0),"")</f>
        <v>Ipswich Jaffa</v>
      </c>
      <c r="E5" s="2">
        <f>IFERROR(VLOOKUP($A5,Runners!$Q:$AA,E$1,0),"")</f>
        <v>9</v>
      </c>
      <c r="F5" s="2" t="str">
        <f>IFERROR(VLOOKUP($A5,Runners!$Q:$AA,F$1,0),"")</f>
        <v>U15</v>
      </c>
      <c r="G5">
        <f>COUNTIF($F$5:F5,F5)</f>
        <v>1</v>
      </c>
      <c r="J5" s="32" t="str">
        <f>B5&amp;C5&amp;D5</f>
        <v>HarrietMcCartIpswich Jaffa</v>
      </c>
      <c r="K5" s="32">
        <f>+A5</f>
        <v>1</v>
      </c>
      <c r="L5" s="32">
        <f>+G5</f>
        <v>1</v>
      </c>
    </row>
    <row r="6" spans="1:21" x14ac:dyDescent="0.25">
      <c r="A6" s="19">
        <v>2</v>
      </c>
      <c r="B6" s="1" t="str">
        <f>IFERROR(VLOOKUP($A6,Runners!$Q:$AA,B$1,0),"")</f>
        <v xml:space="preserve">Naomi </v>
      </c>
      <c r="C6" s="1" t="str">
        <f>IFERROR(VLOOKUP($A6,Runners!$Q:$AA,C$1,0),"")</f>
        <v xml:space="preserve">Sandercock </v>
      </c>
      <c r="D6" s="2" t="str">
        <f>IFERROR(VLOOKUP($A6,Runners!$Q:$AA,D$1,0),"")</f>
        <v>Colchester &amp; Tendring AC</v>
      </c>
      <c r="E6" s="2">
        <f>IFERROR(VLOOKUP($A6,Runners!$Q:$AA,E$1,0),"")</f>
        <v>10</v>
      </c>
      <c r="F6" s="2" t="str">
        <f>IFERROR(VLOOKUP($A6,Runners!$Q:$AA,F$1,0),"")</f>
        <v>U15</v>
      </c>
      <c r="G6">
        <f>COUNTIF($F$5:F6,F6)</f>
        <v>2</v>
      </c>
      <c r="J6" s="32" t="str">
        <f t="shared" ref="J6:J65" si="1">B6&amp;C6&amp;D6</f>
        <v>Naomi Sandercock Colchester &amp; Tendring AC</v>
      </c>
      <c r="K6" s="32">
        <f t="shared" ref="K6:K65" si="2">+A6</f>
        <v>2</v>
      </c>
      <c r="L6" s="32">
        <f t="shared" ref="L6:L65" si="3">+G6</f>
        <v>2</v>
      </c>
    </row>
    <row r="7" spans="1:21" x14ac:dyDescent="0.25">
      <c r="A7" s="19">
        <v>3</v>
      </c>
      <c r="B7" s="1" t="str">
        <f>IFERROR(VLOOKUP($A7,Runners!$Q:$AA,B$1,0),"")</f>
        <v>Mia</v>
      </c>
      <c r="C7" s="1" t="str">
        <f>IFERROR(VLOOKUP($A7,Runners!$Q:$AA,C$1,0),"")</f>
        <v>Lawes</v>
      </c>
      <c r="D7" s="2" t="str">
        <f>IFERROR(VLOOKUP($A7,Runners!$Q:$AA,D$1,0),"")</f>
        <v>Colchester &amp; Tendring AC</v>
      </c>
      <c r="E7" s="2">
        <f>IFERROR(VLOOKUP($A7,Runners!$Q:$AA,E$1,0),"")</f>
        <v>7</v>
      </c>
      <c r="F7" s="2" t="str">
        <f>IFERROR(VLOOKUP($A7,Runners!$Q:$AA,F$1,0),"")</f>
        <v>U13</v>
      </c>
      <c r="G7">
        <f>COUNTIF($F$5:F7,F7)</f>
        <v>1</v>
      </c>
      <c r="J7" s="32" t="str">
        <f t="shared" si="1"/>
        <v>MiaLawesColchester &amp; Tendring AC</v>
      </c>
      <c r="K7" s="32">
        <f t="shared" si="2"/>
        <v>3</v>
      </c>
      <c r="L7" s="32">
        <f t="shared" si="3"/>
        <v>1</v>
      </c>
    </row>
    <row r="8" spans="1:21" x14ac:dyDescent="0.25">
      <c r="A8" s="19">
        <v>4</v>
      </c>
      <c r="B8" s="1" t="str">
        <f>IFERROR(VLOOKUP($A8,Runners!$Q:$AA,B$1,0),"")</f>
        <v>Darcy</v>
      </c>
      <c r="C8" s="1" t="str">
        <f>IFERROR(VLOOKUP($A8,Runners!$Q:$AA,C$1,0),"")</f>
        <v>Bowen</v>
      </c>
      <c r="D8" s="2" t="str">
        <f>IFERROR(VLOOKUP($A8,Runners!$Q:$AA,D$1,0),"")</f>
        <v>Ipswich Jaffa</v>
      </c>
      <c r="E8" s="2">
        <f>IFERROR(VLOOKUP($A8,Runners!$Q:$AA,E$1,0),"")</f>
        <v>10</v>
      </c>
      <c r="F8" s="2" t="str">
        <f>IFERROR(VLOOKUP($A8,Runners!$Q:$AA,F$1,0),"")</f>
        <v>U15</v>
      </c>
      <c r="G8">
        <f>COUNTIF($F$5:F8,F8)</f>
        <v>3</v>
      </c>
      <c r="J8" s="32" t="str">
        <f t="shared" si="1"/>
        <v>DarcyBowenIpswich Jaffa</v>
      </c>
      <c r="K8" s="32">
        <f t="shared" si="2"/>
        <v>4</v>
      </c>
      <c r="L8" s="32">
        <f t="shared" si="3"/>
        <v>3</v>
      </c>
    </row>
    <row r="9" spans="1:21" x14ac:dyDescent="0.25">
      <c r="A9" s="19">
        <v>5</v>
      </c>
      <c r="B9" s="1" t="str">
        <f>IFERROR(VLOOKUP($A9,Runners!$Q:$AA,B$1,0),"")</f>
        <v>Alice</v>
      </c>
      <c r="C9" s="1" t="str">
        <f>IFERROR(VLOOKUP($A9,Runners!$Q:$AA,C$1,0),"")</f>
        <v>Begg</v>
      </c>
      <c r="D9" s="2" t="str">
        <f>IFERROR(VLOOKUP($A9,Runners!$Q:$AA,D$1,0),"")</f>
        <v>Colchester Harriers</v>
      </c>
      <c r="E9" s="2">
        <f>IFERROR(VLOOKUP($A9,Runners!$Q:$AA,E$1,0),"")</f>
        <v>12</v>
      </c>
      <c r="F9" s="2" t="str">
        <f>IFERROR(VLOOKUP($A9,Runners!$Q:$AA,F$1,0),"")</f>
        <v>U17</v>
      </c>
      <c r="G9">
        <f>COUNTIF($F$5:F9,F9)</f>
        <v>1</v>
      </c>
      <c r="J9" s="32" t="str">
        <f t="shared" si="1"/>
        <v>AliceBeggColchester Harriers</v>
      </c>
      <c r="K9" s="32">
        <f t="shared" si="2"/>
        <v>5</v>
      </c>
      <c r="L9" s="32">
        <f t="shared" si="3"/>
        <v>1</v>
      </c>
    </row>
    <row r="10" spans="1:21" x14ac:dyDescent="0.25">
      <c r="A10" s="19">
        <v>6</v>
      </c>
      <c r="B10" s="1" t="str">
        <f>IFERROR(VLOOKUP($A10,Runners!$Q:$AA,B$1,0),"")</f>
        <v>Ella-Grace</v>
      </c>
      <c r="C10" s="1" t="str">
        <f>IFERROR(VLOOKUP($A10,Runners!$Q:$AA,C$1,0),"")</f>
        <v>Simpson</v>
      </c>
      <c r="D10" s="2" t="str">
        <f>IFERROR(VLOOKUP($A10,Runners!$Q:$AA,D$1,0),"")</f>
        <v>Colchester Harriers</v>
      </c>
      <c r="E10" s="2">
        <f>IFERROR(VLOOKUP($A10,Runners!$Q:$AA,E$1,0),"")</f>
        <v>8</v>
      </c>
      <c r="F10" s="2" t="str">
        <f>IFERROR(VLOOKUP($A10,Runners!$Q:$AA,F$1,0),"")</f>
        <v>U13</v>
      </c>
      <c r="G10">
        <f>COUNTIF($F$5:F10,F10)</f>
        <v>2</v>
      </c>
      <c r="J10" s="32" t="str">
        <f t="shared" si="1"/>
        <v>Ella-GraceSimpsonColchester Harriers</v>
      </c>
      <c r="K10" s="32">
        <f t="shared" si="2"/>
        <v>6</v>
      </c>
      <c r="L10" s="32">
        <f t="shared" si="3"/>
        <v>2</v>
      </c>
    </row>
    <row r="11" spans="1:21" x14ac:dyDescent="0.25">
      <c r="A11" s="19">
        <v>7</v>
      </c>
      <c r="B11" s="1" t="str">
        <f>IFERROR(VLOOKUP($A11,Runners!$Q:$AA,B$1,0),"")</f>
        <v>Lucy</v>
      </c>
      <c r="C11" s="1" t="str">
        <f>IFERROR(VLOOKUP($A11,Runners!$Q:$AA,C$1,0),"")</f>
        <v xml:space="preserve">Thompson </v>
      </c>
      <c r="D11" s="2" t="str">
        <f>IFERROR(VLOOKUP($A11,Runners!$Q:$AA,D$1,0),"")</f>
        <v>Colchester &amp; Tendring AC</v>
      </c>
      <c r="E11" s="2">
        <f>IFERROR(VLOOKUP($A11,Runners!$Q:$AA,E$1,0),"")</f>
        <v>11</v>
      </c>
      <c r="F11" s="2" t="str">
        <f>IFERROR(VLOOKUP($A11,Runners!$Q:$AA,F$1,0),"")</f>
        <v>U17</v>
      </c>
      <c r="G11">
        <f>COUNTIF($F$5:F11,F11)</f>
        <v>2</v>
      </c>
      <c r="J11" s="32" t="str">
        <f t="shared" si="1"/>
        <v>LucyThompson Colchester &amp; Tendring AC</v>
      </c>
      <c r="K11" s="32">
        <f t="shared" si="2"/>
        <v>7</v>
      </c>
      <c r="L11" s="32">
        <f t="shared" si="3"/>
        <v>2</v>
      </c>
    </row>
    <row r="12" spans="1:21" x14ac:dyDescent="0.25">
      <c r="A12" s="19">
        <v>8</v>
      </c>
      <c r="B12" s="1" t="str">
        <f>IFERROR(VLOOKUP($A12,Runners!$Q:$AA,B$1,0),"")</f>
        <v>Laila</v>
      </c>
      <c r="C12" s="1" t="str">
        <f>IFERROR(VLOOKUP($A12,Runners!$Q:$AA,C$1,0),"")</f>
        <v>McNeill</v>
      </c>
      <c r="D12" s="2" t="str">
        <f>IFERROR(VLOOKUP($A12,Runners!$Q:$AA,D$1,0),"")</f>
        <v>Hadleigh Hares</v>
      </c>
      <c r="E12" s="2">
        <f>IFERROR(VLOOKUP($A12,Runners!$Q:$AA,E$1,0),"")</f>
        <v>7</v>
      </c>
      <c r="F12" s="2" t="str">
        <f>IFERROR(VLOOKUP($A12,Runners!$Q:$AA,F$1,0),"")</f>
        <v>U13</v>
      </c>
      <c r="G12">
        <f>COUNTIF($F$5:F12,F12)</f>
        <v>3</v>
      </c>
      <c r="J12" s="32" t="str">
        <f t="shared" si="1"/>
        <v>LailaMcNeillHadleigh Hares</v>
      </c>
      <c r="K12" s="32">
        <f t="shared" si="2"/>
        <v>8</v>
      </c>
      <c r="L12" s="32">
        <f t="shared" si="3"/>
        <v>3</v>
      </c>
    </row>
    <row r="13" spans="1:21" x14ac:dyDescent="0.25">
      <c r="A13" s="19">
        <v>9</v>
      </c>
      <c r="B13" s="1" t="str">
        <f>IFERROR(VLOOKUP($A13,Runners!$Q:$AA,B$1,0),"")</f>
        <v>Sophia</v>
      </c>
      <c r="C13" s="1" t="str">
        <f>IFERROR(VLOOKUP($A13,Runners!$Q:$AA,C$1,0),"")</f>
        <v>Harvey</v>
      </c>
      <c r="D13" s="2" t="str">
        <f>IFERROR(VLOOKUP($A13,Runners!$Q:$AA,D$1,0),"")</f>
        <v>Colchester &amp; Tendring AC</v>
      </c>
      <c r="E13" s="2">
        <f>IFERROR(VLOOKUP($A13,Runners!$Q:$AA,E$1,0),"")</f>
        <v>9</v>
      </c>
      <c r="F13" s="2" t="str">
        <f>IFERROR(VLOOKUP($A13,Runners!$Q:$AA,F$1,0),"")</f>
        <v>U15</v>
      </c>
      <c r="G13">
        <f>COUNTIF($F$5:F13,F13)</f>
        <v>4</v>
      </c>
      <c r="J13" s="32" t="str">
        <f t="shared" si="1"/>
        <v>SophiaHarveyColchester &amp; Tendring AC</v>
      </c>
      <c r="K13" s="32">
        <f t="shared" si="2"/>
        <v>9</v>
      </c>
      <c r="L13" s="32">
        <f t="shared" si="3"/>
        <v>4</v>
      </c>
    </row>
    <row r="14" spans="1:21" x14ac:dyDescent="0.25">
      <c r="A14" s="19">
        <v>10</v>
      </c>
      <c r="B14" s="1" t="str">
        <f>IFERROR(VLOOKUP($A14,Runners!$Q:$AA,B$1,0),"")</f>
        <v>Jemima</v>
      </c>
      <c r="C14" s="1" t="str">
        <f>IFERROR(VLOOKUP($A14,Runners!$Q:$AA,C$1,0),"")</f>
        <v>Garner</v>
      </c>
      <c r="D14" s="2" t="str">
        <f>IFERROR(VLOOKUP($A14,Runners!$Q:$AA,D$1,0),"")</f>
        <v>Colchester Harriers</v>
      </c>
      <c r="E14" s="2">
        <f>IFERROR(VLOOKUP($A14,Runners!$Q:$AA,E$1,0),"")</f>
        <v>10</v>
      </c>
      <c r="F14" s="2" t="str">
        <f>IFERROR(VLOOKUP($A14,Runners!$Q:$AA,F$1,0),"")</f>
        <v>U15</v>
      </c>
      <c r="G14">
        <f>COUNTIF($F$5:F14,F14)</f>
        <v>5</v>
      </c>
      <c r="J14" s="32" t="str">
        <f t="shared" si="1"/>
        <v>JemimaGarnerColchester Harriers</v>
      </c>
      <c r="K14" s="32">
        <f t="shared" si="2"/>
        <v>10</v>
      </c>
      <c r="L14" s="32">
        <f t="shared" si="3"/>
        <v>5</v>
      </c>
    </row>
    <row r="15" spans="1:21" x14ac:dyDescent="0.25">
      <c r="A15" s="19">
        <v>11</v>
      </c>
      <c r="B15" s="1" t="str">
        <f>IFERROR(VLOOKUP($A15,Runners!$Q:$AA,B$1,0),"")</f>
        <v>Amalie</v>
      </c>
      <c r="C15" s="1" t="str">
        <f>IFERROR(VLOOKUP($A15,Runners!$Q:$AA,C$1,0),"")</f>
        <v>Twydell</v>
      </c>
      <c r="D15" s="2" t="str">
        <f>IFERROR(VLOOKUP($A15,Runners!$Q:$AA,D$1,0),"")</f>
        <v>Halstead R R</v>
      </c>
      <c r="E15" s="2">
        <f>IFERROR(VLOOKUP($A15,Runners!$Q:$AA,E$1,0),"")</f>
        <v>7</v>
      </c>
      <c r="F15" s="2" t="str">
        <f>IFERROR(VLOOKUP($A15,Runners!$Q:$AA,F$1,0),"")</f>
        <v>U13</v>
      </c>
      <c r="G15">
        <f>COUNTIF($F$5:F15,F15)</f>
        <v>4</v>
      </c>
      <c r="J15" s="32" t="str">
        <f t="shared" si="1"/>
        <v>AmalieTwydellHalstead R R</v>
      </c>
      <c r="K15" s="32">
        <f t="shared" si="2"/>
        <v>11</v>
      </c>
      <c r="L15" s="32">
        <f t="shared" si="3"/>
        <v>4</v>
      </c>
    </row>
    <row r="16" spans="1:21" x14ac:dyDescent="0.25">
      <c r="A16" s="19">
        <v>12</v>
      </c>
      <c r="B16" s="1" t="str">
        <f>IFERROR(VLOOKUP($A16,Runners!$Q:$AA,B$1,0),"")</f>
        <v>Amelia</v>
      </c>
      <c r="C16" s="1" t="str">
        <f>IFERROR(VLOOKUP($A16,Runners!$Q:$AA,C$1,0),"")</f>
        <v>Goodall</v>
      </c>
      <c r="D16" s="2" t="str">
        <f>IFERROR(VLOOKUP($A16,Runners!$Q:$AA,D$1,0),"")</f>
        <v>Springfield Striders</v>
      </c>
      <c r="E16" s="2">
        <f>IFERROR(VLOOKUP($A16,Runners!$Q:$AA,E$1,0),"")</f>
        <v>9</v>
      </c>
      <c r="F16" s="2" t="str">
        <f>IFERROR(VLOOKUP($A16,Runners!$Q:$AA,F$1,0),"")</f>
        <v>U15</v>
      </c>
      <c r="G16">
        <f>COUNTIF($F$5:F16,F16)</f>
        <v>6</v>
      </c>
      <c r="J16" s="32" t="str">
        <f t="shared" si="1"/>
        <v>AmeliaGoodallSpringfield Striders</v>
      </c>
      <c r="K16" s="32">
        <f t="shared" si="2"/>
        <v>12</v>
      </c>
      <c r="L16" s="32">
        <f t="shared" si="3"/>
        <v>6</v>
      </c>
    </row>
    <row r="17" spans="1:12" x14ac:dyDescent="0.25">
      <c r="A17" s="19">
        <v>13</v>
      </c>
      <c r="B17" s="1" t="str">
        <f>IFERROR(VLOOKUP($A17,Runners!$Q:$AA,B$1,0),"")</f>
        <v>Isla</v>
      </c>
      <c r="C17" s="1" t="str">
        <f>IFERROR(VLOOKUP($A17,Runners!$Q:$AA,C$1,0),"")</f>
        <v>Roberts</v>
      </c>
      <c r="D17" s="2" t="str">
        <f>IFERROR(VLOOKUP($A17,Runners!$Q:$AA,D$1,0),"")</f>
        <v>Ipswich Jaffa</v>
      </c>
      <c r="E17" s="2">
        <f>IFERROR(VLOOKUP($A17,Runners!$Q:$AA,E$1,0),"")</f>
        <v>7</v>
      </c>
      <c r="F17" s="2" t="str">
        <f>IFERROR(VLOOKUP($A17,Runners!$Q:$AA,F$1,0),"")</f>
        <v>U13</v>
      </c>
      <c r="G17">
        <f>COUNTIF($F$5:F17,F17)</f>
        <v>5</v>
      </c>
      <c r="J17" s="32" t="str">
        <f t="shared" si="1"/>
        <v>IslaRobertsIpswich Jaffa</v>
      </c>
      <c r="K17" s="32">
        <f t="shared" si="2"/>
        <v>13</v>
      </c>
      <c r="L17" s="32">
        <f t="shared" si="3"/>
        <v>5</v>
      </c>
    </row>
    <row r="18" spans="1:12" x14ac:dyDescent="0.25">
      <c r="A18" s="19">
        <v>14</v>
      </c>
      <c r="B18" s="1" t="str">
        <f>IFERROR(VLOOKUP($A18,Runners!$Q:$AA,B$1,0),"")</f>
        <v>Lucia</v>
      </c>
      <c r="C18" s="1" t="str">
        <f>IFERROR(VLOOKUP($A18,Runners!$Q:$AA,C$1,0),"")</f>
        <v>Harvey</v>
      </c>
      <c r="D18" s="2" t="str">
        <f>IFERROR(VLOOKUP($A18,Runners!$Q:$AA,D$1,0),"")</f>
        <v>Colchester &amp; Tendring AC</v>
      </c>
      <c r="E18" s="2">
        <f>IFERROR(VLOOKUP($A18,Runners!$Q:$AA,E$1,0),"")</f>
        <v>12</v>
      </c>
      <c r="F18" s="2" t="str">
        <f>IFERROR(VLOOKUP($A18,Runners!$Q:$AA,F$1,0),"")</f>
        <v>U17</v>
      </c>
      <c r="G18">
        <f>COUNTIF($F$5:F18,F18)</f>
        <v>3</v>
      </c>
      <c r="J18" s="32" t="str">
        <f t="shared" si="1"/>
        <v>LuciaHarveyColchester &amp; Tendring AC</v>
      </c>
      <c r="K18" s="32">
        <f t="shared" si="2"/>
        <v>14</v>
      </c>
      <c r="L18" s="32">
        <f t="shared" si="3"/>
        <v>3</v>
      </c>
    </row>
    <row r="19" spans="1:12" x14ac:dyDescent="0.25">
      <c r="A19" s="19">
        <v>15</v>
      </c>
      <c r="B19" s="1" t="str">
        <f>IFERROR(VLOOKUP($A19,Runners!$Q:$AA,B$1,0),"")</f>
        <v>Poppy</v>
      </c>
      <c r="C19" s="1" t="str">
        <f>IFERROR(VLOOKUP($A19,Runners!$Q:$AA,C$1,0),"")</f>
        <v>Tilley</v>
      </c>
      <c r="D19" s="2" t="str">
        <f>IFERROR(VLOOKUP($A19,Runners!$Q:$AA,D$1,0),"")</f>
        <v>Harwich Runners</v>
      </c>
      <c r="E19" s="2">
        <f>IFERROR(VLOOKUP($A19,Runners!$Q:$AA,E$1,0),"")</f>
        <v>8</v>
      </c>
      <c r="F19" s="2" t="str">
        <f>IFERROR(VLOOKUP($A19,Runners!$Q:$AA,F$1,0),"")</f>
        <v>U13</v>
      </c>
      <c r="G19">
        <f>COUNTIF($F$5:F19,F19)</f>
        <v>6</v>
      </c>
      <c r="J19" s="32" t="str">
        <f t="shared" si="1"/>
        <v>PoppyTilleyHarwich Runners</v>
      </c>
      <c r="K19" s="32">
        <f t="shared" si="2"/>
        <v>15</v>
      </c>
      <c r="L19" s="32">
        <f t="shared" si="3"/>
        <v>6</v>
      </c>
    </row>
    <row r="20" spans="1:12" x14ac:dyDescent="0.25">
      <c r="A20" s="19">
        <v>16</v>
      </c>
      <c r="B20" s="1" t="str">
        <f>IFERROR(VLOOKUP($A20,Runners!$Q:$AA,B$1,0),"")</f>
        <v>Martha</v>
      </c>
      <c r="C20" s="1" t="str">
        <f>IFERROR(VLOOKUP($A20,Runners!$Q:$AA,C$1,0),"")</f>
        <v>May</v>
      </c>
      <c r="D20" s="2" t="str">
        <f>IFERROR(VLOOKUP($A20,Runners!$Q:$AA,D$1,0),"")</f>
        <v>Halstead R R</v>
      </c>
      <c r="E20" s="2">
        <f>IFERROR(VLOOKUP($A20,Runners!$Q:$AA,E$1,0),"")</f>
        <v>9</v>
      </c>
      <c r="F20" s="2" t="str">
        <f>IFERROR(VLOOKUP($A20,Runners!$Q:$AA,F$1,0),"")</f>
        <v>U15</v>
      </c>
      <c r="G20">
        <f>COUNTIF($F$5:F20,F20)</f>
        <v>7</v>
      </c>
      <c r="J20" s="32" t="str">
        <f t="shared" si="1"/>
        <v>MarthaMayHalstead R R</v>
      </c>
      <c r="K20" s="32">
        <f t="shared" si="2"/>
        <v>16</v>
      </c>
      <c r="L20" s="32">
        <f t="shared" si="3"/>
        <v>7</v>
      </c>
    </row>
    <row r="21" spans="1:12" x14ac:dyDescent="0.25">
      <c r="A21" s="19">
        <v>17</v>
      </c>
      <c r="B21" s="1" t="str">
        <f>IFERROR(VLOOKUP($A21,Runners!$Q:$AA,B$1,0),"")</f>
        <v>Mila</v>
      </c>
      <c r="C21" s="1" t="str">
        <f>IFERROR(VLOOKUP($A21,Runners!$Q:$AA,C$1,0),"")</f>
        <v>Joyson</v>
      </c>
      <c r="D21" s="2" t="str">
        <f>IFERROR(VLOOKUP($A21,Runners!$Q:$AA,D$1,0),"")</f>
        <v>Ipswich Jaffa</v>
      </c>
      <c r="E21" s="2">
        <f>IFERROR(VLOOKUP($A21,Runners!$Q:$AA,E$1,0),"")</f>
        <v>7</v>
      </c>
      <c r="F21" s="2" t="str">
        <f>IFERROR(VLOOKUP($A21,Runners!$Q:$AA,F$1,0),"")</f>
        <v>U13</v>
      </c>
      <c r="G21">
        <f>COUNTIF($F$5:F21,F21)</f>
        <v>7</v>
      </c>
      <c r="J21" s="32" t="str">
        <f t="shared" si="1"/>
        <v>MilaJoysonIpswich Jaffa</v>
      </c>
      <c r="K21" s="32">
        <f t="shared" si="2"/>
        <v>17</v>
      </c>
      <c r="L21" s="32">
        <f t="shared" si="3"/>
        <v>7</v>
      </c>
    </row>
    <row r="22" spans="1:12" x14ac:dyDescent="0.25">
      <c r="A22" s="19">
        <v>18</v>
      </c>
      <c r="B22" s="1" t="str">
        <f>IFERROR(VLOOKUP($A22,Runners!$Q:$AA,B$1,0),"")</f>
        <v>Isabelle</v>
      </c>
      <c r="C22" s="1" t="str">
        <f>IFERROR(VLOOKUP($A22,Runners!$Q:$AA,C$1,0),"")</f>
        <v>Siggers</v>
      </c>
      <c r="D22" s="2" t="str">
        <f>IFERROR(VLOOKUP($A22,Runners!$Q:$AA,D$1,0),"")</f>
        <v>Colchester &amp; Tendring AC</v>
      </c>
      <c r="E22" s="2">
        <f>IFERROR(VLOOKUP($A22,Runners!$Q:$AA,E$1,0),"")</f>
        <v>8</v>
      </c>
      <c r="F22" s="2" t="str">
        <f>IFERROR(VLOOKUP($A22,Runners!$Q:$AA,F$1,0),"")</f>
        <v>U13</v>
      </c>
      <c r="G22">
        <f>COUNTIF($F$5:F22,F22)</f>
        <v>8</v>
      </c>
      <c r="J22" s="32" t="str">
        <f t="shared" si="1"/>
        <v>IsabelleSiggersColchester &amp; Tendring AC</v>
      </c>
      <c r="K22" s="32">
        <f t="shared" si="2"/>
        <v>18</v>
      </c>
      <c r="L22" s="32">
        <f t="shared" si="3"/>
        <v>8</v>
      </c>
    </row>
    <row r="23" spans="1:12" x14ac:dyDescent="0.25">
      <c r="A23" s="19">
        <v>19</v>
      </c>
      <c r="B23" s="1" t="str">
        <f>IFERROR(VLOOKUP($A23,Runners!$Q:$AA,B$1,0),"")</f>
        <v>Eliza</v>
      </c>
      <c r="C23" s="1" t="str">
        <f>IFERROR(VLOOKUP($A23,Runners!$Q:$AA,C$1,0),"")</f>
        <v>Smith</v>
      </c>
      <c r="D23" s="2" t="str">
        <f>IFERROR(VLOOKUP($A23,Runners!$Q:$AA,D$1,0),"")</f>
        <v>Harwich Runners</v>
      </c>
      <c r="E23" s="2">
        <f>IFERROR(VLOOKUP($A23,Runners!$Q:$AA,E$1,0),"")</f>
        <v>6</v>
      </c>
      <c r="F23" s="2" t="str">
        <f>IFERROR(VLOOKUP($A23,Runners!$Q:$AA,F$1,0),"")</f>
        <v>U11</v>
      </c>
      <c r="G23">
        <f>COUNTIF($F$5:F23,F23)</f>
        <v>1</v>
      </c>
      <c r="J23" s="32" t="str">
        <f t="shared" si="1"/>
        <v>ElizaSmithHarwich Runners</v>
      </c>
      <c r="K23" s="32">
        <f t="shared" si="2"/>
        <v>19</v>
      </c>
      <c r="L23" s="32">
        <f t="shared" si="3"/>
        <v>1</v>
      </c>
    </row>
    <row r="24" spans="1:12" x14ac:dyDescent="0.25">
      <c r="A24" s="19">
        <v>20</v>
      </c>
      <c r="B24" s="1" t="str">
        <f>IFERROR(VLOOKUP($A24,Runners!$Q:$AA,B$1,0),"")</f>
        <v>Georgia</v>
      </c>
      <c r="C24" s="1" t="str">
        <f>IFERROR(VLOOKUP($A24,Runners!$Q:$AA,C$1,0),"")</f>
        <v>Banyard</v>
      </c>
      <c r="D24" s="2" t="str">
        <f>IFERROR(VLOOKUP($A24,Runners!$Q:$AA,D$1,0),"")</f>
        <v>Colchester Harriers</v>
      </c>
      <c r="E24" s="2">
        <f>IFERROR(VLOOKUP($A24,Runners!$Q:$AA,E$1,0),"")</f>
        <v>9</v>
      </c>
      <c r="F24" s="2" t="str">
        <f>IFERROR(VLOOKUP($A24,Runners!$Q:$AA,F$1,0),"")</f>
        <v>U15</v>
      </c>
      <c r="G24">
        <f>COUNTIF($F$5:F24,F24)</f>
        <v>8</v>
      </c>
      <c r="J24" s="32" t="str">
        <f t="shared" si="1"/>
        <v>GeorgiaBanyardColchester Harriers</v>
      </c>
      <c r="K24" s="32">
        <f t="shared" si="2"/>
        <v>20</v>
      </c>
      <c r="L24" s="32">
        <f t="shared" si="3"/>
        <v>8</v>
      </c>
    </row>
    <row r="25" spans="1:12" x14ac:dyDescent="0.25">
      <c r="A25" s="19">
        <v>21</v>
      </c>
      <c r="B25" s="1" t="str">
        <f>IFERROR(VLOOKUP($A25,Runners!$Q:$AA,B$1,0),"")</f>
        <v>Ronni</v>
      </c>
      <c r="C25" s="1" t="str">
        <f>IFERROR(VLOOKUP($A25,Runners!$Q:$AA,C$1,0),"")</f>
        <v>Townsend</v>
      </c>
      <c r="D25" s="2" t="str">
        <f>IFERROR(VLOOKUP($A25,Runners!$Q:$AA,D$1,0),"")</f>
        <v>Colchester &amp; Tendring AC</v>
      </c>
      <c r="E25" s="2">
        <f>IFERROR(VLOOKUP($A25,Runners!$Q:$AA,E$1,0),"")</f>
        <v>4</v>
      </c>
      <c r="F25" s="2" t="str">
        <f>IFERROR(VLOOKUP($A25,Runners!$Q:$AA,F$1,0),"")</f>
        <v>U11</v>
      </c>
      <c r="G25">
        <f>COUNTIF($F$5:F25,F25)</f>
        <v>2</v>
      </c>
      <c r="J25" s="32" t="str">
        <f t="shared" si="1"/>
        <v>RonniTownsendColchester &amp; Tendring AC</v>
      </c>
      <c r="K25" s="32">
        <f t="shared" si="2"/>
        <v>21</v>
      </c>
      <c r="L25" s="32">
        <f t="shared" si="3"/>
        <v>2</v>
      </c>
    </row>
    <row r="26" spans="1:12" x14ac:dyDescent="0.25">
      <c r="A26" s="19">
        <v>22</v>
      </c>
      <c r="B26" s="1" t="str">
        <f>IFERROR(VLOOKUP($A26,Runners!$Q:$AA,B$1,0),"")</f>
        <v>Isobel</v>
      </c>
      <c r="C26" s="1" t="str">
        <f>IFERROR(VLOOKUP($A26,Runners!$Q:$AA,C$1,0),"")</f>
        <v>Grosett</v>
      </c>
      <c r="D26" s="2" t="str">
        <f>IFERROR(VLOOKUP($A26,Runners!$Q:$AA,D$1,0),"")</f>
        <v>Ipswich Jaffa</v>
      </c>
      <c r="E26" s="2">
        <f>IFERROR(VLOOKUP($A26,Runners!$Q:$AA,E$1,0),"")</f>
        <v>6</v>
      </c>
      <c r="F26" s="2" t="str">
        <f>IFERROR(VLOOKUP($A26,Runners!$Q:$AA,F$1,0),"")</f>
        <v>U11</v>
      </c>
      <c r="G26">
        <f>COUNTIF($F$5:F26,F26)</f>
        <v>3</v>
      </c>
      <c r="J26" s="32" t="str">
        <f t="shared" si="1"/>
        <v>IsobelGrosettIpswich Jaffa</v>
      </c>
      <c r="K26" s="32">
        <f t="shared" si="2"/>
        <v>22</v>
      </c>
      <c r="L26" s="32">
        <f t="shared" si="3"/>
        <v>3</v>
      </c>
    </row>
    <row r="27" spans="1:12" x14ac:dyDescent="0.25">
      <c r="A27" s="19">
        <v>23</v>
      </c>
      <c r="B27" s="1" t="str">
        <f>IFERROR(VLOOKUP($A27,Runners!$Q:$AA,B$1,0),"")</f>
        <v>Matilda</v>
      </c>
      <c r="C27" s="1" t="str">
        <f>IFERROR(VLOOKUP($A27,Runners!$Q:$AA,C$1,0),"")</f>
        <v>Borrett</v>
      </c>
      <c r="D27" s="2" t="str">
        <f>IFERROR(VLOOKUP($A27,Runners!$Q:$AA,D$1,0),"")</f>
        <v>Ipswich Jaffa</v>
      </c>
      <c r="E27" s="2">
        <f>IFERROR(VLOOKUP($A27,Runners!$Q:$AA,E$1,0),"")</f>
        <v>6</v>
      </c>
      <c r="F27" s="2" t="str">
        <f>IFERROR(VLOOKUP($A27,Runners!$Q:$AA,F$1,0),"")</f>
        <v>U11</v>
      </c>
      <c r="G27">
        <f>COUNTIF($F$5:F27,F27)</f>
        <v>4</v>
      </c>
      <c r="J27" s="32" t="str">
        <f t="shared" si="1"/>
        <v>MatildaBorrettIpswich Jaffa</v>
      </c>
      <c r="K27" s="32">
        <f t="shared" si="2"/>
        <v>23</v>
      </c>
      <c r="L27" s="32">
        <f t="shared" si="3"/>
        <v>4</v>
      </c>
    </row>
    <row r="28" spans="1:12" x14ac:dyDescent="0.25">
      <c r="A28" s="19">
        <v>24</v>
      </c>
      <c r="B28" s="1" t="str">
        <f>IFERROR(VLOOKUP($A28,Runners!$Q:$AA,B$1,0),"")</f>
        <v>Aurora</v>
      </c>
      <c r="C28" s="1" t="str">
        <f>IFERROR(VLOOKUP($A28,Runners!$Q:$AA,C$1,0),"")</f>
        <v>Miley</v>
      </c>
      <c r="D28" s="2" t="str">
        <f>IFERROR(VLOOKUP($A28,Runners!$Q:$AA,D$1,0),"")</f>
        <v>Ipswich Jaffa</v>
      </c>
      <c r="E28" s="2">
        <f>IFERROR(VLOOKUP($A28,Runners!$Q:$AA,E$1,0),"")</f>
        <v>8</v>
      </c>
      <c r="F28" s="2" t="str">
        <f>IFERROR(VLOOKUP($A28,Runners!$Q:$AA,F$1,0),"")</f>
        <v>U13</v>
      </c>
      <c r="G28">
        <f>COUNTIF($F$5:F28,F28)</f>
        <v>9</v>
      </c>
      <c r="J28" s="32" t="str">
        <f t="shared" si="1"/>
        <v>AuroraMileyIpswich Jaffa</v>
      </c>
      <c r="K28" s="32">
        <f t="shared" si="2"/>
        <v>24</v>
      </c>
      <c r="L28" s="32">
        <f t="shared" si="3"/>
        <v>9</v>
      </c>
    </row>
    <row r="29" spans="1:12" x14ac:dyDescent="0.25">
      <c r="A29" s="19">
        <v>25</v>
      </c>
      <c r="B29" s="1" t="str">
        <f>IFERROR(VLOOKUP($A29,Runners!$Q:$AA,B$1,0),"")</f>
        <v>Evie</v>
      </c>
      <c r="C29" s="1" t="str">
        <f>IFERROR(VLOOKUP($A29,Runners!$Q:$AA,C$1,0),"")</f>
        <v>Foster</v>
      </c>
      <c r="D29" s="2" t="str">
        <f>IFERROR(VLOOKUP($A29,Runners!$Q:$AA,D$1,0),"")</f>
        <v>Colchester &amp; Tendring AC</v>
      </c>
      <c r="E29" s="2">
        <f>IFERROR(VLOOKUP($A29,Runners!$Q:$AA,E$1,0),"")</f>
        <v>8</v>
      </c>
      <c r="F29" s="2" t="str">
        <f>IFERROR(VLOOKUP($A29,Runners!$Q:$AA,F$1,0),"")</f>
        <v>U13</v>
      </c>
      <c r="G29">
        <f>COUNTIF($F$5:F29,F29)</f>
        <v>10</v>
      </c>
      <c r="J29" s="32" t="str">
        <f t="shared" si="1"/>
        <v>EvieFosterColchester &amp; Tendring AC</v>
      </c>
      <c r="K29" s="32">
        <f t="shared" si="2"/>
        <v>25</v>
      </c>
      <c r="L29" s="32">
        <f t="shared" si="3"/>
        <v>10</v>
      </c>
    </row>
    <row r="30" spans="1:12" x14ac:dyDescent="0.25">
      <c r="A30" s="19">
        <v>26</v>
      </c>
      <c r="B30" s="1" t="str">
        <f>IFERROR(VLOOKUP($A30,Runners!$Q:$AA,B$1,0),"")</f>
        <v>Isabelle</v>
      </c>
      <c r="C30" s="1" t="str">
        <f>IFERROR(VLOOKUP($A30,Runners!$Q:$AA,C$1,0),"")</f>
        <v>Bueggeln</v>
      </c>
      <c r="D30" s="2" t="str">
        <f>IFERROR(VLOOKUP($A30,Runners!$Q:$AA,D$1,0),"")</f>
        <v>Colchester Harriers</v>
      </c>
      <c r="E30" s="2">
        <f>IFERROR(VLOOKUP($A30,Runners!$Q:$AA,E$1,0),"")</f>
        <v>11</v>
      </c>
      <c r="F30" s="2" t="str">
        <f>IFERROR(VLOOKUP($A30,Runners!$Q:$AA,F$1,0),"")</f>
        <v>U17</v>
      </c>
      <c r="G30">
        <f>COUNTIF($F$5:F30,F30)</f>
        <v>4</v>
      </c>
      <c r="J30" s="32" t="str">
        <f t="shared" si="1"/>
        <v>IsabelleBueggelnColchester Harriers</v>
      </c>
      <c r="K30" s="32">
        <f t="shared" si="2"/>
        <v>26</v>
      </c>
      <c r="L30" s="32">
        <f t="shared" si="3"/>
        <v>4</v>
      </c>
    </row>
    <row r="31" spans="1:12" x14ac:dyDescent="0.25">
      <c r="A31" s="19">
        <v>27</v>
      </c>
      <c r="B31" s="1" t="str">
        <f>IFERROR(VLOOKUP($A31,Runners!$Q:$AA,B$1,0),"")</f>
        <v>Evie Rose</v>
      </c>
      <c r="C31" s="1" t="str">
        <f>IFERROR(VLOOKUP($A31,Runners!$Q:$AA,C$1,0),"")</f>
        <v>Edwardson</v>
      </c>
      <c r="D31" s="2" t="str">
        <f>IFERROR(VLOOKUP($A31,Runners!$Q:$AA,D$1,0),"")</f>
        <v>Colchester &amp; Tendring AC</v>
      </c>
      <c r="E31" s="2">
        <f>IFERROR(VLOOKUP($A31,Runners!$Q:$AA,E$1,0),"")</f>
        <v>10</v>
      </c>
      <c r="F31" s="2" t="str">
        <f>IFERROR(VLOOKUP($A31,Runners!$Q:$AA,F$1,0),"")</f>
        <v>U15</v>
      </c>
      <c r="G31">
        <f>COUNTIF($F$5:F31,F31)</f>
        <v>9</v>
      </c>
      <c r="J31" s="32" t="str">
        <f t="shared" si="1"/>
        <v>Evie RoseEdwardsonColchester &amp; Tendring AC</v>
      </c>
      <c r="K31" s="32">
        <f t="shared" si="2"/>
        <v>27</v>
      </c>
      <c r="L31" s="32">
        <f t="shared" si="3"/>
        <v>9</v>
      </c>
    </row>
    <row r="32" spans="1:12" x14ac:dyDescent="0.25">
      <c r="A32" s="19">
        <v>28</v>
      </c>
      <c r="B32" s="1" t="str">
        <f>IFERROR(VLOOKUP($A32,Runners!$Q:$AA,B$1,0),"")</f>
        <v>Evelyn</v>
      </c>
      <c r="C32" s="1" t="str">
        <f>IFERROR(VLOOKUP($A32,Runners!$Q:$AA,C$1,0),"")</f>
        <v>Clapp</v>
      </c>
      <c r="D32" s="2" t="str">
        <f>IFERROR(VLOOKUP($A32,Runners!$Q:$AA,D$1,0),"")</f>
        <v>Colchester &amp; Tendring AC</v>
      </c>
      <c r="E32" s="2">
        <f>IFERROR(VLOOKUP($A32,Runners!$Q:$AA,E$1,0),"")</f>
        <v>8</v>
      </c>
      <c r="F32" s="2" t="str">
        <f>IFERROR(VLOOKUP($A32,Runners!$Q:$AA,F$1,0),"")</f>
        <v>U13</v>
      </c>
      <c r="G32">
        <f>COUNTIF($F$5:F32,F32)</f>
        <v>11</v>
      </c>
      <c r="J32" s="32" t="str">
        <f t="shared" si="1"/>
        <v>EvelynClappColchester &amp; Tendring AC</v>
      </c>
      <c r="K32" s="32">
        <f t="shared" si="2"/>
        <v>28</v>
      </c>
      <c r="L32" s="32">
        <f t="shared" si="3"/>
        <v>11</v>
      </c>
    </row>
    <row r="33" spans="1:12" x14ac:dyDescent="0.25">
      <c r="A33" s="19">
        <v>29</v>
      </c>
      <c r="B33" s="1" t="str">
        <f>IFERROR(VLOOKUP($A33,Runners!$Q:$AA,B$1,0),"")</f>
        <v>Sienna</v>
      </c>
      <c r="C33" s="1" t="str">
        <f>IFERROR(VLOOKUP($A33,Runners!$Q:$AA,C$1,0),"")</f>
        <v>Faulkner</v>
      </c>
      <c r="D33" s="2" t="str">
        <f>IFERROR(VLOOKUP($A33,Runners!$Q:$AA,D$1,0),"")</f>
        <v>Tiptree</v>
      </c>
      <c r="E33" s="2">
        <f>IFERROR(VLOOKUP($A33,Runners!$Q:$AA,E$1,0),"")</f>
        <v>4</v>
      </c>
      <c r="F33" s="2" t="str">
        <f>IFERROR(VLOOKUP($A33,Runners!$Q:$AA,F$1,0),"")</f>
        <v>U11</v>
      </c>
      <c r="G33">
        <f>COUNTIF($F$5:F33,F33)</f>
        <v>5</v>
      </c>
      <c r="J33" s="32" t="str">
        <f t="shared" si="1"/>
        <v>SiennaFaulknerTiptree</v>
      </c>
      <c r="K33" s="32">
        <f t="shared" si="2"/>
        <v>29</v>
      </c>
      <c r="L33" s="32">
        <f t="shared" si="3"/>
        <v>5</v>
      </c>
    </row>
    <row r="34" spans="1:12" x14ac:dyDescent="0.25">
      <c r="A34" s="19">
        <v>30</v>
      </c>
      <c r="B34" s="1" t="str">
        <f>IFERROR(VLOOKUP($A34,Runners!$Q:$AA,B$1,0),"")</f>
        <v>Kirsten</v>
      </c>
      <c r="C34" s="1" t="str">
        <f>IFERROR(VLOOKUP($A34,Runners!$Q:$AA,C$1,0),"")</f>
        <v>Townsend</v>
      </c>
      <c r="D34" s="2" t="str">
        <f>IFERROR(VLOOKUP($A34,Runners!$Q:$AA,D$1,0),"")</f>
        <v>Colchester &amp; Tendring AC</v>
      </c>
      <c r="E34" s="2">
        <f>IFERROR(VLOOKUP($A34,Runners!$Q:$AA,E$1,0),"")</f>
        <v>4</v>
      </c>
      <c r="F34" s="2" t="str">
        <f>IFERROR(VLOOKUP($A34,Runners!$Q:$AA,F$1,0),"")</f>
        <v>U11</v>
      </c>
      <c r="G34">
        <f>COUNTIF($F$5:F34,F34)</f>
        <v>6</v>
      </c>
      <c r="J34" s="32" t="str">
        <f t="shared" si="1"/>
        <v>KirstenTownsendColchester &amp; Tendring AC</v>
      </c>
      <c r="K34" s="32">
        <f t="shared" si="2"/>
        <v>30</v>
      </c>
      <c r="L34" s="32">
        <f t="shared" si="3"/>
        <v>6</v>
      </c>
    </row>
    <row r="35" spans="1:12" x14ac:dyDescent="0.25">
      <c r="A35" s="19">
        <v>31</v>
      </c>
      <c r="B35" s="1" t="str">
        <f>IFERROR(VLOOKUP($A35,Runners!$Q:$AA,B$1,0),"")</f>
        <v xml:space="preserve">Hannah </v>
      </c>
      <c r="C35" s="1" t="str">
        <f>IFERROR(VLOOKUP($A35,Runners!$Q:$AA,C$1,0),"")</f>
        <v>Root</v>
      </c>
      <c r="D35" s="2" t="str">
        <f>IFERROR(VLOOKUP($A35,Runners!$Q:$AA,D$1,0),"")</f>
        <v>Halstead R R</v>
      </c>
      <c r="E35" s="2">
        <f>IFERROR(VLOOKUP($A35,Runners!$Q:$AA,E$1,0),"")</f>
        <v>7</v>
      </c>
      <c r="F35" s="2" t="str">
        <f>IFERROR(VLOOKUP($A35,Runners!$Q:$AA,F$1,0),"")</f>
        <v>U13</v>
      </c>
      <c r="G35">
        <f>COUNTIF($F$5:F35,F35)</f>
        <v>12</v>
      </c>
      <c r="J35" s="32" t="str">
        <f t="shared" si="1"/>
        <v>Hannah RootHalstead R R</v>
      </c>
      <c r="K35" s="32">
        <f t="shared" si="2"/>
        <v>31</v>
      </c>
      <c r="L35" s="32">
        <f t="shared" si="3"/>
        <v>12</v>
      </c>
    </row>
    <row r="36" spans="1:12" x14ac:dyDescent="0.25">
      <c r="A36" s="19">
        <v>32</v>
      </c>
      <c r="B36" s="1" t="str">
        <f>IFERROR(VLOOKUP($A36,Runners!$Q:$AA,B$1,0),"")</f>
        <v>Nancy</v>
      </c>
      <c r="C36" s="1" t="str">
        <f>IFERROR(VLOOKUP($A36,Runners!$Q:$AA,C$1,0),"")</f>
        <v>Hobbs</v>
      </c>
      <c r="D36" s="2" t="str">
        <f>IFERROR(VLOOKUP($A36,Runners!$Q:$AA,D$1,0),"")</f>
        <v>Colchester &amp; Tendring AC</v>
      </c>
      <c r="E36" s="2">
        <f>IFERROR(VLOOKUP($A36,Runners!$Q:$AA,E$1,0),"")</f>
        <v>9</v>
      </c>
      <c r="F36" s="2" t="str">
        <f>IFERROR(VLOOKUP($A36,Runners!$Q:$AA,F$1,0),"")</f>
        <v>U15</v>
      </c>
      <c r="G36">
        <f>COUNTIF($F$5:F36,F36)</f>
        <v>10</v>
      </c>
      <c r="J36" s="32" t="str">
        <f t="shared" si="1"/>
        <v>NancyHobbsColchester &amp; Tendring AC</v>
      </c>
      <c r="K36" s="32">
        <f t="shared" si="2"/>
        <v>32</v>
      </c>
      <c r="L36" s="32">
        <f t="shared" si="3"/>
        <v>10</v>
      </c>
    </row>
    <row r="37" spans="1:12" x14ac:dyDescent="0.25">
      <c r="A37" s="19">
        <v>33</v>
      </c>
      <c r="B37" s="1" t="str">
        <f>IFERROR(VLOOKUP($A37,Runners!$Q:$AA,B$1,0),"")</f>
        <v>Meghan</v>
      </c>
      <c r="C37" s="1" t="str">
        <f>IFERROR(VLOOKUP($A37,Runners!$Q:$AA,C$1,0),"")</f>
        <v>Knight</v>
      </c>
      <c r="D37" s="2" t="str">
        <f>IFERROR(VLOOKUP($A37,Runners!$Q:$AA,D$1,0),"")</f>
        <v>Tiptree</v>
      </c>
      <c r="E37" s="2">
        <f>IFERROR(VLOOKUP($A37,Runners!$Q:$AA,E$1,0),"")</f>
        <v>3</v>
      </c>
      <c r="F37" s="2" t="str">
        <f>IFERROR(VLOOKUP($A37,Runners!$Q:$AA,F$1,0),"")</f>
        <v>U11</v>
      </c>
      <c r="G37">
        <f>COUNTIF($F$5:F37,F37)</f>
        <v>7</v>
      </c>
      <c r="J37" s="32" t="str">
        <f t="shared" si="1"/>
        <v>MeghanKnightTiptree</v>
      </c>
      <c r="K37" s="32">
        <f t="shared" si="2"/>
        <v>33</v>
      </c>
      <c r="L37" s="32">
        <f t="shared" si="3"/>
        <v>7</v>
      </c>
    </row>
    <row r="38" spans="1:12" x14ac:dyDescent="0.25">
      <c r="A38" s="19">
        <v>34</v>
      </c>
      <c r="B38" s="1" t="str">
        <f>IFERROR(VLOOKUP($A38,Runners!$Q:$AA,B$1,0),"")</f>
        <v>Nancy</v>
      </c>
      <c r="C38" s="1" t="str">
        <f>IFERROR(VLOOKUP($A38,Runners!$Q:$AA,C$1,0),"")</f>
        <v>Garner</v>
      </c>
      <c r="D38" s="2" t="str">
        <f>IFERROR(VLOOKUP($A38,Runners!$Q:$AA,D$1,0),"")</f>
        <v>Harwich Runners</v>
      </c>
      <c r="E38" s="2">
        <f>IFERROR(VLOOKUP($A38,Runners!$Q:$AA,E$1,0),"")</f>
        <v>7</v>
      </c>
      <c r="F38" s="2" t="str">
        <f>IFERROR(VLOOKUP($A38,Runners!$Q:$AA,F$1,0),"")</f>
        <v>U13</v>
      </c>
      <c r="G38">
        <f>COUNTIF($F$5:F38,F38)</f>
        <v>13</v>
      </c>
      <c r="J38" s="32" t="str">
        <f t="shared" si="1"/>
        <v>NancyGarnerHarwich Runners</v>
      </c>
      <c r="K38" s="32">
        <f t="shared" si="2"/>
        <v>34</v>
      </c>
      <c r="L38" s="32">
        <f t="shared" si="3"/>
        <v>13</v>
      </c>
    </row>
    <row r="39" spans="1:12" x14ac:dyDescent="0.25">
      <c r="A39" s="19">
        <v>35</v>
      </c>
      <c r="B39" s="1" t="str">
        <f>IFERROR(VLOOKUP($A39,Runners!$Q:$AA,B$1,0),"")</f>
        <v>Isabelle</v>
      </c>
      <c r="C39" s="1" t="str">
        <f>IFERROR(VLOOKUP($A39,Runners!$Q:$AA,C$1,0),"")</f>
        <v>Race</v>
      </c>
      <c r="D39" s="2" t="str">
        <f>IFERROR(VLOOKUP($A39,Runners!$Q:$AA,D$1,0),"")</f>
        <v>Harwich Runners</v>
      </c>
      <c r="E39" s="2">
        <f>IFERROR(VLOOKUP($A39,Runners!$Q:$AA,E$1,0),"")</f>
        <v>5</v>
      </c>
      <c r="F39" s="2" t="str">
        <f>IFERROR(VLOOKUP($A39,Runners!$Q:$AA,F$1,0),"")</f>
        <v>U11</v>
      </c>
      <c r="G39">
        <f>COUNTIF($F$5:F39,F39)</f>
        <v>8</v>
      </c>
      <c r="J39" s="32" t="str">
        <f t="shared" si="1"/>
        <v>IsabelleRaceHarwich Runners</v>
      </c>
      <c r="K39" s="32">
        <f t="shared" si="2"/>
        <v>35</v>
      </c>
      <c r="L39" s="32">
        <f t="shared" si="3"/>
        <v>8</v>
      </c>
    </row>
    <row r="40" spans="1:12" x14ac:dyDescent="0.25">
      <c r="A40" s="19">
        <v>36</v>
      </c>
      <c r="B40" s="1" t="str">
        <f>IFERROR(VLOOKUP($A40,Runners!$Q:$AA,B$1,0),"")</f>
        <v>Ella</v>
      </c>
      <c r="C40" s="1" t="str">
        <f>IFERROR(VLOOKUP($A40,Runners!$Q:$AA,C$1,0),"")</f>
        <v>Licence</v>
      </c>
      <c r="D40" s="2" t="str">
        <f>IFERROR(VLOOKUP($A40,Runners!$Q:$AA,D$1,0),"")</f>
        <v>Colchester Harriers</v>
      </c>
      <c r="E40" s="2">
        <f>IFERROR(VLOOKUP($A40,Runners!$Q:$AA,E$1,0),"")</f>
        <v>9</v>
      </c>
      <c r="F40" s="2" t="str">
        <f>IFERROR(VLOOKUP($A40,Runners!$Q:$AA,F$1,0),"")</f>
        <v>U15</v>
      </c>
      <c r="G40">
        <f>COUNTIF($F$5:F40,F40)</f>
        <v>11</v>
      </c>
      <c r="J40" s="32" t="str">
        <f t="shared" si="1"/>
        <v>EllaLicenceColchester Harriers</v>
      </c>
      <c r="K40" s="32">
        <f t="shared" si="2"/>
        <v>36</v>
      </c>
      <c r="L40" s="32">
        <f t="shared" si="3"/>
        <v>11</v>
      </c>
    </row>
    <row r="41" spans="1:12" x14ac:dyDescent="0.25">
      <c r="A41" s="19">
        <v>37</v>
      </c>
      <c r="B41" s="1" t="str">
        <f>IFERROR(VLOOKUP($A41,Runners!$Q:$AA,B$1,0),"")</f>
        <v>Darcey</v>
      </c>
      <c r="C41" s="1" t="str">
        <f>IFERROR(VLOOKUP($A41,Runners!$Q:$AA,C$1,0),"")</f>
        <v>Smith</v>
      </c>
      <c r="D41" s="2" t="str">
        <f>IFERROR(VLOOKUP($A41,Runners!$Q:$AA,D$1,0),"")</f>
        <v>Harwich Runners</v>
      </c>
      <c r="E41" s="2">
        <f>IFERROR(VLOOKUP($A41,Runners!$Q:$AA,E$1,0),"")</f>
        <v>3</v>
      </c>
      <c r="F41" s="2" t="str">
        <f>IFERROR(VLOOKUP($A41,Runners!$Q:$AA,F$1,0),"")</f>
        <v>U11</v>
      </c>
      <c r="G41">
        <f>COUNTIF($F$5:F41,F41)</f>
        <v>9</v>
      </c>
      <c r="J41" s="32" t="str">
        <f t="shared" si="1"/>
        <v>DarceySmithHarwich Runners</v>
      </c>
      <c r="K41" s="32">
        <f t="shared" si="2"/>
        <v>37</v>
      </c>
      <c r="L41" s="32">
        <f t="shared" si="3"/>
        <v>9</v>
      </c>
    </row>
    <row r="42" spans="1:12" x14ac:dyDescent="0.25">
      <c r="A42" s="19">
        <v>38</v>
      </c>
      <c r="B42" s="1" t="str">
        <f>IFERROR(VLOOKUP($A42,Runners!$Q:$AA,B$1,0),"")</f>
        <v>Floriane</v>
      </c>
      <c r="C42" s="1" t="str">
        <f>IFERROR(VLOOKUP($A42,Runners!$Q:$AA,C$1,0),"")</f>
        <v>King</v>
      </c>
      <c r="D42" s="2" t="str">
        <f>IFERROR(VLOOKUP($A42,Runners!$Q:$AA,D$1,0),"")</f>
        <v>Colchester Harriers</v>
      </c>
      <c r="E42" s="2">
        <f>IFERROR(VLOOKUP($A42,Runners!$Q:$AA,E$1,0),"")</f>
        <v>6</v>
      </c>
      <c r="F42" s="2" t="str">
        <f>IFERROR(VLOOKUP($A42,Runners!$Q:$AA,F$1,0),"")</f>
        <v>U11</v>
      </c>
      <c r="G42">
        <f>COUNTIF($F$5:F42,F42)</f>
        <v>10</v>
      </c>
      <c r="J42" s="32" t="str">
        <f t="shared" si="1"/>
        <v>FlorianeKingColchester Harriers</v>
      </c>
      <c r="K42" s="32">
        <f t="shared" si="2"/>
        <v>38</v>
      </c>
      <c r="L42" s="32">
        <f t="shared" si="3"/>
        <v>10</v>
      </c>
    </row>
    <row r="43" spans="1:12" x14ac:dyDescent="0.25">
      <c r="A43" s="19">
        <v>39</v>
      </c>
      <c r="B43" s="1" t="str">
        <f>IFERROR(VLOOKUP($A43,Runners!$Q:$AA,B$1,0),"")</f>
        <v>Sophie</v>
      </c>
      <c r="C43" s="1" t="str">
        <f>IFERROR(VLOOKUP($A43,Runners!$Q:$AA,C$1,0),"")</f>
        <v>Jeffery</v>
      </c>
      <c r="D43" s="2" t="str">
        <f>IFERROR(VLOOKUP($A43,Runners!$Q:$AA,D$1,0),"")</f>
        <v>Colchester Harriers</v>
      </c>
      <c r="E43" s="2">
        <f>IFERROR(VLOOKUP($A43,Runners!$Q:$AA,E$1,0),"")</f>
        <v>5</v>
      </c>
      <c r="F43" s="2" t="str">
        <f>IFERROR(VLOOKUP($A43,Runners!$Q:$AA,F$1,0),"")</f>
        <v>U11</v>
      </c>
      <c r="G43">
        <f>COUNTIF($F$5:F43,F43)</f>
        <v>11</v>
      </c>
      <c r="J43" s="32" t="str">
        <f t="shared" si="1"/>
        <v>SophieJefferyColchester Harriers</v>
      </c>
      <c r="K43" s="32">
        <f t="shared" si="2"/>
        <v>39</v>
      </c>
      <c r="L43" s="32">
        <f t="shared" si="3"/>
        <v>11</v>
      </c>
    </row>
    <row r="44" spans="1:12" x14ac:dyDescent="0.25">
      <c r="A44" s="19">
        <v>40</v>
      </c>
      <c r="B44" s="1" t="str">
        <f>IFERROR(VLOOKUP($A44,Runners!$Q:$AA,B$1,0),"")</f>
        <v>Bethany</v>
      </c>
      <c r="C44" s="1" t="str">
        <f>IFERROR(VLOOKUP($A44,Runners!$Q:$AA,C$1,0),"")</f>
        <v>Reynolds</v>
      </c>
      <c r="D44" s="2" t="str">
        <f>IFERROR(VLOOKUP($A44,Runners!$Q:$AA,D$1,0),"")</f>
        <v>Great Bentley</v>
      </c>
      <c r="E44" s="2">
        <f>IFERROR(VLOOKUP($A44,Runners!$Q:$AA,E$1,0),"")</f>
        <v>4</v>
      </c>
      <c r="F44" s="2" t="str">
        <f>IFERROR(VLOOKUP($A44,Runners!$Q:$AA,F$1,0),"")</f>
        <v>U11</v>
      </c>
      <c r="G44">
        <f>COUNTIF($F$5:F44,F44)</f>
        <v>12</v>
      </c>
      <c r="J44" s="32" t="str">
        <f t="shared" si="1"/>
        <v>BethanyReynoldsGreat Bentley</v>
      </c>
      <c r="K44" s="32">
        <f t="shared" si="2"/>
        <v>40</v>
      </c>
      <c r="L44" s="32">
        <f t="shared" si="3"/>
        <v>12</v>
      </c>
    </row>
    <row r="45" spans="1:12" x14ac:dyDescent="0.25">
      <c r="A45" s="19">
        <v>41</v>
      </c>
      <c r="B45" s="1" t="str">
        <f>IFERROR(VLOOKUP($A45,Runners!$Q:$AA,B$1,0),"")</f>
        <v>Alannah</v>
      </c>
      <c r="C45" s="1" t="str">
        <f>IFERROR(VLOOKUP($A45,Runners!$Q:$AA,C$1,0),"")</f>
        <v>Goodall</v>
      </c>
      <c r="D45" s="2" t="str">
        <f>IFERROR(VLOOKUP($A45,Runners!$Q:$AA,D$1,0),"")</f>
        <v>Springfield Striders</v>
      </c>
      <c r="E45" s="2">
        <f>IFERROR(VLOOKUP($A45,Runners!$Q:$AA,E$1,0),"")</f>
        <v>7</v>
      </c>
      <c r="F45" s="2" t="str">
        <f>IFERROR(VLOOKUP($A45,Runners!$Q:$AA,F$1,0),"")</f>
        <v>U13</v>
      </c>
      <c r="G45">
        <f>COUNTIF($F$5:F45,F45)</f>
        <v>14</v>
      </c>
      <c r="J45" s="32" t="str">
        <f t="shared" si="1"/>
        <v>AlannahGoodallSpringfield Striders</v>
      </c>
      <c r="K45" s="32">
        <f t="shared" si="2"/>
        <v>41</v>
      </c>
      <c r="L45" s="32">
        <f t="shared" si="3"/>
        <v>14</v>
      </c>
    </row>
    <row r="46" spans="1:12" x14ac:dyDescent="0.25">
      <c r="A46" s="19">
        <v>42</v>
      </c>
      <c r="B46" s="1" t="str">
        <f>IFERROR(VLOOKUP($A46,Runners!$Q:$AA,B$1,0),"")</f>
        <v>Tilly</v>
      </c>
      <c r="C46" s="1" t="str">
        <f>IFERROR(VLOOKUP($A46,Runners!$Q:$AA,C$1,0),"")</f>
        <v>Clark</v>
      </c>
      <c r="D46" s="2" t="str">
        <f>IFERROR(VLOOKUP($A46,Runners!$Q:$AA,D$1,0),"")</f>
        <v>Colchester Harriers</v>
      </c>
      <c r="E46" s="2">
        <f>IFERROR(VLOOKUP($A46,Runners!$Q:$AA,E$1,0),"")</f>
        <v>7</v>
      </c>
      <c r="F46" s="2" t="str">
        <f>IFERROR(VLOOKUP($A46,Runners!$Q:$AA,F$1,0),"")</f>
        <v>U13</v>
      </c>
      <c r="G46">
        <f>COUNTIF($F$5:F46,F46)</f>
        <v>15</v>
      </c>
      <c r="J46" s="32" t="str">
        <f t="shared" si="1"/>
        <v>TillyClarkColchester Harriers</v>
      </c>
      <c r="K46" s="32">
        <f t="shared" si="2"/>
        <v>42</v>
      </c>
      <c r="L46" s="32">
        <f t="shared" si="3"/>
        <v>15</v>
      </c>
    </row>
    <row r="47" spans="1:12" x14ac:dyDescent="0.25">
      <c r="A47" s="19">
        <v>43</v>
      </c>
      <c r="B47" s="1" t="str">
        <f>IFERROR(VLOOKUP($A47,Runners!$Q:$AA,B$1,0),"")</f>
        <v>Georgia</v>
      </c>
      <c r="C47" s="1" t="str">
        <f>IFERROR(VLOOKUP($A47,Runners!$Q:$AA,C$1,0),"")</f>
        <v>Coyles</v>
      </c>
      <c r="D47" s="2" t="str">
        <f>IFERROR(VLOOKUP($A47,Runners!$Q:$AA,D$1,0),"")</f>
        <v>Harwich Runners</v>
      </c>
      <c r="E47" s="2">
        <f>IFERROR(VLOOKUP($A47,Runners!$Q:$AA,E$1,0),"")</f>
        <v>5</v>
      </c>
      <c r="F47" s="2" t="str">
        <f>IFERROR(VLOOKUP($A47,Runners!$Q:$AA,F$1,0),"")</f>
        <v>U11</v>
      </c>
      <c r="G47">
        <f>COUNTIF($F$5:F47,F47)</f>
        <v>13</v>
      </c>
      <c r="J47" s="32" t="str">
        <f t="shared" si="1"/>
        <v>GeorgiaCoylesHarwich Runners</v>
      </c>
      <c r="K47" s="32">
        <f t="shared" si="2"/>
        <v>43</v>
      </c>
      <c r="L47" s="32">
        <f t="shared" si="3"/>
        <v>13</v>
      </c>
    </row>
    <row r="48" spans="1:12" x14ac:dyDescent="0.25">
      <c r="A48" s="19">
        <v>44</v>
      </c>
      <c r="B48" s="1" t="str">
        <f>IFERROR(VLOOKUP($A48,Runners!$Q:$AA,B$1,0),"")</f>
        <v>Felicity</v>
      </c>
      <c r="C48" s="1" t="str">
        <f>IFERROR(VLOOKUP($A48,Runners!$Q:$AA,C$1,0),"")</f>
        <v>Hoe</v>
      </c>
      <c r="D48" s="2" t="str">
        <f>IFERROR(VLOOKUP($A48,Runners!$Q:$AA,D$1,0),"")</f>
        <v>Colchester &amp; Tendring AC</v>
      </c>
      <c r="E48" s="2">
        <f>IFERROR(VLOOKUP($A48,Runners!$Q:$AA,E$1,0),"")</f>
        <v>7</v>
      </c>
      <c r="F48" s="2" t="str">
        <f>IFERROR(VLOOKUP($A48,Runners!$Q:$AA,F$1,0),"")</f>
        <v>U13</v>
      </c>
      <c r="G48">
        <f>COUNTIF($F$5:F48,F48)</f>
        <v>16</v>
      </c>
      <c r="J48" s="32" t="str">
        <f t="shared" si="1"/>
        <v>FelicityHoeColchester &amp; Tendring AC</v>
      </c>
      <c r="K48" s="32">
        <f t="shared" si="2"/>
        <v>44</v>
      </c>
      <c r="L48" s="32">
        <f t="shared" si="3"/>
        <v>16</v>
      </c>
    </row>
    <row r="49" spans="1:12" x14ac:dyDescent="0.25">
      <c r="A49" s="19">
        <v>45</v>
      </c>
      <c r="B49" s="1" t="str">
        <f>IFERROR(VLOOKUP($A49,Runners!$Q:$AA,B$1,0),"")</f>
        <v>Kacie</v>
      </c>
      <c r="C49" s="1" t="str">
        <f>IFERROR(VLOOKUP($A49,Runners!$Q:$AA,C$1,0),"")</f>
        <v>Langton</v>
      </c>
      <c r="D49" s="2" t="str">
        <f>IFERROR(VLOOKUP($A49,Runners!$Q:$AA,D$1,0),"")</f>
        <v>Colchester &amp; Tendring AC</v>
      </c>
      <c r="E49" s="2">
        <f>IFERROR(VLOOKUP($A49,Runners!$Q:$AA,E$1,0),"")</f>
        <v>6</v>
      </c>
      <c r="F49" s="2" t="str">
        <f>IFERROR(VLOOKUP($A49,Runners!$Q:$AA,F$1,0),"")</f>
        <v>U11</v>
      </c>
      <c r="G49">
        <f>COUNTIF($F$5:F49,F49)</f>
        <v>14</v>
      </c>
      <c r="J49" s="32" t="str">
        <f t="shared" si="1"/>
        <v>KacieLangtonColchester &amp; Tendring AC</v>
      </c>
      <c r="K49" s="32">
        <f t="shared" si="2"/>
        <v>45</v>
      </c>
      <c r="L49" s="32">
        <f t="shared" si="3"/>
        <v>14</v>
      </c>
    </row>
    <row r="50" spans="1:12" x14ac:dyDescent="0.25">
      <c r="A50" s="19">
        <v>46</v>
      </c>
      <c r="B50" s="1" t="str">
        <f>IFERROR(VLOOKUP($A50,Runners!$Q:$AA,B$1,0),"")</f>
        <v>Pippa</v>
      </c>
      <c r="C50" s="1" t="str">
        <f>IFERROR(VLOOKUP($A50,Runners!$Q:$AA,C$1,0),"")</f>
        <v>Hoe</v>
      </c>
      <c r="D50" s="2" t="str">
        <f>IFERROR(VLOOKUP($A50,Runners!$Q:$AA,D$1,0),"")</f>
        <v>Colchester &amp; Tendring AC</v>
      </c>
      <c r="E50" s="2">
        <f>IFERROR(VLOOKUP($A50,Runners!$Q:$AA,E$1,0),"")</f>
        <v>6</v>
      </c>
      <c r="F50" s="2" t="str">
        <f>IFERROR(VLOOKUP($A50,Runners!$Q:$AA,F$1,0),"")</f>
        <v>U11</v>
      </c>
      <c r="G50">
        <f>COUNTIF($F$5:F50,F50)</f>
        <v>15</v>
      </c>
      <c r="J50" s="32" t="str">
        <f t="shared" si="1"/>
        <v>PippaHoeColchester &amp; Tendring AC</v>
      </c>
      <c r="K50" s="32">
        <f t="shared" si="2"/>
        <v>46</v>
      </c>
      <c r="L50" s="32">
        <f t="shared" si="3"/>
        <v>15</v>
      </c>
    </row>
    <row r="51" spans="1:12" x14ac:dyDescent="0.25">
      <c r="A51" s="19">
        <v>47</v>
      </c>
      <c r="B51" s="1" t="str">
        <f>IFERROR(VLOOKUP($A51,Runners!$Q:$AA,B$1,0),"")</f>
        <v>Alexandra</v>
      </c>
      <c r="C51" s="1" t="str">
        <f>IFERROR(VLOOKUP($A51,Runners!$Q:$AA,C$1,0),"")</f>
        <v>Hilliard</v>
      </c>
      <c r="D51" s="2" t="str">
        <f>IFERROR(VLOOKUP($A51,Runners!$Q:$AA,D$1,0),"")</f>
        <v>Tiptree</v>
      </c>
      <c r="E51" s="2">
        <f>IFERROR(VLOOKUP($A51,Runners!$Q:$AA,E$1,0),"")</f>
        <v>4</v>
      </c>
      <c r="F51" s="2" t="str">
        <f>IFERROR(VLOOKUP($A51,Runners!$Q:$AA,F$1,0),"")</f>
        <v>U11</v>
      </c>
      <c r="G51">
        <f>COUNTIF($F$5:F51,F51)</f>
        <v>16</v>
      </c>
      <c r="J51" s="32" t="str">
        <f t="shared" si="1"/>
        <v>AlexandraHilliardTiptree</v>
      </c>
      <c r="K51" s="32">
        <f t="shared" si="2"/>
        <v>47</v>
      </c>
      <c r="L51" s="32">
        <f t="shared" si="3"/>
        <v>16</v>
      </c>
    </row>
    <row r="52" spans="1:12" x14ac:dyDescent="0.25">
      <c r="A52" s="19">
        <v>48</v>
      </c>
      <c r="B52" s="1" t="str">
        <f>IFERROR(VLOOKUP($A52,Runners!$Q:$AA,B$1,0),"")</f>
        <v>Blake</v>
      </c>
      <c r="C52" s="1" t="str">
        <f>IFERROR(VLOOKUP($A52,Runners!$Q:$AA,C$1,0),"")</f>
        <v>Reeves</v>
      </c>
      <c r="D52" s="2" t="str">
        <f>IFERROR(VLOOKUP($A52,Runners!$Q:$AA,D$1,0),"")</f>
        <v>Colchester &amp; Tendring AC</v>
      </c>
      <c r="E52" s="2">
        <f>IFERROR(VLOOKUP($A52,Runners!$Q:$AA,E$1,0),"")</f>
        <v>5</v>
      </c>
      <c r="F52" s="2" t="str">
        <f>IFERROR(VLOOKUP($A52,Runners!$Q:$AA,F$1,0),"")</f>
        <v>U11</v>
      </c>
      <c r="G52">
        <f>COUNTIF($F$5:F52,F52)</f>
        <v>17</v>
      </c>
      <c r="J52" s="32" t="str">
        <f t="shared" si="1"/>
        <v>BlakeReevesColchester &amp; Tendring AC</v>
      </c>
      <c r="K52" s="32">
        <f t="shared" si="2"/>
        <v>48</v>
      </c>
      <c r="L52" s="32">
        <f t="shared" si="3"/>
        <v>17</v>
      </c>
    </row>
    <row r="53" spans="1:12" x14ac:dyDescent="0.25">
      <c r="A53" s="19">
        <v>49</v>
      </c>
      <c r="B53" s="1" t="str">
        <f>IFERROR(VLOOKUP($A53,Runners!$Q:$AA,B$1,0),"")</f>
        <v>Levanna</v>
      </c>
      <c r="C53" s="1" t="str">
        <f>IFERROR(VLOOKUP($A53,Runners!$Q:$AA,C$1,0),"")</f>
        <v>Miley</v>
      </c>
      <c r="D53" s="2" t="str">
        <f>IFERROR(VLOOKUP($A53,Runners!$Q:$AA,D$1,0),"")</f>
        <v>Ipswich Jaffa</v>
      </c>
      <c r="E53" s="2">
        <f>IFERROR(VLOOKUP($A53,Runners!$Q:$AA,E$1,0),"")</f>
        <v>4</v>
      </c>
      <c r="F53" s="2" t="str">
        <f>IFERROR(VLOOKUP($A53,Runners!$Q:$AA,F$1,0),"")</f>
        <v>U11</v>
      </c>
      <c r="G53">
        <f>COUNTIF($F$5:F53,F53)</f>
        <v>18</v>
      </c>
      <c r="J53" s="32" t="str">
        <f t="shared" si="1"/>
        <v>LevannaMileyIpswich Jaffa</v>
      </c>
      <c r="K53" s="32">
        <f t="shared" si="2"/>
        <v>49</v>
      </c>
      <c r="L53" s="32">
        <f t="shared" si="3"/>
        <v>18</v>
      </c>
    </row>
    <row r="54" spans="1:12" x14ac:dyDescent="0.25">
      <c r="A54" s="19">
        <v>50</v>
      </c>
      <c r="B54" s="1" t="str">
        <f>IFERROR(VLOOKUP($A54,Runners!$Q:$AA,B$1,0),"")</f>
        <v>Amy</v>
      </c>
      <c r="C54" s="1" t="str">
        <f>IFERROR(VLOOKUP($A54,Runners!$Q:$AA,C$1,0),"")</f>
        <v>Ndungu</v>
      </c>
      <c r="D54" s="2" t="str">
        <f>IFERROR(VLOOKUP($A54,Runners!$Q:$AA,D$1,0),"")</f>
        <v>Colchester &amp; Tendring AC</v>
      </c>
      <c r="E54" s="2">
        <f>IFERROR(VLOOKUP($A54,Runners!$Q:$AA,E$1,0),"")</f>
        <v>8</v>
      </c>
      <c r="F54" s="2" t="str">
        <f>IFERROR(VLOOKUP($A54,Runners!$Q:$AA,F$1,0),"")</f>
        <v>U13</v>
      </c>
      <c r="G54">
        <f>COUNTIF($F$5:F54,F54)</f>
        <v>17</v>
      </c>
      <c r="J54" s="32" t="str">
        <f t="shared" si="1"/>
        <v>AmyNdunguColchester &amp; Tendring AC</v>
      </c>
      <c r="K54" s="32">
        <f t="shared" si="2"/>
        <v>50</v>
      </c>
      <c r="L54" s="32">
        <f t="shared" si="3"/>
        <v>17</v>
      </c>
    </row>
    <row r="55" spans="1:12" x14ac:dyDescent="0.25">
      <c r="A55" s="19">
        <v>51</v>
      </c>
      <c r="B55" s="1" t="str">
        <f>IFERROR(VLOOKUP($A55,Runners!$Q:$AA,B$1,0),"")</f>
        <v>Lisa</v>
      </c>
      <c r="C55" s="1" t="str">
        <f>IFERROR(VLOOKUP($A55,Runners!$Q:$AA,C$1,0),"")</f>
        <v>Ndungu</v>
      </c>
      <c r="D55" s="2" t="str">
        <f>IFERROR(VLOOKUP($A55,Runners!$Q:$AA,D$1,0),"")</f>
        <v>Colchester &amp; Tendring AC</v>
      </c>
      <c r="E55" s="2">
        <f>IFERROR(VLOOKUP($A55,Runners!$Q:$AA,E$1,0),"")</f>
        <v>5</v>
      </c>
      <c r="F55" s="2" t="str">
        <f>IFERROR(VLOOKUP($A55,Runners!$Q:$AA,F$1,0),"")</f>
        <v>U11</v>
      </c>
      <c r="G55">
        <f>COUNTIF($F$5:F55,F55)</f>
        <v>19</v>
      </c>
      <c r="J55" s="32" t="str">
        <f t="shared" si="1"/>
        <v>LisaNdunguColchester &amp; Tendring AC</v>
      </c>
      <c r="K55" s="32">
        <f t="shared" si="2"/>
        <v>51</v>
      </c>
      <c r="L55" s="32">
        <f t="shared" si="3"/>
        <v>19</v>
      </c>
    </row>
    <row r="56" spans="1:12" x14ac:dyDescent="0.25">
      <c r="A56" s="19">
        <v>52</v>
      </c>
      <c r="B56" s="1" t="str">
        <f>IFERROR(VLOOKUP($A56,Runners!$Q:$AA,B$1,0),"")</f>
        <v>Emma</v>
      </c>
      <c r="C56" s="1" t="str">
        <f>IFERROR(VLOOKUP($A56,Runners!$Q:$AA,C$1,0),"")</f>
        <v>McQuiggan</v>
      </c>
      <c r="D56" s="2" t="str">
        <f>IFERROR(VLOOKUP($A56,Runners!$Q:$AA,D$1,0),"")</f>
        <v>Harwich Runners</v>
      </c>
      <c r="E56" s="2">
        <f>IFERROR(VLOOKUP($A56,Runners!$Q:$AA,E$1,0),"")</f>
        <v>7</v>
      </c>
      <c r="F56" s="2" t="str">
        <f>IFERROR(VLOOKUP($A56,Runners!$Q:$AA,F$1,0),"")</f>
        <v>U13</v>
      </c>
      <c r="G56">
        <f>COUNTIF($F$5:F56,F56)</f>
        <v>18</v>
      </c>
      <c r="J56" s="32" t="str">
        <f t="shared" si="1"/>
        <v>EmmaMcQuigganHarwich Runners</v>
      </c>
      <c r="K56" s="32">
        <f t="shared" si="2"/>
        <v>52</v>
      </c>
      <c r="L56" s="32">
        <f t="shared" si="3"/>
        <v>18</v>
      </c>
    </row>
    <row r="57" spans="1:12" x14ac:dyDescent="0.25">
      <c r="A57" s="19">
        <v>53</v>
      </c>
      <c r="B57" s="1" t="str">
        <f>IFERROR(VLOOKUP($A57,Runners!$Q:$AA,B$1,0),"")</f>
        <v>Emily</v>
      </c>
      <c r="C57" s="1" t="str">
        <f>IFERROR(VLOOKUP($A57,Runners!$Q:$AA,C$1,0),"")</f>
        <v>Edwardson</v>
      </c>
      <c r="D57" s="2" t="str">
        <f>IFERROR(VLOOKUP($A57,Runners!$Q:$AA,D$1,0),"")</f>
        <v>Colchester &amp; Tendring AC</v>
      </c>
      <c r="E57" s="2">
        <f>IFERROR(VLOOKUP($A57,Runners!$Q:$AA,E$1,0),"")</f>
        <v>8</v>
      </c>
      <c r="F57" s="2" t="str">
        <f>IFERROR(VLOOKUP($A57,Runners!$Q:$AA,F$1,0),"")</f>
        <v>U13</v>
      </c>
      <c r="G57">
        <f>COUNTIF($F$5:F57,F57)</f>
        <v>19</v>
      </c>
      <c r="J57" s="32" t="str">
        <f t="shared" si="1"/>
        <v>EmilyEdwardsonColchester &amp; Tendring AC</v>
      </c>
      <c r="K57" s="32">
        <f t="shared" si="2"/>
        <v>53</v>
      </c>
      <c r="L57" s="32">
        <f t="shared" si="3"/>
        <v>19</v>
      </c>
    </row>
    <row r="58" spans="1:12" x14ac:dyDescent="0.25">
      <c r="A58" s="19">
        <v>54</v>
      </c>
      <c r="B58" s="1" t="str">
        <f>IFERROR(VLOOKUP($A58,Runners!$Q:$AA,B$1,0),"")</f>
        <v>Bella</v>
      </c>
      <c r="C58" s="1" t="str">
        <f>IFERROR(VLOOKUP($A58,Runners!$Q:$AA,C$1,0),"")</f>
        <v>Izzet</v>
      </c>
      <c r="D58" s="2" t="str">
        <f>IFERROR(VLOOKUP($A58,Runners!$Q:$AA,D$1,0),"")</f>
        <v>Colchester &amp; Tendring AC</v>
      </c>
      <c r="E58" s="2">
        <f>IFERROR(VLOOKUP($A58,Runners!$Q:$AA,E$1,0),"")</f>
        <v>5</v>
      </c>
      <c r="F58" s="2" t="str">
        <f>IFERROR(VLOOKUP($A58,Runners!$Q:$AA,F$1,0),"")</f>
        <v>U11</v>
      </c>
      <c r="G58">
        <f>COUNTIF($F$5:F58,F58)</f>
        <v>20</v>
      </c>
      <c r="J58" s="32" t="str">
        <f t="shared" si="1"/>
        <v>BellaIzzetColchester &amp; Tendring AC</v>
      </c>
      <c r="K58" s="32">
        <f t="shared" si="2"/>
        <v>54</v>
      </c>
      <c r="L58" s="32">
        <f t="shared" si="3"/>
        <v>20</v>
      </c>
    </row>
    <row r="59" spans="1:12" x14ac:dyDescent="0.25">
      <c r="A59" s="19">
        <v>55</v>
      </c>
      <c r="B59" s="1" t="str">
        <f>IFERROR(VLOOKUP($A59,Runners!$Q:$AA,B$1,0),"")</f>
        <v>Leyla</v>
      </c>
      <c r="C59" s="1" t="str">
        <f>IFERROR(VLOOKUP($A59,Runners!$Q:$AA,C$1,0),"")</f>
        <v>Williams</v>
      </c>
      <c r="D59" s="2" t="str">
        <f>IFERROR(VLOOKUP($A59,Runners!$Q:$AA,D$1,0),"")</f>
        <v>Mid Essex Casuals</v>
      </c>
      <c r="E59" s="2">
        <f>IFERROR(VLOOKUP($A59,Runners!$Q:$AA,E$1,0),"")</f>
        <v>10</v>
      </c>
      <c r="F59" s="2" t="str">
        <f>IFERROR(VLOOKUP($A59,Runners!$Q:$AA,F$1,0),"")</f>
        <v>U15</v>
      </c>
      <c r="G59">
        <f>COUNTIF($F$5:F59,F59)</f>
        <v>12</v>
      </c>
      <c r="J59" s="32" t="str">
        <f t="shared" si="1"/>
        <v>LeylaWilliamsMid Essex Casuals</v>
      </c>
      <c r="K59" s="32">
        <f t="shared" si="2"/>
        <v>55</v>
      </c>
      <c r="L59" s="32">
        <f t="shared" si="3"/>
        <v>12</v>
      </c>
    </row>
    <row r="60" spans="1:12" x14ac:dyDescent="0.25">
      <c r="A60" s="19">
        <v>56</v>
      </c>
      <c r="B60" s="1" t="str">
        <f>IFERROR(VLOOKUP($A60,Runners!$Q:$AA,B$1,0),"")</f>
        <v>Robyn</v>
      </c>
      <c r="C60" s="1" t="str">
        <f>IFERROR(VLOOKUP($A60,Runners!$Q:$AA,C$1,0),"")</f>
        <v>Smith</v>
      </c>
      <c r="D60" s="2" t="str">
        <f>IFERROR(VLOOKUP($A60,Runners!$Q:$AA,D$1,0),"")</f>
        <v>Halstead R R</v>
      </c>
      <c r="E60" s="2">
        <f>IFERROR(VLOOKUP($A60,Runners!$Q:$AA,E$1,0),"")</f>
        <v>9</v>
      </c>
      <c r="F60" s="2" t="str">
        <f>IFERROR(VLOOKUP($A60,Runners!$Q:$AA,F$1,0),"")</f>
        <v>U15</v>
      </c>
      <c r="G60">
        <f>COUNTIF($F$5:F60,F60)</f>
        <v>13</v>
      </c>
      <c r="J60" s="32" t="str">
        <f t="shared" si="1"/>
        <v>RobynSmithHalstead R R</v>
      </c>
      <c r="K60" s="32">
        <f t="shared" si="2"/>
        <v>56</v>
      </c>
      <c r="L60" s="32">
        <f t="shared" si="3"/>
        <v>13</v>
      </c>
    </row>
    <row r="61" spans="1:12" x14ac:dyDescent="0.25">
      <c r="A61" s="19">
        <v>57</v>
      </c>
      <c r="B61" s="1" t="str">
        <f>IFERROR(VLOOKUP($A61,Runners!$Q:$AA,B$1,0),"")</f>
        <v>Orla</v>
      </c>
      <c r="C61" s="1" t="str">
        <f>IFERROR(VLOOKUP($A61,Runners!$Q:$AA,C$1,0),"")</f>
        <v>Squirrell</v>
      </c>
      <c r="D61" s="2" t="str">
        <f>IFERROR(VLOOKUP($A61,Runners!$Q:$AA,D$1,0),"")</f>
        <v>Ipswich Jaffa</v>
      </c>
      <c r="E61" s="2">
        <f>IFERROR(VLOOKUP($A61,Runners!$Q:$AA,E$1,0),"")</f>
        <v>7</v>
      </c>
      <c r="F61" s="2" t="str">
        <f>IFERROR(VLOOKUP($A61,Runners!$Q:$AA,F$1,0),"")</f>
        <v>U13</v>
      </c>
      <c r="G61">
        <f>COUNTIF($F$5:F61,F61)</f>
        <v>20</v>
      </c>
      <c r="J61" s="32" t="str">
        <f t="shared" si="1"/>
        <v>OrlaSquirrellIpswich Jaffa</v>
      </c>
      <c r="K61" s="32">
        <f t="shared" si="2"/>
        <v>57</v>
      </c>
      <c r="L61" s="32">
        <f t="shared" si="3"/>
        <v>20</v>
      </c>
    </row>
    <row r="62" spans="1:12" x14ac:dyDescent="0.25">
      <c r="A62" s="19">
        <v>58</v>
      </c>
      <c r="B62" s="1" t="str">
        <f>IFERROR(VLOOKUP($A62,Runners!$Q:$AA,B$1,0),"")</f>
        <v>Rosie</v>
      </c>
      <c r="C62" s="1" t="str">
        <f>IFERROR(VLOOKUP($A62,Runners!$Q:$AA,C$1,0),"")</f>
        <v>Smith</v>
      </c>
      <c r="D62" s="2" t="str">
        <f>IFERROR(VLOOKUP($A62,Runners!$Q:$AA,D$1,0),"")</f>
        <v>Halstead R R</v>
      </c>
      <c r="E62" s="2">
        <f>IFERROR(VLOOKUP($A62,Runners!$Q:$AA,E$1,0),"")</f>
        <v>5</v>
      </c>
      <c r="F62" s="2" t="str">
        <f>IFERROR(VLOOKUP($A62,Runners!$Q:$AA,F$1,0),"")</f>
        <v>U11</v>
      </c>
      <c r="G62">
        <f>COUNTIF($F$5:F62,F62)</f>
        <v>21</v>
      </c>
      <c r="J62" s="32" t="str">
        <f t="shared" si="1"/>
        <v>RosieSmithHalstead R R</v>
      </c>
      <c r="K62" s="32">
        <f t="shared" si="2"/>
        <v>58</v>
      </c>
      <c r="L62" s="32">
        <f t="shared" si="3"/>
        <v>21</v>
      </c>
    </row>
    <row r="63" spans="1:12" x14ac:dyDescent="0.25">
      <c r="A63" s="19">
        <v>59</v>
      </c>
      <c r="B63" s="1" t="str">
        <f>IFERROR(VLOOKUP($A63,Runners!$Q:$AA,B$1,0),"")</f>
        <v/>
      </c>
      <c r="C63" s="1" t="str">
        <f>IFERROR(VLOOKUP($A63,Runners!$Q:$AA,C$1,0),"")</f>
        <v/>
      </c>
      <c r="D63" s="2" t="str">
        <f>IFERROR(VLOOKUP($A63,Runners!$Q:$AA,D$1,0),"")</f>
        <v/>
      </c>
      <c r="E63" s="2" t="str">
        <f>IFERROR(VLOOKUP($A63,Runners!$Q:$AA,E$1,0),"")</f>
        <v/>
      </c>
      <c r="F63" s="2" t="str">
        <f>IFERROR(VLOOKUP($A63,Runners!$Q:$AA,F$1,0),"")</f>
        <v/>
      </c>
      <c r="G63">
        <f>COUNTIF($F$5:F63,F63)</f>
        <v>1</v>
      </c>
      <c r="J63" s="32" t="str">
        <f t="shared" si="1"/>
        <v/>
      </c>
      <c r="K63" s="32">
        <f t="shared" si="2"/>
        <v>59</v>
      </c>
      <c r="L63" s="32">
        <f t="shared" si="3"/>
        <v>1</v>
      </c>
    </row>
    <row r="64" spans="1:12" x14ac:dyDescent="0.25">
      <c r="A64" s="19">
        <v>60</v>
      </c>
      <c r="B64" s="1" t="str">
        <f>IFERROR(VLOOKUP($A64,Runners!$Q:$AA,B$1,0),"")</f>
        <v/>
      </c>
      <c r="C64" s="1" t="str">
        <f>IFERROR(VLOOKUP($A64,Runners!$Q:$AA,C$1,0),"")</f>
        <v/>
      </c>
      <c r="D64" s="2" t="str">
        <f>IFERROR(VLOOKUP($A64,Runners!$Q:$AA,D$1,0),"")</f>
        <v/>
      </c>
      <c r="E64" s="2" t="str">
        <f>IFERROR(VLOOKUP($A64,Runners!$Q:$AA,E$1,0),"")</f>
        <v/>
      </c>
      <c r="F64" s="2" t="str">
        <f>IFERROR(VLOOKUP($A64,Runners!$Q:$AA,F$1,0),"")</f>
        <v/>
      </c>
      <c r="G64">
        <f>COUNTIF($F$5:F64,F64)</f>
        <v>2</v>
      </c>
      <c r="J64" s="32" t="str">
        <f t="shared" si="1"/>
        <v/>
      </c>
      <c r="K64" s="32">
        <f t="shared" si="2"/>
        <v>60</v>
      </c>
      <c r="L64" s="32">
        <f t="shared" si="3"/>
        <v>2</v>
      </c>
    </row>
    <row r="65" spans="1:12" x14ac:dyDescent="0.25">
      <c r="A65" s="19">
        <v>61</v>
      </c>
      <c r="B65" s="1" t="str">
        <f>IFERROR(VLOOKUP($A65,Runners!$Q:$AA,B$1,0),"")</f>
        <v/>
      </c>
      <c r="C65" s="1" t="str">
        <f>IFERROR(VLOOKUP($A65,Runners!$Q:$AA,C$1,0),"")</f>
        <v/>
      </c>
      <c r="D65" s="2" t="str">
        <f>IFERROR(VLOOKUP($A65,Runners!$Q:$AA,D$1,0),"")</f>
        <v/>
      </c>
      <c r="E65" s="2" t="str">
        <f>IFERROR(VLOOKUP($A65,Runners!$Q:$AA,E$1,0),"")</f>
        <v/>
      </c>
      <c r="F65" s="2" t="str">
        <f>IFERROR(VLOOKUP($A65,Runners!$Q:$AA,F$1,0),"")</f>
        <v/>
      </c>
      <c r="G65">
        <f>COUNTIF($F$5:F65,F65)</f>
        <v>3</v>
      </c>
      <c r="J65" s="32" t="str">
        <f t="shared" si="1"/>
        <v/>
      </c>
      <c r="K65" s="32">
        <f t="shared" si="2"/>
        <v>61</v>
      </c>
      <c r="L65" s="32">
        <f t="shared" si="3"/>
        <v>3</v>
      </c>
    </row>
    <row r="66" spans="1:12" x14ac:dyDescent="0.25">
      <c r="A66" s="19">
        <v>62</v>
      </c>
      <c r="B66" s="1" t="str">
        <f>IFERROR(VLOOKUP($A66,Runners!$Q:$AA,B$1,0),"")</f>
        <v/>
      </c>
      <c r="C66" s="1" t="str">
        <f>IFERROR(VLOOKUP($A66,Runners!$Q:$AA,C$1,0),"")</f>
        <v/>
      </c>
      <c r="D66" s="2" t="str">
        <f>IFERROR(VLOOKUP($A66,Runners!$Q:$AA,D$1,0),"")</f>
        <v/>
      </c>
      <c r="E66" s="2" t="str">
        <f>IFERROR(VLOOKUP($A66,Runners!$Q:$AA,E$1,0),"")</f>
        <v/>
      </c>
      <c r="F66" s="2" t="str">
        <f>IFERROR(VLOOKUP($A66,Runners!$Q:$AA,F$1,0),"")</f>
        <v/>
      </c>
      <c r="G66">
        <f>COUNTIF($F$5:F66,F66)</f>
        <v>4</v>
      </c>
      <c r="J66" s="32" t="str">
        <f t="shared" ref="J66:J129" si="4">B66&amp;C66&amp;D66</f>
        <v/>
      </c>
      <c r="K66" s="32">
        <f t="shared" ref="K66:K129" si="5">+A66</f>
        <v>62</v>
      </c>
      <c r="L66" s="32">
        <f t="shared" ref="L66:L129" si="6">+G66</f>
        <v>4</v>
      </c>
    </row>
    <row r="67" spans="1:12" x14ac:dyDescent="0.25">
      <c r="A67" s="19">
        <v>63</v>
      </c>
      <c r="B67" s="1" t="str">
        <f>IFERROR(VLOOKUP($A67,Runners!$Q:$AA,B$1,0),"")</f>
        <v/>
      </c>
      <c r="C67" s="1" t="str">
        <f>IFERROR(VLOOKUP($A67,Runners!$Q:$AA,C$1,0),"")</f>
        <v/>
      </c>
      <c r="D67" s="2" t="str">
        <f>IFERROR(VLOOKUP($A67,Runners!$Q:$AA,D$1,0),"")</f>
        <v/>
      </c>
      <c r="E67" s="2" t="str">
        <f>IFERROR(VLOOKUP($A67,Runners!$Q:$AA,E$1,0),"")</f>
        <v/>
      </c>
      <c r="F67" s="2" t="str">
        <f>IFERROR(VLOOKUP($A67,Runners!$Q:$AA,F$1,0),"")</f>
        <v/>
      </c>
      <c r="G67">
        <f>COUNTIF($F$5:F67,F67)</f>
        <v>5</v>
      </c>
      <c r="J67" s="32" t="str">
        <f t="shared" si="4"/>
        <v/>
      </c>
      <c r="K67" s="32">
        <f t="shared" si="5"/>
        <v>63</v>
      </c>
      <c r="L67" s="32">
        <f t="shared" si="6"/>
        <v>5</v>
      </c>
    </row>
    <row r="68" spans="1:12" x14ac:dyDescent="0.25">
      <c r="A68" s="19">
        <v>64</v>
      </c>
      <c r="B68" s="1" t="str">
        <f>IFERROR(VLOOKUP($A68,Runners!$Q:$AA,B$1,0),"")</f>
        <v/>
      </c>
      <c r="C68" s="1" t="str">
        <f>IFERROR(VLOOKUP($A68,Runners!$Q:$AA,C$1,0),"")</f>
        <v/>
      </c>
      <c r="D68" s="2" t="str">
        <f>IFERROR(VLOOKUP($A68,Runners!$Q:$AA,D$1,0),"")</f>
        <v/>
      </c>
      <c r="E68" s="2" t="str">
        <f>IFERROR(VLOOKUP($A68,Runners!$Q:$AA,E$1,0),"")</f>
        <v/>
      </c>
      <c r="F68" s="2" t="str">
        <f>IFERROR(VLOOKUP($A68,Runners!$Q:$AA,F$1,0),"")</f>
        <v/>
      </c>
      <c r="G68">
        <f>COUNTIF($F$5:F68,F68)</f>
        <v>6</v>
      </c>
      <c r="J68" s="32" t="str">
        <f t="shared" si="4"/>
        <v/>
      </c>
      <c r="K68" s="32">
        <f t="shared" si="5"/>
        <v>64</v>
      </c>
      <c r="L68" s="32">
        <f t="shared" si="6"/>
        <v>6</v>
      </c>
    </row>
    <row r="69" spans="1:12" x14ac:dyDescent="0.25">
      <c r="A69" s="19">
        <v>65</v>
      </c>
      <c r="B69" s="1" t="str">
        <f>IFERROR(VLOOKUP($A69,Runners!$Q:$AA,B$1,0),"")</f>
        <v/>
      </c>
      <c r="C69" s="1" t="str">
        <f>IFERROR(VLOOKUP($A69,Runners!$Q:$AA,C$1,0),"")</f>
        <v/>
      </c>
      <c r="D69" s="2" t="str">
        <f>IFERROR(VLOOKUP($A69,Runners!$Q:$AA,D$1,0),"")</f>
        <v/>
      </c>
      <c r="E69" s="2" t="str">
        <f>IFERROR(VLOOKUP($A69,Runners!$Q:$AA,E$1,0),"")</f>
        <v/>
      </c>
      <c r="F69" s="2" t="str">
        <f>IFERROR(VLOOKUP($A69,Runners!$Q:$AA,F$1,0),"")</f>
        <v/>
      </c>
      <c r="G69">
        <f>COUNTIF($F$5:F69,F69)</f>
        <v>7</v>
      </c>
      <c r="J69" s="32" t="str">
        <f t="shared" si="4"/>
        <v/>
      </c>
      <c r="K69" s="32">
        <f t="shared" si="5"/>
        <v>65</v>
      </c>
      <c r="L69" s="32">
        <f t="shared" si="6"/>
        <v>7</v>
      </c>
    </row>
    <row r="70" spans="1:12" x14ac:dyDescent="0.25">
      <c r="A70" s="19">
        <v>66</v>
      </c>
      <c r="B70" s="1" t="str">
        <f>IFERROR(VLOOKUP($A70,Runners!$Q:$AA,B$1,0),"")</f>
        <v/>
      </c>
      <c r="C70" s="1" t="str">
        <f>IFERROR(VLOOKUP($A70,Runners!$Q:$AA,C$1,0),"")</f>
        <v/>
      </c>
      <c r="D70" s="2" t="str">
        <f>IFERROR(VLOOKUP($A70,Runners!$Q:$AA,D$1,0),"")</f>
        <v/>
      </c>
      <c r="E70" s="2" t="str">
        <f>IFERROR(VLOOKUP($A70,Runners!$Q:$AA,E$1,0),"")</f>
        <v/>
      </c>
      <c r="F70" s="2" t="str">
        <f>IFERROR(VLOOKUP($A70,Runners!$Q:$AA,F$1,0),"")</f>
        <v/>
      </c>
      <c r="G70">
        <f>COUNTIF($F$5:F70,F70)</f>
        <v>8</v>
      </c>
      <c r="J70" s="32" t="str">
        <f t="shared" si="4"/>
        <v/>
      </c>
      <c r="K70" s="32">
        <f t="shared" si="5"/>
        <v>66</v>
      </c>
      <c r="L70" s="32">
        <f t="shared" si="6"/>
        <v>8</v>
      </c>
    </row>
    <row r="71" spans="1:12" x14ac:dyDescent="0.25">
      <c r="A71" s="19">
        <v>67</v>
      </c>
      <c r="B71" s="1" t="str">
        <f>IFERROR(VLOOKUP($A71,Runners!$Q:$AA,B$1,0),"")</f>
        <v/>
      </c>
      <c r="C71" s="1" t="str">
        <f>IFERROR(VLOOKUP($A71,Runners!$Q:$AA,C$1,0),"")</f>
        <v/>
      </c>
      <c r="D71" s="2" t="str">
        <f>IFERROR(VLOOKUP($A71,Runners!$Q:$AA,D$1,0),"")</f>
        <v/>
      </c>
      <c r="E71" s="2" t="str">
        <f>IFERROR(VLOOKUP($A71,Runners!$Q:$AA,E$1,0),"")</f>
        <v/>
      </c>
      <c r="F71" s="2" t="str">
        <f>IFERROR(VLOOKUP($A71,Runners!$Q:$AA,F$1,0),"")</f>
        <v/>
      </c>
      <c r="G71">
        <f>COUNTIF($F$5:F71,F71)</f>
        <v>9</v>
      </c>
      <c r="J71" s="32" t="str">
        <f t="shared" si="4"/>
        <v/>
      </c>
      <c r="K71" s="32">
        <f t="shared" si="5"/>
        <v>67</v>
      </c>
      <c r="L71" s="32">
        <f t="shared" si="6"/>
        <v>9</v>
      </c>
    </row>
    <row r="72" spans="1:12" x14ac:dyDescent="0.25">
      <c r="A72" s="19">
        <v>68</v>
      </c>
      <c r="B72" s="1" t="str">
        <f>IFERROR(VLOOKUP($A72,Runners!$Q:$AA,B$1,0),"")</f>
        <v/>
      </c>
      <c r="C72" s="1" t="str">
        <f>IFERROR(VLOOKUP($A72,Runners!$Q:$AA,C$1,0),"")</f>
        <v/>
      </c>
      <c r="D72" s="2" t="str">
        <f>IFERROR(VLOOKUP($A72,Runners!$Q:$AA,D$1,0),"")</f>
        <v/>
      </c>
      <c r="E72" s="2" t="str">
        <f>IFERROR(VLOOKUP($A72,Runners!$Q:$AA,E$1,0),"")</f>
        <v/>
      </c>
      <c r="F72" s="2" t="str">
        <f>IFERROR(VLOOKUP($A72,Runners!$Q:$AA,F$1,0),"")</f>
        <v/>
      </c>
      <c r="G72">
        <f>COUNTIF($F$5:F72,F72)</f>
        <v>10</v>
      </c>
      <c r="J72" s="32" t="str">
        <f t="shared" si="4"/>
        <v/>
      </c>
      <c r="K72" s="32">
        <f t="shared" si="5"/>
        <v>68</v>
      </c>
      <c r="L72" s="32">
        <f t="shared" si="6"/>
        <v>10</v>
      </c>
    </row>
    <row r="73" spans="1:12" x14ac:dyDescent="0.25">
      <c r="A73" s="19">
        <v>69</v>
      </c>
      <c r="B73" s="1" t="str">
        <f>IFERROR(VLOOKUP($A73,Runners!$Q:$AA,B$1,0),"")</f>
        <v/>
      </c>
      <c r="C73" s="1" t="str">
        <f>IFERROR(VLOOKUP($A73,Runners!$Q:$AA,C$1,0),"")</f>
        <v/>
      </c>
      <c r="D73" s="2" t="str">
        <f>IFERROR(VLOOKUP($A73,Runners!$Q:$AA,D$1,0),"")</f>
        <v/>
      </c>
      <c r="E73" s="2" t="str">
        <f>IFERROR(VLOOKUP($A73,Runners!$Q:$AA,E$1,0),"")</f>
        <v/>
      </c>
      <c r="F73" s="2" t="str">
        <f>IFERROR(VLOOKUP($A73,Runners!$Q:$AA,F$1,0),"")</f>
        <v/>
      </c>
      <c r="G73">
        <f>COUNTIF($F$5:F73,F73)</f>
        <v>11</v>
      </c>
      <c r="J73" s="32" t="str">
        <f t="shared" si="4"/>
        <v/>
      </c>
      <c r="K73" s="32">
        <f t="shared" si="5"/>
        <v>69</v>
      </c>
      <c r="L73" s="32">
        <f t="shared" si="6"/>
        <v>11</v>
      </c>
    </row>
    <row r="74" spans="1:12" x14ac:dyDescent="0.25">
      <c r="A74" s="19">
        <v>70</v>
      </c>
      <c r="B74" s="1" t="str">
        <f>IFERROR(VLOOKUP($A74,Runners!$Q:$AA,B$1,0),"")</f>
        <v/>
      </c>
      <c r="C74" s="1" t="str">
        <f>IFERROR(VLOOKUP($A74,Runners!$Q:$AA,C$1,0),"")</f>
        <v/>
      </c>
      <c r="D74" s="2" t="str">
        <f>IFERROR(VLOOKUP($A74,Runners!$Q:$AA,D$1,0),"")</f>
        <v/>
      </c>
      <c r="E74" s="2" t="str">
        <f>IFERROR(VLOOKUP($A74,Runners!$Q:$AA,E$1,0),"")</f>
        <v/>
      </c>
      <c r="F74" s="2" t="str">
        <f>IFERROR(VLOOKUP($A74,Runners!$Q:$AA,F$1,0),"")</f>
        <v/>
      </c>
      <c r="G74">
        <f>COUNTIF($F$5:F74,F74)</f>
        <v>12</v>
      </c>
      <c r="J74" s="32" t="str">
        <f t="shared" si="4"/>
        <v/>
      </c>
      <c r="K74" s="32">
        <f t="shared" si="5"/>
        <v>70</v>
      </c>
      <c r="L74" s="32">
        <f t="shared" si="6"/>
        <v>12</v>
      </c>
    </row>
    <row r="75" spans="1:12" x14ac:dyDescent="0.25">
      <c r="A75" s="19">
        <v>71</v>
      </c>
      <c r="B75" s="1" t="str">
        <f>IFERROR(VLOOKUP($A75,Runners!$Q:$AA,B$1,0),"")</f>
        <v/>
      </c>
      <c r="C75" s="1" t="str">
        <f>IFERROR(VLOOKUP($A75,Runners!$Q:$AA,C$1,0),"")</f>
        <v/>
      </c>
      <c r="D75" s="2" t="str">
        <f>IFERROR(VLOOKUP($A75,Runners!$Q:$AA,D$1,0),"")</f>
        <v/>
      </c>
      <c r="E75" s="2" t="str">
        <f>IFERROR(VLOOKUP($A75,Runners!$Q:$AA,E$1,0),"")</f>
        <v/>
      </c>
      <c r="F75" s="2" t="str">
        <f>IFERROR(VLOOKUP($A75,Runners!$Q:$AA,F$1,0),"")</f>
        <v/>
      </c>
      <c r="G75">
        <f>COUNTIF($F$5:F75,F75)</f>
        <v>13</v>
      </c>
      <c r="J75" s="32" t="str">
        <f t="shared" si="4"/>
        <v/>
      </c>
      <c r="K75" s="32">
        <f t="shared" si="5"/>
        <v>71</v>
      </c>
      <c r="L75" s="32">
        <f t="shared" si="6"/>
        <v>13</v>
      </c>
    </row>
    <row r="76" spans="1:12" x14ac:dyDescent="0.25">
      <c r="A76" s="19">
        <v>72</v>
      </c>
      <c r="B76" s="1" t="str">
        <f>IFERROR(VLOOKUP($A76,Runners!$Q:$AA,B$1,0),"")</f>
        <v/>
      </c>
      <c r="C76" s="1" t="str">
        <f>IFERROR(VLOOKUP($A76,Runners!$Q:$AA,C$1,0),"")</f>
        <v/>
      </c>
      <c r="D76" s="2" t="str">
        <f>IFERROR(VLOOKUP($A76,Runners!$Q:$AA,D$1,0),"")</f>
        <v/>
      </c>
      <c r="E76" s="2" t="str">
        <f>IFERROR(VLOOKUP($A76,Runners!$Q:$AA,E$1,0),"")</f>
        <v/>
      </c>
      <c r="F76" s="2" t="str">
        <f>IFERROR(VLOOKUP($A76,Runners!$Q:$AA,F$1,0),"")</f>
        <v/>
      </c>
      <c r="G76">
        <f>COUNTIF($F$5:F76,F76)</f>
        <v>14</v>
      </c>
      <c r="J76" s="32" t="str">
        <f t="shared" si="4"/>
        <v/>
      </c>
      <c r="K76" s="32">
        <f t="shared" si="5"/>
        <v>72</v>
      </c>
      <c r="L76" s="32">
        <f t="shared" si="6"/>
        <v>14</v>
      </c>
    </row>
    <row r="77" spans="1:12" x14ac:dyDescent="0.25">
      <c r="A77" s="19">
        <v>73</v>
      </c>
      <c r="B77" s="1" t="str">
        <f>IFERROR(VLOOKUP($A77,Runners!$Q:$AA,B$1,0),"")</f>
        <v/>
      </c>
      <c r="C77" s="1" t="str">
        <f>IFERROR(VLOOKUP($A77,Runners!$Q:$AA,C$1,0),"")</f>
        <v/>
      </c>
      <c r="D77" s="2" t="str">
        <f>IFERROR(VLOOKUP($A77,Runners!$Q:$AA,D$1,0),"")</f>
        <v/>
      </c>
      <c r="E77" s="2" t="str">
        <f>IFERROR(VLOOKUP($A77,Runners!$Q:$AA,E$1,0),"")</f>
        <v/>
      </c>
      <c r="F77" s="2" t="str">
        <f>IFERROR(VLOOKUP($A77,Runners!$Q:$AA,F$1,0),"")</f>
        <v/>
      </c>
      <c r="G77">
        <f>COUNTIF($F$5:F77,F77)</f>
        <v>15</v>
      </c>
      <c r="J77" s="32" t="str">
        <f t="shared" si="4"/>
        <v/>
      </c>
      <c r="K77" s="32">
        <f t="shared" si="5"/>
        <v>73</v>
      </c>
      <c r="L77" s="32">
        <f t="shared" si="6"/>
        <v>15</v>
      </c>
    </row>
    <row r="78" spans="1:12" x14ac:dyDescent="0.25">
      <c r="A78" s="19">
        <v>74</v>
      </c>
      <c r="B78" s="1" t="str">
        <f>IFERROR(VLOOKUP($A78,Runners!$Q:$AA,B$1,0),"")</f>
        <v/>
      </c>
      <c r="C78" s="1" t="str">
        <f>IFERROR(VLOOKUP($A78,Runners!$Q:$AA,C$1,0),"")</f>
        <v/>
      </c>
      <c r="D78" s="2" t="str">
        <f>IFERROR(VLOOKUP($A78,Runners!$Q:$AA,D$1,0),"")</f>
        <v/>
      </c>
      <c r="E78" s="2" t="str">
        <f>IFERROR(VLOOKUP($A78,Runners!$Q:$AA,E$1,0),"")</f>
        <v/>
      </c>
      <c r="F78" s="2" t="str">
        <f>IFERROR(VLOOKUP($A78,Runners!$Q:$AA,F$1,0),"")</f>
        <v/>
      </c>
      <c r="G78">
        <f>COUNTIF($F$5:F78,F78)</f>
        <v>16</v>
      </c>
      <c r="J78" s="32" t="str">
        <f t="shared" si="4"/>
        <v/>
      </c>
      <c r="K78" s="32">
        <f t="shared" si="5"/>
        <v>74</v>
      </c>
      <c r="L78" s="32">
        <f t="shared" si="6"/>
        <v>16</v>
      </c>
    </row>
    <row r="79" spans="1:12" x14ac:dyDescent="0.25">
      <c r="A79" s="19">
        <v>75</v>
      </c>
      <c r="B79" s="1" t="str">
        <f>IFERROR(VLOOKUP($A79,Runners!$Q:$AA,B$1,0),"")</f>
        <v/>
      </c>
      <c r="C79" s="1" t="str">
        <f>IFERROR(VLOOKUP($A79,Runners!$Q:$AA,C$1,0),"")</f>
        <v/>
      </c>
      <c r="D79" s="2" t="str">
        <f>IFERROR(VLOOKUP($A79,Runners!$Q:$AA,D$1,0),"")</f>
        <v/>
      </c>
      <c r="E79" s="2" t="str">
        <f>IFERROR(VLOOKUP($A79,Runners!$Q:$AA,E$1,0),"")</f>
        <v/>
      </c>
      <c r="F79" s="2" t="str">
        <f>IFERROR(VLOOKUP($A79,Runners!$Q:$AA,F$1,0),"")</f>
        <v/>
      </c>
      <c r="G79">
        <f>COUNTIF($F$5:F79,F79)</f>
        <v>17</v>
      </c>
      <c r="J79" s="32" t="str">
        <f t="shared" si="4"/>
        <v/>
      </c>
      <c r="K79" s="32">
        <f t="shared" si="5"/>
        <v>75</v>
      </c>
      <c r="L79" s="32">
        <f t="shared" si="6"/>
        <v>17</v>
      </c>
    </row>
    <row r="80" spans="1:12" x14ac:dyDescent="0.25">
      <c r="A80" s="19">
        <v>76</v>
      </c>
      <c r="B80" s="1" t="str">
        <f>IFERROR(VLOOKUP($A80,Runners!$Q:$AA,B$1,0),"")</f>
        <v/>
      </c>
      <c r="C80" s="1" t="str">
        <f>IFERROR(VLOOKUP($A80,Runners!$Q:$AA,C$1,0),"")</f>
        <v/>
      </c>
      <c r="D80" s="2" t="str">
        <f>IFERROR(VLOOKUP($A80,Runners!$Q:$AA,D$1,0),"")</f>
        <v/>
      </c>
      <c r="E80" s="2" t="str">
        <f>IFERROR(VLOOKUP($A80,Runners!$Q:$AA,E$1,0),"")</f>
        <v/>
      </c>
      <c r="F80" s="2" t="str">
        <f>IFERROR(VLOOKUP($A80,Runners!$Q:$AA,F$1,0),"")</f>
        <v/>
      </c>
      <c r="G80">
        <f>COUNTIF($F$5:F80,F80)</f>
        <v>18</v>
      </c>
      <c r="J80" s="32" t="str">
        <f t="shared" si="4"/>
        <v/>
      </c>
      <c r="K80" s="32">
        <f t="shared" si="5"/>
        <v>76</v>
      </c>
      <c r="L80" s="32">
        <f t="shared" si="6"/>
        <v>18</v>
      </c>
    </row>
    <row r="81" spans="1:12" x14ac:dyDescent="0.25">
      <c r="A81" s="19">
        <v>77</v>
      </c>
      <c r="B81" s="1" t="str">
        <f>IFERROR(VLOOKUP($A81,Runners!$Q:$AA,B$1,0),"")</f>
        <v/>
      </c>
      <c r="C81" s="1" t="str">
        <f>IFERROR(VLOOKUP($A81,Runners!$Q:$AA,C$1,0),"")</f>
        <v/>
      </c>
      <c r="D81" s="2" t="str">
        <f>IFERROR(VLOOKUP($A81,Runners!$Q:$AA,D$1,0),"")</f>
        <v/>
      </c>
      <c r="E81" s="2" t="str">
        <f>IFERROR(VLOOKUP($A81,Runners!$Q:$AA,E$1,0),"")</f>
        <v/>
      </c>
      <c r="F81" s="2" t="str">
        <f>IFERROR(VLOOKUP($A81,Runners!$Q:$AA,F$1,0),"")</f>
        <v/>
      </c>
      <c r="G81">
        <f>COUNTIF($F$5:F81,F81)</f>
        <v>19</v>
      </c>
      <c r="J81" s="32" t="str">
        <f t="shared" si="4"/>
        <v/>
      </c>
      <c r="K81" s="32">
        <f t="shared" si="5"/>
        <v>77</v>
      </c>
      <c r="L81" s="32">
        <f t="shared" si="6"/>
        <v>19</v>
      </c>
    </row>
    <row r="82" spans="1:12" x14ac:dyDescent="0.25">
      <c r="A82" s="19">
        <v>78</v>
      </c>
      <c r="B82" s="1" t="str">
        <f>IFERROR(VLOOKUP($A82,Runners!$Q:$AA,B$1,0),"")</f>
        <v/>
      </c>
      <c r="C82" s="1" t="str">
        <f>IFERROR(VLOOKUP($A82,Runners!$Q:$AA,C$1,0),"")</f>
        <v/>
      </c>
      <c r="D82" s="2" t="str">
        <f>IFERROR(VLOOKUP($A82,Runners!$Q:$AA,D$1,0),"")</f>
        <v/>
      </c>
      <c r="E82" s="2" t="str">
        <f>IFERROR(VLOOKUP($A82,Runners!$Q:$AA,E$1,0),"")</f>
        <v/>
      </c>
      <c r="F82" s="2" t="str">
        <f>IFERROR(VLOOKUP($A82,Runners!$Q:$AA,F$1,0),"")</f>
        <v/>
      </c>
      <c r="G82">
        <f>COUNTIF($F$5:F82,F82)</f>
        <v>20</v>
      </c>
      <c r="J82" s="32" t="str">
        <f t="shared" si="4"/>
        <v/>
      </c>
      <c r="K82" s="32">
        <f t="shared" si="5"/>
        <v>78</v>
      </c>
      <c r="L82" s="32">
        <f t="shared" si="6"/>
        <v>20</v>
      </c>
    </row>
    <row r="83" spans="1:12" x14ac:dyDescent="0.25">
      <c r="A83" s="19">
        <v>79</v>
      </c>
      <c r="B83" s="1" t="str">
        <f>IFERROR(VLOOKUP($A83,Runners!$Q:$AA,B$1,0),"")</f>
        <v/>
      </c>
      <c r="C83" s="1" t="str">
        <f>IFERROR(VLOOKUP($A83,Runners!$Q:$AA,C$1,0),"")</f>
        <v/>
      </c>
      <c r="D83" s="2" t="str">
        <f>IFERROR(VLOOKUP($A83,Runners!$Q:$AA,D$1,0),"")</f>
        <v/>
      </c>
      <c r="E83" s="2" t="str">
        <f>IFERROR(VLOOKUP($A83,Runners!$Q:$AA,E$1,0),"")</f>
        <v/>
      </c>
      <c r="F83" s="2" t="str">
        <f>IFERROR(VLOOKUP($A83,Runners!$Q:$AA,F$1,0),"")</f>
        <v/>
      </c>
      <c r="G83">
        <f>COUNTIF($F$5:F83,F83)</f>
        <v>21</v>
      </c>
      <c r="J83" s="32" t="str">
        <f t="shared" si="4"/>
        <v/>
      </c>
      <c r="K83" s="32">
        <f t="shared" si="5"/>
        <v>79</v>
      </c>
      <c r="L83" s="32">
        <f t="shared" si="6"/>
        <v>21</v>
      </c>
    </row>
    <row r="84" spans="1:12" x14ac:dyDescent="0.25">
      <c r="A84" s="19">
        <v>80</v>
      </c>
      <c r="B84" s="1" t="str">
        <f>IFERROR(VLOOKUP($A84,Runners!$Q:$AA,B$1,0),"")</f>
        <v/>
      </c>
      <c r="C84" s="1" t="str">
        <f>IFERROR(VLOOKUP($A84,Runners!$Q:$AA,C$1,0),"")</f>
        <v/>
      </c>
      <c r="D84" s="2" t="str">
        <f>IFERROR(VLOOKUP($A84,Runners!$Q:$AA,D$1,0),"")</f>
        <v/>
      </c>
      <c r="E84" s="2" t="str">
        <f>IFERROR(VLOOKUP($A84,Runners!$Q:$AA,E$1,0),"")</f>
        <v/>
      </c>
      <c r="F84" s="2" t="str">
        <f>IFERROR(VLOOKUP($A84,Runners!$Q:$AA,F$1,0),"")</f>
        <v/>
      </c>
      <c r="G84">
        <f>COUNTIF($F$5:F84,F84)</f>
        <v>22</v>
      </c>
      <c r="J84" s="32" t="str">
        <f t="shared" si="4"/>
        <v/>
      </c>
      <c r="K84" s="32">
        <f t="shared" si="5"/>
        <v>80</v>
      </c>
      <c r="L84" s="32">
        <f t="shared" si="6"/>
        <v>22</v>
      </c>
    </row>
    <row r="85" spans="1:12" x14ac:dyDescent="0.25">
      <c r="A85" s="19">
        <v>81</v>
      </c>
      <c r="B85" s="1" t="str">
        <f>IFERROR(VLOOKUP($A85,Runners!$Q:$AA,B$1,0),"")</f>
        <v/>
      </c>
      <c r="C85" s="1" t="str">
        <f>IFERROR(VLOOKUP($A85,Runners!$Q:$AA,C$1,0),"")</f>
        <v/>
      </c>
      <c r="D85" s="2" t="str">
        <f>IFERROR(VLOOKUP($A85,Runners!$Q:$AA,D$1,0),"")</f>
        <v/>
      </c>
      <c r="E85" s="2" t="str">
        <f>IFERROR(VLOOKUP($A85,Runners!$Q:$AA,E$1,0),"")</f>
        <v/>
      </c>
      <c r="F85" s="2" t="str">
        <f>IFERROR(VLOOKUP($A85,Runners!$Q:$AA,F$1,0),"")</f>
        <v/>
      </c>
      <c r="G85">
        <f>COUNTIF($F$5:F85,F85)</f>
        <v>23</v>
      </c>
      <c r="J85" s="32" t="str">
        <f t="shared" si="4"/>
        <v/>
      </c>
      <c r="K85" s="32">
        <f t="shared" si="5"/>
        <v>81</v>
      </c>
      <c r="L85" s="32">
        <f t="shared" si="6"/>
        <v>23</v>
      </c>
    </row>
    <row r="86" spans="1:12" x14ac:dyDescent="0.25">
      <c r="A86" s="19">
        <v>82</v>
      </c>
      <c r="B86" s="1" t="str">
        <f>IFERROR(VLOOKUP($A86,Runners!$Q:$AA,B$1,0),"")</f>
        <v/>
      </c>
      <c r="C86" s="1" t="str">
        <f>IFERROR(VLOOKUP($A86,Runners!$Q:$AA,C$1,0),"")</f>
        <v/>
      </c>
      <c r="D86" s="2" t="str">
        <f>IFERROR(VLOOKUP($A86,Runners!$Q:$AA,D$1,0),"")</f>
        <v/>
      </c>
      <c r="E86" s="2" t="str">
        <f>IFERROR(VLOOKUP($A86,Runners!$Q:$AA,E$1,0),"")</f>
        <v/>
      </c>
      <c r="F86" s="2" t="str">
        <f>IFERROR(VLOOKUP($A86,Runners!$Q:$AA,F$1,0),"")</f>
        <v/>
      </c>
      <c r="G86">
        <f>COUNTIF($F$5:F86,F86)</f>
        <v>24</v>
      </c>
      <c r="J86" s="32" t="str">
        <f t="shared" si="4"/>
        <v/>
      </c>
      <c r="K86" s="32">
        <f t="shared" si="5"/>
        <v>82</v>
      </c>
      <c r="L86" s="32">
        <f t="shared" si="6"/>
        <v>24</v>
      </c>
    </row>
    <row r="87" spans="1:12" x14ac:dyDescent="0.25">
      <c r="A87" s="19">
        <v>83</v>
      </c>
      <c r="B87" s="1" t="str">
        <f>IFERROR(VLOOKUP($A87,Runners!$Q:$AA,B$1,0),"")</f>
        <v/>
      </c>
      <c r="C87" s="1" t="str">
        <f>IFERROR(VLOOKUP($A87,Runners!$Q:$AA,C$1,0),"")</f>
        <v/>
      </c>
      <c r="D87" s="2" t="str">
        <f>IFERROR(VLOOKUP($A87,Runners!$Q:$AA,D$1,0),"")</f>
        <v/>
      </c>
      <c r="E87" s="2" t="str">
        <f>IFERROR(VLOOKUP($A87,Runners!$Q:$AA,E$1,0),"")</f>
        <v/>
      </c>
      <c r="F87" s="2" t="str">
        <f>IFERROR(VLOOKUP($A87,Runners!$Q:$AA,F$1,0),"")</f>
        <v/>
      </c>
      <c r="G87">
        <f>COUNTIF($F$5:F87,F87)</f>
        <v>25</v>
      </c>
      <c r="J87" s="32" t="str">
        <f t="shared" si="4"/>
        <v/>
      </c>
      <c r="K87" s="32">
        <f t="shared" si="5"/>
        <v>83</v>
      </c>
      <c r="L87" s="32">
        <f t="shared" si="6"/>
        <v>25</v>
      </c>
    </row>
    <row r="88" spans="1:12" x14ac:dyDescent="0.25">
      <c r="A88" s="19">
        <v>84</v>
      </c>
      <c r="B88" s="1" t="str">
        <f>IFERROR(VLOOKUP($A88,Runners!$Q:$AA,B$1,0),"")</f>
        <v/>
      </c>
      <c r="C88" s="1" t="str">
        <f>IFERROR(VLOOKUP($A88,Runners!$Q:$AA,C$1,0),"")</f>
        <v/>
      </c>
      <c r="D88" s="2" t="str">
        <f>IFERROR(VLOOKUP($A88,Runners!$Q:$AA,D$1,0),"")</f>
        <v/>
      </c>
      <c r="E88" s="2" t="str">
        <f>IFERROR(VLOOKUP($A88,Runners!$Q:$AA,E$1,0),"")</f>
        <v/>
      </c>
      <c r="F88" s="2" t="str">
        <f>IFERROR(VLOOKUP($A88,Runners!$Q:$AA,F$1,0),"")</f>
        <v/>
      </c>
      <c r="G88">
        <f>COUNTIF($F$5:F88,F88)</f>
        <v>26</v>
      </c>
      <c r="J88" s="32" t="str">
        <f t="shared" si="4"/>
        <v/>
      </c>
      <c r="K88" s="32">
        <f t="shared" si="5"/>
        <v>84</v>
      </c>
      <c r="L88" s="32">
        <f t="shared" si="6"/>
        <v>26</v>
      </c>
    </row>
    <row r="89" spans="1:12" x14ac:dyDescent="0.25">
      <c r="A89" s="19">
        <v>85</v>
      </c>
      <c r="B89" s="1" t="str">
        <f>IFERROR(VLOOKUP($A89,Runners!$Q:$AA,B$1,0),"")</f>
        <v/>
      </c>
      <c r="C89" s="1" t="str">
        <f>IFERROR(VLOOKUP($A89,Runners!$Q:$AA,C$1,0),"")</f>
        <v/>
      </c>
      <c r="D89" s="2" t="str">
        <f>IFERROR(VLOOKUP($A89,Runners!$Q:$AA,D$1,0),"")</f>
        <v/>
      </c>
      <c r="E89" s="2" t="str">
        <f>IFERROR(VLOOKUP($A89,Runners!$Q:$AA,E$1,0),"")</f>
        <v/>
      </c>
      <c r="F89" s="2" t="str">
        <f>IFERROR(VLOOKUP($A89,Runners!$Q:$AA,F$1,0),"")</f>
        <v/>
      </c>
      <c r="G89">
        <f>COUNTIF($F$5:F89,F89)</f>
        <v>27</v>
      </c>
      <c r="J89" s="32" t="str">
        <f t="shared" si="4"/>
        <v/>
      </c>
      <c r="K89" s="32">
        <f t="shared" si="5"/>
        <v>85</v>
      </c>
      <c r="L89" s="32">
        <f t="shared" si="6"/>
        <v>27</v>
      </c>
    </row>
    <row r="90" spans="1:12" x14ac:dyDescent="0.25">
      <c r="A90" s="19">
        <v>86</v>
      </c>
      <c r="B90" s="1" t="str">
        <f>IFERROR(VLOOKUP($A90,Runners!$Q:$AA,B$1,0),"")</f>
        <v/>
      </c>
      <c r="C90" s="1" t="str">
        <f>IFERROR(VLOOKUP($A90,Runners!$Q:$AA,C$1,0),"")</f>
        <v/>
      </c>
      <c r="D90" s="2" t="str">
        <f>IFERROR(VLOOKUP($A90,Runners!$Q:$AA,D$1,0),"")</f>
        <v/>
      </c>
      <c r="E90" s="2" t="str">
        <f>IFERROR(VLOOKUP($A90,Runners!$Q:$AA,E$1,0),"")</f>
        <v/>
      </c>
      <c r="F90" s="2" t="str">
        <f>IFERROR(VLOOKUP($A90,Runners!$Q:$AA,F$1,0),"")</f>
        <v/>
      </c>
      <c r="G90">
        <f>COUNTIF($F$5:F90,F90)</f>
        <v>28</v>
      </c>
      <c r="J90" s="32" t="str">
        <f t="shared" si="4"/>
        <v/>
      </c>
      <c r="K90" s="32">
        <f t="shared" si="5"/>
        <v>86</v>
      </c>
      <c r="L90" s="32">
        <f t="shared" si="6"/>
        <v>28</v>
      </c>
    </row>
    <row r="91" spans="1:12" x14ac:dyDescent="0.25">
      <c r="A91" s="19">
        <v>87</v>
      </c>
      <c r="B91" s="1" t="str">
        <f>IFERROR(VLOOKUP($A91,Runners!$Q:$AA,B$1,0),"")</f>
        <v/>
      </c>
      <c r="C91" s="1" t="str">
        <f>IFERROR(VLOOKUP($A91,Runners!$Q:$AA,C$1,0),"")</f>
        <v/>
      </c>
      <c r="D91" s="2" t="str">
        <f>IFERROR(VLOOKUP($A91,Runners!$Q:$AA,D$1,0),"")</f>
        <v/>
      </c>
      <c r="E91" s="2" t="str">
        <f>IFERROR(VLOOKUP($A91,Runners!$Q:$AA,E$1,0),"")</f>
        <v/>
      </c>
      <c r="F91" s="2" t="str">
        <f>IFERROR(VLOOKUP($A91,Runners!$Q:$AA,F$1,0),"")</f>
        <v/>
      </c>
      <c r="G91">
        <f>COUNTIF($F$5:F91,F91)</f>
        <v>29</v>
      </c>
      <c r="J91" s="32" t="str">
        <f t="shared" si="4"/>
        <v/>
      </c>
      <c r="K91" s="32">
        <f t="shared" si="5"/>
        <v>87</v>
      </c>
      <c r="L91" s="32">
        <f t="shared" si="6"/>
        <v>29</v>
      </c>
    </row>
    <row r="92" spans="1:12" x14ac:dyDescent="0.25">
      <c r="A92" s="19">
        <v>88</v>
      </c>
      <c r="B92" s="1" t="str">
        <f>IFERROR(VLOOKUP($A92,Runners!$Q:$AA,B$1,0),"")</f>
        <v/>
      </c>
      <c r="C92" s="1" t="str">
        <f>IFERROR(VLOOKUP($A92,Runners!$Q:$AA,C$1,0),"")</f>
        <v/>
      </c>
      <c r="D92" s="2" t="str">
        <f>IFERROR(VLOOKUP($A92,Runners!$Q:$AA,D$1,0),"")</f>
        <v/>
      </c>
      <c r="E92" s="2" t="str">
        <f>IFERROR(VLOOKUP($A92,Runners!$Q:$AA,E$1,0),"")</f>
        <v/>
      </c>
      <c r="F92" s="2" t="str">
        <f>IFERROR(VLOOKUP($A92,Runners!$Q:$AA,F$1,0),"")</f>
        <v/>
      </c>
      <c r="G92">
        <f>COUNTIF($F$5:F92,F92)</f>
        <v>30</v>
      </c>
      <c r="J92" s="32" t="str">
        <f t="shared" si="4"/>
        <v/>
      </c>
      <c r="K92" s="32">
        <f t="shared" si="5"/>
        <v>88</v>
      </c>
      <c r="L92" s="32">
        <f t="shared" si="6"/>
        <v>30</v>
      </c>
    </row>
    <row r="93" spans="1:12" x14ac:dyDescent="0.25">
      <c r="A93" s="19">
        <v>89</v>
      </c>
      <c r="B93" s="1" t="str">
        <f>IFERROR(VLOOKUP($A93,Runners!$Q:$AA,B$1,0),"")</f>
        <v/>
      </c>
      <c r="C93" s="1" t="str">
        <f>IFERROR(VLOOKUP($A93,Runners!$Q:$AA,C$1,0),"")</f>
        <v/>
      </c>
      <c r="D93" s="2" t="str">
        <f>IFERROR(VLOOKUP($A93,Runners!$Q:$AA,D$1,0),"")</f>
        <v/>
      </c>
      <c r="E93" s="2" t="str">
        <f>IFERROR(VLOOKUP($A93,Runners!$Q:$AA,E$1,0),"")</f>
        <v/>
      </c>
      <c r="F93" s="2" t="str">
        <f>IFERROR(VLOOKUP($A93,Runners!$Q:$AA,F$1,0),"")</f>
        <v/>
      </c>
      <c r="G93">
        <f>COUNTIF($F$5:F93,F93)</f>
        <v>31</v>
      </c>
      <c r="J93" s="32" t="str">
        <f t="shared" si="4"/>
        <v/>
      </c>
      <c r="K93" s="32">
        <f t="shared" si="5"/>
        <v>89</v>
      </c>
      <c r="L93" s="32">
        <f t="shared" si="6"/>
        <v>31</v>
      </c>
    </row>
    <row r="94" spans="1:12" x14ac:dyDescent="0.25">
      <c r="A94" s="19">
        <v>90</v>
      </c>
      <c r="B94" s="1" t="str">
        <f>IFERROR(VLOOKUP($A94,Runners!$Q:$AA,B$1,0),"")</f>
        <v/>
      </c>
      <c r="C94" s="1" t="str">
        <f>IFERROR(VLOOKUP($A94,Runners!$Q:$AA,C$1,0),"")</f>
        <v/>
      </c>
      <c r="D94" s="2" t="str">
        <f>IFERROR(VLOOKUP($A94,Runners!$Q:$AA,D$1,0),"")</f>
        <v/>
      </c>
      <c r="E94" s="2" t="str">
        <f>IFERROR(VLOOKUP($A94,Runners!$Q:$AA,E$1,0),"")</f>
        <v/>
      </c>
      <c r="F94" s="2" t="str">
        <f>IFERROR(VLOOKUP($A94,Runners!$Q:$AA,F$1,0),"")</f>
        <v/>
      </c>
      <c r="G94">
        <f>COUNTIF($F$5:F94,F94)</f>
        <v>32</v>
      </c>
      <c r="J94" s="32" t="str">
        <f t="shared" si="4"/>
        <v/>
      </c>
      <c r="K94" s="32">
        <f t="shared" si="5"/>
        <v>90</v>
      </c>
      <c r="L94" s="32">
        <f t="shared" si="6"/>
        <v>32</v>
      </c>
    </row>
    <row r="95" spans="1:12" x14ac:dyDescent="0.25">
      <c r="A95" s="19">
        <v>91</v>
      </c>
      <c r="B95" s="1" t="str">
        <f>IFERROR(VLOOKUP($A95,Runners!$Q:$AA,B$1,0),"")</f>
        <v/>
      </c>
      <c r="C95" s="1" t="str">
        <f>IFERROR(VLOOKUP($A95,Runners!$Q:$AA,C$1,0),"")</f>
        <v/>
      </c>
      <c r="D95" s="2" t="str">
        <f>IFERROR(VLOOKUP($A95,Runners!$Q:$AA,D$1,0),"")</f>
        <v/>
      </c>
      <c r="E95" s="2" t="str">
        <f>IFERROR(VLOOKUP($A95,Runners!$Q:$AA,E$1,0),"")</f>
        <v/>
      </c>
      <c r="F95" s="2" t="str">
        <f>IFERROR(VLOOKUP($A95,Runners!$Q:$AA,F$1,0),"")</f>
        <v/>
      </c>
      <c r="G95">
        <f>COUNTIF($F$5:F95,F95)</f>
        <v>33</v>
      </c>
      <c r="J95" s="32" t="str">
        <f t="shared" si="4"/>
        <v/>
      </c>
      <c r="K95" s="32">
        <f t="shared" si="5"/>
        <v>91</v>
      </c>
      <c r="L95" s="32">
        <f t="shared" si="6"/>
        <v>33</v>
      </c>
    </row>
    <row r="96" spans="1:12" x14ac:dyDescent="0.25">
      <c r="A96" s="19">
        <v>92</v>
      </c>
      <c r="B96" s="1" t="str">
        <f>IFERROR(VLOOKUP($A96,Runners!$Q:$AA,B$1,0),"")</f>
        <v/>
      </c>
      <c r="C96" s="1" t="str">
        <f>IFERROR(VLOOKUP($A96,Runners!$Q:$AA,C$1,0),"")</f>
        <v/>
      </c>
      <c r="D96" s="2" t="str">
        <f>IFERROR(VLOOKUP($A96,Runners!$Q:$AA,D$1,0),"")</f>
        <v/>
      </c>
      <c r="E96" s="2" t="str">
        <f>IFERROR(VLOOKUP($A96,Runners!$Q:$AA,E$1,0),"")</f>
        <v/>
      </c>
      <c r="F96" s="2" t="str">
        <f>IFERROR(VLOOKUP($A96,Runners!$Q:$AA,F$1,0),"")</f>
        <v/>
      </c>
      <c r="G96">
        <f>COUNTIF($F$5:F96,F96)</f>
        <v>34</v>
      </c>
      <c r="J96" s="32" t="str">
        <f t="shared" si="4"/>
        <v/>
      </c>
      <c r="K96" s="32">
        <f t="shared" si="5"/>
        <v>92</v>
      </c>
      <c r="L96" s="32">
        <f t="shared" si="6"/>
        <v>34</v>
      </c>
    </row>
    <row r="97" spans="1:12" x14ac:dyDescent="0.25">
      <c r="A97" s="19">
        <v>93</v>
      </c>
      <c r="B97" s="1" t="str">
        <f>IFERROR(VLOOKUP($A97,Runners!$Q:$AA,B$1,0),"")</f>
        <v/>
      </c>
      <c r="C97" s="1" t="str">
        <f>IFERROR(VLOOKUP($A97,Runners!$Q:$AA,C$1,0),"")</f>
        <v/>
      </c>
      <c r="D97" s="2" t="str">
        <f>IFERROR(VLOOKUP($A97,Runners!$Q:$AA,D$1,0),"")</f>
        <v/>
      </c>
      <c r="E97" s="2" t="str">
        <f>IFERROR(VLOOKUP($A97,Runners!$Q:$AA,E$1,0),"")</f>
        <v/>
      </c>
      <c r="F97" s="2" t="str">
        <f>IFERROR(VLOOKUP($A97,Runners!$Q:$AA,F$1,0),"")</f>
        <v/>
      </c>
      <c r="G97">
        <f>COUNTIF($F$5:F97,F97)</f>
        <v>35</v>
      </c>
      <c r="J97" s="32" t="str">
        <f t="shared" si="4"/>
        <v/>
      </c>
      <c r="K97" s="32">
        <f t="shared" si="5"/>
        <v>93</v>
      </c>
      <c r="L97" s="32">
        <f t="shared" si="6"/>
        <v>35</v>
      </c>
    </row>
    <row r="98" spans="1:12" x14ac:dyDescent="0.25">
      <c r="A98" s="19">
        <v>94</v>
      </c>
      <c r="B98" s="1" t="str">
        <f>IFERROR(VLOOKUP($A98,Runners!$Q:$AA,B$1,0),"")</f>
        <v/>
      </c>
      <c r="C98" s="1" t="str">
        <f>IFERROR(VLOOKUP($A98,Runners!$Q:$AA,C$1,0),"")</f>
        <v/>
      </c>
      <c r="D98" s="2" t="str">
        <f>IFERROR(VLOOKUP($A98,Runners!$Q:$AA,D$1,0),"")</f>
        <v/>
      </c>
      <c r="E98" s="2" t="str">
        <f>IFERROR(VLOOKUP($A98,Runners!$Q:$AA,E$1,0),"")</f>
        <v/>
      </c>
      <c r="F98" s="2" t="str">
        <f>IFERROR(VLOOKUP($A98,Runners!$Q:$AA,F$1,0),"")</f>
        <v/>
      </c>
      <c r="G98">
        <f>COUNTIF($F$5:F98,F98)</f>
        <v>36</v>
      </c>
      <c r="J98" s="32" t="str">
        <f t="shared" si="4"/>
        <v/>
      </c>
      <c r="K98" s="32">
        <f t="shared" si="5"/>
        <v>94</v>
      </c>
      <c r="L98" s="32">
        <f t="shared" si="6"/>
        <v>36</v>
      </c>
    </row>
    <row r="99" spans="1:12" x14ac:dyDescent="0.25">
      <c r="A99" s="19">
        <v>95</v>
      </c>
      <c r="B99" s="1" t="str">
        <f>IFERROR(VLOOKUP($A99,Runners!$Q:$AA,B$1,0),"")</f>
        <v/>
      </c>
      <c r="C99" s="1" t="str">
        <f>IFERROR(VLOOKUP($A99,Runners!$Q:$AA,C$1,0),"")</f>
        <v/>
      </c>
      <c r="D99" s="2" t="str">
        <f>IFERROR(VLOOKUP($A99,Runners!$Q:$AA,D$1,0),"")</f>
        <v/>
      </c>
      <c r="E99" s="2" t="str">
        <f>IFERROR(VLOOKUP($A99,Runners!$Q:$AA,E$1,0),"")</f>
        <v/>
      </c>
      <c r="F99" s="2" t="str">
        <f>IFERROR(VLOOKUP($A99,Runners!$Q:$AA,F$1,0),"")</f>
        <v/>
      </c>
      <c r="G99">
        <f>COUNTIF($F$5:F99,F99)</f>
        <v>37</v>
      </c>
      <c r="J99" s="32" t="str">
        <f t="shared" si="4"/>
        <v/>
      </c>
      <c r="K99" s="32">
        <f t="shared" si="5"/>
        <v>95</v>
      </c>
      <c r="L99" s="32">
        <f t="shared" si="6"/>
        <v>37</v>
      </c>
    </row>
    <row r="100" spans="1:12" x14ac:dyDescent="0.25">
      <c r="A100" s="19">
        <v>96</v>
      </c>
      <c r="B100" s="1" t="str">
        <f>IFERROR(VLOOKUP($A100,Runners!$Q:$AA,B$1,0),"")</f>
        <v/>
      </c>
      <c r="C100" s="1" t="str">
        <f>IFERROR(VLOOKUP($A100,Runners!$Q:$AA,C$1,0),"")</f>
        <v/>
      </c>
      <c r="D100" s="2" t="str">
        <f>IFERROR(VLOOKUP($A100,Runners!$Q:$AA,D$1,0),"")</f>
        <v/>
      </c>
      <c r="E100" s="2" t="str">
        <f>IFERROR(VLOOKUP($A100,Runners!$Q:$AA,E$1,0),"")</f>
        <v/>
      </c>
      <c r="F100" s="2" t="str">
        <f>IFERROR(VLOOKUP($A100,Runners!$Q:$AA,F$1,0),"")</f>
        <v/>
      </c>
      <c r="G100">
        <f>COUNTIF($F$5:F100,F100)</f>
        <v>38</v>
      </c>
      <c r="J100" s="32" t="str">
        <f t="shared" si="4"/>
        <v/>
      </c>
      <c r="K100" s="32">
        <f t="shared" si="5"/>
        <v>96</v>
      </c>
      <c r="L100" s="32">
        <f t="shared" si="6"/>
        <v>38</v>
      </c>
    </row>
    <row r="101" spans="1:12" x14ac:dyDescent="0.25">
      <c r="A101" s="19">
        <v>97</v>
      </c>
      <c r="B101" s="1" t="str">
        <f>IFERROR(VLOOKUP($A101,Runners!$Q:$AA,B$1,0),"")</f>
        <v/>
      </c>
      <c r="C101" s="1" t="str">
        <f>IFERROR(VLOOKUP($A101,Runners!$Q:$AA,C$1,0),"")</f>
        <v/>
      </c>
      <c r="D101" s="2" t="str">
        <f>IFERROR(VLOOKUP($A101,Runners!$Q:$AA,D$1,0),"")</f>
        <v/>
      </c>
      <c r="E101" s="2" t="str">
        <f>IFERROR(VLOOKUP($A101,Runners!$Q:$AA,E$1,0),"")</f>
        <v/>
      </c>
      <c r="F101" s="2" t="str">
        <f>IFERROR(VLOOKUP($A101,Runners!$Q:$AA,F$1,0),"")</f>
        <v/>
      </c>
      <c r="G101">
        <f>COUNTIF($F$5:F101,F101)</f>
        <v>39</v>
      </c>
      <c r="J101" s="32" t="str">
        <f t="shared" si="4"/>
        <v/>
      </c>
      <c r="K101" s="32">
        <f t="shared" si="5"/>
        <v>97</v>
      </c>
      <c r="L101" s="32">
        <f t="shared" si="6"/>
        <v>39</v>
      </c>
    </row>
    <row r="102" spans="1:12" x14ac:dyDescent="0.25">
      <c r="A102" s="19">
        <v>98</v>
      </c>
      <c r="B102" s="1" t="str">
        <f>IFERROR(VLOOKUP($A102,Runners!$Q:$AA,B$1,0),"")</f>
        <v/>
      </c>
      <c r="C102" s="1" t="str">
        <f>IFERROR(VLOOKUP($A102,Runners!$Q:$AA,C$1,0),"")</f>
        <v/>
      </c>
      <c r="D102" s="2" t="str">
        <f>IFERROR(VLOOKUP($A102,Runners!$Q:$AA,D$1,0),"")</f>
        <v/>
      </c>
      <c r="E102" s="2" t="str">
        <f>IFERROR(VLOOKUP($A102,Runners!$Q:$AA,E$1,0),"")</f>
        <v/>
      </c>
      <c r="F102" s="2" t="str">
        <f>IFERROR(VLOOKUP($A102,Runners!$Q:$AA,F$1,0),"")</f>
        <v/>
      </c>
      <c r="G102">
        <f>COUNTIF($F$5:F102,F102)</f>
        <v>40</v>
      </c>
      <c r="J102" s="32" t="str">
        <f t="shared" si="4"/>
        <v/>
      </c>
      <c r="K102" s="32">
        <f t="shared" si="5"/>
        <v>98</v>
      </c>
      <c r="L102" s="32">
        <f t="shared" si="6"/>
        <v>40</v>
      </c>
    </row>
    <row r="103" spans="1:12" x14ac:dyDescent="0.25">
      <c r="A103" s="19">
        <v>99</v>
      </c>
      <c r="B103" s="1" t="str">
        <f>IFERROR(VLOOKUP($A103,Runners!$Q:$AA,B$1,0),"")</f>
        <v/>
      </c>
      <c r="C103" s="1" t="str">
        <f>IFERROR(VLOOKUP($A103,Runners!$Q:$AA,C$1,0),"")</f>
        <v/>
      </c>
      <c r="D103" s="2" t="str">
        <f>IFERROR(VLOOKUP($A103,Runners!$Q:$AA,D$1,0),"")</f>
        <v/>
      </c>
      <c r="E103" s="2" t="str">
        <f>IFERROR(VLOOKUP($A103,Runners!$Q:$AA,E$1,0),"")</f>
        <v/>
      </c>
      <c r="F103" s="2" t="str">
        <f>IFERROR(VLOOKUP($A103,Runners!$Q:$AA,F$1,0),"")</f>
        <v/>
      </c>
      <c r="G103">
        <f>COUNTIF($F$5:F103,F103)</f>
        <v>41</v>
      </c>
      <c r="J103" s="32" t="str">
        <f t="shared" si="4"/>
        <v/>
      </c>
      <c r="K103" s="32">
        <f t="shared" si="5"/>
        <v>99</v>
      </c>
      <c r="L103" s="32">
        <f t="shared" si="6"/>
        <v>41</v>
      </c>
    </row>
    <row r="104" spans="1:12" x14ac:dyDescent="0.25">
      <c r="A104" s="19">
        <v>100</v>
      </c>
      <c r="B104" s="1" t="str">
        <f>IFERROR(VLOOKUP($A104,Runners!$Q:$AA,B$1,0),"")</f>
        <v/>
      </c>
      <c r="C104" s="1" t="str">
        <f>IFERROR(VLOOKUP($A104,Runners!$Q:$AA,C$1,0),"")</f>
        <v/>
      </c>
      <c r="D104" s="2" t="str">
        <f>IFERROR(VLOOKUP($A104,Runners!$Q:$AA,D$1,0),"")</f>
        <v/>
      </c>
      <c r="E104" s="2" t="str">
        <f>IFERROR(VLOOKUP($A104,Runners!$Q:$AA,E$1,0),"")</f>
        <v/>
      </c>
      <c r="F104" s="2" t="str">
        <f>IFERROR(VLOOKUP($A104,Runners!$Q:$AA,F$1,0),"")</f>
        <v/>
      </c>
      <c r="G104">
        <f>COUNTIF($F$5:F104,F104)</f>
        <v>42</v>
      </c>
      <c r="J104" s="32" t="str">
        <f t="shared" si="4"/>
        <v/>
      </c>
      <c r="K104" s="32">
        <f t="shared" si="5"/>
        <v>100</v>
      </c>
      <c r="L104" s="32">
        <f t="shared" si="6"/>
        <v>42</v>
      </c>
    </row>
    <row r="105" spans="1:12" x14ac:dyDescent="0.25">
      <c r="A105" s="19">
        <v>101</v>
      </c>
      <c r="B105" s="1" t="str">
        <f>IFERROR(VLOOKUP($A105,Runners!$Q:$AA,B$1,0),"")</f>
        <v/>
      </c>
      <c r="C105" s="1" t="str">
        <f>IFERROR(VLOOKUP($A105,Runners!$Q:$AA,C$1,0),"")</f>
        <v/>
      </c>
      <c r="D105" s="2" t="str">
        <f>IFERROR(VLOOKUP($A105,Runners!$Q:$AA,D$1,0),"")</f>
        <v/>
      </c>
      <c r="E105" s="2" t="str">
        <f>IFERROR(VLOOKUP($A105,Runners!$Q:$AA,E$1,0),"")</f>
        <v/>
      </c>
      <c r="F105" s="2" t="str">
        <f>IFERROR(VLOOKUP($A105,Runners!$Q:$AA,F$1,0),"")</f>
        <v/>
      </c>
      <c r="G105">
        <f>COUNTIF($F$5:F105,F105)</f>
        <v>43</v>
      </c>
      <c r="J105" s="32" t="str">
        <f t="shared" si="4"/>
        <v/>
      </c>
      <c r="K105" s="32">
        <f t="shared" si="5"/>
        <v>101</v>
      </c>
      <c r="L105" s="32">
        <f t="shared" si="6"/>
        <v>43</v>
      </c>
    </row>
    <row r="106" spans="1:12" x14ac:dyDescent="0.25">
      <c r="A106" s="19">
        <v>102</v>
      </c>
      <c r="B106" s="1" t="str">
        <f>IFERROR(VLOOKUP($A106,Runners!$Q:$AA,B$1,0),"")</f>
        <v/>
      </c>
      <c r="C106" s="1" t="str">
        <f>IFERROR(VLOOKUP($A106,Runners!$Q:$AA,C$1,0),"")</f>
        <v/>
      </c>
      <c r="D106" s="2" t="str">
        <f>IFERROR(VLOOKUP($A106,Runners!$Q:$AA,D$1,0),"")</f>
        <v/>
      </c>
      <c r="E106" s="2" t="str">
        <f>IFERROR(VLOOKUP($A106,Runners!$Q:$AA,E$1,0),"")</f>
        <v/>
      </c>
      <c r="F106" s="2" t="str">
        <f>IFERROR(VLOOKUP($A106,Runners!$Q:$AA,F$1,0),"")</f>
        <v/>
      </c>
      <c r="G106">
        <f>COUNTIF($F$5:F106,F106)</f>
        <v>44</v>
      </c>
      <c r="J106" s="32" t="str">
        <f t="shared" si="4"/>
        <v/>
      </c>
      <c r="K106" s="32">
        <f t="shared" si="5"/>
        <v>102</v>
      </c>
      <c r="L106" s="32">
        <f t="shared" si="6"/>
        <v>44</v>
      </c>
    </row>
    <row r="107" spans="1:12" x14ac:dyDescent="0.25">
      <c r="A107" s="19">
        <v>103</v>
      </c>
      <c r="B107" s="1" t="str">
        <f>IFERROR(VLOOKUP($A107,Runners!$Q:$AA,B$1,0),"")</f>
        <v/>
      </c>
      <c r="C107" s="1" t="str">
        <f>IFERROR(VLOOKUP($A107,Runners!$Q:$AA,C$1,0),"")</f>
        <v/>
      </c>
      <c r="D107" s="2" t="str">
        <f>IFERROR(VLOOKUP($A107,Runners!$Q:$AA,D$1,0),"")</f>
        <v/>
      </c>
      <c r="E107" s="2" t="str">
        <f>IFERROR(VLOOKUP($A107,Runners!$Q:$AA,E$1,0),"")</f>
        <v/>
      </c>
      <c r="F107" s="2" t="str">
        <f>IFERROR(VLOOKUP($A107,Runners!$Q:$AA,F$1,0),"")</f>
        <v/>
      </c>
      <c r="G107">
        <f>COUNTIF($F$5:F107,F107)</f>
        <v>45</v>
      </c>
      <c r="J107" s="32" t="str">
        <f t="shared" si="4"/>
        <v/>
      </c>
      <c r="K107" s="32">
        <f t="shared" si="5"/>
        <v>103</v>
      </c>
      <c r="L107" s="32">
        <f t="shared" si="6"/>
        <v>45</v>
      </c>
    </row>
    <row r="108" spans="1:12" x14ac:dyDescent="0.25">
      <c r="A108" s="19">
        <v>104</v>
      </c>
      <c r="B108" s="1" t="str">
        <f>IFERROR(VLOOKUP($A108,Runners!$Q:$AA,B$1,0),"")</f>
        <v/>
      </c>
      <c r="C108" s="1" t="str">
        <f>IFERROR(VLOOKUP($A108,Runners!$Q:$AA,C$1,0),"")</f>
        <v/>
      </c>
      <c r="D108" s="2" t="str">
        <f>IFERROR(VLOOKUP($A108,Runners!$Q:$AA,D$1,0),"")</f>
        <v/>
      </c>
      <c r="E108" s="2" t="str">
        <f>IFERROR(VLOOKUP($A108,Runners!$Q:$AA,E$1,0),"")</f>
        <v/>
      </c>
      <c r="F108" s="2" t="str">
        <f>IFERROR(VLOOKUP($A108,Runners!$Q:$AA,F$1,0),"")</f>
        <v/>
      </c>
      <c r="G108">
        <f>COUNTIF($F$5:F108,F108)</f>
        <v>46</v>
      </c>
      <c r="J108" s="32" t="str">
        <f t="shared" si="4"/>
        <v/>
      </c>
      <c r="K108" s="32">
        <f t="shared" si="5"/>
        <v>104</v>
      </c>
      <c r="L108" s="32">
        <f t="shared" si="6"/>
        <v>46</v>
      </c>
    </row>
    <row r="109" spans="1:12" x14ac:dyDescent="0.25">
      <c r="A109" s="19">
        <v>105</v>
      </c>
      <c r="B109" s="1" t="str">
        <f>IFERROR(VLOOKUP($A109,Runners!$Q:$AA,B$1,0),"")</f>
        <v/>
      </c>
      <c r="C109" s="1" t="str">
        <f>IFERROR(VLOOKUP($A109,Runners!$Q:$AA,C$1,0),"")</f>
        <v/>
      </c>
      <c r="D109" s="2" t="str">
        <f>IFERROR(VLOOKUP($A109,Runners!$Q:$AA,D$1,0),"")</f>
        <v/>
      </c>
      <c r="E109" s="2" t="str">
        <f>IFERROR(VLOOKUP($A109,Runners!$Q:$AA,E$1,0),"")</f>
        <v/>
      </c>
      <c r="F109" s="2" t="str">
        <f>IFERROR(VLOOKUP($A109,Runners!$Q:$AA,F$1,0),"")</f>
        <v/>
      </c>
      <c r="G109">
        <f>COUNTIF($F$5:F109,F109)</f>
        <v>47</v>
      </c>
      <c r="J109" s="32" t="str">
        <f t="shared" si="4"/>
        <v/>
      </c>
      <c r="K109" s="32">
        <f t="shared" si="5"/>
        <v>105</v>
      </c>
      <c r="L109" s="32">
        <f t="shared" si="6"/>
        <v>47</v>
      </c>
    </row>
    <row r="110" spans="1:12" x14ac:dyDescent="0.25">
      <c r="A110" s="19">
        <v>106</v>
      </c>
      <c r="B110" s="1" t="str">
        <f>IFERROR(VLOOKUP($A110,Runners!$Q:$AA,B$1,0),"")</f>
        <v/>
      </c>
      <c r="C110" s="1" t="str">
        <f>IFERROR(VLOOKUP($A110,Runners!$Q:$AA,C$1,0),"")</f>
        <v/>
      </c>
      <c r="D110" s="2" t="str">
        <f>IFERROR(VLOOKUP($A110,Runners!$Q:$AA,D$1,0),"")</f>
        <v/>
      </c>
      <c r="E110" s="2" t="str">
        <f>IFERROR(VLOOKUP($A110,Runners!$Q:$AA,E$1,0),"")</f>
        <v/>
      </c>
      <c r="F110" s="2" t="str">
        <f>IFERROR(VLOOKUP($A110,Runners!$Q:$AA,F$1,0),"")</f>
        <v/>
      </c>
      <c r="G110">
        <f>COUNTIF($F$5:F110,F110)</f>
        <v>48</v>
      </c>
      <c r="J110" s="32" t="str">
        <f t="shared" si="4"/>
        <v/>
      </c>
      <c r="K110" s="32">
        <f t="shared" si="5"/>
        <v>106</v>
      </c>
      <c r="L110" s="32">
        <f t="shared" si="6"/>
        <v>48</v>
      </c>
    </row>
    <row r="111" spans="1:12" x14ac:dyDescent="0.25">
      <c r="A111" s="19">
        <v>107</v>
      </c>
      <c r="B111" s="1" t="str">
        <f>IFERROR(VLOOKUP($A111,Runners!$Q:$AA,B$1,0),"")</f>
        <v/>
      </c>
      <c r="C111" s="1" t="str">
        <f>IFERROR(VLOOKUP($A111,Runners!$Q:$AA,C$1,0),"")</f>
        <v/>
      </c>
      <c r="D111" s="2" t="str">
        <f>IFERROR(VLOOKUP($A111,Runners!$Q:$AA,D$1,0),"")</f>
        <v/>
      </c>
      <c r="E111" s="2" t="str">
        <f>IFERROR(VLOOKUP($A111,Runners!$Q:$AA,E$1,0),"")</f>
        <v/>
      </c>
      <c r="F111" s="2" t="str">
        <f>IFERROR(VLOOKUP($A111,Runners!$Q:$AA,F$1,0),"")</f>
        <v/>
      </c>
      <c r="G111">
        <f>COUNTIF($F$5:F111,F111)</f>
        <v>49</v>
      </c>
      <c r="J111" s="32" t="str">
        <f t="shared" si="4"/>
        <v/>
      </c>
      <c r="K111" s="32">
        <f t="shared" si="5"/>
        <v>107</v>
      </c>
      <c r="L111" s="32">
        <f t="shared" si="6"/>
        <v>49</v>
      </c>
    </row>
    <row r="112" spans="1:12" x14ac:dyDescent="0.25">
      <c r="A112" s="19">
        <v>108</v>
      </c>
      <c r="B112" s="1" t="str">
        <f>IFERROR(VLOOKUP($A112,Runners!$Q:$AA,B$1,0),"")</f>
        <v/>
      </c>
      <c r="C112" s="1" t="str">
        <f>IFERROR(VLOOKUP($A112,Runners!$Q:$AA,C$1,0),"")</f>
        <v/>
      </c>
      <c r="D112" s="2" t="str">
        <f>IFERROR(VLOOKUP($A112,Runners!$Q:$AA,D$1,0),"")</f>
        <v/>
      </c>
      <c r="E112" s="2" t="str">
        <f>IFERROR(VLOOKUP($A112,Runners!$Q:$AA,E$1,0),"")</f>
        <v/>
      </c>
      <c r="F112" s="2" t="str">
        <f>IFERROR(VLOOKUP($A112,Runners!$Q:$AA,F$1,0),"")</f>
        <v/>
      </c>
      <c r="G112">
        <f>COUNTIF($F$5:F112,F112)</f>
        <v>50</v>
      </c>
      <c r="J112" s="32" t="str">
        <f t="shared" si="4"/>
        <v/>
      </c>
      <c r="K112" s="32">
        <f t="shared" si="5"/>
        <v>108</v>
      </c>
      <c r="L112" s="32">
        <f t="shared" si="6"/>
        <v>50</v>
      </c>
    </row>
    <row r="113" spans="1:12" x14ac:dyDescent="0.25">
      <c r="A113" s="19">
        <v>109</v>
      </c>
      <c r="B113" s="1" t="str">
        <f>IFERROR(VLOOKUP($A113,Runners!$Q:$AA,B$1,0),"")</f>
        <v/>
      </c>
      <c r="C113" s="1" t="str">
        <f>IFERROR(VLOOKUP($A113,Runners!$Q:$AA,C$1,0),"")</f>
        <v/>
      </c>
      <c r="D113" s="2" t="str">
        <f>IFERROR(VLOOKUP($A113,Runners!$Q:$AA,D$1,0),"")</f>
        <v/>
      </c>
      <c r="E113" s="2" t="str">
        <f>IFERROR(VLOOKUP($A113,Runners!$Q:$AA,E$1,0),"")</f>
        <v/>
      </c>
      <c r="F113" s="2" t="str">
        <f>IFERROR(VLOOKUP($A113,Runners!$Q:$AA,F$1,0),"")</f>
        <v/>
      </c>
      <c r="G113">
        <f>COUNTIF($F$5:F113,F113)</f>
        <v>51</v>
      </c>
      <c r="J113" s="32" t="str">
        <f t="shared" si="4"/>
        <v/>
      </c>
      <c r="K113" s="32">
        <f t="shared" si="5"/>
        <v>109</v>
      </c>
      <c r="L113" s="32">
        <f t="shared" si="6"/>
        <v>51</v>
      </c>
    </row>
    <row r="114" spans="1:12" x14ac:dyDescent="0.25">
      <c r="A114" s="19">
        <v>110</v>
      </c>
      <c r="B114" s="1" t="str">
        <f>IFERROR(VLOOKUP($A114,Runners!$Q:$AA,B$1,0),"")</f>
        <v/>
      </c>
      <c r="C114" s="1" t="str">
        <f>IFERROR(VLOOKUP($A114,Runners!$Q:$AA,C$1,0),"")</f>
        <v/>
      </c>
      <c r="D114" s="2" t="str">
        <f>IFERROR(VLOOKUP($A114,Runners!$Q:$AA,D$1,0),"")</f>
        <v/>
      </c>
      <c r="E114" s="2" t="str">
        <f>IFERROR(VLOOKUP($A114,Runners!$Q:$AA,E$1,0),"")</f>
        <v/>
      </c>
      <c r="F114" s="2" t="str">
        <f>IFERROR(VLOOKUP($A114,Runners!$Q:$AA,F$1,0),"")</f>
        <v/>
      </c>
      <c r="G114">
        <f>COUNTIF($F$5:F114,F114)</f>
        <v>52</v>
      </c>
      <c r="J114" s="32" t="str">
        <f t="shared" si="4"/>
        <v/>
      </c>
      <c r="K114" s="32">
        <f t="shared" si="5"/>
        <v>110</v>
      </c>
      <c r="L114" s="32">
        <f t="shared" si="6"/>
        <v>52</v>
      </c>
    </row>
    <row r="115" spans="1:12" x14ac:dyDescent="0.25">
      <c r="A115" s="19">
        <v>111</v>
      </c>
      <c r="B115" s="1" t="str">
        <f>IFERROR(VLOOKUP($A115,Runners!$Q:$AA,B$1,0),"")</f>
        <v/>
      </c>
      <c r="C115" s="1" t="str">
        <f>IFERROR(VLOOKUP($A115,Runners!$Q:$AA,C$1,0),"")</f>
        <v/>
      </c>
      <c r="D115" s="2" t="str">
        <f>IFERROR(VLOOKUP($A115,Runners!$Q:$AA,D$1,0),"")</f>
        <v/>
      </c>
      <c r="E115" s="2" t="str">
        <f>IFERROR(VLOOKUP($A115,Runners!$Q:$AA,E$1,0),"")</f>
        <v/>
      </c>
      <c r="F115" s="2" t="str">
        <f>IFERROR(VLOOKUP($A115,Runners!$Q:$AA,F$1,0),"")</f>
        <v/>
      </c>
      <c r="G115">
        <f>COUNTIF($F$5:F115,F115)</f>
        <v>53</v>
      </c>
      <c r="J115" s="32" t="str">
        <f t="shared" si="4"/>
        <v/>
      </c>
      <c r="K115" s="32">
        <f t="shared" si="5"/>
        <v>111</v>
      </c>
      <c r="L115" s="32">
        <f t="shared" si="6"/>
        <v>53</v>
      </c>
    </row>
    <row r="116" spans="1:12" x14ac:dyDescent="0.25">
      <c r="A116" s="19">
        <v>112</v>
      </c>
      <c r="B116" s="1" t="str">
        <f>IFERROR(VLOOKUP($A116,Runners!$Q:$AA,B$1,0),"")</f>
        <v/>
      </c>
      <c r="C116" s="1" t="str">
        <f>IFERROR(VLOOKUP($A116,Runners!$Q:$AA,C$1,0),"")</f>
        <v/>
      </c>
      <c r="D116" s="2" t="str">
        <f>IFERROR(VLOOKUP($A116,Runners!$Q:$AA,D$1,0),"")</f>
        <v/>
      </c>
      <c r="E116" s="2" t="str">
        <f>IFERROR(VLOOKUP($A116,Runners!$Q:$AA,E$1,0),"")</f>
        <v/>
      </c>
      <c r="F116" s="2" t="str">
        <f>IFERROR(VLOOKUP($A116,Runners!$Q:$AA,F$1,0),"")</f>
        <v/>
      </c>
      <c r="G116">
        <f>COUNTIF($F$5:F116,F116)</f>
        <v>54</v>
      </c>
      <c r="J116" s="32" t="str">
        <f t="shared" si="4"/>
        <v/>
      </c>
      <c r="K116" s="32">
        <f t="shared" si="5"/>
        <v>112</v>
      </c>
      <c r="L116" s="32">
        <f t="shared" si="6"/>
        <v>54</v>
      </c>
    </row>
    <row r="117" spans="1:12" x14ac:dyDescent="0.25">
      <c r="A117" s="19">
        <v>113</v>
      </c>
      <c r="B117" s="1" t="str">
        <f>IFERROR(VLOOKUP($A117,Runners!$Q:$AA,B$1,0),"")</f>
        <v/>
      </c>
      <c r="C117" s="1" t="str">
        <f>IFERROR(VLOOKUP($A117,Runners!$Q:$AA,C$1,0),"")</f>
        <v/>
      </c>
      <c r="D117" s="2" t="str">
        <f>IFERROR(VLOOKUP($A117,Runners!$Q:$AA,D$1,0),"")</f>
        <v/>
      </c>
      <c r="E117" s="2" t="str">
        <f>IFERROR(VLOOKUP($A117,Runners!$Q:$AA,E$1,0),"")</f>
        <v/>
      </c>
      <c r="F117" s="2" t="str">
        <f>IFERROR(VLOOKUP($A117,Runners!$Q:$AA,F$1,0),"")</f>
        <v/>
      </c>
      <c r="G117">
        <f>COUNTIF($F$5:F117,F117)</f>
        <v>55</v>
      </c>
      <c r="J117" s="32" t="str">
        <f t="shared" si="4"/>
        <v/>
      </c>
      <c r="K117" s="32">
        <f t="shared" si="5"/>
        <v>113</v>
      </c>
      <c r="L117" s="32">
        <f t="shared" si="6"/>
        <v>55</v>
      </c>
    </row>
    <row r="118" spans="1:12" x14ac:dyDescent="0.25">
      <c r="A118" s="19">
        <v>114</v>
      </c>
      <c r="B118" s="1" t="str">
        <f>IFERROR(VLOOKUP($A118,Runners!$Q:$AA,B$1,0),"")</f>
        <v/>
      </c>
      <c r="C118" s="1" t="str">
        <f>IFERROR(VLOOKUP($A118,Runners!$Q:$AA,C$1,0),"")</f>
        <v/>
      </c>
      <c r="D118" s="2" t="str">
        <f>IFERROR(VLOOKUP($A118,Runners!$Q:$AA,D$1,0),"")</f>
        <v/>
      </c>
      <c r="E118" s="2" t="str">
        <f>IFERROR(VLOOKUP($A118,Runners!$Q:$AA,E$1,0),"")</f>
        <v/>
      </c>
      <c r="F118" s="2" t="str">
        <f>IFERROR(VLOOKUP($A118,Runners!$Q:$AA,F$1,0),"")</f>
        <v/>
      </c>
      <c r="G118">
        <f>COUNTIF($F$5:F118,F118)</f>
        <v>56</v>
      </c>
      <c r="J118" s="32" t="str">
        <f t="shared" si="4"/>
        <v/>
      </c>
      <c r="K118" s="32">
        <f t="shared" si="5"/>
        <v>114</v>
      </c>
      <c r="L118" s="32">
        <f t="shared" si="6"/>
        <v>56</v>
      </c>
    </row>
    <row r="119" spans="1:12" x14ac:dyDescent="0.25">
      <c r="A119" s="19">
        <v>115</v>
      </c>
      <c r="B119" s="1" t="str">
        <f>IFERROR(VLOOKUP($A119,Runners!$Q:$AA,B$1,0),"")</f>
        <v/>
      </c>
      <c r="C119" s="1" t="str">
        <f>IFERROR(VLOOKUP($A119,Runners!$Q:$AA,C$1,0),"")</f>
        <v/>
      </c>
      <c r="D119" s="2" t="str">
        <f>IFERROR(VLOOKUP($A119,Runners!$Q:$AA,D$1,0),"")</f>
        <v/>
      </c>
      <c r="E119" s="2" t="str">
        <f>IFERROR(VLOOKUP($A119,Runners!$Q:$AA,E$1,0),"")</f>
        <v/>
      </c>
      <c r="F119" s="2" t="str">
        <f>IFERROR(VLOOKUP($A119,Runners!$Q:$AA,F$1,0),"")</f>
        <v/>
      </c>
      <c r="G119">
        <f>COUNTIF($F$5:F119,F119)</f>
        <v>57</v>
      </c>
      <c r="J119" s="32" t="str">
        <f t="shared" si="4"/>
        <v/>
      </c>
      <c r="K119" s="32">
        <f t="shared" si="5"/>
        <v>115</v>
      </c>
      <c r="L119" s="32">
        <f t="shared" si="6"/>
        <v>57</v>
      </c>
    </row>
    <row r="120" spans="1:12" x14ac:dyDescent="0.25">
      <c r="A120" s="19">
        <v>116</v>
      </c>
      <c r="B120" s="1" t="str">
        <f>IFERROR(VLOOKUP($A120,Runners!$Q:$AA,B$1,0),"")</f>
        <v/>
      </c>
      <c r="C120" s="1" t="str">
        <f>IFERROR(VLOOKUP($A120,Runners!$Q:$AA,C$1,0),"")</f>
        <v/>
      </c>
      <c r="D120" s="2" t="str">
        <f>IFERROR(VLOOKUP($A120,Runners!$Q:$AA,D$1,0),"")</f>
        <v/>
      </c>
      <c r="E120" s="2" t="str">
        <f>IFERROR(VLOOKUP($A120,Runners!$Q:$AA,E$1,0),"")</f>
        <v/>
      </c>
      <c r="F120" s="2" t="str">
        <f>IFERROR(VLOOKUP($A120,Runners!$Q:$AA,F$1,0),"")</f>
        <v/>
      </c>
      <c r="G120">
        <f>COUNTIF($F$5:F120,F120)</f>
        <v>58</v>
      </c>
      <c r="J120" s="32" t="str">
        <f t="shared" si="4"/>
        <v/>
      </c>
      <c r="K120" s="32">
        <f t="shared" si="5"/>
        <v>116</v>
      </c>
      <c r="L120" s="32">
        <f t="shared" si="6"/>
        <v>58</v>
      </c>
    </row>
    <row r="121" spans="1:12" x14ac:dyDescent="0.25">
      <c r="A121" s="19">
        <v>117</v>
      </c>
      <c r="B121" s="1" t="str">
        <f>IFERROR(VLOOKUP($A121,Runners!$Q:$AA,B$1,0),"")</f>
        <v/>
      </c>
      <c r="C121" s="1" t="str">
        <f>IFERROR(VLOOKUP($A121,Runners!$Q:$AA,C$1,0),"")</f>
        <v/>
      </c>
      <c r="D121" s="2" t="str">
        <f>IFERROR(VLOOKUP($A121,Runners!$Q:$AA,D$1,0),"")</f>
        <v/>
      </c>
      <c r="E121" s="2" t="str">
        <f>IFERROR(VLOOKUP($A121,Runners!$Q:$AA,E$1,0),"")</f>
        <v/>
      </c>
      <c r="F121" s="2" t="str">
        <f>IFERROR(VLOOKUP($A121,Runners!$Q:$AA,F$1,0),"")</f>
        <v/>
      </c>
      <c r="G121">
        <f>COUNTIF($F$5:F121,F121)</f>
        <v>59</v>
      </c>
      <c r="J121" s="32" t="str">
        <f t="shared" si="4"/>
        <v/>
      </c>
      <c r="K121" s="32">
        <f t="shared" si="5"/>
        <v>117</v>
      </c>
      <c r="L121" s="32">
        <f t="shared" si="6"/>
        <v>59</v>
      </c>
    </row>
    <row r="122" spans="1:12" x14ac:dyDescent="0.25">
      <c r="A122" s="19">
        <v>118</v>
      </c>
      <c r="B122" s="1" t="str">
        <f>IFERROR(VLOOKUP($A122,Runners!$Q:$AA,B$1,0),"")</f>
        <v/>
      </c>
      <c r="C122" s="1" t="str">
        <f>IFERROR(VLOOKUP($A122,Runners!$Q:$AA,C$1,0),"")</f>
        <v/>
      </c>
      <c r="D122" s="2" t="str">
        <f>IFERROR(VLOOKUP($A122,Runners!$Q:$AA,D$1,0),"")</f>
        <v/>
      </c>
      <c r="E122" s="2" t="str">
        <f>IFERROR(VLOOKUP($A122,Runners!$Q:$AA,E$1,0),"")</f>
        <v/>
      </c>
      <c r="F122" s="2" t="str">
        <f>IFERROR(VLOOKUP($A122,Runners!$Q:$AA,F$1,0),"")</f>
        <v/>
      </c>
      <c r="G122">
        <f>COUNTIF($F$5:F122,F122)</f>
        <v>60</v>
      </c>
      <c r="J122" s="32" t="str">
        <f t="shared" si="4"/>
        <v/>
      </c>
      <c r="K122" s="32">
        <f t="shared" si="5"/>
        <v>118</v>
      </c>
      <c r="L122" s="32">
        <f t="shared" si="6"/>
        <v>60</v>
      </c>
    </row>
    <row r="123" spans="1:12" x14ac:dyDescent="0.25">
      <c r="A123" s="19">
        <v>119</v>
      </c>
      <c r="B123" s="1" t="str">
        <f>IFERROR(VLOOKUP($A123,Runners!$Q:$AA,B$1,0),"")</f>
        <v/>
      </c>
      <c r="C123" s="1" t="str">
        <f>IFERROR(VLOOKUP($A123,Runners!$Q:$AA,C$1,0),"")</f>
        <v/>
      </c>
      <c r="D123" s="2" t="str">
        <f>IFERROR(VLOOKUP($A123,Runners!$Q:$AA,D$1,0),"")</f>
        <v/>
      </c>
      <c r="E123" s="2" t="str">
        <f>IFERROR(VLOOKUP($A123,Runners!$Q:$AA,E$1,0),"")</f>
        <v/>
      </c>
      <c r="F123" s="2" t="str">
        <f>IFERROR(VLOOKUP($A123,Runners!$Q:$AA,F$1,0),"")</f>
        <v/>
      </c>
      <c r="G123">
        <f>COUNTIF($F$5:F123,F123)</f>
        <v>61</v>
      </c>
      <c r="J123" s="32" t="str">
        <f t="shared" si="4"/>
        <v/>
      </c>
      <c r="K123" s="32">
        <f t="shared" si="5"/>
        <v>119</v>
      </c>
      <c r="L123" s="32">
        <f t="shared" si="6"/>
        <v>61</v>
      </c>
    </row>
    <row r="124" spans="1:12" x14ac:dyDescent="0.25">
      <c r="A124" s="19">
        <v>120</v>
      </c>
      <c r="B124" s="1" t="str">
        <f>IFERROR(VLOOKUP($A124,Runners!$Q:$AA,B$1,0),"")</f>
        <v/>
      </c>
      <c r="C124" s="1" t="str">
        <f>IFERROR(VLOOKUP($A124,Runners!$Q:$AA,C$1,0),"")</f>
        <v/>
      </c>
      <c r="D124" s="2" t="str">
        <f>IFERROR(VLOOKUP($A124,Runners!$Q:$AA,D$1,0),"")</f>
        <v/>
      </c>
      <c r="E124" s="2" t="str">
        <f>IFERROR(VLOOKUP($A124,Runners!$Q:$AA,E$1,0),"")</f>
        <v/>
      </c>
      <c r="F124" s="2" t="str">
        <f>IFERROR(VLOOKUP($A124,Runners!$Q:$AA,F$1,0),"")</f>
        <v/>
      </c>
      <c r="G124">
        <f>COUNTIF($F$5:F124,F124)</f>
        <v>62</v>
      </c>
      <c r="J124" s="32" t="str">
        <f t="shared" si="4"/>
        <v/>
      </c>
      <c r="K124" s="32">
        <f t="shared" si="5"/>
        <v>120</v>
      </c>
      <c r="L124" s="32">
        <f t="shared" si="6"/>
        <v>62</v>
      </c>
    </row>
    <row r="125" spans="1:12" x14ac:dyDescent="0.25">
      <c r="A125" s="19">
        <v>121</v>
      </c>
      <c r="B125" s="1" t="str">
        <f>IFERROR(VLOOKUP($A125,Runners!$Q:$AA,B$1,0),"")</f>
        <v/>
      </c>
      <c r="C125" s="1" t="str">
        <f>IFERROR(VLOOKUP($A125,Runners!$Q:$AA,C$1,0),"")</f>
        <v/>
      </c>
      <c r="D125" s="2" t="str">
        <f>IFERROR(VLOOKUP($A125,Runners!$Q:$AA,D$1,0),"")</f>
        <v/>
      </c>
      <c r="E125" s="2" t="str">
        <f>IFERROR(VLOOKUP($A125,Runners!$Q:$AA,E$1,0),"")</f>
        <v/>
      </c>
      <c r="F125" s="2" t="str">
        <f>IFERROR(VLOOKUP($A125,Runners!$Q:$AA,F$1,0),"")</f>
        <v/>
      </c>
      <c r="G125">
        <f>COUNTIF($F$5:F125,F125)</f>
        <v>63</v>
      </c>
      <c r="J125" s="32" t="str">
        <f t="shared" si="4"/>
        <v/>
      </c>
      <c r="K125" s="32">
        <f t="shared" si="5"/>
        <v>121</v>
      </c>
      <c r="L125" s="32">
        <f t="shared" si="6"/>
        <v>63</v>
      </c>
    </row>
    <row r="126" spans="1:12" x14ac:dyDescent="0.25">
      <c r="A126" s="19">
        <v>122</v>
      </c>
      <c r="B126" s="1" t="str">
        <f>IFERROR(VLOOKUP($A126,Runners!$Q:$AA,B$1,0),"")</f>
        <v/>
      </c>
      <c r="C126" s="1" t="str">
        <f>IFERROR(VLOOKUP($A126,Runners!$Q:$AA,C$1,0),"")</f>
        <v/>
      </c>
      <c r="D126" s="2" t="str">
        <f>IFERROR(VLOOKUP($A126,Runners!$Q:$AA,D$1,0),"")</f>
        <v/>
      </c>
      <c r="E126" s="2" t="str">
        <f>IFERROR(VLOOKUP($A126,Runners!$Q:$AA,E$1,0),"")</f>
        <v/>
      </c>
      <c r="F126" s="2" t="str">
        <f>IFERROR(VLOOKUP($A126,Runners!$Q:$AA,F$1,0),"")</f>
        <v/>
      </c>
      <c r="G126">
        <f>COUNTIF($F$5:F126,F126)</f>
        <v>64</v>
      </c>
      <c r="J126" s="32" t="str">
        <f t="shared" si="4"/>
        <v/>
      </c>
      <c r="K126" s="32">
        <f t="shared" si="5"/>
        <v>122</v>
      </c>
      <c r="L126" s="32">
        <f t="shared" si="6"/>
        <v>64</v>
      </c>
    </row>
    <row r="127" spans="1:12" x14ac:dyDescent="0.25">
      <c r="A127" s="19">
        <v>123</v>
      </c>
      <c r="B127" s="1" t="str">
        <f>IFERROR(VLOOKUP($A127,Runners!$Q:$AA,B$1,0),"")</f>
        <v/>
      </c>
      <c r="C127" s="1" t="str">
        <f>IFERROR(VLOOKUP($A127,Runners!$Q:$AA,C$1,0),"")</f>
        <v/>
      </c>
      <c r="D127" s="2" t="str">
        <f>IFERROR(VLOOKUP($A127,Runners!$Q:$AA,D$1,0),"")</f>
        <v/>
      </c>
      <c r="E127" s="2" t="str">
        <f>IFERROR(VLOOKUP($A127,Runners!$Q:$AA,E$1,0),"")</f>
        <v/>
      </c>
      <c r="F127" s="2" t="str">
        <f>IFERROR(VLOOKUP($A127,Runners!$Q:$AA,F$1,0),"")</f>
        <v/>
      </c>
      <c r="G127">
        <f>COUNTIF($F$5:F127,F127)</f>
        <v>65</v>
      </c>
      <c r="J127" s="32" t="str">
        <f t="shared" si="4"/>
        <v/>
      </c>
      <c r="K127" s="32">
        <f t="shared" si="5"/>
        <v>123</v>
      </c>
      <c r="L127" s="32">
        <f t="shared" si="6"/>
        <v>65</v>
      </c>
    </row>
    <row r="128" spans="1:12" x14ac:dyDescent="0.25">
      <c r="A128" s="19">
        <v>124</v>
      </c>
      <c r="B128" s="1" t="str">
        <f>IFERROR(VLOOKUP($A128,Runners!$Q:$AA,B$1,0),"")</f>
        <v/>
      </c>
      <c r="C128" s="1" t="str">
        <f>IFERROR(VLOOKUP($A128,Runners!$Q:$AA,C$1,0),"")</f>
        <v/>
      </c>
      <c r="D128" s="2" t="str">
        <f>IFERROR(VLOOKUP($A128,Runners!$Q:$AA,D$1,0),"")</f>
        <v/>
      </c>
      <c r="E128" s="2" t="str">
        <f>IFERROR(VLOOKUP($A128,Runners!$Q:$AA,E$1,0),"")</f>
        <v/>
      </c>
      <c r="F128" s="2" t="str">
        <f>IFERROR(VLOOKUP($A128,Runners!$Q:$AA,F$1,0),"")</f>
        <v/>
      </c>
      <c r="G128">
        <f>COUNTIF($F$5:F128,F128)</f>
        <v>66</v>
      </c>
      <c r="J128" s="32" t="str">
        <f t="shared" si="4"/>
        <v/>
      </c>
      <c r="K128" s="32">
        <f t="shared" si="5"/>
        <v>124</v>
      </c>
      <c r="L128" s="32">
        <f t="shared" si="6"/>
        <v>66</v>
      </c>
    </row>
    <row r="129" spans="1:12" x14ac:dyDescent="0.25">
      <c r="A129" s="19">
        <v>125</v>
      </c>
      <c r="B129" s="1" t="str">
        <f>IFERROR(VLOOKUP($A129,Runners!$Q:$AA,B$1,0),"")</f>
        <v/>
      </c>
      <c r="C129" s="1" t="str">
        <f>IFERROR(VLOOKUP($A129,Runners!$Q:$AA,C$1,0),"")</f>
        <v/>
      </c>
      <c r="D129" s="2" t="str">
        <f>IFERROR(VLOOKUP($A129,Runners!$Q:$AA,D$1,0),"")</f>
        <v/>
      </c>
      <c r="E129" s="2" t="str">
        <f>IFERROR(VLOOKUP($A129,Runners!$Q:$AA,E$1,0),"")</f>
        <v/>
      </c>
      <c r="F129" s="2" t="str">
        <f>IFERROR(VLOOKUP($A129,Runners!$Q:$AA,F$1,0),"")</f>
        <v/>
      </c>
      <c r="G129">
        <f>COUNTIF($F$5:F129,F129)</f>
        <v>67</v>
      </c>
      <c r="J129" s="32" t="str">
        <f t="shared" si="4"/>
        <v/>
      </c>
      <c r="K129" s="32">
        <f t="shared" si="5"/>
        <v>125</v>
      </c>
      <c r="L129" s="32">
        <f t="shared" si="6"/>
        <v>67</v>
      </c>
    </row>
    <row r="130" spans="1:12" x14ac:dyDescent="0.25">
      <c r="A130" s="19">
        <v>126</v>
      </c>
      <c r="B130" s="1" t="str">
        <f>IFERROR(VLOOKUP($A130,Runners!$Q:$AA,B$1,0),"")</f>
        <v/>
      </c>
      <c r="C130" s="1" t="str">
        <f>IFERROR(VLOOKUP($A130,Runners!$Q:$AA,C$1,0),"")</f>
        <v/>
      </c>
      <c r="D130" s="2" t="str">
        <f>IFERROR(VLOOKUP($A130,Runners!$Q:$AA,D$1,0),"")</f>
        <v/>
      </c>
      <c r="E130" s="2" t="str">
        <f>IFERROR(VLOOKUP($A130,Runners!$Q:$AA,E$1,0),"")</f>
        <v/>
      </c>
      <c r="F130" s="2" t="str">
        <f>IFERROR(VLOOKUP($A130,Runners!$Q:$AA,F$1,0),"")</f>
        <v/>
      </c>
      <c r="G130">
        <f>COUNTIF($F$5:F130,F130)</f>
        <v>68</v>
      </c>
      <c r="J130" s="32" t="str">
        <f t="shared" ref="J130:J146" si="7">B130&amp;C130&amp;D130</f>
        <v/>
      </c>
      <c r="K130" s="32">
        <f t="shared" ref="K130:K146" si="8">+A130</f>
        <v>126</v>
      </c>
      <c r="L130" s="32">
        <f t="shared" ref="L130:L146" si="9">+G130</f>
        <v>68</v>
      </c>
    </row>
    <row r="131" spans="1:12" x14ac:dyDescent="0.25">
      <c r="A131" s="19">
        <v>127</v>
      </c>
      <c r="B131" s="1" t="str">
        <f>IFERROR(VLOOKUP($A131,Runners!$Q:$AA,B$1,0),"")</f>
        <v/>
      </c>
      <c r="C131" s="1" t="str">
        <f>IFERROR(VLOOKUP($A131,Runners!$Q:$AA,C$1,0),"")</f>
        <v/>
      </c>
      <c r="D131" s="2" t="str">
        <f>IFERROR(VLOOKUP($A131,Runners!$Q:$AA,D$1,0),"")</f>
        <v/>
      </c>
      <c r="E131" s="2" t="str">
        <f>IFERROR(VLOOKUP($A131,Runners!$Q:$AA,E$1,0),"")</f>
        <v/>
      </c>
      <c r="F131" s="2" t="str">
        <f>IFERROR(VLOOKUP($A131,Runners!$Q:$AA,F$1,0),"")</f>
        <v/>
      </c>
      <c r="G131">
        <f>COUNTIF($F$5:F131,F131)</f>
        <v>69</v>
      </c>
      <c r="J131" s="32" t="str">
        <f t="shared" si="7"/>
        <v/>
      </c>
      <c r="K131" s="32">
        <f t="shared" si="8"/>
        <v>127</v>
      </c>
      <c r="L131" s="32">
        <f t="shared" si="9"/>
        <v>69</v>
      </c>
    </row>
    <row r="132" spans="1:12" x14ac:dyDescent="0.25">
      <c r="A132" s="19">
        <v>128</v>
      </c>
      <c r="B132" s="1" t="str">
        <f>IFERROR(VLOOKUP($A132,Runners!$Q:$AA,B$1,0),"")</f>
        <v/>
      </c>
      <c r="C132" s="1" t="str">
        <f>IFERROR(VLOOKUP($A132,Runners!$Q:$AA,C$1,0),"")</f>
        <v/>
      </c>
      <c r="D132" s="2" t="str">
        <f>IFERROR(VLOOKUP($A132,Runners!$Q:$AA,D$1,0),"")</f>
        <v/>
      </c>
      <c r="E132" s="2" t="str">
        <f>IFERROR(VLOOKUP($A132,Runners!$Q:$AA,E$1,0),"")</f>
        <v/>
      </c>
      <c r="F132" s="2" t="str">
        <f>IFERROR(VLOOKUP($A132,Runners!$Q:$AA,F$1,0),"")</f>
        <v/>
      </c>
      <c r="G132">
        <f>COUNTIF($F$5:F132,F132)</f>
        <v>70</v>
      </c>
      <c r="J132" s="32" t="str">
        <f t="shared" si="7"/>
        <v/>
      </c>
      <c r="K132" s="32">
        <f t="shared" si="8"/>
        <v>128</v>
      </c>
      <c r="L132" s="32">
        <f t="shared" si="9"/>
        <v>70</v>
      </c>
    </row>
    <row r="133" spans="1:12" x14ac:dyDescent="0.25">
      <c r="A133" s="19">
        <v>129</v>
      </c>
      <c r="B133" s="1" t="str">
        <f>IFERROR(VLOOKUP($A133,Runners!$Q:$AA,B$1,0),"")</f>
        <v/>
      </c>
      <c r="C133" s="1" t="str">
        <f>IFERROR(VLOOKUP($A133,Runners!$Q:$AA,C$1,0),"")</f>
        <v/>
      </c>
      <c r="D133" s="2" t="str">
        <f>IFERROR(VLOOKUP($A133,Runners!$Q:$AA,D$1,0),"")</f>
        <v/>
      </c>
      <c r="E133" s="2" t="str">
        <f>IFERROR(VLOOKUP($A133,Runners!$Q:$AA,E$1,0),"")</f>
        <v/>
      </c>
      <c r="F133" s="2" t="str">
        <f>IFERROR(VLOOKUP($A133,Runners!$Q:$AA,F$1,0),"")</f>
        <v/>
      </c>
      <c r="G133">
        <f>COUNTIF($F$5:F133,F133)</f>
        <v>71</v>
      </c>
      <c r="J133" s="32" t="str">
        <f t="shared" si="7"/>
        <v/>
      </c>
      <c r="K133" s="32">
        <f t="shared" si="8"/>
        <v>129</v>
      </c>
      <c r="L133" s="32">
        <f t="shared" si="9"/>
        <v>71</v>
      </c>
    </row>
    <row r="134" spans="1:12" x14ac:dyDescent="0.25">
      <c r="A134" s="19">
        <v>130</v>
      </c>
      <c r="B134" s="1" t="str">
        <f>IFERROR(VLOOKUP($A134,Runners!$Q:$AA,B$1,0),"")</f>
        <v/>
      </c>
      <c r="C134" s="1" t="str">
        <f>IFERROR(VLOOKUP($A134,Runners!$Q:$AA,C$1,0),"")</f>
        <v/>
      </c>
      <c r="D134" s="2" t="str">
        <f>IFERROR(VLOOKUP($A134,Runners!$Q:$AA,D$1,0),"")</f>
        <v/>
      </c>
      <c r="E134" s="2" t="str">
        <f>IFERROR(VLOOKUP($A134,Runners!$Q:$AA,E$1,0),"")</f>
        <v/>
      </c>
      <c r="F134" s="2" t="str">
        <f>IFERROR(VLOOKUP($A134,Runners!$Q:$AA,F$1,0),"")</f>
        <v/>
      </c>
      <c r="G134">
        <f>COUNTIF($F$5:F134,F134)</f>
        <v>72</v>
      </c>
      <c r="J134" s="32" t="str">
        <f t="shared" si="7"/>
        <v/>
      </c>
      <c r="K134" s="32">
        <f t="shared" si="8"/>
        <v>130</v>
      </c>
      <c r="L134" s="32">
        <f t="shared" si="9"/>
        <v>72</v>
      </c>
    </row>
    <row r="135" spans="1:12" x14ac:dyDescent="0.25">
      <c r="A135" s="19">
        <v>131</v>
      </c>
      <c r="B135" s="1" t="str">
        <f>IFERROR(VLOOKUP($A135,Runners!$Q:$AA,B$1,0),"")</f>
        <v/>
      </c>
      <c r="C135" s="1" t="str">
        <f>IFERROR(VLOOKUP($A135,Runners!$Q:$AA,C$1,0),"")</f>
        <v/>
      </c>
      <c r="D135" s="2" t="str">
        <f>IFERROR(VLOOKUP($A135,Runners!$Q:$AA,D$1,0),"")</f>
        <v/>
      </c>
      <c r="E135" s="2" t="str">
        <f>IFERROR(VLOOKUP($A135,Runners!$Q:$AA,E$1,0),"")</f>
        <v/>
      </c>
      <c r="F135" s="2" t="str">
        <f>IFERROR(VLOOKUP($A135,Runners!$Q:$AA,F$1,0),"")</f>
        <v/>
      </c>
      <c r="G135">
        <f>COUNTIF($F$5:F135,F135)</f>
        <v>73</v>
      </c>
      <c r="J135" s="32" t="str">
        <f t="shared" si="7"/>
        <v/>
      </c>
      <c r="K135" s="32">
        <f t="shared" si="8"/>
        <v>131</v>
      </c>
      <c r="L135" s="32">
        <f t="shared" si="9"/>
        <v>73</v>
      </c>
    </row>
    <row r="136" spans="1:12" x14ac:dyDescent="0.25">
      <c r="A136" s="19">
        <v>132</v>
      </c>
      <c r="B136" s="1" t="str">
        <f>IFERROR(VLOOKUP($A136,Runners!$Q:$AA,B$1,0),"")</f>
        <v/>
      </c>
      <c r="C136" s="1" t="str">
        <f>IFERROR(VLOOKUP($A136,Runners!$Q:$AA,C$1,0),"")</f>
        <v/>
      </c>
      <c r="D136" s="2" t="str">
        <f>IFERROR(VLOOKUP($A136,Runners!$Q:$AA,D$1,0),"")</f>
        <v/>
      </c>
      <c r="E136" s="2" t="str">
        <f>IFERROR(VLOOKUP($A136,Runners!$Q:$AA,E$1,0),"")</f>
        <v/>
      </c>
      <c r="F136" s="2" t="str">
        <f>IFERROR(VLOOKUP($A136,Runners!$Q:$AA,F$1,0),"")</f>
        <v/>
      </c>
      <c r="G136">
        <f>COUNTIF($F$5:F136,F136)</f>
        <v>74</v>
      </c>
      <c r="J136" s="32" t="str">
        <f t="shared" si="7"/>
        <v/>
      </c>
      <c r="K136" s="32">
        <f t="shared" si="8"/>
        <v>132</v>
      </c>
      <c r="L136" s="32">
        <f t="shared" si="9"/>
        <v>74</v>
      </c>
    </row>
    <row r="137" spans="1:12" x14ac:dyDescent="0.25">
      <c r="A137" s="19">
        <v>133</v>
      </c>
      <c r="B137" s="1" t="str">
        <f>IFERROR(VLOOKUP($A137,Runners!$Q:$AA,B$1,0),"")</f>
        <v/>
      </c>
      <c r="C137" s="1" t="str">
        <f>IFERROR(VLOOKUP($A137,Runners!$Q:$AA,C$1,0),"")</f>
        <v/>
      </c>
      <c r="D137" s="2" t="str">
        <f>IFERROR(VLOOKUP($A137,Runners!$Q:$AA,D$1,0),"")</f>
        <v/>
      </c>
      <c r="E137" s="2" t="str">
        <f>IFERROR(VLOOKUP($A137,Runners!$Q:$AA,E$1,0),"")</f>
        <v/>
      </c>
      <c r="F137" s="2" t="str">
        <f>IFERROR(VLOOKUP($A137,Runners!$Q:$AA,F$1,0),"")</f>
        <v/>
      </c>
      <c r="G137">
        <f>COUNTIF($F$5:F137,F137)</f>
        <v>75</v>
      </c>
      <c r="J137" s="32" t="str">
        <f t="shared" si="7"/>
        <v/>
      </c>
      <c r="K137" s="32">
        <f t="shared" si="8"/>
        <v>133</v>
      </c>
      <c r="L137" s="32">
        <f t="shared" si="9"/>
        <v>75</v>
      </c>
    </row>
    <row r="138" spans="1:12" x14ac:dyDescent="0.25">
      <c r="A138" s="19">
        <v>134</v>
      </c>
      <c r="B138" s="1" t="str">
        <f>IFERROR(VLOOKUP($A138,Runners!$Q:$AA,B$1,0),"")</f>
        <v/>
      </c>
      <c r="C138" s="1" t="str">
        <f>IFERROR(VLOOKUP($A138,Runners!$Q:$AA,C$1,0),"")</f>
        <v/>
      </c>
      <c r="D138" s="2" t="str">
        <f>IFERROR(VLOOKUP($A138,Runners!$Q:$AA,D$1,0),"")</f>
        <v/>
      </c>
      <c r="E138" s="2" t="str">
        <f>IFERROR(VLOOKUP($A138,Runners!$Q:$AA,E$1,0),"")</f>
        <v/>
      </c>
      <c r="F138" s="2" t="str">
        <f>IFERROR(VLOOKUP($A138,Runners!$Q:$AA,F$1,0),"")</f>
        <v/>
      </c>
      <c r="G138">
        <f>COUNTIF($F$5:F138,F138)</f>
        <v>76</v>
      </c>
      <c r="J138" s="32" t="str">
        <f t="shared" si="7"/>
        <v/>
      </c>
      <c r="K138" s="32">
        <f t="shared" si="8"/>
        <v>134</v>
      </c>
      <c r="L138" s="32">
        <f t="shared" si="9"/>
        <v>76</v>
      </c>
    </row>
    <row r="139" spans="1:12" x14ac:dyDescent="0.25">
      <c r="A139" s="19">
        <v>135</v>
      </c>
      <c r="B139" s="1" t="str">
        <f>IFERROR(VLOOKUP($A139,Runners!$Q:$AA,B$1,0),"")</f>
        <v/>
      </c>
      <c r="C139" s="1" t="str">
        <f>IFERROR(VLOOKUP($A139,Runners!$Q:$AA,C$1,0),"")</f>
        <v/>
      </c>
      <c r="D139" s="2" t="str">
        <f>IFERROR(VLOOKUP($A139,Runners!$Q:$AA,D$1,0),"")</f>
        <v/>
      </c>
      <c r="E139" s="2" t="str">
        <f>IFERROR(VLOOKUP($A139,Runners!$Q:$AA,E$1,0),"")</f>
        <v/>
      </c>
      <c r="F139" s="2" t="str">
        <f>IFERROR(VLOOKUP($A139,Runners!$Q:$AA,F$1,0),"")</f>
        <v/>
      </c>
      <c r="G139">
        <f>COUNTIF($F$5:F139,F139)</f>
        <v>77</v>
      </c>
      <c r="J139" s="32" t="str">
        <f t="shared" si="7"/>
        <v/>
      </c>
      <c r="K139" s="32">
        <f t="shared" si="8"/>
        <v>135</v>
      </c>
      <c r="L139" s="32">
        <f t="shared" si="9"/>
        <v>77</v>
      </c>
    </row>
    <row r="140" spans="1:12" x14ac:dyDescent="0.25">
      <c r="A140" s="19">
        <v>136</v>
      </c>
      <c r="B140" s="1" t="str">
        <f>IFERROR(VLOOKUP($A140,Runners!$Q:$AA,B$1,0),"")</f>
        <v/>
      </c>
      <c r="C140" s="1" t="str">
        <f>IFERROR(VLOOKUP($A140,Runners!$Q:$AA,C$1,0),"")</f>
        <v/>
      </c>
      <c r="D140" s="2" t="str">
        <f>IFERROR(VLOOKUP($A140,Runners!$Q:$AA,D$1,0),"")</f>
        <v/>
      </c>
      <c r="E140" s="2" t="str">
        <f>IFERROR(VLOOKUP($A140,Runners!$Q:$AA,E$1,0),"")</f>
        <v/>
      </c>
      <c r="F140" s="2" t="str">
        <f>IFERROR(VLOOKUP($A140,Runners!$Q:$AA,F$1,0),"")</f>
        <v/>
      </c>
      <c r="G140">
        <f>COUNTIF($F$5:F140,F140)</f>
        <v>78</v>
      </c>
      <c r="J140" s="32" t="str">
        <f t="shared" si="7"/>
        <v/>
      </c>
      <c r="K140" s="32">
        <f t="shared" si="8"/>
        <v>136</v>
      </c>
      <c r="L140" s="32">
        <f t="shared" si="9"/>
        <v>78</v>
      </c>
    </row>
    <row r="141" spans="1:12" x14ac:dyDescent="0.25">
      <c r="A141" s="19">
        <v>137</v>
      </c>
      <c r="B141" s="1" t="str">
        <f>IFERROR(VLOOKUP($A141,Runners!$Q:$AA,B$1,0),"")</f>
        <v/>
      </c>
      <c r="C141" s="1" t="str">
        <f>IFERROR(VLOOKUP($A141,Runners!$Q:$AA,C$1,0),"")</f>
        <v/>
      </c>
      <c r="D141" s="2" t="str">
        <f>IFERROR(VLOOKUP($A141,Runners!$Q:$AA,D$1,0),"")</f>
        <v/>
      </c>
      <c r="E141" s="2" t="str">
        <f>IFERROR(VLOOKUP($A141,Runners!$Q:$AA,E$1,0),"")</f>
        <v/>
      </c>
      <c r="F141" s="2" t="str">
        <f>IFERROR(VLOOKUP($A141,Runners!$Q:$AA,F$1,0),"")</f>
        <v/>
      </c>
      <c r="G141">
        <f>COUNTIF($F$5:F141,F141)</f>
        <v>79</v>
      </c>
      <c r="J141" s="32" t="str">
        <f t="shared" si="7"/>
        <v/>
      </c>
      <c r="K141" s="32">
        <f t="shared" si="8"/>
        <v>137</v>
      </c>
      <c r="L141" s="32">
        <f t="shared" si="9"/>
        <v>79</v>
      </c>
    </row>
    <row r="142" spans="1:12" x14ac:dyDescent="0.25">
      <c r="A142" s="19">
        <v>138</v>
      </c>
      <c r="B142" s="1" t="str">
        <f>IFERROR(VLOOKUP($A142,Runners!$Q:$AA,B$1,0),"")</f>
        <v/>
      </c>
      <c r="C142" s="1" t="str">
        <f>IFERROR(VLOOKUP($A142,Runners!$Q:$AA,C$1,0),"")</f>
        <v/>
      </c>
      <c r="D142" s="2" t="str">
        <f>IFERROR(VLOOKUP($A142,Runners!$Q:$AA,D$1,0),"")</f>
        <v/>
      </c>
      <c r="E142" s="2" t="str">
        <f>IFERROR(VLOOKUP($A142,Runners!$Q:$AA,E$1,0),"")</f>
        <v/>
      </c>
      <c r="F142" s="2" t="str">
        <f>IFERROR(VLOOKUP($A142,Runners!$Q:$AA,F$1,0),"")</f>
        <v/>
      </c>
      <c r="G142">
        <f>COUNTIF($F$5:F142,F142)</f>
        <v>80</v>
      </c>
      <c r="J142" s="32" t="str">
        <f t="shared" si="7"/>
        <v/>
      </c>
      <c r="K142" s="32">
        <f t="shared" si="8"/>
        <v>138</v>
      </c>
      <c r="L142" s="32">
        <f t="shared" si="9"/>
        <v>80</v>
      </c>
    </row>
    <row r="143" spans="1:12" x14ac:dyDescent="0.25">
      <c r="A143" s="19">
        <v>139</v>
      </c>
      <c r="B143" s="1" t="str">
        <f>IFERROR(VLOOKUP($A143,Runners!$Q:$AA,B$1,0),"")</f>
        <v/>
      </c>
      <c r="C143" s="1" t="str">
        <f>IFERROR(VLOOKUP($A143,Runners!$Q:$AA,C$1,0),"")</f>
        <v/>
      </c>
      <c r="D143" s="2" t="str">
        <f>IFERROR(VLOOKUP($A143,Runners!$Q:$AA,D$1,0),"")</f>
        <v/>
      </c>
      <c r="E143" s="2" t="str">
        <f>IFERROR(VLOOKUP($A143,Runners!$Q:$AA,E$1,0),"")</f>
        <v/>
      </c>
      <c r="F143" s="2" t="str">
        <f>IFERROR(VLOOKUP($A143,Runners!$Q:$AA,F$1,0),"")</f>
        <v/>
      </c>
      <c r="G143">
        <f>COUNTIF($F$5:F143,F143)</f>
        <v>81</v>
      </c>
      <c r="J143" s="32" t="str">
        <f t="shared" si="7"/>
        <v/>
      </c>
      <c r="K143" s="32">
        <f t="shared" si="8"/>
        <v>139</v>
      </c>
      <c r="L143" s="32">
        <f t="shared" si="9"/>
        <v>81</v>
      </c>
    </row>
    <row r="144" spans="1:12" x14ac:dyDescent="0.25">
      <c r="A144" s="19">
        <v>140</v>
      </c>
      <c r="B144" s="1" t="str">
        <f>IFERROR(VLOOKUP($A144,Runners!$Q:$AA,B$1,0),"")</f>
        <v/>
      </c>
      <c r="C144" s="1" t="str">
        <f>IFERROR(VLOOKUP($A144,Runners!$Q:$AA,C$1,0),"")</f>
        <v/>
      </c>
      <c r="D144" s="2" t="str">
        <f>IFERROR(VLOOKUP($A144,Runners!$Q:$AA,D$1,0),"")</f>
        <v/>
      </c>
      <c r="E144" s="2" t="str">
        <f>IFERROR(VLOOKUP($A144,Runners!$Q:$AA,E$1,0),"")</f>
        <v/>
      </c>
      <c r="F144" s="2" t="str">
        <f>IFERROR(VLOOKUP($A144,Runners!$Q:$AA,F$1,0),"")</f>
        <v/>
      </c>
      <c r="G144">
        <f>COUNTIF($F$5:F144,F144)</f>
        <v>82</v>
      </c>
      <c r="J144" s="32" t="str">
        <f t="shared" si="7"/>
        <v/>
      </c>
      <c r="K144" s="32">
        <f t="shared" si="8"/>
        <v>140</v>
      </c>
      <c r="L144" s="32">
        <f t="shared" si="9"/>
        <v>82</v>
      </c>
    </row>
    <row r="145" spans="1:12" x14ac:dyDescent="0.25">
      <c r="A145" s="19">
        <v>141</v>
      </c>
      <c r="B145" s="1" t="str">
        <f>IFERROR(VLOOKUP($A145,Runners!$Q:$AA,B$1,0),"")</f>
        <v/>
      </c>
      <c r="C145" s="1" t="str">
        <f>IFERROR(VLOOKUP($A145,Runners!$Q:$AA,C$1,0),"")</f>
        <v/>
      </c>
      <c r="D145" s="2" t="str">
        <f>IFERROR(VLOOKUP($A145,Runners!$Q:$AA,D$1,0),"")</f>
        <v/>
      </c>
      <c r="E145" s="2" t="str">
        <f>IFERROR(VLOOKUP($A145,Runners!$Q:$AA,E$1,0),"")</f>
        <v/>
      </c>
      <c r="F145" s="2" t="str">
        <f>IFERROR(VLOOKUP($A145,Runners!$Q:$AA,F$1,0),"")</f>
        <v/>
      </c>
      <c r="G145">
        <f>COUNTIF($F$5:F145,F145)</f>
        <v>83</v>
      </c>
      <c r="J145" s="32" t="str">
        <f t="shared" si="7"/>
        <v/>
      </c>
      <c r="K145" s="32">
        <f t="shared" si="8"/>
        <v>141</v>
      </c>
      <c r="L145" s="32">
        <f t="shared" si="9"/>
        <v>83</v>
      </c>
    </row>
    <row r="146" spans="1:12" x14ac:dyDescent="0.25">
      <c r="A146" s="19">
        <v>142</v>
      </c>
      <c r="B146" s="1" t="str">
        <f>IFERROR(VLOOKUP($A146,Runners!$Q:$AA,B$1,0),"")</f>
        <v/>
      </c>
      <c r="C146" s="1" t="str">
        <f>IFERROR(VLOOKUP($A146,Runners!$Q:$AA,C$1,0),"")</f>
        <v/>
      </c>
      <c r="D146" s="2" t="str">
        <f>IFERROR(VLOOKUP($A146,Runners!$Q:$AA,D$1,0),"")</f>
        <v/>
      </c>
      <c r="E146" s="2" t="str">
        <f>IFERROR(VLOOKUP($A146,Runners!$Q:$AA,E$1,0),"")</f>
        <v/>
      </c>
      <c r="F146" s="2" t="str">
        <f>IFERROR(VLOOKUP($A146,Runners!$Q:$AA,F$1,0),"")</f>
        <v/>
      </c>
      <c r="G146">
        <f>COUNTIF($F$5:F146,F146)</f>
        <v>84</v>
      </c>
      <c r="J146" s="32" t="str">
        <f t="shared" si="7"/>
        <v/>
      </c>
      <c r="K146" s="32">
        <f t="shared" si="8"/>
        <v>142</v>
      </c>
      <c r="L146" s="32">
        <f t="shared" si="9"/>
        <v>84</v>
      </c>
    </row>
    <row r="147" spans="1:12" x14ac:dyDescent="0.25">
      <c r="A147" s="19">
        <v>143</v>
      </c>
      <c r="B147" s="1" t="str">
        <f>IFERROR(VLOOKUP($A147,Runners!$Q:$AA,B$1,0),"")</f>
        <v/>
      </c>
      <c r="C147" s="1" t="str">
        <f>IFERROR(VLOOKUP($A147,Runners!$Q:$AA,C$1,0),"")</f>
        <v/>
      </c>
      <c r="D147" s="2" t="str">
        <f>IFERROR(VLOOKUP($A147,Runners!$Q:$AA,D$1,0),"")</f>
        <v/>
      </c>
      <c r="E147" s="2" t="str">
        <f>IFERROR(VLOOKUP($A147,Runners!$Q:$AA,E$1,0),"")</f>
        <v/>
      </c>
      <c r="F147" s="2" t="str">
        <f>IFERROR(VLOOKUP($A147,Runners!$Q:$AA,F$1,0),"")</f>
        <v/>
      </c>
    </row>
    <row r="148" spans="1:12" x14ac:dyDescent="0.25">
      <c r="A148" s="19">
        <v>144</v>
      </c>
      <c r="B148" s="1" t="str">
        <f>IFERROR(VLOOKUP($A148,Runners!$Q:$AA,B$1,0),"")</f>
        <v/>
      </c>
      <c r="C148" s="1" t="str">
        <f>IFERROR(VLOOKUP($A148,Runners!$Q:$AA,C$1,0),"")</f>
        <v/>
      </c>
      <c r="D148" s="2" t="str">
        <f>IFERROR(VLOOKUP($A148,Runners!$Q:$AA,D$1,0),"")</f>
        <v/>
      </c>
      <c r="E148" s="2" t="str">
        <f>IFERROR(VLOOKUP($A148,Runners!$Q:$AA,E$1,0),"")</f>
        <v/>
      </c>
      <c r="F148" s="2" t="str">
        <f>IFERROR(VLOOKUP($A148,Runners!$Q:$AA,F$1,0),"")</f>
        <v/>
      </c>
    </row>
    <row r="149" spans="1:12" x14ac:dyDescent="0.25">
      <c r="A149" s="19">
        <v>145</v>
      </c>
      <c r="B149" s="1" t="str">
        <f>IFERROR(VLOOKUP($A149,Runners!$Q:$AA,B$1,0),"")</f>
        <v/>
      </c>
      <c r="C149" s="1" t="str">
        <f>IFERROR(VLOOKUP($A149,Runners!$Q:$AA,C$1,0),"")</f>
        <v/>
      </c>
      <c r="D149" s="2" t="str">
        <f>IFERROR(VLOOKUP($A149,Runners!$Q:$AA,D$1,0),"")</f>
        <v/>
      </c>
      <c r="E149" s="2" t="str">
        <f>IFERROR(VLOOKUP($A149,Runners!$Q:$AA,E$1,0),"")</f>
        <v/>
      </c>
      <c r="F149" s="2" t="str">
        <f>IFERROR(VLOOKUP($A149,Runners!$Q:$AA,F$1,0),"")</f>
        <v/>
      </c>
    </row>
    <row r="150" spans="1:12" x14ac:dyDescent="0.25">
      <c r="A150" s="19">
        <v>146</v>
      </c>
      <c r="B150" s="1" t="str">
        <f>IFERROR(VLOOKUP($A150,Runners!$Q:$AA,B$1,0),"")</f>
        <v/>
      </c>
      <c r="C150" s="1" t="str">
        <f>IFERROR(VLOOKUP($A150,Runners!$Q:$AA,C$1,0),"")</f>
        <v/>
      </c>
      <c r="D150" s="2" t="str">
        <f>IFERROR(VLOOKUP($A150,Runners!$Q:$AA,D$1,0),"")</f>
        <v/>
      </c>
      <c r="E150" s="2" t="str">
        <f>IFERROR(VLOOKUP($A150,Runners!$Q:$AA,E$1,0),"")</f>
        <v/>
      </c>
      <c r="F150" s="2" t="str">
        <f>IFERROR(VLOOKUP($A150,Runners!$Q:$AA,F$1,0),"")</f>
        <v/>
      </c>
    </row>
    <row r="151" spans="1:12" x14ac:dyDescent="0.25">
      <c r="A151" s="19">
        <v>147</v>
      </c>
      <c r="B151" s="1" t="str">
        <f>IFERROR(VLOOKUP($A151,Runners!$Q:$AA,B$1,0),"")</f>
        <v/>
      </c>
      <c r="C151" s="1" t="str">
        <f>IFERROR(VLOOKUP($A151,Runners!$Q:$AA,C$1,0),"")</f>
        <v/>
      </c>
      <c r="D151" s="2" t="str">
        <f>IFERROR(VLOOKUP($A151,Runners!$Q:$AA,D$1,0),"")</f>
        <v/>
      </c>
      <c r="E151" s="2" t="str">
        <f>IFERROR(VLOOKUP($A151,Runners!$Q:$AA,E$1,0),"")</f>
        <v/>
      </c>
      <c r="F151" s="2" t="str">
        <f>IFERROR(VLOOKUP($A151,Runners!$Q:$AA,F$1,0),"")</f>
        <v/>
      </c>
    </row>
    <row r="152" spans="1:12" x14ac:dyDescent="0.25">
      <c r="A152" s="19">
        <v>148</v>
      </c>
      <c r="B152" s="1" t="str">
        <f>IFERROR(VLOOKUP($A152,Runners!$Q:$AA,B$1,0),"")</f>
        <v/>
      </c>
      <c r="C152" s="1" t="str">
        <f>IFERROR(VLOOKUP($A152,Runners!$Q:$AA,C$1,0),"")</f>
        <v/>
      </c>
      <c r="D152" s="2" t="str">
        <f>IFERROR(VLOOKUP($A152,Runners!$Q:$AA,D$1,0),"")</f>
        <v/>
      </c>
      <c r="E152" s="2" t="str">
        <f>IFERROR(VLOOKUP($A152,Runners!$Q:$AA,E$1,0),"")</f>
        <v/>
      </c>
      <c r="F152" s="2" t="str">
        <f>IFERROR(VLOOKUP($A152,Runners!$Q:$AA,F$1,0),"")</f>
        <v/>
      </c>
    </row>
    <row r="153" spans="1:12" x14ac:dyDescent="0.25">
      <c r="A153" s="19">
        <v>149</v>
      </c>
      <c r="B153" s="1" t="str">
        <f>IFERROR(VLOOKUP($A153,Runners!$Q:$AA,B$1,0),"")</f>
        <v/>
      </c>
      <c r="C153" s="1" t="str">
        <f>IFERROR(VLOOKUP($A153,Runners!$Q:$AA,C$1,0),"")</f>
        <v/>
      </c>
      <c r="D153" s="2" t="str">
        <f>IFERROR(VLOOKUP($A153,Runners!$Q:$AA,D$1,0),"")</f>
        <v/>
      </c>
      <c r="E153" s="2" t="str">
        <f>IFERROR(VLOOKUP($A153,Runners!$Q:$AA,E$1,0),"")</f>
        <v/>
      </c>
      <c r="F153" s="2" t="str">
        <f>IFERROR(VLOOKUP($A153,Runners!$Q:$AA,F$1,0),"")</f>
        <v/>
      </c>
    </row>
    <row r="154" spans="1:12" x14ac:dyDescent="0.25">
      <c r="A154" s="19">
        <v>150</v>
      </c>
      <c r="B154" s="1" t="str">
        <f>IFERROR(VLOOKUP($A154,Runners!$Q:$AA,B$1,0),"")</f>
        <v/>
      </c>
      <c r="C154" s="1" t="str">
        <f>IFERROR(VLOOKUP($A154,Runners!$Q:$AA,C$1,0),"")</f>
        <v/>
      </c>
      <c r="D154" s="2" t="str">
        <f>IFERROR(VLOOKUP($A154,Runners!$Q:$AA,D$1,0),"")</f>
        <v/>
      </c>
      <c r="E154" s="2" t="str">
        <f>IFERROR(VLOOKUP($A154,Runners!$Q:$AA,E$1,0),"")</f>
        <v/>
      </c>
      <c r="F154" s="2" t="str">
        <f>IFERROR(VLOOKUP($A154,Runners!$Q:$AA,F$1,0),"")</f>
        <v/>
      </c>
    </row>
    <row r="155" spans="1:12" x14ac:dyDescent="0.25">
      <c r="A155" s="19">
        <v>151</v>
      </c>
      <c r="B155" s="1" t="str">
        <f>IFERROR(VLOOKUP($A155,Runners!$Q:$AA,B$1,0),"")</f>
        <v/>
      </c>
      <c r="C155" s="1" t="str">
        <f>IFERROR(VLOOKUP($A155,Runners!$Q:$AA,C$1,0),"")</f>
        <v/>
      </c>
      <c r="D155" s="2" t="str">
        <f>IFERROR(VLOOKUP($A155,Runners!$Q:$AA,D$1,0),"")</f>
        <v/>
      </c>
      <c r="E155" s="2" t="str">
        <f>IFERROR(VLOOKUP($A155,Runners!$Q:$AA,E$1,0),"")</f>
        <v/>
      </c>
      <c r="F155" s="2" t="str">
        <f>IFERROR(VLOOKUP($A155,Runners!$Q:$AA,F$1,0),"")</f>
        <v/>
      </c>
    </row>
    <row r="156" spans="1:12" x14ac:dyDescent="0.25">
      <c r="A156" s="19">
        <v>152</v>
      </c>
      <c r="B156" s="1" t="str">
        <f>IFERROR(VLOOKUP($A156,Runners!$Q:$AA,B$1,0),"")</f>
        <v/>
      </c>
      <c r="C156" s="1" t="str">
        <f>IFERROR(VLOOKUP($A156,Runners!$Q:$AA,C$1,0),"")</f>
        <v/>
      </c>
      <c r="D156" s="2" t="str">
        <f>IFERROR(VLOOKUP($A156,Runners!$Q:$AA,D$1,0),"")</f>
        <v/>
      </c>
      <c r="E156" s="2" t="str">
        <f>IFERROR(VLOOKUP($A156,Runners!$Q:$AA,E$1,0),"")</f>
        <v/>
      </c>
      <c r="F156" s="2" t="str">
        <f>IFERROR(VLOOKUP($A156,Runners!$Q:$AA,F$1,0),"")</f>
        <v/>
      </c>
    </row>
    <row r="157" spans="1:12" x14ac:dyDescent="0.25">
      <c r="A157" s="19">
        <v>153</v>
      </c>
      <c r="B157" s="1" t="str">
        <f>IFERROR(VLOOKUP($A157,Runners!$Q:$AA,B$1,0),"")</f>
        <v/>
      </c>
      <c r="C157" s="1" t="str">
        <f>IFERROR(VLOOKUP($A157,Runners!$Q:$AA,C$1,0),"")</f>
        <v/>
      </c>
      <c r="D157" s="2" t="str">
        <f>IFERROR(VLOOKUP($A157,Runners!$Q:$AA,D$1,0),"")</f>
        <v/>
      </c>
      <c r="E157" s="2" t="str">
        <f>IFERROR(VLOOKUP($A157,Runners!$Q:$AA,E$1,0),"")</f>
        <v/>
      </c>
      <c r="F157" s="2" t="str">
        <f>IFERROR(VLOOKUP($A157,Runners!$Q:$AA,F$1,0),"")</f>
        <v/>
      </c>
    </row>
    <row r="158" spans="1:12" x14ac:dyDescent="0.25">
      <c r="A158" s="19">
        <v>154</v>
      </c>
      <c r="B158" s="1" t="str">
        <f>IFERROR(VLOOKUP($A158,Runners!$Q:$AA,B$1,0),"")</f>
        <v/>
      </c>
      <c r="C158" s="1" t="str">
        <f>IFERROR(VLOOKUP($A158,Runners!$Q:$AA,C$1,0),"")</f>
        <v/>
      </c>
      <c r="D158" s="2" t="str">
        <f>IFERROR(VLOOKUP($A158,Runners!$Q:$AA,D$1,0),"")</f>
        <v/>
      </c>
      <c r="E158" s="2" t="str">
        <f>IFERROR(VLOOKUP($A158,Runners!$Q:$AA,E$1,0),"")</f>
        <v/>
      </c>
      <c r="F158" s="2" t="str">
        <f>IFERROR(VLOOKUP($A158,Runners!$Q:$AA,F$1,0),"")</f>
        <v/>
      </c>
    </row>
    <row r="159" spans="1:12" x14ac:dyDescent="0.25">
      <c r="A159" s="19">
        <v>155</v>
      </c>
      <c r="B159" s="1" t="str">
        <f>IFERROR(VLOOKUP($A159,Runners!$Q:$AA,B$1,0),"")</f>
        <v/>
      </c>
      <c r="C159" s="1" t="str">
        <f>IFERROR(VLOOKUP($A159,Runners!$Q:$AA,C$1,0),"")</f>
        <v/>
      </c>
      <c r="D159" s="2" t="str">
        <f>IFERROR(VLOOKUP($A159,Runners!$Q:$AA,D$1,0),"")</f>
        <v/>
      </c>
      <c r="E159" s="2" t="str">
        <f>IFERROR(VLOOKUP($A159,Runners!$Q:$AA,E$1,0),"")</f>
        <v/>
      </c>
      <c r="F159" s="2" t="str">
        <f>IFERROR(VLOOKUP($A159,Runners!$Q:$AA,F$1,0),"")</f>
        <v/>
      </c>
    </row>
    <row r="160" spans="1:12" x14ac:dyDescent="0.25">
      <c r="A160" s="19">
        <v>156</v>
      </c>
      <c r="B160" s="1" t="str">
        <f>IFERROR(VLOOKUP($A160,Runners!$Q:$AA,B$1,0),"")</f>
        <v/>
      </c>
      <c r="C160" s="1" t="str">
        <f>IFERROR(VLOOKUP($A160,Runners!$Q:$AA,C$1,0),"")</f>
        <v/>
      </c>
      <c r="D160" s="2" t="str">
        <f>IFERROR(VLOOKUP($A160,Runners!$Q:$AA,D$1,0),"")</f>
        <v/>
      </c>
      <c r="E160" s="2" t="str">
        <f>IFERROR(VLOOKUP($A160,Runners!$Q:$AA,E$1,0),"")</f>
        <v/>
      </c>
      <c r="F160" s="2" t="str">
        <f>IFERROR(VLOOKUP($A160,Runners!$Q:$AA,F$1,0),"")</f>
        <v/>
      </c>
    </row>
    <row r="161" spans="1:6" x14ac:dyDescent="0.25">
      <c r="A161" s="19">
        <v>157</v>
      </c>
      <c r="B161" s="1" t="str">
        <f>IFERROR(VLOOKUP($A161,Runners!$Q:$AA,B$1,0),"")</f>
        <v/>
      </c>
      <c r="C161" s="1" t="str">
        <f>IFERROR(VLOOKUP($A161,Runners!$Q:$AA,C$1,0),"")</f>
        <v/>
      </c>
      <c r="D161" s="2" t="str">
        <f>IFERROR(VLOOKUP($A161,Runners!$Q:$AA,D$1,0),"")</f>
        <v/>
      </c>
      <c r="E161" s="2" t="str">
        <f>IFERROR(VLOOKUP($A161,Runners!$Q:$AA,E$1,0),"")</f>
        <v/>
      </c>
      <c r="F161" s="2" t="str">
        <f>IFERROR(VLOOKUP($A161,Runners!$Q:$AA,F$1,0),"")</f>
        <v/>
      </c>
    </row>
    <row r="162" spans="1:6" x14ac:dyDescent="0.25">
      <c r="A162" s="19">
        <v>158</v>
      </c>
      <c r="B162" s="1" t="str">
        <f>IFERROR(VLOOKUP($A162,Runners!$Q:$AA,B$1,0),"")</f>
        <v/>
      </c>
      <c r="C162" s="1" t="str">
        <f>IFERROR(VLOOKUP($A162,Runners!$Q:$AA,C$1,0),"")</f>
        <v/>
      </c>
      <c r="D162" s="2" t="str">
        <f>IFERROR(VLOOKUP($A162,Runners!$Q:$AA,D$1,0),"")</f>
        <v/>
      </c>
      <c r="E162" s="2" t="str">
        <f>IFERROR(VLOOKUP($A162,Runners!$Q:$AA,E$1,0),"")</f>
        <v/>
      </c>
      <c r="F162" s="2" t="str">
        <f>IFERROR(VLOOKUP($A162,Runners!$Q:$AA,F$1,0),"")</f>
        <v/>
      </c>
    </row>
    <row r="163" spans="1:6" x14ac:dyDescent="0.25">
      <c r="A163" s="19">
        <v>159</v>
      </c>
      <c r="B163" s="1" t="str">
        <f>IFERROR(VLOOKUP($A163,Runners!$Q:$AA,B$1,0),"")</f>
        <v/>
      </c>
      <c r="C163" s="1" t="str">
        <f>IFERROR(VLOOKUP($A163,Runners!$Q:$AA,C$1,0),"")</f>
        <v/>
      </c>
      <c r="D163" s="2" t="str">
        <f>IFERROR(VLOOKUP($A163,Runners!$Q:$AA,D$1,0),"")</f>
        <v/>
      </c>
      <c r="E163" s="2" t="str">
        <f>IFERROR(VLOOKUP($A163,Runners!$Q:$AA,E$1,0),"")</f>
        <v/>
      </c>
      <c r="F163" s="2" t="str">
        <f>IFERROR(VLOOKUP($A163,Runners!$Q:$AA,F$1,0),"")</f>
        <v/>
      </c>
    </row>
    <row r="164" spans="1:6" x14ac:dyDescent="0.25">
      <c r="A164" s="19">
        <v>160</v>
      </c>
      <c r="B164" s="1" t="str">
        <f>IFERROR(VLOOKUP($A164,Runners!$Q:$AA,B$1,0),"")</f>
        <v/>
      </c>
      <c r="C164" s="1" t="str">
        <f>IFERROR(VLOOKUP($A164,Runners!$Q:$AA,C$1,0),"")</f>
        <v/>
      </c>
      <c r="D164" s="2" t="str">
        <f>IFERROR(VLOOKUP($A164,Runners!$Q:$AA,D$1,0),"")</f>
        <v/>
      </c>
      <c r="E164" s="2" t="str">
        <f>IFERROR(VLOOKUP($A164,Runners!$Q:$AA,E$1,0),"")</f>
        <v/>
      </c>
      <c r="F164" s="2" t="str">
        <f>IFERROR(VLOOKUP($A164,Runners!$Q:$AA,F$1,0),"")</f>
        <v/>
      </c>
    </row>
    <row r="165" spans="1:6" x14ac:dyDescent="0.25">
      <c r="A165" s="19">
        <v>161</v>
      </c>
      <c r="B165" s="1" t="str">
        <f>IFERROR(VLOOKUP($A165,Runners!$Q:$AA,B$1,0),"")</f>
        <v/>
      </c>
      <c r="C165" s="1" t="str">
        <f>IFERROR(VLOOKUP($A165,Runners!$Q:$AA,C$1,0),"")</f>
        <v/>
      </c>
      <c r="D165" s="2" t="str">
        <f>IFERROR(VLOOKUP($A165,Runners!$Q:$AA,D$1,0),"")</f>
        <v/>
      </c>
      <c r="E165" s="2" t="str">
        <f>IFERROR(VLOOKUP($A165,Runners!$Q:$AA,E$1,0),"")</f>
        <v/>
      </c>
      <c r="F165" s="2" t="str">
        <f>IFERROR(VLOOKUP($A165,Runners!$Q:$AA,F$1,0),"")</f>
        <v/>
      </c>
    </row>
    <row r="166" spans="1:6" x14ac:dyDescent="0.25">
      <c r="A166" s="19">
        <v>162</v>
      </c>
      <c r="B166" s="1" t="str">
        <f>IFERROR(VLOOKUP($A166,Runners!$Q:$AA,B$1,0),"")</f>
        <v/>
      </c>
      <c r="C166" s="1" t="str">
        <f>IFERROR(VLOOKUP($A166,Runners!$Q:$AA,C$1,0),"")</f>
        <v/>
      </c>
      <c r="D166" s="2" t="str">
        <f>IFERROR(VLOOKUP($A166,Runners!$Q:$AA,D$1,0),"")</f>
        <v/>
      </c>
      <c r="E166" s="2" t="str">
        <f>IFERROR(VLOOKUP($A166,Runners!$Q:$AA,E$1,0),"")</f>
        <v/>
      </c>
      <c r="F166" s="2" t="str">
        <f>IFERROR(VLOOKUP($A166,Runners!$Q:$AA,F$1,0),"")</f>
        <v/>
      </c>
    </row>
    <row r="167" spans="1:6" x14ac:dyDescent="0.25">
      <c r="A167" s="19">
        <v>163</v>
      </c>
      <c r="B167" s="1" t="str">
        <f>IFERROR(VLOOKUP($A167,Runners!$Q:$AA,B$1,0),"")</f>
        <v/>
      </c>
      <c r="C167" s="1" t="str">
        <f>IFERROR(VLOOKUP($A167,Runners!$Q:$AA,C$1,0),"")</f>
        <v/>
      </c>
      <c r="D167" s="2" t="str">
        <f>IFERROR(VLOOKUP($A167,Runners!$Q:$AA,D$1,0),"")</f>
        <v/>
      </c>
      <c r="E167" s="2" t="str">
        <f>IFERROR(VLOOKUP($A167,Runners!$Q:$AA,E$1,0),"")</f>
        <v/>
      </c>
      <c r="F167" s="2" t="str">
        <f>IFERROR(VLOOKUP($A167,Runners!$Q:$AA,F$1,0),"")</f>
        <v/>
      </c>
    </row>
    <row r="168" spans="1:6" x14ac:dyDescent="0.25">
      <c r="A168" s="19">
        <v>164</v>
      </c>
      <c r="B168" s="1" t="str">
        <f>IFERROR(VLOOKUP($A168,Runners!$Q:$AA,B$1,0),"")</f>
        <v/>
      </c>
      <c r="C168" s="1" t="str">
        <f>IFERROR(VLOOKUP($A168,Runners!$Q:$AA,C$1,0),"")</f>
        <v/>
      </c>
      <c r="D168" s="2" t="str">
        <f>IFERROR(VLOOKUP($A168,Runners!$Q:$AA,D$1,0),"")</f>
        <v/>
      </c>
      <c r="E168" s="2" t="str">
        <f>IFERROR(VLOOKUP($A168,Runners!$Q:$AA,E$1,0),"")</f>
        <v/>
      </c>
      <c r="F168" s="2" t="str">
        <f>IFERROR(VLOOKUP($A168,Runners!$Q:$AA,F$1,0),"")</f>
        <v/>
      </c>
    </row>
    <row r="169" spans="1:6" x14ac:dyDescent="0.25">
      <c r="A169" s="19">
        <v>165</v>
      </c>
      <c r="B169" s="1" t="str">
        <f>IFERROR(VLOOKUP($A169,Runners!$Q:$AA,B$1,0),"")</f>
        <v/>
      </c>
      <c r="C169" s="1" t="str">
        <f>IFERROR(VLOOKUP($A169,Runners!$Q:$AA,C$1,0),"")</f>
        <v/>
      </c>
      <c r="D169" s="2" t="str">
        <f>IFERROR(VLOOKUP($A169,Runners!$Q:$AA,D$1,0),"")</f>
        <v/>
      </c>
      <c r="E169" s="2" t="str">
        <f>IFERROR(VLOOKUP($A169,Runners!$Q:$AA,E$1,0),"")</f>
        <v/>
      </c>
      <c r="F169" s="2" t="str">
        <f>IFERROR(VLOOKUP($A169,Runners!$Q:$AA,F$1,0),"")</f>
        <v/>
      </c>
    </row>
    <row r="170" spans="1:6" x14ac:dyDescent="0.25">
      <c r="A170" s="19">
        <v>166</v>
      </c>
      <c r="B170" s="1" t="str">
        <f>IFERROR(VLOOKUP($A170,Runners!$Q:$AA,B$1,0),"")</f>
        <v/>
      </c>
      <c r="C170" s="1" t="str">
        <f>IFERROR(VLOOKUP($A170,Runners!$Q:$AA,C$1,0),"")</f>
        <v/>
      </c>
      <c r="D170" s="2" t="str">
        <f>IFERROR(VLOOKUP($A170,Runners!$Q:$AA,D$1,0),"")</f>
        <v/>
      </c>
      <c r="E170" s="2" t="str">
        <f>IFERROR(VLOOKUP($A170,Runners!$Q:$AA,E$1,0),"")</f>
        <v/>
      </c>
      <c r="F170" s="2" t="str">
        <f>IFERROR(VLOOKUP($A170,Runners!$Q:$AA,F$1,0),"")</f>
        <v/>
      </c>
    </row>
    <row r="171" spans="1:6" x14ac:dyDescent="0.25">
      <c r="A171" s="19">
        <v>167</v>
      </c>
      <c r="B171" s="1" t="str">
        <f>IFERROR(VLOOKUP($A171,Runners!$Q:$AA,B$1,0),"")</f>
        <v/>
      </c>
      <c r="C171" s="1" t="str">
        <f>IFERROR(VLOOKUP($A171,Runners!$Q:$AA,C$1,0),"")</f>
        <v/>
      </c>
      <c r="D171" s="2" t="str">
        <f>IFERROR(VLOOKUP($A171,Runners!$Q:$AA,D$1,0),"")</f>
        <v/>
      </c>
      <c r="E171" s="2" t="str">
        <f>IFERROR(VLOOKUP($A171,Runners!$Q:$AA,E$1,0),"")</f>
        <v/>
      </c>
      <c r="F171" s="2" t="str">
        <f>IFERROR(VLOOKUP($A171,Runners!$Q:$AA,F$1,0),"")</f>
        <v/>
      </c>
    </row>
    <row r="172" spans="1:6" x14ac:dyDescent="0.25">
      <c r="A172" s="19">
        <v>168</v>
      </c>
      <c r="B172" s="1" t="str">
        <f>IFERROR(VLOOKUP($A172,Runners!$Q:$AA,B$1,0),"")</f>
        <v/>
      </c>
      <c r="C172" s="1" t="str">
        <f>IFERROR(VLOOKUP($A172,Runners!$Q:$AA,C$1,0),"")</f>
        <v/>
      </c>
      <c r="D172" s="2" t="str">
        <f>IFERROR(VLOOKUP($A172,Runners!$Q:$AA,D$1,0),"")</f>
        <v/>
      </c>
      <c r="E172" s="2" t="str">
        <f>IFERROR(VLOOKUP($A172,Runners!$Q:$AA,E$1,0),"")</f>
        <v/>
      </c>
      <c r="F172" s="2" t="str">
        <f>IFERROR(VLOOKUP($A172,Runners!$Q:$AA,F$1,0),"")</f>
        <v/>
      </c>
    </row>
    <row r="173" spans="1:6" x14ac:dyDescent="0.25">
      <c r="A173" s="19">
        <v>169</v>
      </c>
      <c r="B173" s="1" t="str">
        <f>IFERROR(VLOOKUP($A173,Runners!$Q:$AA,B$1,0),"")</f>
        <v/>
      </c>
      <c r="C173" s="1" t="str">
        <f>IFERROR(VLOOKUP($A173,Runners!$Q:$AA,C$1,0),"")</f>
        <v/>
      </c>
      <c r="D173" s="2" t="str">
        <f>IFERROR(VLOOKUP($A173,Runners!$Q:$AA,D$1,0),"")</f>
        <v/>
      </c>
      <c r="E173" s="2" t="str">
        <f>IFERROR(VLOOKUP($A173,Runners!$Q:$AA,E$1,0),"")</f>
        <v/>
      </c>
      <c r="F173" s="2" t="str">
        <f>IFERROR(VLOOKUP($A173,Runners!$Q:$AA,F$1,0),"")</f>
        <v/>
      </c>
    </row>
    <row r="174" spans="1:6" x14ac:dyDescent="0.25">
      <c r="A174" s="19">
        <v>170</v>
      </c>
      <c r="B174" s="1" t="str">
        <f>IFERROR(VLOOKUP($A174,Runners!$Q:$AA,B$1,0),"")</f>
        <v/>
      </c>
      <c r="C174" s="1" t="str">
        <f>IFERROR(VLOOKUP($A174,Runners!$Q:$AA,C$1,0),"")</f>
        <v/>
      </c>
      <c r="D174" s="2" t="str">
        <f>IFERROR(VLOOKUP($A174,Runners!$Q:$AA,D$1,0),"")</f>
        <v/>
      </c>
      <c r="E174" s="2" t="str">
        <f>IFERROR(VLOOKUP($A174,Runners!$Q:$AA,E$1,0),"")</f>
        <v/>
      </c>
      <c r="F174" s="2" t="str">
        <f>IFERROR(VLOOKUP($A174,Runners!$Q:$AA,F$1,0),"")</f>
        <v/>
      </c>
    </row>
    <row r="175" spans="1:6" x14ac:dyDescent="0.25">
      <c r="A175" s="19">
        <v>171</v>
      </c>
      <c r="B175" s="1" t="str">
        <f>IFERROR(VLOOKUP($A175,Runners!$Q:$AA,B$1,0),"")</f>
        <v/>
      </c>
      <c r="C175" s="1" t="str">
        <f>IFERROR(VLOOKUP($A175,Runners!$Q:$AA,C$1,0),"")</f>
        <v/>
      </c>
      <c r="D175" s="2" t="str">
        <f>IFERROR(VLOOKUP($A175,Runners!$Q:$AA,D$1,0),"")</f>
        <v/>
      </c>
      <c r="E175" s="2" t="str">
        <f>IFERROR(VLOOKUP($A175,Runners!$Q:$AA,E$1,0),"")</f>
        <v/>
      </c>
      <c r="F175" s="2" t="str">
        <f>IFERROR(VLOOKUP($A175,Runners!$Q:$AA,F$1,0),"")</f>
        <v/>
      </c>
    </row>
    <row r="176" spans="1:6" x14ac:dyDescent="0.25">
      <c r="A176" s="19">
        <v>172</v>
      </c>
      <c r="B176" s="1" t="str">
        <f>IFERROR(VLOOKUP($A176,Runners!$Q:$AA,B$1,0),"")</f>
        <v/>
      </c>
      <c r="C176" s="1" t="str">
        <f>IFERROR(VLOOKUP($A176,Runners!$Q:$AA,C$1,0),"")</f>
        <v/>
      </c>
      <c r="D176" s="2" t="str">
        <f>IFERROR(VLOOKUP($A176,Runners!$Q:$AA,D$1,0),"")</f>
        <v/>
      </c>
      <c r="E176" s="2" t="str">
        <f>IFERROR(VLOOKUP($A176,Runners!$Q:$AA,E$1,0),"")</f>
        <v/>
      </c>
      <c r="F176" s="2" t="str">
        <f>IFERROR(VLOOKUP($A176,Runners!$Q:$AA,F$1,0),"")</f>
        <v/>
      </c>
    </row>
    <row r="177" spans="1:6" x14ac:dyDescent="0.25">
      <c r="A177" s="19">
        <v>173</v>
      </c>
      <c r="B177" s="1" t="str">
        <f>IFERROR(VLOOKUP($A177,Runners!$Q:$AA,B$1,0),"")</f>
        <v/>
      </c>
      <c r="C177" s="1" t="str">
        <f>IFERROR(VLOOKUP($A177,Runners!$Q:$AA,C$1,0),"")</f>
        <v/>
      </c>
      <c r="D177" s="2" t="str">
        <f>IFERROR(VLOOKUP($A177,Runners!$Q:$AA,D$1,0),"")</f>
        <v/>
      </c>
      <c r="E177" s="2" t="str">
        <f>IFERROR(VLOOKUP($A177,Runners!$Q:$AA,E$1,0),"")</f>
        <v/>
      </c>
      <c r="F177" s="2" t="str">
        <f>IFERROR(VLOOKUP($A177,Runners!$Q:$AA,F$1,0),"")</f>
        <v/>
      </c>
    </row>
    <row r="178" spans="1:6" x14ac:dyDescent="0.25">
      <c r="A178" s="19">
        <v>174</v>
      </c>
      <c r="B178" s="1" t="str">
        <f>IFERROR(VLOOKUP($A178,Runners!$Q:$AA,B$1,0),"")</f>
        <v/>
      </c>
      <c r="C178" s="1" t="str">
        <f>IFERROR(VLOOKUP($A178,Runners!$Q:$AA,C$1,0),"")</f>
        <v/>
      </c>
      <c r="D178" s="2" t="str">
        <f>IFERROR(VLOOKUP($A178,Runners!$Q:$AA,D$1,0),"")</f>
        <v/>
      </c>
      <c r="E178" s="2" t="str">
        <f>IFERROR(VLOOKUP($A178,Runners!$Q:$AA,E$1,0),"")</f>
        <v/>
      </c>
      <c r="F178" s="2" t="str">
        <f>IFERROR(VLOOKUP($A178,Runners!$Q:$AA,F$1,0),"")</f>
        <v/>
      </c>
    </row>
    <row r="179" spans="1:6" x14ac:dyDescent="0.25">
      <c r="A179" s="19">
        <v>175</v>
      </c>
      <c r="B179" s="1" t="str">
        <f>IFERROR(VLOOKUP($A179,Runners!$Q:$AA,B$1,0),"")</f>
        <v/>
      </c>
      <c r="C179" s="1" t="str">
        <f>IFERROR(VLOOKUP($A179,Runners!$Q:$AA,C$1,0),"")</f>
        <v/>
      </c>
      <c r="D179" s="2" t="str">
        <f>IFERROR(VLOOKUP($A179,Runners!$Q:$AA,D$1,0),"")</f>
        <v/>
      </c>
      <c r="E179" s="2" t="str">
        <f>IFERROR(VLOOKUP($A179,Runners!$Q:$AA,E$1,0),"")</f>
        <v/>
      </c>
      <c r="F179" s="2" t="str">
        <f>IFERROR(VLOOKUP($A179,Runners!$Q:$AA,F$1,0),"")</f>
        <v/>
      </c>
    </row>
    <row r="180" spans="1:6" x14ac:dyDescent="0.25">
      <c r="A180" s="19">
        <v>176</v>
      </c>
      <c r="B180" s="1" t="str">
        <f>IFERROR(VLOOKUP($A180,Runners!$Q:$AA,B$1,0),"")</f>
        <v/>
      </c>
      <c r="C180" s="1" t="str">
        <f>IFERROR(VLOOKUP($A180,Runners!$Q:$AA,C$1,0),"")</f>
        <v/>
      </c>
      <c r="D180" s="2" t="str">
        <f>IFERROR(VLOOKUP($A180,Runners!$Q:$AA,D$1,0),"")</f>
        <v/>
      </c>
      <c r="E180" s="2" t="str">
        <f>IFERROR(VLOOKUP($A180,Runners!$Q:$AA,E$1,0),"")</f>
        <v/>
      </c>
      <c r="F180" s="2" t="str">
        <f>IFERROR(VLOOKUP($A180,Runners!$Q:$AA,F$1,0),"")</f>
        <v/>
      </c>
    </row>
    <row r="181" spans="1:6" x14ac:dyDescent="0.25">
      <c r="A181" s="19">
        <v>177</v>
      </c>
      <c r="B181" s="1" t="str">
        <f>IFERROR(VLOOKUP($A181,Runners!$Q:$AA,B$1,0),"")</f>
        <v/>
      </c>
      <c r="C181" s="1" t="str">
        <f>IFERROR(VLOOKUP($A181,Runners!$Q:$AA,C$1,0),"")</f>
        <v/>
      </c>
      <c r="D181" s="2" t="str">
        <f>IFERROR(VLOOKUP($A181,Runners!$Q:$AA,D$1,0),"")</f>
        <v/>
      </c>
      <c r="E181" s="2" t="str">
        <f>IFERROR(VLOOKUP($A181,Runners!$Q:$AA,E$1,0),"")</f>
        <v/>
      </c>
      <c r="F181" s="2" t="str">
        <f>IFERROR(VLOOKUP($A181,Runners!$Q:$AA,F$1,0),"")</f>
        <v/>
      </c>
    </row>
    <row r="182" spans="1:6" x14ac:dyDescent="0.25">
      <c r="A182" s="19">
        <v>178</v>
      </c>
      <c r="B182" s="1" t="str">
        <f>IFERROR(VLOOKUP($A182,Runners!$Q:$AA,B$1,0),"")</f>
        <v/>
      </c>
      <c r="C182" s="1" t="str">
        <f>IFERROR(VLOOKUP($A182,Runners!$Q:$AA,C$1,0),"")</f>
        <v/>
      </c>
      <c r="D182" s="2" t="str">
        <f>IFERROR(VLOOKUP($A182,Runners!$Q:$AA,D$1,0),"")</f>
        <v/>
      </c>
      <c r="E182" s="2" t="str">
        <f>IFERROR(VLOOKUP($A182,Runners!$Q:$AA,E$1,0),"")</f>
        <v/>
      </c>
      <c r="F182" s="2" t="str">
        <f>IFERROR(VLOOKUP($A182,Runners!$Q:$AA,F$1,0),"")</f>
        <v/>
      </c>
    </row>
    <row r="183" spans="1:6" x14ac:dyDescent="0.25">
      <c r="A183" s="19">
        <v>179</v>
      </c>
      <c r="B183" s="1" t="str">
        <f>IFERROR(VLOOKUP($A183,Runners!$Q:$AA,B$1,0),"")</f>
        <v/>
      </c>
      <c r="C183" s="1" t="str">
        <f>IFERROR(VLOOKUP($A183,Runners!$Q:$AA,C$1,0),"")</f>
        <v/>
      </c>
      <c r="D183" s="2" t="str">
        <f>IFERROR(VLOOKUP($A183,Runners!$Q:$AA,D$1,0),"")</f>
        <v/>
      </c>
      <c r="E183" s="2" t="str">
        <f>IFERROR(VLOOKUP($A183,Runners!$Q:$AA,E$1,0),"")</f>
        <v/>
      </c>
      <c r="F183" s="2" t="str">
        <f>IFERROR(VLOOKUP($A183,Runners!$Q:$AA,F$1,0),"")</f>
        <v/>
      </c>
    </row>
    <row r="184" spans="1:6" x14ac:dyDescent="0.25">
      <c r="A184" s="19">
        <v>180</v>
      </c>
      <c r="B184" s="1" t="str">
        <f>IFERROR(VLOOKUP($A184,Runners!$Q:$AA,B$1,0),"")</f>
        <v/>
      </c>
      <c r="C184" s="1" t="str">
        <f>IFERROR(VLOOKUP($A184,Runners!$Q:$AA,C$1,0),"")</f>
        <v/>
      </c>
      <c r="D184" s="2" t="str">
        <f>IFERROR(VLOOKUP($A184,Runners!$Q:$AA,D$1,0),"")</f>
        <v/>
      </c>
      <c r="E184" s="2" t="str">
        <f>IFERROR(VLOOKUP($A184,Runners!$Q:$AA,E$1,0),"")</f>
        <v/>
      </c>
      <c r="F184" s="2" t="str">
        <f>IFERROR(VLOOKUP($A184,Runners!$Q:$AA,F$1,0),"")</f>
        <v/>
      </c>
    </row>
    <row r="185" spans="1:6" x14ac:dyDescent="0.25">
      <c r="A185" s="19">
        <v>181</v>
      </c>
      <c r="B185" s="1" t="str">
        <f>IFERROR(VLOOKUP($A185,Runners!$Q:$AA,B$1,0),"")</f>
        <v/>
      </c>
      <c r="C185" s="1" t="str">
        <f>IFERROR(VLOOKUP($A185,Runners!$Q:$AA,C$1,0),"")</f>
        <v/>
      </c>
      <c r="D185" s="2" t="str">
        <f>IFERROR(VLOOKUP($A185,Runners!$Q:$AA,D$1,0),"")</f>
        <v/>
      </c>
      <c r="E185" s="2" t="str">
        <f>IFERROR(VLOOKUP($A185,Runners!$Q:$AA,E$1,0),"")</f>
        <v/>
      </c>
      <c r="F185" s="2" t="str">
        <f>IFERROR(VLOOKUP($A185,Runners!$Q:$AA,F$1,0),"")</f>
        <v/>
      </c>
    </row>
    <row r="186" spans="1:6" x14ac:dyDescent="0.25">
      <c r="A186" s="19">
        <v>182</v>
      </c>
      <c r="B186" s="1" t="str">
        <f>IFERROR(VLOOKUP($A186,Runners!$Q:$AA,B$1,0),"")</f>
        <v/>
      </c>
      <c r="C186" s="1" t="str">
        <f>IFERROR(VLOOKUP($A186,Runners!$Q:$AA,C$1,0),"")</f>
        <v/>
      </c>
      <c r="D186" s="2" t="str">
        <f>IFERROR(VLOOKUP($A186,Runners!$Q:$AA,D$1,0),"")</f>
        <v/>
      </c>
      <c r="E186" s="2" t="str">
        <f>IFERROR(VLOOKUP($A186,Runners!$Q:$AA,E$1,0),"")</f>
        <v/>
      </c>
      <c r="F186" s="2" t="str">
        <f>IFERROR(VLOOKUP($A186,Runners!$Q:$AA,F$1,0),"")</f>
        <v/>
      </c>
    </row>
    <row r="187" spans="1:6" x14ac:dyDescent="0.25">
      <c r="A187" s="19">
        <v>183</v>
      </c>
      <c r="B187" s="1" t="str">
        <f>IFERROR(VLOOKUP($A187,Runners!$Q:$AA,B$1,0),"")</f>
        <v/>
      </c>
      <c r="C187" s="1" t="str">
        <f>IFERROR(VLOOKUP($A187,Runners!$Q:$AA,C$1,0),"")</f>
        <v/>
      </c>
      <c r="D187" s="2" t="str">
        <f>IFERROR(VLOOKUP($A187,Runners!$Q:$AA,D$1,0),"")</f>
        <v/>
      </c>
      <c r="E187" s="2" t="str">
        <f>IFERROR(VLOOKUP($A187,Runners!$Q:$AA,E$1,0),"")</f>
        <v/>
      </c>
      <c r="F187" s="2" t="str">
        <f>IFERROR(VLOOKUP($A187,Runners!$Q:$AA,F$1,0),"")</f>
        <v/>
      </c>
    </row>
    <row r="188" spans="1:6" x14ac:dyDescent="0.25">
      <c r="A188" s="19">
        <v>184</v>
      </c>
      <c r="B188" s="1" t="str">
        <f>IFERROR(VLOOKUP($A188,Runners!$Q:$AA,B$1,0),"")</f>
        <v/>
      </c>
      <c r="C188" s="1" t="str">
        <f>IFERROR(VLOOKUP($A188,Runners!$Q:$AA,C$1,0),"")</f>
        <v/>
      </c>
      <c r="D188" s="2" t="str">
        <f>IFERROR(VLOOKUP($A188,Runners!$Q:$AA,D$1,0),"")</f>
        <v/>
      </c>
      <c r="E188" s="2" t="str">
        <f>IFERROR(VLOOKUP($A188,Runners!$Q:$AA,E$1,0),"")</f>
        <v/>
      </c>
      <c r="F188" s="2" t="str">
        <f>IFERROR(VLOOKUP($A188,Runners!$Q:$AA,F$1,0),"")</f>
        <v/>
      </c>
    </row>
    <row r="189" spans="1:6" x14ac:dyDescent="0.25">
      <c r="A189" s="19">
        <v>185</v>
      </c>
      <c r="B189" s="1" t="str">
        <f>IFERROR(VLOOKUP($A189,Runners!$Q:$AA,B$1,0),"")</f>
        <v/>
      </c>
      <c r="C189" s="1" t="str">
        <f>IFERROR(VLOOKUP($A189,Runners!$Q:$AA,C$1,0),"")</f>
        <v/>
      </c>
      <c r="D189" s="2" t="str">
        <f>IFERROR(VLOOKUP($A189,Runners!$Q:$AA,D$1,0),"")</f>
        <v/>
      </c>
      <c r="E189" s="2" t="str">
        <f>IFERROR(VLOOKUP($A189,Runners!$Q:$AA,E$1,0),"")</f>
        <v/>
      </c>
      <c r="F189" s="2" t="str">
        <f>IFERROR(VLOOKUP($A189,Runners!$Q:$AA,F$1,0),"")</f>
        <v/>
      </c>
    </row>
    <row r="190" spans="1:6" x14ac:dyDescent="0.25">
      <c r="A190" s="19">
        <v>186</v>
      </c>
      <c r="B190" s="1" t="str">
        <f>IFERROR(VLOOKUP($A190,Runners!$Q:$AA,B$1,0),"")</f>
        <v/>
      </c>
      <c r="C190" s="1" t="str">
        <f>IFERROR(VLOOKUP($A190,Runners!$Q:$AA,C$1,0),"")</f>
        <v/>
      </c>
      <c r="D190" s="2" t="str">
        <f>IFERROR(VLOOKUP($A190,Runners!$Q:$AA,D$1,0),"")</f>
        <v/>
      </c>
      <c r="E190" s="2" t="str">
        <f>IFERROR(VLOOKUP($A190,Runners!$Q:$AA,E$1,0),"")</f>
        <v/>
      </c>
      <c r="F190" s="2" t="str">
        <f>IFERROR(VLOOKUP($A190,Runners!$Q:$AA,F$1,0),"")</f>
        <v/>
      </c>
    </row>
    <row r="191" spans="1:6" x14ac:dyDescent="0.25">
      <c r="A191" s="19">
        <v>187</v>
      </c>
      <c r="B191" s="1" t="str">
        <f>IFERROR(VLOOKUP($A191,Runners!$Q:$AA,B$1,0),"")</f>
        <v/>
      </c>
      <c r="C191" s="1" t="str">
        <f>IFERROR(VLOOKUP($A191,Runners!$Q:$AA,C$1,0),"")</f>
        <v/>
      </c>
      <c r="D191" s="2" t="str">
        <f>IFERROR(VLOOKUP($A191,Runners!$Q:$AA,D$1,0),"")</f>
        <v/>
      </c>
      <c r="E191" s="2" t="str">
        <f>IFERROR(VLOOKUP($A191,Runners!$Q:$AA,E$1,0),"")</f>
        <v/>
      </c>
      <c r="F191" s="2" t="str">
        <f>IFERROR(VLOOKUP($A191,Runners!$Q:$AA,F$1,0),"")</f>
        <v/>
      </c>
    </row>
    <row r="192" spans="1:6" x14ac:dyDescent="0.25">
      <c r="A192" s="19">
        <v>188</v>
      </c>
      <c r="B192" s="1" t="str">
        <f>IFERROR(VLOOKUP($A192,Runners!$Q:$AA,B$1,0),"")</f>
        <v/>
      </c>
      <c r="C192" s="1" t="str">
        <f>IFERROR(VLOOKUP($A192,Runners!$Q:$AA,C$1,0),"")</f>
        <v/>
      </c>
      <c r="D192" s="2" t="str">
        <f>IFERROR(VLOOKUP($A192,Runners!$Q:$AA,D$1,0),"")</f>
        <v/>
      </c>
      <c r="E192" s="2" t="str">
        <f>IFERROR(VLOOKUP($A192,Runners!$Q:$AA,E$1,0),"")</f>
        <v/>
      </c>
      <c r="F192" s="2" t="str">
        <f>IFERROR(VLOOKUP($A192,Runners!$Q:$AA,F$1,0),"")</f>
        <v/>
      </c>
    </row>
    <row r="193" spans="1:6" x14ac:dyDescent="0.25">
      <c r="A193" s="19">
        <v>189</v>
      </c>
      <c r="B193" s="1" t="str">
        <f>IFERROR(VLOOKUP($A193,Runners!$Q:$AA,B$1,0),"")</f>
        <v/>
      </c>
      <c r="C193" s="1" t="str">
        <f>IFERROR(VLOOKUP($A193,Runners!$Q:$AA,C$1,0),"")</f>
        <v/>
      </c>
      <c r="D193" s="2" t="str">
        <f>IFERROR(VLOOKUP($A193,Runners!$Q:$AA,D$1,0),"")</f>
        <v/>
      </c>
      <c r="E193" s="2" t="str">
        <f>IFERROR(VLOOKUP($A193,Runners!$Q:$AA,E$1,0),"")</f>
        <v/>
      </c>
      <c r="F193" s="2" t="str">
        <f>IFERROR(VLOOKUP($A193,Runners!$Q:$AA,F$1,0),"")</f>
        <v/>
      </c>
    </row>
    <row r="194" spans="1:6" x14ac:dyDescent="0.25">
      <c r="A194" s="19">
        <v>190</v>
      </c>
      <c r="B194" s="1" t="str">
        <f>IFERROR(VLOOKUP($A194,Runners!$Q:$AA,B$1,0),"")</f>
        <v/>
      </c>
      <c r="C194" s="1" t="str">
        <f>IFERROR(VLOOKUP($A194,Runners!$Q:$AA,C$1,0),"")</f>
        <v/>
      </c>
      <c r="D194" s="2" t="str">
        <f>IFERROR(VLOOKUP($A194,Runners!$Q:$AA,D$1,0),"")</f>
        <v/>
      </c>
      <c r="E194" s="2" t="str">
        <f>IFERROR(VLOOKUP($A194,Runners!$Q:$AA,E$1,0),"")</f>
        <v/>
      </c>
      <c r="F194" s="2" t="str">
        <f>IFERROR(VLOOKUP($A194,Runners!$Q:$AA,F$1,0),"")</f>
        <v/>
      </c>
    </row>
    <row r="195" spans="1:6" x14ac:dyDescent="0.25">
      <c r="A195" s="19">
        <v>191</v>
      </c>
      <c r="B195" s="1" t="str">
        <f>IFERROR(VLOOKUP($A195,Runners!$Q:$AA,B$1,0),"")</f>
        <v/>
      </c>
      <c r="C195" s="1" t="str">
        <f>IFERROR(VLOOKUP($A195,Runners!$Q:$AA,C$1,0),"")</f>
        <v/>
      </c>
      <c r="D195" s="2" t="str">
        <f>IFERROR(VLOOKUP($A195,Runners!$Q:$AA,D$1,0),"")</f>
        <v/>
      </c>
      <c r="E195" s="2" t="str">
        <f>IFERROR(VLOOKUP($A195,Runners!$Q:$AA,E$1,0),"")</f>
        <v/>
      </c>
      <c r="F195" s="2" t="str">
        <f>IFERROR(VLOOKUP($A195,Runners!$Q:$AA,F$1,0),"")</f>
        <v/>
      </c>
    </row>
    <row r="196" spans="1:6" x14ac:dyDescent="0.25">
      <c r="A196" s="19">
        <v>192</v>
      </c>
      <c r="B196" s="1" t="str">
        <f>IFERROR(VLOOKUP($A196,Runners!$Q:$AA,B$1,0),"")</f>
        <v/>
      </c>
      <c r="C196" s="1" t="str">
        <f>IFERROR(VLOOKUP($A196,Runners!$Q:$AA,C$1,0),"")</f>
        <v/>
      </c>
      <c r="D196" s="2" t="str">
        <f>IFERROR(VLOOKUP($A196,Runners!$Q:$AA,D$1,0),"")</f>
        <v/>
      </c>
      <c r="E196" s="2" t="str">
        <f>IFERROR(VLOOKUP($A196,Runners!$Q:$AA,E$1,0),"")</f>
        <v/>
      </c>
      <c r="F196" s="2" t="str">
        <f>IFERROR(VLOOKUP($A196,Runners!$Q:$AA,F$1,0),"")</f>
        <v/>
      </c>
    </row>
    <row r="197" spans="1:6" x14ac:dyDescent="0.25">
      <c r="A197" s="19">
        <v>193</v>
      </c>
      <c r="B197" s="1" t="str">
        <f>IFERROR(VLOOKUP($A197,Runners!$Q:$AA,B$1,0),"")</f>
        <v/>
      </c>
      <c r="C197" s="1" t="str">
        <f>IFERROR(VLOOKUP($A197,Runners!$Q:$AA,C$1,0),"")</f>
        <v/>
      </c>
      <c r="D197" s="2" t="str">
        <f>IFERROR(VLOOKUP($A197,Runners!$Q:$AA,D$1,0),"")</f>
        <v/>
      </c>
      <c r="E197" s="2" t="str">
        <f>IFERROR(VLOOKUP($A197,Runners!$Q:$AA,E$1,0),"")</f>
        <v/>
      </c>
      <c r="F197" s="2" t="str">
        <f>IFERROR(VLOOKUP($A197,Runners!$Q:$AA,F$1,0),"")</f>
        <v/>
      </c>
    </row>
    <row r="198" spans="1:6" x14ac:dyDescent="0.25">
      <c r="A198" s="19">
        <v>194</v>
      </c>
      <c r="B198" s="1" t="str">
        <f>IFERROR(VLOOKUP($A198,Runners!$Q:$AA,B$1,0),"")</f>
        <v/>
      </c>
      <c r="C198" s="1" t="str">
        <f>IFERROR(VLOOKUP($A198,Runners!$Q:$AA,C$1,0),"")</f>
        <v/>
      </c>
      <c r="D198" s="2" t="str">
        <f>IFERROR(VLOOKUP($A198,Runners!$Q:$AA,D$1,0),"")</f>
        <v/>
      </c>
      <c r="E198" s="2" t="str">
        <f>IFERROR(VLOOKUP($A198,Runners!$Q:$AA,E$1,0),"")</f>
        <v/>
      </c>
      <c r="F198" s="2" t="str">
        <f>IFERROR(VLOOKUP($A198,Runners!$Q:$AA,F$1,0),"")</f>
        <v/>
      </c>
    </row>
    <row r="199" spans="1:6" x14ac:dyDescent="0.25">
      <c r="A199" s="19">
        <v>195</v>
      </c>
      <c r="B199" s="1" t="str">
        <f>IFERROR(VLOOKUP($A199,Runners!$Q:$AA,B$1,0),"")</f>
        <v/>
      </c>
      <c r="C199" s="1" t="str">
        <f>IFERROR(VLOOKUP($A199,Runners!$Q:$AA,C$1,0),"")</f>
        <v/>
      </c>
      <c r="D199" s="2" t="str">
        <f>IFERROR(VLOOKUP($A199,Runners!$Q:$AA,D$1,0),"")</f>
        <v/>
      </c>
      <c r="E199" s="2" t="str">
        <f>IFERROR(VLOOKUP($A199,Runners!$Q:$AA,E$1,0),"")</f>
        <v/>
      </c>
      <c r="F199" s="2" t="str">
        <f>IFERROR(VLOOKUP($A199,Runners!$Q:$AA,F$1,0),"")</f>
        <v/>
      </c>
    </row>
    <row r="200" spans="1:6" x14ac:dyDescent="0.25">
      <c r="A200" s="19">
        <v>196</v>
      </c>
      <c r="B200" s="1" t="str">
        <f>IFERROR(VLOOKUP($A200,Runners!$Q:$AA,B$1,0),"")</f>
        <v/>
      </c>
      <c r="C200" s="1" t="str">
        <f>IFERROR(VLOOKUP($A200,Runners!$Q:$AA,C$1,0),"")</f>
        <v/>
      </c>
      <c r="D200" s="2" t="str">
        <f>IFERROR(VLOOKUP($A200,Runners!$Q:$AA,D$1,0),"")</f>
        <v/>
      </c>
      <c r="E200" s="2" t="str">
        <f>IFERROR(VLOOKUP($A200,Runners!$Q:$AA,E$1,0),"")</f>
        <v/>
      </c>
      <c r="F200" s="2" t="str">
        <f>IFERROR(VLOOKUP($A200,Runners!$Q:$AA,F$1,0),"")</f>
        <v/>
      </c>
    </row>
    <row r="201" spans="1:6" x14ac:dyDescent="0.25">
      <c r="A201" s="19">
        <v>197</v>
      </c>
      <c r="B201" s="1" t="str">
        <f>IFERROR(VLOOKUP($A201,Runners!$Q:$AA,B$1,0),"")</f>
        <v/>
      </c>
      <c r="C201" s="1" t="str">
        <f>IFERROR(VLOOKUP($A201,Runners!$Q:$AA,C$1,0),"")</f>
        <v/>
      </c>
      <c r="D201" s="2" t="str">
        <f>IFERROR(VLOOKUP($A201,Runners!$Q:$AA,D$1,0),"")</f>
        <v/>
      </c>
      <c r="E201" s="2" t="str">
        <f>IFERROR(VLOOKUP($A201,Runners!$Q:$AA,E$1,0),"")</f>
        <v/>
      </c>
      <c r="F201" s="2" t="str">
        <f>IFERROR(VLOOKUP($A201,Runners!$Q:$AA,F$1,0),"")</f>
        <v/>
      </c>
    </row>
    <row r="202" spans="1:6" x14ac:dyDescent="0.25">
      <c r="A202" s="19">
        <v>198</v>
      </c>
      <c r="B202" s="1" t="str">
        <f>IFERROR(VLOOKUP($A202,Runners!$Q:$AA,B$1,0),"")</f>
        <v/>
      </c>
      <c r="C202" s="1" t="str">
        <f>IFERROR(VLOOKUP($A202,Runners!$Q:$AA,C$1,0),"")</f>
        <v/>
      </c>
      <c r="D202" s="2" t="str">
        <f>IFERROR(VLOOKUP($A202,Runners!$Q:$AA,D$1,0),"")</f>
        <v/>
      </c>
      <c r="E202" s="2" t="str">
        <f>IFERROR(VLOOKUP($A202,Runners!$Q:$AA,E$1,0),"")</f>
        <v/>
      </c>
      <c r="F202" s="2" t="str">
        <f>IFERROR(VLOOKUP($A202,Runners!$Q:$AA,F$1,0),"")</f>
        <v/>
      </c>
    </row>
    <row r="203" spans="1:6" x14ac:dyDescent="0.25">
      <c r="A203" s="19">
        <v>199</v>
      </c>
      <c r="B203" s="1" t="str">
        <f>IFERROR(VLOOKUP($A203,Runners!$Q:$AA,B$1,0),"")</f>
        <v/>
      </c>
      <c r="C203" s="1" t="str">
        <f>IFERROR(VLOOKUP($A203,Runners!$Q:$AA,C$1,0),"")</f>
        <v/>
      </c>
      <c r="D203" s="2" t="str">
        <f>IFERROR(VLOOKUP($A203,Runners!$Q:$AA,D$1,0),"")</f>
        <v/>
      </c>
      <c r="E203" s="2" t="str">
        <f>IFERROR(VLOOKUP($A203,Runners!$Q:$AA,E$1,0),"")</f>
        <v/>
      </c>
      <c r="F203" s="2" t="str">
        <f>IFERROR(VLOOKUP($A203,Runners!$Q:$AA,F$1,0),"")</f>
        <v/>
      </c>
    </row>
    <row r="204" spans="1:6" x14ac:dyDescent="0.25">
      <c r="A204" s="19">
        <v>200</v>
      </c>
      <c r="B204" s="1" t="str">
        <f>IFERROR(VLOOKUP($A204,Runners!$Q:$AA,B$1,0),"")</f>
        <v/>
      </c>
      <c r="C204" s="1" t="str">
        <f>IFERROR(VLOOKUP($A204,Runners!$Q:$AA,C$1,0),"")</f>
        <v/>
      </c>
      <c r="D204" s="2" t="str">
        <f>IFERROR(VLOOKUP($A204,Runners!$Q:$AA,D$1,0),"")</f>
        <v/>
      </c>
      <c r="E204" s="2" t="str">
        <f>IFERROR(VLOOKUP($A204,Runners!$Q:$AA,E$1,0),"")</f>
        <v/>
      </c>
      <c r="F204" s="2" t="str">
        <f>IFERROR(VLOOKUP($A204,Runners!$Q:$AA,F$1,0),"")</f>
        <v/>
      </c>
    </row>
    <row r="205" spans="1:6" x14ac:dyDescent="0.25">
      <c r="A205" s="19">
        <v>201</v>
      </c>
      <c r="B205" s="1" t="str">
        <f>IFERROR(VLOOKUP($A205,Runners!$Q:$AA,B$1,0),"")</f>
        <v/>
      </c>
      <c r="C205" s="1" t="str">
        <f>IFERROR(VLOOKUP($A205,Runners!$Q:$AA,C$1,0),"")</f>
        <v/>
      </c>
      <c r="D205" s="2" t="str">
        <f>IFERROR(VLOOKUP($A205,Runners!$Q:$AA,D$1,0),"")</f>
        <v/>
      </c>
      <c r="E205" s="2" t="str">
        <f>IFERROR(VLOOKUP($A205,Runners!$Q:$AA,E$1,0),"")</f>
        <v/>
      </c>
      <c r="F205" s="2" t="str">
        <f>IFERROR(VLOOKUP($A205,Runners!$Q:$AA,F$1,0),"")</f>
        <v/>
      </c>
    </row>
    <row r="206" spans="1:6" x14ac:dyDescent="0.25">
      <c r="A206" s="19">
        <v>202</v>
      </c>
      <c r="B206" s="1" t="str">
        <f>IFERROR(VLOOKUP($A206,Runners!$Q:$AA,B$1,0),"")</f>
        <v/>
      </c>
      <c r="C206" s="1" t="str">
        <f>IFERROR(VLOOKUP($A206,Runners!$Q:$AA,C$1,0),"")</f>
        <v/>
      </c>
      <c r="D206" s="2" t="str">
        <f>IFERROR(VLOOKUP($A206,Runners!$Q:$AA,D$1,0),"")</f>
        <v/>
      </c>
      <c r="E206" s="2" t="str">
        <f>IFERROR(VLOOKUP($A206,Runners!$Q:$AA,E$1,0),"")</f>
        <v/>
      </c>
      <c r="F206" s="2" t="str">
        <f>IFERROR(VLOOKUP($A206,Runners!$Q:$AA,F$1,0),"")</f>
        <v/>
      </c>
    </row>
    <row r="207" spans="1:6" x14ac:dyDescent="0.25">
      <c r="A207" s="19">
        <v>203</v>
      </c>
      <c r="B207" s="1" t="str">
        <f>IFERROR(VLOOKUP($A207,Runners!$Q:$AA,B$1,0),"")</f>
        <v/>
      </c>
      <c r="C207" s="1" t="str">
        <f>IFERROR(VLOOKUP($A207,Runners!$Q:$AA,C$1,0),"")</f>
        <v/>
      </c>
      <c r="D207" s="2" t="str">
        <f>IFERROR(VLOOKUP($A207,Runners!$Q:$AA,D$1,0),"")</f>
        <v/>
      </c>
      <c r="E207" s="2" t="str">
        <f>IFERROR(VLOOKUP($A207,Runners!$Q:$AA,E$1,0),"")</f>
        <v/>
      </c>
      <c r="F207" s="2" t="str">
        <f>IFERROR(VLOOKUP($A207,Runners!$Q:$AA,F$1,0),"")</f>
        <v/>
      </c>
    </row>
    <row r="208" spans="1:6" x14ac:dyDescent="0.25">
      <c r="A208" s="19">
        <v>204</v>
      </c>
      <c r="B208" s="1" t="str">
        <f>IFERROR(VLOOKUP($A208,Runners!$Q:$AA,B$1,0),"")</f>
        <v/>
      </c>
      <c r="C208" s="1" t="str">
        <f>IFERROR(VLOOKUP($A208,Runners!$Q:$AA,C$1,0),"")</f>
        <v/>
      </c>
      <c r="D208" s="2" t="str">
        <f>IFERROR(VLOOKUP($A208,Runners!$Q:$AA,D$1,0),"")</f>
        <v/>
      </c>
      <c r="E208" s="2" t="str">
        <f>IFERROR(VLOOKUP($A208,Runners!$Q:$AA,E$1,0),"")</f>
        <v/>
      </c>
      <c r="F208" s="2" t="str">
        <f>IFERROR(VLOOKUP($A208,Runners!$Q:$AA,F$1,0),"")</f>
        <v/>
      </c>
    </row>
    <row r="209" spans="1:6" x14ac:dyDescent="0.25">
      <c r="A209" s="19">
        <v>205</v>
      </c>
      <c r="B209" s="1" t="str">
        <f>IFERROR(VLOOKUP($A209,Runners!$Q:$AA,B$1,0),"")</f>
        <v/>
      </c>
      <c r="C209" s="1" t="str">
        <f>IFERROR(VLOOKUP($A209,Runners!$Q:$AA,C$1,0),"")</f>
        <v/>
      </c>
      <c r="D209" s="2" t="str">
        <f>IFERROR(VLOOKUP($A209,Runners!$Q:$AA,D$1,0),"")</f>
        <v/>
      </c>
      <c r="E209" s="2" t="str">
        <f>IFERROR(VLOOKUP($A209,Runners!$Q:$AA,E$1,0),"")</f>
        <v/>
      </c>
      <c r="F209" s="2" t="str">
        <f>IFERROR(VLOOKUP($A209,Runners!$Q:$AA,F$1,0),"")</f>
        <v/>
      </c>
    </row>
    <row r="210" spans="1:6" x14ac:dyDescent="0.25">
      <c r="A210" s="19">
        <v>206</v>
      </c>
      <c r="B210" s="1" t="str">
        <f>IFERROR(VLOOKUP($A210,Runners!$Q:$AA,B$1,0),"")</f>
        <v/>
      </c>
      <c r="C210" s="1" t="str">
        <f>IFERROR(VLOOKUP($A210,Runners!$Q:$AA,C$1,0),"")</f>
        <v/>
      </c>
      <c r="D210" s="2" t="str">
        <f>IFERROR(VLOOKUP($A210,Runners!$Q:$AA,D$1,0),"")</f>
        <v/>
      </c>
      <c r="E210" s="2" t="str">
        <f>IFERROR(VLOOKUP($A210,Runners!$Q:$AA,E$1,0),"")</f>
        <v/>
      </c>
      <c r="F210" s="2" t="str">
        <f>IFERROR(VLOOKUP($A210,Runners!$Q:$AA,F$1,0),"")</f>
        <v/>
      </c>
    </row>
    <row r="211" spans="1:6" x14ac:dyDescent="0.25">
      <c r="A211" s="19">
        <v>207</v>
      </c>
      <c r="B211" s="1" t="str">
        <f>IFERROR(VLOOKUP($A211,Runners!$Q:$AA,B$1,0),"")</f>
        <v/>
      </c>
      <c r="C211" s="1" t="str">
        <f>IFERROR(VLOOKUP($A211,Runners!$Q:$AA,C$1,0),"")</f>
        <v/>
      </c>
      <c r="D211" s="2" t="str">
        <f>IFERROR(VLOOKUP($A211,Runners!$Q:$AA,D$1,0),"")</f>
        <v/>
      </c>
      <c r="E211" s="2" t="str">
        <f>IFERROR(VLOOKUP($A211,Runners!$Q:$AA,E$1,0),"")</f>
        <v/>
      </c>
      <c r="F211" s="2" t="str">
        <f>IFERROR(VLOOKUP($A211,Runners!$Q:$AA,F$1,0),"")</f>
        <v/>
      </c>
    </row>
    <row r="212" spans="1:6" x14ac:dyDescent="0.25">
      <c r="A212" s="19">
        <v>208</v>
      </c>
      <c r="B212" s="1" t="str">
        <f>IFERROR(VLOOKUP($A212,Runners!$Q:$AA,B$1,0),"")</f>
        <v/>
      </c>
      <c r="C212" s="1" t="str">
        <f>IFERROR(VLOOKUP($A212,Runners!$Q:$AA,C$1,0),"")</f>
        <v/>
      </c>
      <c r="D212" s="2" t="str">
        <f>IFERROR(VLOOKUP($A212,Runners!$Q:$AA,D$1,0),"")</f>
        <v/>
      </c>
      <c r="E212" s="2" t="str">
        <f>IFERROR(VLOOKUP($A212,Runners!$Q:$AA,E$1,0),"")</f>
        <v/>
      </c>
      <c r="F212" s="2" t="str">
        <f>IFERROR(VLOOKUP($A212,Runners!$Q:$AA,F$1,0),"")</f>
        <v/>
      </c>
    </row>
    <row r="213" spans="1:6" x14ac:dyDescent="0.25">
      <c r="A213" s="19">
        <v>209</v>
      </c>
      <c r="B213" s="1" t="str">
        <f>IFERROR(VLOOKUP($A213,Runners!$Q:$AA,B$1,0),"")</f>
        <v/>
      </c>
      <c r="C213" s="1" t="str">
        <f>IFERROR(VLOOKUP($A213,Runners!$Q:$AA,C$1,0),"")</f>
        <v/>
      </c>
      <c r="D213" s="2" t="str">
        <f>IFERROR(VLOOKUP($A213,Runners!$Q:$AA,D$1,0),"")</f>
        <v/>
      </c>
      <c r="E213" s="2" t="str">
        <f>IFERROR(VLOOKUP($A213,Runners!$Q:$AA,E$1,0),"")</f>
        <v/>
      </c>
      <c r="F213" s="2" t="str">
        <f>IFERROR(VLOOKUP($A213,Runners!$Q:$AA,F$1,0),"")</f>
        <v/>
      </c>
    </row>
    <row r="214" spans="1:6" x14ac:dyDescent="0.25">
      <c r="A214" s="19">
        <v>210</v>
      </c>
      <c r="B214" s="1" t="str">
        <f>IFERROR(VLOOKUP($A214,Runners!$Q:$AA,B$1,0),"")</f>
        <v/>
      </c>
      <c r="C214" s="1" t="str">
        <f>IFERROR(VLOOKUP($A214,Runners!$Q:$AA,C$1,0),"")</f>
        <v/>
      </c>
      <c r="D214" s="2" t="str">
        <f>IFERROR(VLOOKUP($A214,Runners!$Q:$AA,D$1,0),"")</f>
        <v/>
      </c>
      <c r="E214" s="2" t="str">
        <f>IFERROR(VLOOKUP($A214,Runners!$Q:$AA,E$1,0),"")</f>
        <v/>
      </c>
      <c r="F214" s="2" t="str">
        <f>IFERROR(VLOOKUP($A214,Runners!$Q:$AA,F$1,0),"")</f>
        <v/>
      </c>
    </row>
    <row r="215" spans="1:6" x14ac:dyDescent="0.25">
      <c r="A215" s="19">
        <v>211</v>
      </c>
      <c r="B215" s="1" t="str">
        <f>IFERROR(VLOOKUP($A215,Runners!$Q:$AA,B$1,0),"")</f>
        <v/>
      </c>
      <c r="C215" s="1" t="str">
        <f>IFERROR(VLOOKUP($A215,Runners!$Q:$AA,C$1,0),"")</f>
        <v/>
      </c>
      <c r="D215" s="2" t="str">
        <f>IFERROR(VLOOKUP($A215,Runners!$Q:$AA,D$1,0),"")</f>
        <v/>
      </c>
      <c r="E215" s="2" t="str">
        <f>IFERROR(VLOOKUP($A215,Runners!$Q:$AA,E$1,0),"")</f>
        <v/>
      </c>
      <c r="F215" s="2" t="str">
        <f>IFERROR(VLOOKUP($A215,Runners!$Q:$AA,F$1,0),"")</f>
        <v/>
      </c>
    </row>
    <row r="216" spans="1:6" x14ac:dyDescent="0.25">
      <c r="A216" s="19">
        <v>212</v>
      </c>
      <c r="B216" s="1" t="str">
        <f>IFERROR(VLOOKUP($A216,Runners!$Q:$AA,B$1,0),"")</f>
        <v/>
      </c>
      <c r="C216" s="1" t="str">
        <f>IFERROR(VLOOKUP($A216,Runners!$Q:$AA,C$1,0),"")</f>
        <v/>
      </c>
      <c r="D216" s="2" t="str">
        <f>IFERROR(VLOOKUP($A216,Runners!$Q:$AA,D$1,0),"")</f>
        <v/>
      </c>
      <c r="E216" s="2" t="str">
        <f>IFERROR(VLOOKUP($A216,Runners!$Q:$AA,E$1,0),"")</f>
        <v/>
      </c>
      <c r="F216" s="2" t="str">
        <f>IFERROR(VLOOKUP($A216,Runners!$Q:$AA,F$1,0),"")</f>
        <v/>
      </c>
    </row>
    <row r="217" spans="1:6" x14ac:dyDescent="0.25">
      <c r="A217" s="19">
        <v>213</v>
      </c>
      <c r="B217" s="1" t="str">
        <f>IFERROR(VLOOKUP($A217,Runners!$Q:$AA,B$1,0),"")</f>
        <v/>
      </c>
      <c r="C217" s="1" t="str">
        <f>IFERROR(VLOOKUP($A217,Runners!$Q:$AA,C$1,0),"")</f>
        <v/>
      </c>
      <c r="D217" s="2" t="str">
        <f>IFERROR(VLOOKUP($A217,Runners!$Q:$AA,D$1,0),"")</f>
        <v/>
      </c>
      <c r="E217" s="2" t="str">
        <f>IFERROR(VLOOKUP($A217,Runners!$Q:$AA,E$1,0),"")</f>
        <v/>
      </c>
      <c r="F217" s="2" t="str">
        <f>IFERROR(VLOOKUP($A217,Runners!$Q:$AA,F$1,0),"")</f>
        <v/>
      </c>
    </row>
    <row r="218" spans="1:6" x14ac:dyDescent="0.25">
      <c r="A218" s="19">
        <v>214</v>
      </c>
      <c r="B218" s="1" t="str">
        <f>IFERROR(VLOOKUP($A218,Runners!$Q:$AA,B$1,0),"")</f>
        <v/>
      </c>
      <c r="C218" s="1" t="str">
        <f>IFERROR(VLOOKUP($A218,Runners!$Q:$AA,C$1,0),"")</f>
        <v/>
      </c>
      <c r="D218" s="2" t="str">
        <f>IFERROR(VLOOKUP($A218,Runners!$Q:$AA,D$1,0),"")</f>
        <v/>
      </c>
      <c r="E218" s="2" t="str">
        <f>IFERROR(VLOOKUP($A218,Runners!$Q:$AA,E$1,0),"")</f>
        <v/>
      </c>
      <c r="F218" s="2" t="str">
        <f>IFERROR(VLOOKUP($A218,Runners!$Q:$AA,F$1,0),"")</f>
        <v/>
      </c>
    </row>
    <row r="219" spans="1:6" x14ac:dyDescent="0.25">
      <c r="A219" s="19">
        <v>215</v>
      </c>
      <c r="B219" s="1" t="str">
        <f>IFERROR(VLOOKUP($A219,Runners!$Q:$AA,B$1,0),"")</f>
        <v/>
      </c>
      <c r="C219" s="1" t="str">
        <f>IFERROR(VLOOKUP($A219,Runners!$Q:$AA,C$1,0),"")</f>
        <v/>
      </c>
      <c r="D219" s="2" t="str">
        <f>IFERROR(VLOOKUP($A219,Runners!$Q:$AA,D$1,0),"")</f>
        <v/>
      </c>
      <c r="E219" s="2" t="str">
        <f>IFERROR(VLOOKUP($A219,Runners!$Q:$AA,E$1,0),"")</f>
        <v/>
      </c>
      <c r="F219" s="2" t="str">
        <f>IFERROR(VLOOKUP($A219,Runners!$Q:$AA,F$1,0),"")</f>
        <v/>
      </c>
    </row>
    <row r="220" spans="1:6" x14ac:dyDescent="0.25">
      <c r="A220" s="19">
        <v>216</v>
      </c>
      <c r="B220" s="1" t="str">
        <f>IFERROR(VLOOKUP($A220,Runners!$Q:$AA,B$1,0),"")</f>
        <v/>
      </c>
      <c r="C220" s="1" t="str">
        <f>IFERROR(VLOOKUP($A220,Runners!$Q:$AA,C$1,0),"")</f>
        <v/>
      </c>
      <c r="D220" s="2" t="str">
        <f>IFERROR(VLOOKUP($A220,Runners!$Q:$AA,D$1,0),"")</f>
        <v/>
      </c>
      <c r="E220" s="2" t="str">
        <f>IFERROR(VLOOKUP($A220,Runners!$Q:$AA,E$1,0),"")</f>
        <v/>
      </c>
      <c r="F220" s="2" t="str">
        <f>IFERROR(VLOOKUP($A220,Runners!$Q:$AA,F$1,0),"")</f>
        <v/>
      </c>
    </row>
    <row r="221" spans="1:6" x14ac:dyDescent="0.25">
      <c r="A221" s="19">
        <v>217</v>
      </c>
      <c r="B221" s="1" t="str">
        <f>IFERROR(VLOOKUP($A221,Runners!$Q:$AA,B$1,0),"")</f>
        <v/>
      </c>
      <c r="C221" s="1" t="str">
        <f>IFERROR(VLOOKUP($A221,Runners!$Q:$AA,C$1,0),"")</f>
        <v/>
      </c>
      <c r="D221" s="2" t="str">
        <f>IFERROR(VLOOKUP($A221,Runners!$Q:$AA,D$1,0),"")</f>
        <v/>
      </c>
      <c r="E221" s="2" t="str">
        <f>IFERROR(VLOOKUP($A221,Runners!$Q:$AA,E$1,0),"")</f>
        <v/>
      </c>
      <c r="F221" s="2" t="str">
        <f>IFERROR(VLOOKUP($A221,Runners!$Q:$AA,F$1,0),"")</f>
        <v/>
      </c>
    </row>
    <row r="222" spans="1:6" x14ac:dyDescent="0.25">
      <c r="A222" s="19">
        <v>218</v>
      </c>
      <c r="B222" s="1" t="str">
        <f>IFERROR(VLOOKUP($A222,Runners!$Q:$AA,B$1,0),"")</f>
        <v/>
      </c>
      <c r="C222" s="1" t="str">
        <f>IFERROR(VLOOKUP($A222,Runners!$Q:$AA,C$1,0),"")</f>
        <v/>
      </c>
      <c r="D222" s="2" t="str">
        <f>IFERROR(VLOOKUP($A222,Runners!$Q:$AA,D$1,0),"")</f>
        <v/>
      </c>
      <c r="E222" s="2" t="str">
        <f>IFERROR(VLOOKUP($A222,Runners!$Q:$AA,E$1,0),"")</f>
        <v/>
      </c>
      <c r="F222" s="2" t="str">
        <f>IFERROR(VLOOKUP($A222,Runners!$Q:$AA,F$1,0),"")</f>
        <v/>
      </c>
    </row>
    <row r="223" spans="1:6" x14ac:dyDescent="0.25">
      <c r="A223" s="19">
        <v>219</v>
      </c>
      <c r="B223" s="1" t="str">
        <f>IFERROR(VLOOKUP($A223,Runners!$Q:$AA,B$1,0),"")</f>
        <v/>
      </c>
      <c r="C223" s="1" t="str">
        <f>IFERROR(VLOOKUP($A223,Runners!$Q:$AA,C$1,0),"")</f>
        <v/>
      </c>
      <c r="D223" s="2" t="str">
        <f>IFERROR(VLOOKUP($A223,Runners!$Q:$AA,D$1,0),"")</f>
        <v/>
      </c>
      <c r="E223" s="2" t="str">
        <f>IFERROR(VLOOKUP($A223,Runners!$Q:$AA,E$1,0),"")</f>
        <v/>
      </c>
      <c r="F223" s="2" t="str">
        <f>IFERROR(VLOOKUP($A223,Runners!$Q:$AA,F$1,0),"")</f>
        <v/>
      </c>
    </row>
    <row r="224" spans="1:6" x14ac:dyDescent="0.25">
      <c r="A224" s="19">
        <v>220</v>
      </c>
      <c r="B224" s="1" t="str">
        <f>IFERROR(VLOOKUP($A224,Runners!$Q:$AA,B$1,0),"")</f>
        <v/>
      </c>
      <c r="C224" s="1" t="str">
        <f>IFERROR(VLOOKUP($A224,Runners!$Q:$AA,C$1,0),"")</f>
        <v/>
      </c>
      <c r="D224" s="2" t="str">
        <f>IFERROR(VLOOKUP($A224,Runners!$Q:$AA,D$1,0),"")</f>
        <v/>
      </c>
      <c r="E224" s="2" t="str">
        <f>IFERROR(VLOOKUP($A224,Runners!$Q:$AA,E$1,0),"")</f>
        <v/>
      </c>
      <c r="F224" s="2" t="str">
        <f>IFERROR(VLOOKUP($A224,Runners!$Q:$AA,F$1,0),"")</f>
        <v/>
      </c>
    </row>
    <row r="225" spans="1:6" x14ac:dyDescent="0.25">
      <c r="A225" s="19">
        <v>221</v>
      </c>
      <c r="B225" s="1" t="str">
        <f>IFERROR(VLOOKUP($A225,Runners!$Q:$AA,B$1,0),"")</f>
        <v/>
      </c>
      <c r="C225" s="1" t="str">
        <f>IFERROR(VLOOKUP($A225,Runners!$Q:$AA,C$1,0),"")</f>
        <v/>
      </c>
      <c r="D225" s="2" t="str">
        <f>IFERROR(VLOOKUP($A225,Runners!$Q:$AA,D$1,0),"")</f>
        <v/>
      </c>
      <c r="E225" s="2" t="str">
        <f>IFERROR(VLOOKUP($A225,Runners!$Q:$AA,E$1,0),"")</f>
        <v/>
      </c>
      <c r="F225" s="2" t="str">
        <f>IFERROR(VLOOKUP($A225,Runners!$Q:$AA,F$1,0),"")</f>
        <v/>
      </c>
    </row>
    <row r="226" spans="1:6" x14ac:dyDescent="0.25">
      <c r="A226" s="19">
        <v>222</v>
      </c>
      <c r="B226" s="1" t="str">
        <f>IFERROR(VLOOKUP($A226,Runners!$Q:$AA,B$1,0),"")</f>
        <v/>
      </c>
      <c r="C226" s="1" t="str">
        <f>IFERROR(VLOOKUP($A226,Runners!$Q:$AA,C$1,0),"")</f>
        <v/>
      </c>
      <c r="D226" s="2" t="str">
        <f>IFERROR(VLOOKUP($A226,Runners!$Q:$AA,D$1,0),"")</f>
        <v/>
      </c>
      <c r="E226" s="2" t="str">
        <f>IFERROR(VLOOKUP($A226,Runners!$Q:$AA,E$1,0),"")</f>
        <v/>
      </c>
      <c r="F226" s="2" t="str">
        <f>IFERROR(VLOOKUP($A226,Runners!$Q:$AA,F$1,0),"")</f>
        <v/>
      </c>
    </row>
    <row r="227" spans="1:6" x14ac:dyDescent="0.25">
      <c r="A227" s="19">
        <v>223</v>
      </c>
      <c r="B227" s="1" t="str">
        <f>IFERROR(VLOOKUP($A227,Runners!$Q:$AA,B$1,0),"")</f>
        <v/>
      </c>
      <c r="C227" s="1" t="str">
        <f>IFERROR(VLOOKUP($A227,Runners!$Q:$AA,C$1,0),"")</f>
        <v/>
      </c>
      <c r="D227" s="2" t="str">
        <f>IFERROR(VLOOKUP($A227,Runners!$Q:$AA,D$1,0),"")</f>
        <v/>
      </c>
      <c r="E227" s="2" t="str">
        <f>IFERROR(VLOOKUP($A227,Runners!$Q:$AA,E$1,0),"")</f>
        <v/>
      </c>
      <c r="F227" s="2" t="str">
        <f>IFERROR(VLOOKUP($A227,Runners!$Q:$AA,F$1,0),"")</f>
        <v/>
      </c>
    </row>
    <row r="228" spans="1:6" x14ac:dyDescent="0.25">
      <c r="A228" s="19">
        <v>224</v>
      </c>
      <c r="B228" s="1" t="str">
        <f>IFERROR(VLOOKUP($A228,Runners!$Q:$AA,B$1,0),"")</f>
        <v/>
      </c>
      <c r="C228" s="1" t="str">
        <f>IFERROR(VLOOKUP($A228,Runners!$Q:$AA,C$1,0),"")</f>
        <v/>
      </c>
      <c r="D228" s="2" t="str">
        <f>IFERROR(VLOOKUP($A228,Runners!$Q:$AA,D$1,0),"")</f>
        <v/>
      </c>
      <c r="E228" s="2" t="str">
        <f>IFERROR(VLOOKUP($A228,Runners!$Q:$AA,E$1,0),"")</f>
        <v/>
      </c>
      <c r="F228" s="2" t="str">
        <f>IFERROR(VLOOKUP($A228,Runners!$Q:$AA,F$1,0),"")</f>
        <v/>
      </c>
    </row>
    <row r="229" spans="1:6" x14ac:dyDescent="0.25">
      <c r="A229" s="19">
        <v>225</v>
      </c>
      <c r="B229" s="1" t="str">
        <f>IFERROR(VLOOKUP($A229,Runners!$Q:$AA,B$1,0),"")</f>
        <v/>
      </c>
      <c r="C229" s="1" t="str">
        <f>IFERROR(VLOOKUP($A229,Runners!$Q:$AA,C$1,0),"")</f>
        <v/>
      </c>
      <c r="D229" s="2" t="str">
        <f>IFERROR(VLOOKUP($A229,Runners!$Q:$AA,D$1,0),"")</f>
        <v/>
      </c>
      <c r="E229" s="2" t="str">
        <f>IFERROR(VLOOKUP($A229,Runners!$Q:$AA,E$1,0),"")</f>
        <v/>
      </c>
      <c r="F229" s="2" t="str">
        <f>IFERROR(VLOOKUP($A229,Runners!$Q:$AA,F$1,0),"")</f>
        <v/>
      </c>
    </row>
    <row r="230" spans="1:6" x14ac:dyDescent="0.25">
      <c r="A230" s="19">
        <v>226</v>
      </c>
      <c r="B230" s="1" t="str">
        <f>IFERROR(VLOOKUP($A230,Runners!$Q:$AA,B$1,0),"")</f>
        <v/>
      </c>
      <c r="C230" s="1" t="str">
        <f>IFERROR(VLOOKUP($A230,Runners!$Q:$AA,C$1,0),"")</f>
        <v/>
      </c>
      <c r="D230" s="2" t="str">
        <f>IFERROR(VLOOKUP($A230,Runners!$Q:$AA,D$1,0),"")</f>
        <v/>
      </c>
      <c r="E230" s="2" t="str">
        <f>IFERROR(VLOOKUP($A230,Runners!$Q:$AA,E$1,0),"")</f>
        <v/>
      </c>
      <c r="F230" s="2" t="str">
        <f>IFERROR(VLOOKUP($A230,Runners!$Q:$AA,F$1,0),"")</f>
        <v/>
      </c>
    </row>
    <row r="231" spans="1:6" x14ac:dyDescent="0.25">
      <c r="A231" s="19">
        <v>227</v>
      </c>
      <c r="B231" s="1" t="str">
        <f>IFERROR(VLOOKUP($A231,Runners!$Q:$AA,B$1,0),"")</f>
        <v/>
      </c>
      <c r="C231" s="1" t="str">
        <f>IFERROR(VLOOKUP($A231,Runners!$Q:$AA,C$1,0),"")</f>
        <v/>
      </c>
      <c r="D231" s="2" t="str">
        <f>IFERROR(VLOOKUP($A231,Runners!$Q:$AA,D$1,0),"")</f>
        <v/>
      </c>
      <c r="E231" s="2" t="str">
        <f>IFERROR(VLOOKUP($A231,Runners!$Q:$AA,E$1,0),"")</f>
        <v/>
      </c>
      <c r="F231" s="2" t="str">
        <f>IFERROR(VLOOKUP($A231,Runners!$Q:$AA,F$1,0),"")</f>
        <v/>
      </c>
    </row>
    <row r="232" spans="1:6" x14ac:dyDescent="0.25">
      <c r="A232" s="19">
        <v>228</v>
      </c>
      <c r="B232" s="1" t="str">
        <f>IFERROR(VLOOKUP($A232,Runners!$Q:$AA,B$1,0),"")</f>
        <v/>
      </c>
      <c r="C232" s="1" t="str">
        <f>IFERROR(VLOOKUP($A232,Runners!$Q:$AA,C$1,0),"")</f>
        <v/>
      </c>
      <c r="D232" s="2" t="str">
        <f>IFERROR(VLOOKUP($A232,Runners!$Q:$AA,D$1,0),"")</f>
        <v/>
      </c>
      <c r="E232" s="2" t="str">
        <f>IFERROR(VLOOKUP($A232,Runners!$Q:$AA,E$1,0),"")</f>
        <v/>
      </c>
      <c r="F232" s="2" t="str">
        <f>IFERROR(VLOOKUP($A232,Runners!$Q:$AA,F$1,0),"")</f>
        <v/>
      </c>
    </row>
    <row r="233" spans="1:6" x14ac:dyDescent="0.25">
      <c r="A233" s="19">
        <v>229</v>
      </c>
      <c r="B233" s="1" t="str">
        <f>IFERROR(VLOOKUP($A233,Runners!$Q:$AA,B$1,0),"")</f>
        <v/>
      </c>
      <c r="C233" s="1" t="str">
        <f>IFERROR(VLOOKUP($A233,Runners!$Q:$AA,C$1,0),"")</f>
        <v/>
      </c>
      <c r="D233" s="2" t="str">
        <f>IFERROR(VLOOKUP($A233,Runners!$Q:$AA,D$1,0),"")</f>
        <v/>
      </c>
      <c r="E233" s="2" t="str">
        <f>IFERROR(VLOOKUP($A233,Runners!$Q:$AA,E$1,0),"")</f>
        <v/>
      </c>
      <c r="F233" s="2" t="str">
        <f>IFERROR(VLOOKUP($A233,Runners!$Q:$AA,F$1,0),"")</f>
        <v/>
      </c>
    </row>
    <row r="234" spans="1:6" x14ac:dyDescent="0.25">
      <c r="A234" s="19">
        <v>230</v>
      </c>
      <c r="B234" s="1" t="str">
        <f>IFERROR(VLOOKUP($A234,Runners!$Q:$AA,B$1,0),"")</f>
        <v/>
      </c>
      <c r="C234" s="1" t="str">
        <f>IFERROR(VLOOKUP($A234,Runners!$Q:$AA,C$1,0),"")</f>
        <v/>
      </c>
      <c r="D234" s="2" t="str">
        <f>IFERROR(VLOOKUP($A234,Runners!$Q:$AA,D$1,0),"")</f>
        <v/>
      </c>
      <c r="E234" s="2" t="str">
        <f>IFERROR(VLOOKUP($A234,Runners!$Q:$AA,E$1,0),"")</f>
        <v/>
      </c>
      <c r="F234" s="2" t="str">
        <f>IFERROR(VLOOKUP($A234,Runners!$Q:$AA,F$1,0),"")</f>
        <v/>
      </c>
    </row>
    <row r="235" spans="1:6" x14ac:dyDescent="0.25">
      <c r="A235" s="19">
        <v>231</v>
      </c>
      <c r="B235" s="1" t="str">
        <f>IFERROR(VLOOKUP($A235,Runners!$Q:$AA,B$1,0),"")</f>
        <v/>
      </c>
      <c r="C235" s="1" t="str">
        <f>IFERROR(VLOOKUP($A235,Runners!$Q:$AA,C$1,0),"")</f>
        <v/>
      </c>
      <c r="D235" s="2" t="str">
        <f>IFERROR(VLOOKUP($A235,Runners!$Q:$AA,D$1,0),"")</f>
        <v/>
      </c>
      <c r="E235" s="2" t="str">
        <f>IFERROR(VLOOKUP($A235,Runners!$Q:$AA,E$1,0),"")</f>
        <v/>
      </c>
      <c r="F235" s="2" t="str">
        <f>IFERROR(VLOOKUP($A235,Runners!$Q:$AA,F$1,0),"")</f>
        <v/>
      </c>
    </row>
    <row r="236" spans="1:6" x14ac:dyDescent="0.25">
      <c r="A236" s="19">
        <v>232</v>
      </c>
      <c r="B236" s="1" t="str">
        <f>IFERROR(VLOOKUP($A236,Runners!$Q:$AA,B$1,0),"")</f>
        <v/>
      </c>
      <c r="C236" s="1" t="str">
        <f>IFERROR(VLOOKUP($A236,Runners!$Q:$AA,C$1,0),"")</f>
        <v/>
      </c>
      <c r="D236" s="2" t="str">
        <f>IFERROR(VLOOKUP($A236,Runners!$Q:$AA,D$1,0),"")</f>
        <v/>
      </c>
      <c r="E236" s="2" t="str">
        <f>IFERROR(VLOOKUP($A236,Runners!$Q:$AA,E$1,0),"")</f>
        <v/>
      </c>
      <c r="F236" s="2" t="str">
        <f>IFERROR(VLOOKUP($A236,Runners!$Q:$AA,F$1,0),"")</f>
        <v/>
      </c>
    </row>
    <row r="237" spans="1:6" x14ac:dyDescent="0.25">
      <c r="A237" s="19">
        <v>233</v>
      </c>
      <c r="B237" s="1" t="str">
        <f>IFERROR(VLOOKUP($A237,Runners!$Q:$AA,B$1,0),"")</f>
        <v/>
      </c>
      <c r="C237" s="1" t="str">
        <f>IFERROR(VLOOKUP($A237,Runners!$Q:$AA,C$1,0),"")</f>
        <v/>
      </c>
      <c r="D237" s="2" t="str">
        <f>IFERROR(VLOOKUP($A237,Runners!$Q:$AA,D$1,0),"")</f>
        <v/>
      </c>
      <c r="E237" s="2" t="str">
        <f>IFERROR(VLOOKUP($A237,Runners!$Q:$AA,E$1,0),"")</f>
        <v/>
      </c>
      <c r="F237" s="2" t="str">
        <f>IFERROR(VLOOKUP($A237,Runners!$Q:$AA,F$1,0),"")</f>
        <v/>
      </c>
    </row>
    <row r="238" spans="1:6" x14ac:dyDescent="0.25">
      <c r="A238" s="19">
        <v>234</v>
      </c>
      <c r="B238" s="1" t="str">
        <f>IFERROR(VLOOKUP($A238,Runners!$Q:$AA,B$1,0),"")</f>
        <v/>
      </c>
      <c r="C238" s="1" t="str">
        <f>IFERROR(VLOOKUP($A238,Runners!$Q:$AA,C$1,0),"")</f>
        <v/>
      </c>
      <c r="D238" s="2" t="str">
        <f>IFERROR(VLOOKUP($A238,Runners!$Q:$AA,D$1,0),"")</f>
        <v/>
      </c>
      <c r="E238" s="2" t="str">
        <f>IFERROR(VLOOKUP($A238,Runners!$Q:$AA,E$1,0),"")</f>
        <v/>
      </c>
      <c r="F238" s="2" t="str">
        <f>IFERROR(VLOOKUP($A238,Runners!$Q:$AA,F$1,0),"")</f>
        <v/>
      </c>
    </row>
    <row r="239" spans="1:6" x14ac:dyDescent="0.25">
      <c r="A239" s="19">
        <v>235</v>
      </c>
      <c r="B239" s="1" t="str">
        <f>IFERROR(VLOOKUP($A239,Runners!$Q:$AA,B$1,0),"")</f>
        <v/>
      </c>
      <c r="C239" s="1" t="str">
        <f>IFERROR(VLOOKUP($A239,Runners!$Q:$AA,C$1,0),"")</f>
        <v/>
      </c>
      <c r="D239" s="2" t="str">
        <f>IFERROR(VLOOKUP($A239,Runners!$Q:$AA,D$1,0),"")</f>
        <v/>
      </c>
      <c r="E239" s="2" t="str">
        <f>IFERROR(VLOOKUP($A239,Runners!$Q:$AA,E$1,0),"")</f>
        <v/>
      </c>
      <c r="F239" s="2" t="str">
        <f>IFERROR(VLOOKUP($A239,Runners!$Q:$AA,F$1,0),"")</f>
        <v/>
      </c>
    </row>
    <row r="240" spans="1:6" x14ac:dyDescent="0.25">
      <c r="A240" s="19">
        <v>236</v>
      </c>
      <c r="B240" s="1" t="str">
        <f>IFERROR(VLOOKUP($A240,Runners!$Q:$AA,B$1,0),"")</f>
        <v/>
      </c>
      <c r="C240" s="1" t="str">
        <f>IFERROR(VLOOKUP($A240,Runners!$Q:$AA,C$1,0),"")</f>
        <v/>
      </c>
      <c r="D240" s="2" t="str">
        <f>IFERROR(VLOOKUP($A240,Runners!$Q:$AA,D$1,0),"")</f>
        <v/>
      </c>
      <c r="E240" s="2" t="str">
        <f>IFERROR(VLOOKUP($A240,Runners!$Q:$AA,E$1,0),"")</f>
        <v/>
      </c>
      <c r="F240" s="2" t="str">
        <f>IFERROR(VLOOKUP($A240,Runners!$Q:$AA,F$1,0),"")</f>
        <v/>
      </c>
    </row>
    <row r="241" spans="1:6" x14ac:dyDescent="0.25">
      <c r="A241" s="19">
        <v>237</v>
      </c>
      <c r="B241" s="1" t="str">
        <f>IFERROR(VLOOKUP($A241,Runners!$Q:$AA,B$1,0),"")</f>
        <v/>
      </c>
      <c r="C241" s="1" t="str">
        <f>IFERROR(VLOOKUP($A241,Runners!$Q:$AA,C$1,0),"")</f>
        <v/>
      </c>
      <c r="D241" s="2" t="str">
        <f>IFERROR(VLOOKUP($A241,Runners!$Q:$AA,D$1,0),"")</f>
        <v/>
      </c>
      <c r="E241" s="2" t="str">
        <f>IFERROR(VLOOKUP($A241,Runners!$Q:$AA,E$1,0),"")</f>
        <v/>
      </c>
      <c r="F241" s="2" t="str">
        <f>IFERROR(VLOOKUP($A241,Runners!$Q:$AA,F$1,0),"")</f>
        <v/>
      </c>
    </row>
    <row r="242" spans="1:6" x14ac:dyDescent="0.25">
      <c r="A242" s="19">
        <v>238</v>
      </c>
      <c r="B242" s="1" t="str">
        <f>IFERROR(VLOOKUP($A242,Runners!$Q:$AA,B$1,0),"")</f>
        <v/>
      </c>
      <c r="C242" s="1" t="str">
        <f>IFERROR(VLOOKUP($A242,Runners!$Q:$AA,C$1,0),"")</f>
        <v/>
      </c>
      <c r="D242" s="2" t="str">
        <f>IFERROR(VLOOKUP($A242,Runners!$Q:$AA,D$1,0),"")</f>
        <v/>
      </c>
      <c r="E242" s="2" t="str">
        <f>IFERROR(VLOOKUP($A242,Runners!$Q:$AA,E$1,0),"")</f>
        <v/>
      </c>
      <c r="F242" s="2" t="str">
        <f>IFERROR(VLOOKUP($A242,Runners!$Q:$AA,F$1,0),"")</f>
        <v/>
      </c>
    </row>
    <row r="243" spans="1:6" x14ac:dyDescent="0.25">
      <c r="A243" s="19">
        <v>239</v>
      </c>
      <c r="B243" s="1" t="str">
        <f>IFERROR(VLOOKUP($A243,Runners!$Q:$AA,B$1,0),"")</f>
        <v/>
      </c>
      <c r="C243" s="1" t="str">
        <f>IFERROR(VLOOKUP($A243,Runners!$Q:$AA,C$1,0),"")</f>
        <v/>
      </c>
      <c r="D243" s="2" t="str">
        <f>IFERROR(VLOOKUP($A243,Runners!$Q:$AA,D$1,0),"")</f>
        <v/>
      </c>
      <c r="E243" s="2" t="str">
        <f>IFERROR(VLOOKUP($A243,Runners!$Q:$AA,E$1,0),"")</f>
        <v/>
      </c>
      <c r="F243" s="2" t="str">
        <f>IFERROR(VLOOKUP($A243,Runners!$Q:$AA,F$1,0),"")</f>
        <v/>
      </c>
    </row>
    <row r="244" spans="1:6" x14ac:dyDescent="0.25">
      <c r="A244" s="19">
        <v>240</v>
      </c>
      <c r="B244" s="1" t="str">
        <f>IFERROR(VLOOKUP($A244,Runners!$Q:$AA,B$1,0),"")</f>
        <v/>
      </c>
      <c r="C244" s="1" t="str">
        <f>IFERROR(VLOOKUP($A244,Runners!$Q:$AA,C$1,0),"")</f>
        <v/>
      </c>
      <c r="D244" s="2" t="str">
        <f>IFERROR(VLOOKUP($A244,Runners!$Q:$AA,D$1,0),"")</f>
        <v/>
      </c>
      <c r="E244" s="2" t="str">
        <f>IFERROR(VLOOKUP($A244,Runners!$Q:$AA,E$1,0),"")</f>
        <v/>
      </c>
      <c r="F244" s="2" t="str">
        <f>IFERROR(VLOOKUP($A244,Runners!$Q:$AA,F$1,0),"")</f>
        <v/>
      </c>
    </row>
    <row r="245" spans="1:6" x14ac:dyDescent="0.25">
      <c r="A245" s="19">
        <v>241</v>
      </c>
      <c r="B245" s="1" t="str">
        <f>IFERROR(VLOOKUP($A245,Runners!$Q:$AA,B$1,0),"")</f>
        <v/>
      </c>
      <c r="C245" s="1" t="str">
        <f>IFERROR(VLOOKUP($A245,Runners!$Q:$AA,C$1,0),"")</f>
        <v/>
      </c>
      <c r="D245" s="2" t="str">
        <f>IFERROR(VLOOKUP($A245,Runners!$Q:$AA,D$1,0),"")</f>
        <v/>
      </c>
      <c r="E245" s="2" t="str">
        <f>IFERROR(VLOOKUP($A245,Runners!$Q:$AA,E$1,0),"")</f>
        <v/>
      </c>
      <c r="F245" s="2" t="str">
        <f>IFERROR(VLOOKUP($A245,Runners!$Q:$AA,F$1,0),"")</f>
        <v/>
      </c>
    </row>
    <row r="246" spans="1:6" x14ac:dyDescent="0.25">
      <c r="A246" s="19">
        <v>242</v>
      </c>
      <c r="B246" s="1" t="str">
        <f>IFERROR(VLOOKUP($A246,Runners!$Q:$AA,B$1,0),"")</f>
        <v/>
      </c>
      <c r="C246" s="1" t="str">
        <f>IFERROR(VLOOKUP($A246,Runners!$Q:$AA,C$1,0),"")</f>
        <v/>
      </c>
      <c r="D246" s="2" t="str">
        <f>IFERROR(VLOOKUP($A246,Runners!$Q:$AA,D$1,0),"")</f>
        <v/>
      </c>
      <c r="E246" s="2" t="str">
        <f>IFERROR(VLOOKUP($A246,Runners!$Q:$AA,E$1,0),"")</f>
        <v/>
      </c>
      <c r="F246" s="2" t="str">
        <f>IFERROR(VLOOKUP($A246,Runners!$Q:$AA,F$1,0),"")</f>
        <v/>
      </c>
    </row>
    <row r="247" spans="1:6" x14ac:dyDescent="0.25">
      <c r="A247" s="19">
        <v>243</v>
      </c>
      <c r="B247" s="1" t="str">
        <f>IFERROR(VLOOKUP($A247,Runners!$Q:$AA,B$1,0),"")</f>
        <v/>
      </c>
      <c r="C247" s="1" t="str">
        <f>IFERROR(VLOOKUP($A247,Runners!$Q:$AA,C$1,0),"")</f>
        <v/>
      </c>
      <c r="D247" s="2" t="str">
        <f>IFERROR(VLOOKUP($A247,Runners!$Q:$AA,D$1,0),"")</f>
        <v/>
      </c>
      <c r="E247" s="2" t="str">
        <f>IFERROR(VLOOKUP($A247,Runners!$Q:$AA,E$1,0),"")</f>
        <v/>
      </c>
      <c r="F247" s="2" t="str">
        <f>IFERROR(VLOOKUP($A247,Runners!$Q:$AA,F$1,0),"")</f>
        <v/>
      </c>
    </row>
    <row r="248" spans="1:6" x14ac:dyDescent="0.25">
      <c r="A248" s="19">
        <v>244</v>
      </c>
      <c r="B248" s="1" t="str">
        <f>IFERROR(VLOOKUP($A248,Runners!$Q:$AA,B$1,0),"")</f>
        <v/>
      </c>
      <c r="C248" s="1" t="str">
        <f>IFERROR(VLOOKUP($A248,Runners!$Q:$AA,C$1,0),"")</f>
        <v/>
      </c>
      <c r="D248" s="2" t="str">
        <f>IFERROR(VLOOKUP($A248,Runners!$Q:$AA,D$1,0),"")</f>
        <v/>
      </c>
      <c r="E248" s="2" t="str">
        <f>IFERROR(VLOOKUP($A248,Runners!$Q:$AA,E$1,0),"")</f>
        <v/>
      </c>
      <c r="F248" s="2" t="str">
        <f>IFERROR(VLOOKUP($A248,Runners!$Q:$AA,F$1,0),"")</f>
        <v/>
      </c>
    </row>
    <row r="249" spans="1:6" x14ac:dyDescent="0.25">
      <c r="A249" s="19">
        <v>245</v>
      </c>
      <c r="B249" s="1" t="str">
        <f>IFERROR(VLOOKUP($A249,Runners!$Q:$AA,B$1,0),"")</f>
        <v/>
      </c>
      <c r="C249" s="1" t="str">
        <f>IFERROR(VLOOKUP($A249,Runners!$Q:$AA,C$1,0),"")</f>
        <v/>
      </c>
      <c r="D249" s="2" t="str">
        <f>IFERROR(VLOOKUP($A249,Runners!$Q:$AA,D$1,0),"")</f>
        <v/>
      </c>
      <c r="E249" s="2" t="str">
        <f>IFERROR(VLOOKUP($A249,Runners!$Q:$AA,E$1,0),"")</f>
        <v/>
      </c>
      <c r="F249" s="2" t="str">
        <f>IFERROR(VLOOKUP($A249,Runners!$Q:$AA,F$1,0),"")</f>
        <v/>
      </c>
    </row>
    <row r="250" spans="1:6" x14ac:dyDescent="0.25">
      <c r="A250" s="19">
        <v>246</v>
      </c>
      <c r="B250" s="1" t="str">
        <f>IFERROR(VLOOKUP($A250,Runners!$Q:$AA,B$1,0),"")</f>
        <v/>
      </c>
      <c r="C250" s="1" t="str">
        <f>IFERROR(VLOOKUP($A250,Runners!$Q:$AA,C$1,0),"")</f>
        <v/>
      </c>
      <c r="D250" s="2" t="str">
        <f>IFERROR(VLOOKUP($A250,Runners!$Q:$AA,D$1,0),"")</f>
        <v/>
      </c>
      <c r="E250" s="2" t="str">
        <f>IFERROR(VLOOKUP($A250,Runners!$Q:$AA,E$1,0),"")</f>
        <v/>
      </c>
      <c r="F250" s="2" t="str">
        <f>IFERROR(VLOOKUP($A250,Runners!$Q:$AA,F$1,0),"")</f>
        <v/>
      </c>
    </row>
    <row r="251" spans="1:6" x14ac:dyDescent="0.25">
      <c r="A251" s="19">
        <v>247</v>
      </c>
      <c r="B251" s="1" t="str">
        <f>IFERROR(VLOOKUP($A251,Runners!$Q:$AA,B$1,0),"")</f>
        <v/>
      </c>
      <c r="C251" s="1" t="str">
        <f>IFERROR(VLOOKUP($A251,Runners!$Q:$AA,C$1,0),"")</f>
        <v/>
      </c>
      <c r="D251" s="2" t="str">
        <f>IFERROR(VLOOKUP($A251,Runners!$Q:$AA,D$1,0),"")</f>
        <v/>
      </c>
      <c r="E251" s="2" t="str">
        <f>IFERROR(VLOOKUP($A251,Runners!$Q:$AA,E$1,0),"")</f>
        <v/>
      </c>
      <c r="F251" s="2" t="str">
        <f>IFERROR(VLOOKUP($A251,Runners!$Q:$AA,F$1,0),"")</f>
        <v/>
      </c>
    </row>
    <row r="252" spans="1:6" x14ac:dyDescent="0.25">
      <c r="A252" s="19">
        <v>248</v>
      </c>
      <c r="B252" s="1" t="str">
        <f>IFERROR(VLOOKUP($A252,Runners!$Q:$AA,B$1,0),"")</f>
        <v/>
      </c>
      <c r="C252" s="1" t="str">
        <f>IFERROR(VLOOKUP($A252,Runners!$Q:$AA,C$1,0),"")</f>
        <v/>
      </c>
      <c r="D252" s="2" t="str">
        <f>IFERROR(VLOOKUP($A252,Runners!$Q:$AA,D$1,0),"")</f>
        <v/>
      </c>
      <c r="E252" s="2" t="str">
        <f>IFERROR(VLOOKUP($A252,Runners!$Q:$AA,E$1,0),"")</f>
        <v/>
      </c>
      <c r="F252" s="2" t="str">
        <f>IFERROR(VLOOKUP($A252,Runners!$Q:$AA,F$1,0),"")</f>
        <v/>
      </c>
    </row>
    <row r="253" spans="1:6" x14ac:dyDescent="0.25">
      <c r="A253" s="19">
        <v>249</v>
      </c>
      <c r="B253" s="1" t="str">
        <f>IFERROR(VLOOKUP($A253,Runners!$Q:$AA,B$1,0),"")</f>
        <v/>
      </c>
      <c r="C253" s="1" t="str">
        <f>IFERROR(VLOOKUP($A253,Runners!$Q:$AA,C$1,0),"")</f>
        <v/>
      </c>
      <c r="D253" s="2" t="str">
        <f>IFERROR(VLOOKUP($A253,Runners!$Q:$AA,D$1,0),"")</f>
        <v/>
      </c>
      <c r="E253" s="2" t="str">
        <f>IFERROR(VLOOKUP($A253,Runners!$Q:$AA,E$1,0),"")</f>
        <v/>
      </c>
      <c r="F253" s="2" t="str">
        <f>IFERROR(VLOOKUP($A253,Runners!$Q:$AA,F$1,0),"")</f>
        <v/>
      </c>
    </row>
    <row r="254" spans="1:6" x14ac:dyDescent="0.25">
      <c r="A254" s="19">
        <v>250</v>
      </c>
      <c r="B254" s="1" t="str">
        <f>IFERROR(VLOOKUP($A254,Runners!$Q:$AA,B$1,0),"")</f>
        <v/>
      </c>
      <c r="C254" s="1" t="str">
        <f>IFERROR(VLOOKUP($A254,Runners!$Q:$AA,C$1,0),"")</f>
        <v/>
      </c>
      <c r="D254" s="2" t="str">
        <f>IFERROR(VLOOKUP($A254,Runners!$Q:$AA,D$1,0),"")</f>
        <v/>
      </c>
      <c r="E254" s="2" t="str">
        <f>IFERROR(VLOOKUP($A254,Runners!$Q:$AA,E$1,0),"")</f>
        <v/>
      </c>
      <c r="F254" s="2" t="str">
        <f>IFERROR(VLOOKUP($A254,Runners!$Q:$AA,F$1,0),"")</f>
        <v/>
      </c>
    </row>
    <row r="255" spans="1:6" x14ac:dyDescent="0.25">
      <c r="A255" s="19">
        <v>251</v>
      </c>
      <c r="B255" s="1" t="str">
        <f>IFERROR(VLOOKUP($A255,Runners!$Q:$AA,B$1,0),"")</f>
        <v/>
      </c>
      <c r="C255" s="1" t="str">
        <f>IFERROR(VLOOKUP($A255,Runners!$Q:$AA,C$1,0),"")</f>
        <v/>
      </c>
      <c r="D255" s="2" t="str">
        <f>IFERROR(VLOOKUP($A255,Runners!$Q:$AA,D$1,0),"")</f>
        <v/>
      </c>
      <c r="E255" s="2" t="str">
        <f>IFERROR(VLOOKUP($A255,Runners!$Q:$AA,E$1,0),"")</f>
        <v/>
      </c>
      <c r="F255" s="2" t="str">
        <f>IFERROR(VLOOKUP($A255,Runners!$Q:$AA,F$1,0),"")</f>
        <v/>
      </c>
    </row>
    <row r="256" spans="1:6" x14ac:dyDescent="0.25">
      <c r="A256" s="19">
        <v>252</v>
      </c>
      <c r="B256" s="1" t="str">
        <f>IFERROR(VLOOKUP($A256,Runners!$Q:$AA,B$1,0),"")</f>
        <v/>
      </c>
      <c r="C256" s="1" t="str">
        <f>IFERROR(VLOOKUP($A256,Runners!$Q:$AA,C$1,0),"")</f>
        <v/>
      </c>
      <c r="D256" s="2" t="str">
        <f>IFERROR(VLOOKUP($A256,Runners!$Q:$AA,D$1,0),"")</f>
        <v/>
      </c>
      <c r="E256" s="2" t="str">
        <f>IFERROR(VLOOKUP($A256,Runners!$Q:$AA,E$1,0),"")</f>
        <v/>
      </c>
      <c r="F256" s="2" t="str">
        <f>IFERROR(VLOOKUP($A256,Runners!$Q:$AA,F$1,0),"")</f>
        <v/>
      </c>
    </row>
    <row r="257" spans="1:6" x14ac:dyDescent="0.25">
      <c r="A257" s="19">
        <v>253</v>
      </c>
      <c r="B257" s="1" t="str">
        <f>IFERROR(VLOOKUP($A257,Runners!$Q:$AA,B$1,0),"")</f>
        <v/>
      </c>
      <c r="C257" s="1" t="str">
        <f>IFERROR(VLOOKUP($A257,Runners!$Q:$AA,C$1,0),"")</f>
        <v/>
      </c>
      <c r="D257" s="2" t="str">
        <f>IFERROR(VLOOKUP($A257,Runners!$Q:$AA,D$1,0),"")</f>
        <v/>
      </c>
      <c r="E257" s="2" t="str">
        <f>IFERROR(VLOOKUP($A257,Runners!$Q:$AA,E$1,0),"")</f>
        <v/>
      </c>
      <c r="F257" s="2" t="str">
        <f>IFERROR(VLOOKUP($A257,Runners!$Q:$AA,F$1,0),"")</f>
        <v/>
      </c>
    </row>
    <row r="258" spans="1:6" x14ac:dyDescent="0.25">
      <c r="A258" s="19">
        <v>254</v>
      </c>
      <c r="B258" s="1" t="str">
        <f>IFERROR(VLOOKUP($A258,Runners!$Q:$AA,B$1,0),"")</f>
        <v/>
      </c>
      <c r="C258" s="1" t="str">
        <f>IFERROR(VLOOKUP($A258,Runners!$Q:$AA,C$1,0),"")</f>
        <v/>
      </c>
      <c r="D258" s="2" t="str">
        <f>IFERROR(VLOOKUP($A258,Runners!$Q:$AA,D$1,0),"")</f>
        <v/>
      </c>
      <c r="E258" s="2" t="str">
        <f>IFERROR(VLOOKUP($A258,Runners!$Q:$AA,E$1,0),"")</f>
        <v/>
      </c>
      <c r="F258" s="2" t="str">
        <f>IFERROR(VLOOKUP($A258,Runners!$Q:$AA,F$1,0),"")</f>
        <v/>
      </c>
    </row>
    <row r="259" spans="1:6" x14ac:dyDescent="0.25">
      <c r="A259" s="19">
        <v>255</v>
      </c>
      <c r="B259" s="1" t="str">
        <f>IFERROR(VLOOKUP($A259,Runners!$Q:$AA,B$1,0),"")</f>
        <v/>
      </c>
      <c r="C259" s="1" t="str">
        <f>IFERROR(VLOOKUP($A259,Runners!$Q:$AA,C$1,0),"")</f>
        <v/>
      </c>
      <c r="D259" s="2" t="str">
        <f>IFERROR(VLOOKUP($A259,Runners!$Q:$AA,D$1,0),"")</f>
        <v/>
      </c>
      <c r="E259" s="2" t="str">
        <f>IFERROR(VLOOKUP($A259,Runners!$Q:$AA,E$1,0),"")</f>
        <v/>
      </c>
      <c r="F259" s="2" t="str">
        <f>IFERROR(VLOOKUP($A259,Runners!$Q:$AA,F$1,0),"")</f>
        <v/>
      </c>
    </row>
    <row r="260" spans="1:6" x14ac:dyDescent="0.25">
      <c r="A260" s="19">
        <v>256</v>
      </c>
      <c r="B260" s="1" t="str">
        <f>IFERROR(VLOOKUP($A260,Runners!$Q:$AA,B$1,0),"")</f>
        <v/>
      </c>
      <c r="C260" s="1" t="str">
        <f>IFERROR(VLOOKUP($A260,Runners!$Q:$AA,C$1,0),"")</f>
        <v/>
      </c>
      <c r="D260" s="2" t="str">
        <f>IFERROR(VLOOKUP($A260,Runners!$Q:$AA,D$1,0),"")</f>
        <v/>
      </c>
      <c r="E260" s="2" t="str">
        <f>IFERROR(VLOOKUP($A260,Runners!$Q:$AA,E$1,0),"")</f>
        <v/>
      </c>
      <c r="F260" s="2" t="str">
        <f>IFERROR(VLOOKUP($A260,Runners!$Q:$AA,F$1,0),"")</f>
        <v/>
      </c>
    </row>
    <row r="261" spans="1:6" x14ac:dyDescent="0.25">
      <c r="A261" s="19">
        <v>257</v>
      </c>
      <c r="B261" s="1" t="str">
        <f>IFERROR(VLOOKUP($A261,Runners!$Q:$AA,B$1,0),"")</f>
        <v/>
      </c>
      <c r="C261" s="1" t="str">
        <f>IFERROR(VLOOKUP($A261,Runners!$Q:$AA,C$1,0),"")</f>
        <v/>
      </c>
      <c r="D261" s="2" t="str">
        <f>IFERROR(VLOOKUP($A261,Runners!$Q:$AA,D$1,0),"")</f>
        <v/>
      </c>
      <c r="E261" s="2" t="str">
        <f>IFERROR(VLOOKUP($A261,Runners!$Q:$AA,E$1,0),"")</f>
        <v/>
      </c>
      <c r="F261" s="2" t="str">
        <f>IFERROR(VLOOKUP($A261,Runners!$Q:$AA,F$1,0),"")</f>
        <v/>
      </c>
    </row>
    <row r="262" spans="1:6" x14ac:dyDescent="0.25">
      <c r="A262" s="19">
        <v>258</v>
      </c>
      <c r="B262" s="1" t="str">
        <f>IFERROR(VLOOKUP($A262,Runners!$Q:$AA,B$1,0),"")</f>
        <v/>
      </c>
      <c r="C262" s="1" t="str">
        <f>IFERROR(VLOOKUP($A262,Runners!$Q:$AA,C$1,0),"")</f>
        <v/>
      </c>
      <c r="D262" s="2" t="str">
        <f>IFERROR(VLOOKUP($A262,Runners!$Q:$AA,D$1,0),"")</f>
        <v/>
      </c>
      <c r="E262" s="2" t="str">
        <f>IFERROR(VLOOKUP($A262,Runners!$Q:$AA,E$1,0),"")</f>
        <v/>
      </c>
      <c r="F262" s="2" t="str">
        <f>IFERROR(VLOOKUP($A262,Runners!$Q:$AA,F$1,0),"")</f>
        <v/>
      </c>
    </row>
    <row r="263" spans="1:6" x14ac:dyDescent="0.25">
      <c r="A263" s="19">
        <v>259</v>
      </c>
      <c r="B263" s="1" t="str">
        <f>IFERROR(VLOOKUP($A263,Runners!$Q:$AA,B$1,0),"")</f>
        <v/>
      </c>
      <c r="C263" s="1" t="str">
        <f>IFERROR(VLOOKUP($A263,Runners!$Q:$AA,C$1,0),"")</f>
        <v/>
      </c>
      <c r="D263" s="2" t="str">
        <f>IFERROR(VLOOKUP($A263,Runners!$Q:$AA,D$1,0),"")</f>
        <v/>
      </c>
      <c r="E263" s="2" t="str">
        <f>IFERROR(VLOOKUP($A263,Runners!$Q:$AA,E$1,0),"")</f>
        <v/>
      </c>
      <c r="F263" s="2" t="str">
        <f>IFERROR(VLOOKUP($A263,Runners!$Q:$AA,F$1,0),"")</f>
        <v/>
      </c>
    </row>
    <row r="264" spans="1:6" x14ac:dyDescent="0.25">
      <c r="A264" s="19">
        <v>260</v>
      </c>
      <c r="B264" s="1" t="str">
        <f>IFERROR(VLOOKUP($A264,Runners!$Q:$AA,B$1,0),"")</f>
        <v/>
      </c>
      <c r="C264" s="1" t="str">
        <f>IFERROR(VLOOKUP($A264,Runners!$Q:$AA,C$1,0),"")</f>
        <v/>
      </c>
      <c r="D264" s="2" t="str">
        <f>IFERROR(VLOOKUP($A264,Runners!$Q:$AA,D$1,0),"")</f>
        <v/>
      </c>
      <c r="E264" s="2" t="str">
        <f>IFERROR(VLOOKUP($A264,Runners!$Q:$AA,E$1,0),"")</f>
        <v/>
      </c>
      <c r="F264" s="2" t="str">
        <f>IFERROR(VLOOKUP($A264,Runners!$Q:$AA,F$1,0),"")</f>
        <v/>
      </c>
    </row>
    <row r="265" spans="1:6" x14ac:dyDescent="0.25">
      <c r="A265" s="19">
        <v>261</v>
      </c>
      <c r="B265" s="1" t="str">
        <f>IFERROR(VLOOKUP($A265,Runners!$Q:$AA,B$1,0),"")</f>
        <v/>
      </c>
      <c r="C265" s="1" t="str">
        <f>IFERROR(VLOOKUP($A265,Runners!$Q:$AA,C$1,0),"")</f>
        <v/>
      </c>
      <c r="D265" s="2" t="str">
        <f>IFERROR(VLOOKUP($A265,Runners!$Q:$AA,D$1,0),"")</f>
        <v/>
      </c>
      <c r="E265" s="2" t="str">
        <f>IFERROR(VLOOKUP($A265,Runners!$Q:$AA,E$1,0),"")</f>
        <v/>
      </c>
      <c r="F265" s="2" t="str">
        <f>IFERROR(VLOOKUP($A265,Runners!$Q:$AA,F$1,0),"")</f>
        <v/>
      </c>
    </row>
    <row r="266" spans="1:6" x14ac:dyDescent="0.25">
      <c r="A266" s="19">
        <v>262</v>
      </c>
      <c r="B266" s="1" t="str">
        <f>IFERROR(VLOOKUP($A266,Runners!$Q:$AA,B$1,0),"")</f>
        <v/>
      </c>
      <c r="C266" s="1" t="str">
        <f>IFERROR(VLOOKUP($A266,Runners!$Q:$AA,C$1,0),"")</f>
        <v/>
      </c>
      <c r="D266" s="2" t="str">
        <f>IFERROR(VLOOKUP($A266,Runners!$Q:$AA,D$1,0),"")</f>
        <v/>
      </c>
      <c r="E266" s="2" t="str">
        <f>IFERROR(VLOOKUP($A266,Runners!$Q:$AA,E$1,0),"")</f>
        <v/>
      </c>
      <c r="F266" s="2" t="str">
        <f>IFERROR(VLOOKUP($A266,Runners!$Q:$AA,F$1,0),"")</f>
        <v/>
      </c>
    </row>
    <row r="267" spans="1:6" x14ac:dyDescent="0.25">
      <c r="A267" s="19">
        <v>263</v>
      </c>
      <c r="B267" s="1" t="str">
        <f>IFERROR(VLOOKUP($A267,Runners!$Q:$AA,B$1,0),"")</f>
        <v/>
      </c>
      <c r="C267" s="1" t="str">
        <f>IFERROR(VLOOKUP($A267,Runners!$Q:$AA,C$1,0),"")</f>
        <v/>
      </c>
      <c r="D267" s="2" t="str">
        <f>IFERROR(VLOOKUP($A267,Runners!$Q:$AA,D$1,0),"")</f>
        <v/>
      </c>
      <c r="E267" s="2" t="str">
        <f>IFERROR(VLOOKUP($A267,Runners!$Q:$AA,E$1,0),"")</f>
        <v/>
      </c>
      <c r="F267" s="2" t="str">
        <f>IFERROR(VLOOKUP($A267,Runners!$Q:$AA,F$1,0),"")</f>
        <v/>
      </c>
    </row>
    <row r="268" spans="1:6" x14ac:dyDescent="0.25">
      <c r="A268" s="19">
        <v>264</v>
      </c>
      <c r="B268" s="1" t="str">
        <f>IFERROR(VLOOKUP($A268,Runners!$Q:$AA,B$1,0),"")</f>
        <v/>
      </c>
      <c r="C268" s="1" t="str">
        <f>IFERROR(VLOOKUP($A268,Runners!$Q:$AA,C$1,0),"")</f>
        <v/>
      </c>
      <c r="D268" s="2" t="str">
        <f>IFERROR(VLOOKUP($A268,Runners!$Q:$AA,D$1,0),"")</f>
        <v/>
      </c>
      <c r="E268" s="2" t="str">
        <f>IFERROR(VLOOKUP($A268,Runners!$Q:$AA,E$1,0),"")</f>
        <v/>
      </c>
      <c r="F268" s="2" t="str">
        <f>IFERROR(VLOOKUP($A268,Runners!$Q:$AA,F$1,0),"")</f>
        <v/>
      </c>
    </row>
    <row r="269" spans="1:6" x14ac:dyDescent="0.25">
      <c r="A269" s="19">
        <v>265</v>
      </c>
      <c r="B269" s="1" t="str">
        <f>IFERROR(VLOOKUP($A269,Runners!$Q:$AA,B$1,0),"")</f>
        <v/>
      </c>
      <c r="C269" s="1" t="str">
        <f>IFERROR(VLOOKUP($A269,Runners!$Q:$AA,C$1,0),"")</f>
        <v/>
      </c>
      <c r="D269" s="2" t="str">
        <f>IFERROR(VLOOKUP($A269,Runners!$Q:$AA,D$1,0),"")</f>
        <v/>
      </c>
      <c r="E269" s="2" t="str">
        <f>IFERROR(VLOOKUP($A269,Runners!$Q:$AA,E$1,0),"")</f>
        <v/>
      </c>
      <c r="F269" s="2" t="str">
        <f>IFERROR(VLOOKUP($A269,Runners!$Q:$AA,F$1,0),"")</f>
        <v/>
      </c>
    </row>
    <row r="270" spans="1:6" x14ac:dyDescent="0.25">
      <c r="A270" s="19">
        <v>266</v>
      </c>
      <c r="B270" s="1" t="str">
        <f>IFERROR(VLOOKUP($A270,Runners!$Q:$AA,B$1,0),"")</f>
        <v/>
      </c>
      <c r="C270" s="1" t="str">
        <f>IFERROR(VLOOKUP($A270,Runners!$Q:$AA,C$1,0),"")</f>
        <v/>
      </c>
      <c r="D270" s="2" t="str">
        <f>IFERROR(VLOOKUP($A270,Runners!$Q:$AA,D$1,0),"")</f>
        <v/>
      </c>
      <c r="E270" s="2" t="str">
        <f>IFERROR(VLOOKUP($A270,Runners!$Q:$AA,E$1,0),"")</f>
        <v/>
      </c>
      <c r="F270" s="2" t="str">
        <f>IFERROR(VLOOKUP($A270,Runners!$Q:$AA,F$1,0),"")</f>
        <v/>
      </c>
    </row>
    <row r="271" spans="1:6" x14ac:dyDescent="0.25">
      <c r="A271" s="19">
        <v>267</v>
      </c>
      <c r="B271" s="1" t="str">
        <f>IFERROR(VLOOKUP($A271,Runners!$Q:$AA,B$1,0),"")</f>
        <v/>
      </c>
      <c r="C271" s="1" t="str">
        <f>IFERROR(VLOOKUP($A271,Runners!$Q:$AA,C$1,0),"")</f>
        <v/>
      </c>
      <c r="D271" s="2" t="str">
        <f>IFERROR(VLOOKUP($A271,Runners!$Q:$AA,D$1,0),"")</f>
        <v/>
      </c>
      <c r="E271" s="2" t="str">
        <f>IFERROR(VLOOKUP($A271,Runners!$Q:$AA,E$1,0),"")</f>
        <v/>
      </c>
      <c r="F271" s="2" t="str">
        <f>IFERROR(VLOOKUP($A271,Runners!$Q:$AA,F$1,0),"")</f>
        <v/>
      </c>
    </row>
    <row r="272" spans="1:6" x14ac:dyDescent="0.25">
      <c r="A272" s="19">
        <v>268</v>
      </c>
      <c r="B272" s="1" t="str">
        <f>IFERROR(VLOOKUP($A272,Runners!$Q:$AA,B$1,0),"")</f>
        <v/>
      </c>
      <c r="C272" s="1" t="str">
        <f>IFERROR(VLOOKUP($A272,Runners!$Q:$AA,C$1,0),"")</f>
        <v/>
      </c>
      <c r="D272" s="2" t="str">
        <f>IFERROR(VLOOKUP($A272,Runners!$Q:$AA,D$1,0),"")</f>
        <v/>
      </c>
      <c r="E272" s="2" t="str">
        <f>IFERROR(VLOOKUP($A272,Runners!$Q:$AA,E$1,0),"")</f>
        <v/>
      </c>
      <c r="F272" s="2" t="str">
        <f>IFERROR(VLOOKUP($A272,Runners!$Q:$AA,F$1,0),"")</f>
        <v/>
      </c>
    </row>
    <row r="273" spans="1:6" x14ac:dyDescent="0.25">
      <c r="A273" s="19">
        <v>269</v>
      </c>
      <c r="B273" s="1" t="str">
        <f>IFERROR(VLOOKUP($A273,Runners!$Q:$AA,B$1,0),"")</f>
        <v/>
      </c>
      <c r="C273" s="1" t="str">
        <f>IFERROR(VLOOKUP($A273,Runners!$Q:$AA,C$1,0),"")</f>
        <v/>
      </c>
      <c r="D273" s="2" t="str">
        <f>IFERROR(VLOOKUP($A273,Runners!$Q:$AA,D$1,0),"")</f>
        <v/>
      </c>
      <c r="E273" s="2" t="str">
        <f>IFERROR(VLOOKUP($A273,Runners!$Q:$AA,E$1,0),"")</f>
        <v/>
      </c>
      <c r="F273" s="2" t="str">
        <f>IFERROR(VLOOKUP($A273,Runners!$Q:$AA,F$1,0),"")</f>
        <v/>
      </c>
    </row>
    <row r="274" spans="1:6" x14ac:dyDescent="0.25">
      <c r="A274" s="19">
        <v>270</v>
      </c>
      <c r="B274" s="1" t="str">
        <f>IFERROR(VLOOKUP($A274,Runners!$Q:$AA,B$1,0),"")</f>
        <v/>
      </c>
      <c r="C274" s="1" t="str">
        <f>IFERROR(VLOOKUP($A274,Runners!$Q:$AA,C$1,0),"")</f>
        <v/>
      </c>
      <c r="D274" s="2" t="str">
        <f>IFERROR(VLOOKUP($A274,Runners!$Q:$AA,D$1,0),"")</f>
        <v/>
      </c>
      <c r="E274" s="2" t="str">
        <f>IFERROR(VLOOKUP($A274,Runners!$Q:$AA,E$1,0),"")</f>
        <v/>
      </c>
      <c r="F274" s="2" t="str">
        <f>IFERROR(VLOOKUP($A274,Runners!$Q:$AA,F$1,0),"")</f>
        <v/>
      </c>
    </row>
    <row r="275" spans="1:6" x14ac:dyDescent="0.25">
      <c r="A275" s="19">
        <v>271</v>
      </c>
      <c r="B275" s="1" t="str">
        <f>IFERROR(VLOOKUP($A275,Runners!$Q:$AA,B$1,0),"")</f>
        <v/>
      </c>
      <c r="C275" s="1" t="str">
        <f>IFERROR(VLOOKUP($A275,Runners!$Q:$AA,C$1,0),"")</f>
        <v/>
      </c>
      <c r="D275" s="2" t="str">
        <f>IFERROR(VLOOKUP($A275,Runners!$Q:$AA,D$1,0),"")</f>
        <v/>
      </c>
      <c r="E275" s="2" t="str">
        <f>IFERROR(VLOOKUP($A275,Runners!$Q:$AA,E$1,0),"")</f>
        <v/>
      </c>
      <c r="F275" s="2" t="str">
        <f>IFERROR(VLOOKUP($A275,Runners!$Q:$AA,F$1,0),"")</f>
        <v/>
      </c>
    </row>
    <row r="276" spans="1:6" x14ac:dyDescent="0.25">
      <c r="A276" s="19">
        <v>272</v>
      </c>
      <c r="B276" s="1" t="str">
        <f>IFERROR(VLOOKUP($A276,Runners!$Q:$AA,B$1,0),"")</f>
        <v/>
      </c>
      <c r="C276" s="1" t="str">
        <f>IFERROR(VLOOKUP($A276,Runners!$Q:$AA,C$1,0),"")</f>
        <v/>
      </c>
      <c r="D276" s="2" t="str">
        <f>IFERROR(VLOOKUP($A276,Runners!$Q:$AA,D$1,0),"")</f>
        <v/>
      </c>
      <c r="E276" s="2" t="str">
        <f>IFERROR(VLOOKUP($A276,Runners!$Q:$AA,E$1,0),"")</f>
        <v/>
      </c>
      <c r="F276" s="2" t="str">
        <f>IFERROR(VLOOKUP($A276,Runners!$Q:$AA,F$1,0),"")</f>
        <v/>
      </c>
    </row>
    <row r="277" spans="1:6" x14ac:dyDescent="0.25">
      <c r="A277" s="19">
        <v>273</v>
      </c>
      <c r="B277" s="1" t="str">
        <f>IFERROR(VLOOKUP($A277,Runners!$Q:$AA,B$1,0),"")</f>
        <v/>
      </c>
      <c r="C277" s="1" t="str">
        <f>IFERROR(VLOOKUP($A277,Runners!$Q:$AA,C$1,0),"")</f>
        <v/>
      </c>
      <c r="D277" s="2" t="str">
        <f>IFERROR(VLOOKUP($A277,Runners!$Q:$AA,D$1,0),"")</f>
        <v/>
      </c>
      <c r="E277" s="2" t="str">
        <f>IFERROR(VLOOKUP($A277,Runners!$Q:$AA,E$1,0),"")</f>
        <v/>
      </c>
      <c r="F277" s="2" t="str">
        <f>IFERROR(VLOOKUP($A277,Runners!$Q:$AA,F$1,0),"")</f>
        <v/>
      </c>
    </row>
    <row r="278" spans="1:6" x14ac:dyDescent="0.25">
      <c r="A278" s="19">
        <v>274</v>
      </c>
      <c r="B278" s="1" t="str">
        <f>IFERROR(VLOOKUP($A278,Runners!$Q:$AA,B$1,0),"")</f>
        <v/>
      </c>
      <c r="C278" s="1" t="str">
        <f>IFERROR(VLOOKUP($A278,Runners!$Q:$AA,C$1,0),"")</f>
        <v/>
      </c>
      <c r="D278" s="2" t="str">
        <f>IFERROR(VLOOKUP($A278,Runners!$Q:$AA,D$1,0),"")</f>
        <v/>
      </c>
      <c r="E278" s="2" t="str">
        <f>IFERROR(VLOOKUP($A278,Runners!$Q:$AA,E$1,0),"")</f>
        <v/>
      </c>
      <c r="F278" s="2" t="str">
        <f>IFERROR(VLOOKUP($A278,Runners!$Q:$AA,F$1,0),"")</f>
        <v/>
      </c>
    </row>
    <row r="279" spans="1:6" x14ac:dyDescent="0.25">
      <c r="A279" s="19">
        <v>275</v>
      </c>
      <c r="B279" s="1" t="str">
        <f>IFERROR(VLOOKUP($A279,Runners!$Q:$AA,B$1,0),"")</f>
        <v/>
      </c>
      <c r="C279" s="1" t="str">
        <f>IFERROR(VLOOKUP($A279,Runners!$Q:$AA,C$1,0),"")</f>
        <v/>
      </c>
      <c r="D279" s="2" t="str">
        <f>IFERROR(VLOOKUP($A279,Runners!$Q:$AA,D$1,0),"")</f>
        <v/>
      </c>
      <c r="E279" s="2" t="str">
        <f>IFERROR(VLOOKUP($A279,Runners!$Q:$AA,E$1,0),"")</f>
        <v/>
      </c>
      <c r="F279" s="2" t="str">
        <f>IFERROR(VLOOKUP($A279,Runners!$Q:$AA,F$1,0),"")</f>
        <v/>
      </c>
    </row>
    <row r="280" spans="1:6" x14ac:dyDescent="0.25">
      <c r="A280" s="19">
        <v>276</v>
      </c>
      <c r="B280" s="1" t="str">
        <f>IFERROR(VLOOKUP($A280,Runners!$Q:$AA,B$1,0),"")</f>
        <v/>
      </c>
      <c r="C280" s="1" t="str">
        <f>IFERROR(VLOOKUP($A280,Runners!$Q:$AA,C$1,0),"")</f>
        <v/>
      </c>
      <c r="D280" s="2" t="str">
        <f>IFERROR(VLOOKUP($A280,Runners!$Q:$AA,D$1,0),"")</f>
        <v/>
      </c>
      <c r="E280" s="2" t="str">
        <f>IFERROR(VLOOKUP($A280,Runners!$Q:$AA,E$1,0),"")</f>
        <v/>
      </c>
      <c r="F280" s="2" t="str">
        <f>IFERROR(VLOOKUP($A280,Runners!$Q:$AA,F$1,0),"")</f>
        <v/>
      </c>
    </row>
    <row r="281" spans="1:6" x14ac:dyDescent="0.25">
      <c r="A281" s="19">
        <v>277</v>
      </c>
      <c r="B281" s="1" t="str">
        <f>IFERROR(VLOOKUP($A281,Runners!$Q:$AA,B$1,0),"")</f>
        <v/>
      </c>
      <c r="C281" s="1" t="str">
        <f>IFERROR(VLOOKUP($A281,Runners!$Q:$AA,C$1,0),"")</f>
        <v/>
      </c>
      <c r="D281" s="2" t="str">
        <f>IFERROR(VLOOKUP($A281,Runners!$Q:$AA,D$1,0),"")</f>
        <v/>
      </c>
      <c r="E281" s="2" t="str">
        <f>IFERROR(VLOOKUP($A281,Runners!$Q:$AA,E$1,0),"")</f>
        <v/>
      </c>
      <c r="F281" s="2" t="str">
        <f>IFERROR(VLOOKUP($A281,Runners!$Q:$AA,F$1,0),"")</f>
        <v/>
      </c>
    </row>
    <row r="282" spans="1:6" x14ac:dyDescent="0.25">
      <c r="A282" s="19">
        <v>278</v>
      </c>
      <c r="B282" s="1" t="str">
        <f>IFERROR(VLOOKUP($A282,Runners!$Q:$AA,B$1,0),"")</f>
        <v/>
      </c>
      <c r="C282" s="1" t="str">
        <f>IFERROR(VLOOKUP($A282,Runners!$Q:$AA,C$1,0),"")</f>
        <v/>
      </c>
      <c r="D282" s="2" t="str">
        <f>IFERROR(VLOOKUP($A282,Runners!$Q:$AA,D$1,0),"")</f>
        <v/>
      </c>
      <c r="E282" s="2" t="str">
        <f>IFERROR(VLOOKUP($A282,Runners!$Q:$AA,E$1,0),"")</f>
        <v/>
      </c>
      <c r="F282" s="2" t="str">
        <f>IFERROR(VLOOKUP($A282,Runners!$Q:$AA,F$1,0),"")</f>
        <v/>
      </c>
    </row>
    <row r="283" spans="1:6" x14ac:dyDescent="0.25">
      <c r="A283" s="19">
        <v>279</v>
      </c>
      <c r="B283" s="1" t="str">
        <f>IFERROR(VLOOKUP($A283,Runners!$Q:$AA,B$1,0),"")</f>
        <v/>
      </c>
      <c r="C283" s="1" t="str">
        <f>IFERROR(VLOOKUP($A283,Runners!$Q:$AA,C$1,0),"")</f>
        <v/>
      </c>
      <c r="D283" s="2" t="str">
        <f>IFERROR(VLOOKUP($A283,Runners!$Q:$AA,D$1,0),"")</f>
        <v/>
      </c>
      <c r="E283" s="2" t="str">
        <f>IFERROR(VLOOKUP($A283,Runners!$Q:$AA,E$1,0),"")</f>
        <v/>
      </c>
      <c r="F283" s="2" t="str">
        <f>IFERROR(VLOOKUP($A283,Runners!$Q:$AA,F$1,0),"")</f>
        <v/>
      </c>
    </row>
    <row r="284" spans="1:6" x14ac:dyDescent="0.25">
      <c r="A284" s="19">
        <v>280</v>
      </c>
      <c r="B284" s="1" t="str">
        <f>IFERROR(VLOOKUP($A284,Runners!$Q:$AA,B$1,0),"")</f>
        <v/>
      </c>
      <c r="C284" s="1" t="str">
        <f>IFERROR(VLOOKUP($A284,Runners!$Q:$AA,C$1,0),"")</f>
        <v/>
      </c>
      <c r="D284" s="2" t="str">
        <f>IFERROR(VLOOKUP($A284,Runners!$Q:$AA,D$1,0),"")</f>
        <v/>
      </c>
      <c r="E284" s="2" t="str">
        <f>IFERROR(VLOOKUP($A284,Runners!$Q:$AA,E$1,0),"")</f>
        <v/>
      </c>
      <c r="F284" s="2" t="str">
        <f>IFERROR(VLOOKUP($A284,Runners!$Q:$AA,F$1,0),"")</f>
        <v/>
      </c>
    </row>
    <row r="285" spans="1:6" x14ac:dyDescent="0.25">
      <c r="A285" s="19">
        <v>281</v>
      </c>
      <c r="B285" s="1" t="str">
        <f>IFERROR(VLOOKUP($A285,Runners!$Q:$AA,B$1,0),"")</f>
        <v/>
      </c>
      <c r="C285" s="1" t="str">
        <f>IFERROR(VLOOKUP($A285,Runners!$Q:$AA,C$1,0),"")</f>
        <v/>
      </c>
      <c r="D285" s="2" t="str">
        <f>IFERROR(VLOOKUP($A285,Runners!$Q:$AA,D$1,0),"")</f>
        <v/>
      </c>
      <c r="E285" s="2" t="str">
        <f>IFERROR(VLOOKUP($A285,Runners!$Q:$AA,E$1,0),"")</f>
        <v/>
      </c>
      <c r="F285" s="2" t="str">
        <f>IFERROR(VLOOKUP($A285,Runners!$Q:$AA,F$1,0),"")</f>
        <v/>
      </c>
    </row>
    <row r="286" spans="1:6" x14ac:dyDescent="0.25">
      <c r="A286" s="19">
        <v>282</v>
      </c>
      <c r="B286" s="1" t="str">
        <f>IFERROR(VLOOKUP($A286,Runners!$Q:$AA,B$1,0),"")</f>
        <v/>
      </c>
      <c r="C286" s="1" t="str">
        <f>IFERROR(VLOOKUP($A286,Runners!$Q:$AA,C$1,0),"")</f>
        <v/>
      </c>
      <c r="D286" s="2" t="str">
        <f>IFERROR(VLOOKUP($A286,Runners!$Q:$AA,D$1,0),"")</f>
        <v/>
      </c>
      <c r="E286" s="2" t="str">
        <f>IFERROR(VLOOKUP($A286,Runners!$Q:$AA,E$1,0),"")</f>
        <v/>
      </c>
      <c r="F286" s="2" t="str">
        <f>IFERROR(VLOOKUP($A286,Runners!$Q:$AA,F$1,0),"")</f>
        <v/>
      </c>
    </row>
    <row r="287" spans="1:6" x14ac:dyDescent="0.25">
      <c r="A287" s="19">
        <v>283</v>
      </c>
      <c r="B287" s="1" t="str">
        <f>IFERROR(VLOOKUP($A287,Runners!$Q:$AA,B$1,0),"")</f>
        <v/>
      </c>
      <c r="C287" s="1" t="str">
        <f>IFERROR(VLOOKUP($A287,Runners!$Q:$AA,C$1,0),"")</f>
        <v/>
      </c>
      <c r="D287" s="2" t="str">
        <f>IFERROR(VLOOKUP($A287,Runners!$Q:$AA,D$1,0),"")</f>
        <v/>
      </c>
      <c r="E287" s="2" t="str">
        <f>IFERROR(VLOOKUP($A287,Runners!$Q:$AA,E$1,0),"")</f>
        <v/>
      </c>
      <c r="F287" s="2" t="str">
        <f>IFERROR(VLOOKUP($A287,Runners!$Q:$AA,F$1,0),"")</f>
        <v/>
      </c>
    </row>
    <row r="288" spans="1:6" x14ac:dyDescent="0.25">
      <c r="A288" s="19">
        <v>284</v>
      </c>
      <c r="B288" s="1" t="str">
        <f>IFERROR(VLOOKUP($A288,Runners!$Q:$AA,B$1,0),"")</f>
        <v/>
      </c>
      <c r="C288" s="1" t="str">
        <f>IFERROR(VLOOKUP($A288,Runners!$Q:$AA,C$1,0),"")</f>
        <v/>
      </c>
      <c r="D288" s="2" t="str">
        <f>IFERROR(VLOOKUP($A288,Runners!$Q:$AA,D$1,0),"")</f>
        <v/>
      </c>
      <c r="E288" s="2" t="str">
        <f>IFERROR(VLOOKUP($A288,Runners!$Q:$AA,E$1,0),"")</f>
        <v/>
      </c>
      <c r="F288" s="2" t="str">
        <f>IFERROR(VLOOKUP($A288,Runners!$Q:$AA,F$1,0),"")</f>
        <v/>
      </c>
    </row>
    <row r="289" spans="1:6" x14ac:dyDescent="0.25">
      <c r="A289" s="19">
        <v>285</v>
      </c>
      <c r="B289" s="1" t="str">
        <f>IFERROR(VLOOKUP($A289,Runners!$Q:$AA,B$1,0),"")</f>
        <v/>
      </c>
      <c r="C289" s="1" t="str">
        <f>IFERROR(VLOOKUP($A289,Runners!$Q:$AA,C$1,0),"")</f>
        <v/>
      </c>
      <c r="D289" s="2" t="str">
        <f>IFERROR(VLOOKUP($A289,Runners!$Q:$AA,D$1,0),"")</f>
        <v/>
      </c>
      <c r="E289" s="2" t="str">
        <f>IFERROR(VLOOKUP($A289,Runners!$Q:$AA,E$1,0),"")</f>
        <v/>
      </c>
      <c r="F289" s="2" t="str">
        <f>IFERROR(VLOOKUP($A289,Runners!$Q:$AA,F$1,0),"")</f>
        <v/>
      </c>
    </row>
    <row r="290" spans="1:6" x14ac:dyDescent="0.25">
      <c r="A290" s="19">
        <v>286</v>
      </c>
      <c r="B290" s="1" t="str">
        <f>IFERROR(VLOOKUP($A290,Runners!$Q:$AA,B$1,0),"")</f>
        <v/>
      </c>
      <c r="C290" s="1" t="str">
        <f>IFERROR(VLOOKUP($A290,Runners!$Q:$AA,C$1,0),"")</f>
        <v/>
      </c>
      <c r="D290" s="2" t="str">
        <f>IFERROR(VLOOKUP($A290,Runners!$Q:$AA,D$1,0),"")</f>
        <v/>
      </c>
      <c r="E290" s="2" t="str">
        <f>IFERROR(VLOOKUP($A290,Runners!$Q:$AA,E$1,0),"")</f>
        <v/>
      </c>
      <c r="F290" s="2" t="str">
        <f>IFERROR(VLOOKUP($A290,Runners!$Q:$AA,F$1,0),"")</f>
        <v/>
      </c>
    </row>
    <row r="291" spans="1:6" x14ac:dyDescent="0.25">
      <c r="A291" s="19">
        <v>287</v>
      </c>
      <c r="B291" s="1" t="str">
        <f>IFERROR(VLOOKUP($A291,Runners!$Q:$AA,B$1,0),"")</f>
        <v/>
      </c>
      <c r="C291" s="1" t="str">
        <f>IFERROR(VLOOKUP($A291,Runners!$Q:$AA,C$1,0),"")</f>
        <v/>
      </c>
      <c r="D291" s="2" t="str">
        <f>IFERROR(VLOOKUP($A291,Runners!$Q:$AA,D$1,0),"")</f>
        <v/>
      </c>
      <c r="E291" s="2" t="str">
        <f>IFERROR(VLOOKUP($A291,Runners!$Q:$AA,E$1,0),"")</f>
        <v/>
      </c>
      <c r="F291" s="2" t="str">
        <f>IFERROR(VLOOKUP($A291,Runners!$Q:$AA,F$1,0),"")</f>
        <v/>
      </c>
    </row>
    <row r="292" spans="1:6" x14ac:dyDescent="0.25">
      <c r="A292" s="19">
        <v>288</v>
      </c>
      <c r="B292" s="1" t="str">
        <f>IFERROR(VLOOKUP($A292,Runners!$Q:$AA,B$1,0),"")</f>
        <v/>
      </c>
      <c r="C292" s="1" t="str">
        <f>IFERROR(VLOOKUP($A292,Runners!$Q:$AA,C$1,0),"")</f>
        <v/>
      </c>
      <c r="D292" s="2" t="str">
        <f>IFERROR(VLOOKUP($A292,Runners!$Q:$AA,D$1,0),"")</f>
        <v/>
      </c>
      <c r="E292" s="2" t="str">
        <f>IFERROR(VLOOKUP($A292,Runners!$Q:$AA,E$1,0),"")</f>
        <v/>
      </c>
      <c r="F292" s="2" t="str">
        <f>IFERROR(VLOOKUP($A292,Runners!$Q:$AA,F$1,0),"")</f>
        <v/>
      </c>
    </row>
    <row r="293" spans="1:6" x14ac:dyDescent="0.25">
      <c r="A293" s="19">
        <v>289</v>
      </c>
      <c r="B293" s="1" t="str">
        <f>IFERROR(VLOOKUP($A293,Runners!$Q:$AA,B$1,0),"")</f>
        <v/>
      </c>
      <c r="C293" s="1" t="str">
        <f>IFERROR(VLOOKUP($A293,Runners!$Q:$AA,C$1,0),"")</f>
        <v/>
      </c>
      <c r="D293" s="2" t="str">
        <f>IFERROR(VLOOKUP($A293,Runners!$Q:$AA,D$1,0),"")</f>
        <v/>
      </c>
      <c r="E293" s="2" t="str">
        <f>IFERROR(VLOOKUP($A293,Runners!$Q:$AA,E$1,0),"")</f>
        <v/>
      </c>
      <c r="F293" s="2" t="str">
        <f>IFERROR(VLOOKUP($A293,Runners!$Q:$AA,F$1,0),"")</f>
        <v/>
      </c>
    </row>
    <row r="294" spans="1:6" x14ac:dyDescent="0.25">
      <c r="A294" s="19">
        <v>290</v>
      </c>
      <c r="B294" s="1" t="str">
        <f>IFERROR(VLOOKUP($A294,Runners!$Q:$AA,B$1,0),"")</f>
        <v/>
      </c>
      <c r="C294" s="1" t="str">
        <f>IFERROR(VLOOKUP($A294,Runners!$Q:$AA,C$1,0),"")</f>
        <v/>
      </c>
      <c r="D294" s="2" t="str">
        <f>IFERROR(VLOOKUP($A294,Runners!$Q:$AA,D$1,0),"")</f>
        <v/>
      </c>
      <c r="E294" s="2" t="str">
        <f>IFERROR(VLOOKUP($A294,Runners!$Q:$AA,E$1,0),"")</f>
        <v/>
      </c>
      <c r="F294" s="2" t="str">
        <f>IFERROR(VLOOKUP($A294,Runners!$Q:$AA,F$1,0),"")</f>
        <v/>
      </c>
    </row>
    <row r="295" spans="1:6" x14ac:dyDescent="0.25">
      <c r="A295" s="19">
        <v>291</v>
      </c>
      <c r="B295" s="1" t="str">
        <f>IFERROR(VLOOKUP($A295,Runners!$Q:$AA,B$1,0),"")</f>
        <v/>
      </c>
      <c r="C295" s="1" t="str">
        <f>IFERROR(VLOOKUP($A295,Runners!$Q:$AA,C$1,0),"")</f>
        <v/>
      </c>
      <c r="D295" s="2" t="str">
        <f>IFERROR(VLOOKUP($A295,Runners!$Q:$AA,D$1,0),"")</f>
        <v/>
      </c>
      <c r="E295" s="2" t="str">
        <f>IFERROR(VLOOKUP($A295,Runners!$Q:$AA,E$1,0),"")</f>
        <v/>
      </c>
      <c r="F295" s="2" t="str">
        <f>IFERROR(VLOOKUP($A295,Runners!$Q:$AA,F$1,0),"")</f>
        <v/>
      </c>
    </row>
    <row r="296" spans="1:6" x14ac:dyDescent="0.25">
      <c r="A296" s="19">
        <v>292</v>
      </c>
      <c r="B296" s="1" t="str">
        <f>IFERROR(VLOOKUP($A296,Runners!$Q:$AA,B$1,0),"")</f>
        <v/>
      </c>
      <c r="C296" s="1" t="str">
        <f>IFERROR(VLOOKUP($A296,Runners!$Q:$AA,C$1,0),"")</f>
        <v/>
      </c>
      <c r="D296" s="2" t="str">
        <f>IFERROR(VLOOKUP($A296,Runners!$Q:$AA,D$1,0),"")</f>
        <v/>
      </c>
      <c r="E296" s="2" t="str">
        <f>IFERROR(VLOOKUP($A296,Runners!$Q:$AA,E$1,0),"")</f>
        <v/>
      </c>
      <c r="F296" s="2" t="str">
        <f>IFERROR(VLOOKUP($A296,Runners!$Q:$AA,F$1,0),"")</f>
        <v/>
      </c>
    </row>
    <row r="297" spans="1:6" x14ac:dyDescent="0.25">
      <c r="A297" s="19">
        <v>293</v>
      </c>
      <c r="B297" s="1" t="str">
        <f>IFERROR(VLOOKUP($A297,Runners!$Q:$AA,B$1,0),"")</f>
        <v/>
      </c>
      <c r="C297" s="1" t="str">
        <f>IFERROR(VLOOKUP($A297,Runners!$Q:$AA,C$1,0),"")</f>
        <v/>
      </c>
      <c r="D297" s="2" t="str">
        <f>IFERROR(VLOOKUP($A297,Runners!$Q:$AA,D$1,0),"")</f>
        <v/>
      </c>
      <c r="E297" s="2" t="str">
        <f>IFERROR(VLOOKUP($A297,Runners!$Q:$AA,E$1,0),"")</f>
        <v/>
      </c>
      <c r="F297" s="2" t="str">
        <f>IFERROR(VLOOKUP($A297,Runners!$Q:$AA,F$1,0),"")</f>
        <v/>
      </c>
    </row>
    <row r="298" spans="1:6" x14ac:dyDescent="0.25">
      <c r="A298" s="19">
        <v>294</v>
      </c>
      <c r="B298" s="1" t="str">
        <f>IFERROR(VLOOKUP($A298,Runners!$Q:$AA,B$1,0),"")</f>
        <v/>
      </c>
      <c r="C298" s="1" t="str">
        <f>IFERROR(VLOOKUP($A298,Runners!$Q:$AA,C$1,0),"")</f>
        <v/>
      </c>
      <c r="D298" s="2" t="str">
        <f>IFERROR(VLOOKUP($A298,Runners!$Q:$AA,D$1,0),"")</f>
        <v/>
      </c>
      <c r="E298" s="2" t="str">
        <f>IFERROR(VLOOKUP($A298,Runners!$Q:$AA,E$1,0),"")</f>
        <v/>
      </c>
      <c r="F298" s="2" t="str">
        <f>IFERROR(VLOOKUP($A298,Runners!$Q:$AA,F$1,0),"")</f>
        <v/>
      </c>
    </row>
    <row r="299" spans="1:6" x14ac:dyDescent="0.25">
      <c r="A299" s="19">
        <v>295</v>
      </c>
      <c r="B299" s="1" t="str">
        <f>IFERROR(VLOOKUP($A299,Runners!$Q:$AA,B$1,0),"")</f>
        <v/>
      </c>
      <c r="C299" s="1" t="str">
        <f>IFERROR(VLOOKUP($A299,Runners!$Q:$AA,C$1,0),"")</f>
        <v/>
      </c>
      <c r="D299" s="2" t="str">
        <f>IFERROR(VLOOKUP($A299,Runners!$Q:$AA,D$1,0),"")</f>
        <v/>
      </c>
      <c r="E299" s="2" t="str">
        <f>IFERROR(VLOOKUP($A299,Runners!$Q:$AA,E$1,0),"")</f>
        <v/>
      </c>
      <c r="F299" s="2" t="str">
        <f>IFERROR(VLOOKUP($A299,Runners!$Q:$AA,F$1,0),"")</f>
        <v/>
      </c>
    </row>
    <row r="300" spans="1:6" x14ac:dyDescent="0.25">
      <c r="A300" s="19">
        <v>296</v>
      </c>
      <c r="B300" s="1" t="str">
        <f>IFERROR(VLOOKUP($A300,Runners!$Q:$AA,B$1,0),"")</f>
        <v/>
      </c>
      <c r="C300" s="1" t="str">
        <f>IFERROR(VLOOKUP($A300,Runners!$Q:$AA,C$1,0),"")</f>
        <v/>
      </c>
      <c r="D300" s="2" t="str">
        <f>IFERROR(VLOOKUP($A300,Runners!$Q:$AA,D$1,0),"")</f>
        <v/>
      </c>
      <c r="E300" s="2" t="str">
        <f>IFERROR(VLOOKUP($A300,Runners!$Q:$AA,E$1,0),"")</f>
        <v/>
      </c>
      <c r="F300" s="2" t="str">
        <f>IFERROR(VLOOKUP($A300,Runners!$Q:$AA,F$1,0),"")</f>
        <v/>
      </c>
    </row>
    <row r="301" spans="1:6" x14ac:dyDescent="0.25">
      <c r="A301" s="19">
        <v>297</v>
      </c>
      <c r="B301" s="1" t="str">
        <f>IFERROR(VLOOKUP($A301,Runners!$Q:$AA,B$1,0),"")</f>
        <v/>
      </c>
      <c r="C301" s="1" t="str">
        <f>IFERROR(VLOOKUP($A301,Runners!$Q:$AA,C$1,0),"")</f>
        <v/>
      </c>
      <c r="D301" s="2" t="str">
        <f>IFERROR(VLOOKUP($A301,Runners!$Q:$AA,D$1,0),"")</f>
        <v/>
      </c>
      <c r="E301" s="2" t="str">
        <f>IFERROR(VLOOKUP($A301,Runners!$Q:$AA,E$1,0),"")</f>
        <v/>
      </c>
      <c r="F301" s="2" t="str">
        <f>IFERROR(VLOOKUP($A301,Runners!$Q:$AA,F$1,0),"")</f>
        <v/>
      </c>
    </row>
    <row r="302" spans="1:6" x14ac:dyDescent="0.25">
      <c r="A302" s="19">
        <v>298</v>
      </c>
      <c r="B302" s="1" t="str">
        <f>IFERROR(VLOOKUP($A302,Runners!$Q:$AA,B$1,0),"")</f>
        <v/>
      </c>
      <c r="C302" s="1" t="str">
        <f>IFERROR(VLOOKUP($A302,Runners!$Q:$AA,C$1,0),"")</f>
        <v/>
      </c>
      <c r="D302" s="2" t="str">
        <f>IFERROR(VLOOKUP($A302,Runners!$Q:$AA,D$1,0),"")</f>
        <v/>
      </c>
      <c r="E302" s="2" t="str">
        <f>IFERROR(VLOOKUP($A302,Runners!$Q:$AA,E$1,0),"")</f>
        <v/>
      </c>
      <c r="F302" s="2" t="str">
        <f>IFERROR(VLOOKUP($A302,Runners!$Q:$AA,F$1,0),"")</f>
        <v/>
      </c>
    </row>
    <row r="303" spans="1:6" x14ac:dyDescent="0.25">
      <c r="A303" s="19">
        <v>299</v>
      </c>
      <c r="B303" s="1" t="str">
        <f>IFERROR(VLOOKUP($A303,Runners!$Q:$AA,B$1,0),"")</f>
        <v/>
      </c>
      <c r="C303" s="1" t="str">
        <f>IFERROR(VLOOKUP($A303,Runners!$Q:$AA,C$1,0),"")</f>
        <v/>
      </c>
      <c r="D303" s="2" t="str">
        <f>IFERROR(VLOOKUP($A303,Runners!$Q:$AA,D$1,0),"")</f>
        <v/>
      </c>
      <c r="E303" s="2" t="str">
        <f>IFERROR(VLOOKUP($A303,Runners!$Q:$AA,E$1,0),"")</f>
        <v/>
      </c>
      <c r="F303" s="2" t="str">
        <f>IFERROR(VLOOKUP($A303,Runners!$Q:$AA,F$1,0),"")</f>
        <v/>
      </c>
    </row>
    <row r="304" spans="1:6" x14ac:dyDescent="0.25">
      <c r="A304" s="19">
        <v>300</v>
      </c>
      <c r="B304" s="1" t="str">
        <f>IFERROR(VLOOKUP($A304,Runners!$Q:$AA,B$1,0),"")</f>
        <v/>
      </c>
      <c r="C304" s="1" t="str">
        <f>IFERROR(VLOOKUP($A304,Runners!$Q:$AA,C$1,0),"")</f>
        <v/>
      </c>
      <c r="D304" s="2" t="str">
        <f>IFERROR(VLOOKUP($A304,Runners!$Q:$AA,D$1,0),"")</f>
        <v/>
      </c>
      <c r="E304" s="2" t="str">
        <f>IFERROR(VLOOKUP($A304,Runners!$Q:$AA,E$1,0),"")</f>
        <v/>
      </c>
      <c r="F304" s="2" t="str">
        <f>IFERROR(VLOOKUP($A304,Runners!$Q:$AA,F$1,0),"")</f>
        <v/>
      </c>
    </row>
    <row r="305" spans="1:6" x14ac:dyDescent="0.25">
      <c r="A305" s="19">
        <v>301</v>
      </c>
      <c r="B305" s="1" t="str">
        <f>IFERROR(VLOOKUP($A305,Runners!$Q:$AA,B$1,0),"")</f>
        <v/>
      </c>
      <c r="C305" s="1" t="str">
        <f>IFERROR(VLOOKUP($A305,Runners!$Q:$AA,C$1,0),"")</f>
        <v/>
      </c>
      <c r="D305" s="2" t="str">
        <f>IFERROR(VLOOKUP($A305,Runners!$Q:$AA,D$1,0),"")</f>
        <v/>
      </c>
      <c r="E305" s="2" t="str">
        <f>IFERROR(VLOOKUP($A305,Runners!$Q:$AA,E$1,0),"")</f>
        <v/>
      </c>
      <c r="F305" s="2" t="str">
        <f>IFERROR(VLOOKUP($A305,Runners!$Q:$AA,F$1,0),"")</f>
        <v/>
      </c>
    </row>
    <row r="306" spans="1:6" x14ac:dyDescent="0.25">
      <c r="A306" s="19">
        <v>302</v>
      </c>
      <c r="B306" s="1" t="str">
        <f>IFERROR(VLOOKUP($A306,Runners!$Q:$AA,B$1,0),"")</f>
        <v/>
      </c>
      <c r="C306" s="1" t="str">
        <f>IFERROR(VLOOKUP($A306,Runners!$Q:$AA,C$1,0),"")</f>
        <v/>
      </c>
      <c r="D306" s="2" t="str">
        <f>IFERROR(VLOOKUP($A306,Runners!$Q:$AA,D$1,0),"")</f>
        <v/>
      </c>
      <c r="E306" s="2" t="str">
        <f>IFERROR(VLOOKUP($A306,Runners!$Q:$AA,E$1,0),"")</f>
        <v/>
      </c>
      <c r="F306" s="2" t="str">
        <f>IFERROR(VLOOKUP($A306,Runners!$Q:$AA,F$1,0),"")</f>
        <v/>
      </c>
    </row>
    <row r="307" spans="1:6" x14ac:dyDescent="0.25">
      <c r="A307" s="19">
        <v>303</v>
      </c>
      <c r="B307" s="1" t="str">
        <f>IFERROR(VLOOKUP($A307,Runners!$Q:$AA,B$1,0),"")</f>
        <v/>
      </c>
      <c r="C307" s="1" t="str">
        <f>IFERROR(VLOOKUP($A307,Runners!$Q:$AA,C$1,0),"")</f>
        <v/>
      </c>
      <c r="D307" s="2" t="str">
        <f>IFERROR(VLOOKUP($A307,Runners!$Q:$AA,D$1,0),"")</f>
        <v/>
      </c>
      <c r="E307" s="2" t="str">
        <f>IFERROR(VLOOKUP($A307,Runners!$Q:$AA,E$1,0),"")</f>
        <v/>
      </c>
      <c r="F307" s="2" t="str">
        <f>IFERROR(VLOOKUP($A307,Runners!$Q:$AA,F$1,0),"")</f>
        <v/>
      </c>
    </row>
    <row r="308" spans="1:6" x14ac:dyDescent="0.25">
      <c r="A308" s="19">
        <v>304</v>
      </c>
      <c r="B308" s="1" t="str">
        <f>IFERROR(VLOOKUP($A308,Runners!$Q:$AA,B$1,0),"")</f>
        <v/>
      </c>
      <c r="C308" s="1" t="str">
        <f>IFERROR(VLOOKUP($A308,Runners!$Q:$AA,C$1,0),"")</f>
        <v/>
      </c>
      <c r="D308" s="2" t="str">
        <f>IFERROR(VLOOKUP($A308,Runners!$Q:$AA,D$1,0),"")</f>
        <v/>
      </c>
      <c r="E308" s="2" t="str">
        <f>IFERROR(VLOOKUP($A308,Runners!$Q:$AA,E$1,0),"")</f>
        <v/>
      </c>
      <c r="F308" s="2" t="str">
        <f>IFERROR(VLOOKUP($A308,Runners!$Q:$AA,F$1,0),"")</f>
        <v/>
      </c>
    </row>
    <row r="309" spans="1:6" x14ac:dyDescent="0.25">
      <c r="A309" s="19">
        <v>305</v>
      </c>
      <c r="B309" s="1" t="str">
        <f>IFERROR(VLOOKUP($A309,Runners!$Q:$AA,B$1,0),"")</f>
        <v/>
      </c>
      <c r="C309" s="1" t="str">
        <f>IFERROR(VLOOKUP($A309,Runners!$Q:$AA,C$1,0),"")</f>
        <v/>
      </c>
      <c r="D309" s="2" t="str">
        <f>IFERROR(VLOOKUP($A309,Runners!$Q:$AA,D$1,0),"")</f>
        <v/>
      </c>
      <c r="E309" s="2" t="str">
        <f>IFERROR(VLOOKUP($A309,Runners!$Q:$AA,E$1,0),"")</f>
        <v/>
      </c>
      <c r="F309" s="2" t="str">
        <f>IFERROR(VLOOKUP($A309,Runners!$Q:$AA,F$1,0),"")</f>
        <v/>
      </c>
    </row>
    <row r="310" spans="1:6" x14ac:dyDescent="0.25">
      <c r="A310" s="19">
        <v>306</v>
      </c>
      <c r="B310" s="1" t="str">
        <f>IFERROR(VLOOKUP($A310,Runners!$Q:$AA,B$1,0),"")</f>
        <v/>
      </c>
      <c r="C310" s="1" t="str">
        <f>IFERROR(VLOOKUP($A310,Runners!$Q:$AA,C$1,0),"")</f>
        <v/>
      </c>
      <c r="D310" s="2" t="str">
        <f>IFERROR(VLOOKUP($A310,Runners!$Q:$AA,D$1,0),"")</f>
        <v/>
      </c>
      <c r="E310" s="2" t="str">
        <f>IFERROR(VLOOKUP($A310,Runners!$Q:$AA,E$1,0),"")</f>
        <v/>
      </c>
      <c r="F310" s="2" t="str">
        <f>IFERROR(VLOOKUP($A310,Runners!$Q:$AA,F$1,0),"")</f>
        <v/>
      </c>
    </row>
    <row r="311" spans="1:6" x14ac:dyDescent="0.25">
      <c r="A311" s="19">
        <v>307</v>
      </c>
      <c r="B311" s="1" t="str">
        <f>IFERROR(VLOOKUP($A311,Runners!$Q:$AA,B$1,0),"")</f>
        <v/>
      </c>
      <c r="C311" s="1" t="str">
        <f>IFERROR(VLOOKUP($A311,Runners!$Q:$AA,C$1,0),"")</f>
        <v/>
      </c>
      <c r="D311" s="2" t="str">
        <f>IFERROR(VLOOKUP($A311,Runners!$Q:$AA,D$1,0),"")</f>
        <v/>
      </c>
      <c r="E311" s="2" t="str">
        <f>IFERROR(VLOOKUP($A311,Runners!$Q:$AA,E$1,0),"")</f>
        <v/>
      </c>
      <c r="F311" s="2" t="str">
        <f>IFERROR(VLOOKUP($A311,Runners!$Q:$AA,F$1,0),"")</f>
        <v/>
      </c>
    </row>
    <row r="312" spans="1:6" x14ac:dyDescent="0.25">
      <c r="A312" s="19">
        <v>308</v>
      </c>
      <c r="B312" s="1" t="str">
        <f>IFERROR(VLOOKUP($A312,Runners!$Q:$AA,B$1,0),"")</f>
        <v/>
      </c>
      <c r="C312" s="1" t="str">
        <f>IFERROR(VLOOKUP($A312,Runners!$Q:$AA,C$1,0),"")</f>
        <v/>
      </c>
      <c r="D312" s="2" t="str">
        <f>IFERROR(VLOOKUP($A312,Runners!$Q:$AA,D$1,0),"")</f>
        <v/>
      </c>
      <c r="E312" s="2" t="str">
        <f>IFERROR(VLOOKUP($A312,Runners!$Q:$AA,E$1,0),"")</f>
        <v/>
      </c>
      <c r="F312" s="2" t="str">
        <f>IFERROR(VLOOKUP($A312,Runners!$Q:$AA,F$1,0),"")</f>
        <v/>
      </c>
    </row>
    <row r="313" spans="1:6" x14ac:dyDescent="0.25">
      <c r="A313" s="19">
        <v>309</v>
      </c>
      <c r="B313" s="1" t="str">
        <f>IFERROR(VLOOKUP($A313,Runners!$Q:$AA,B$1,0),"")</f>
        <v/>
      </c>
      <c r="C313" s="1" t="str">
        <f>IFERROR(VLOOKUP($A313,Runners!$Q:$AA,C$1,0),"")</f>
        <v/>
      </c>
      <c r="D313" s="2" t="str">
        <f>IFERROR(VLOOKUP($A313,Runners!$Q:$AA,D$1,0),"")</f>
        <v/>
      </c>
      <c r="E313" s="2" t="str">
        <f>IFERROR(VLOOKUP($A313,Runners!$Q:$AA,E$1,0),"")</f>
        <v/>
      </c>
      <c r="F313" s="2" t="str">
        <f>IFERROR(VLOOKUP($A313,Runners!$Q:$AA,F$1,0),"")</f>
        <v/>
      </c>
    </row>
    <row r="314" spans="1:6" x14ac:dyDescent="0.25">
      <c r="A314" s="19">
        <v>310</v>
      </c>
      <c r="B314" s="1" t="str">
        <f>IFERROR(VLOOKUP($A314,Runners!$Q:$AA,B$1,0),"")</f>
        <v/>
      </c>
      <c r="C314" s="1" t="str">
        <f>IFERROR(VLOOKUP($A314,Runners!$Q:$AA,C$1,0),"")</f>
        <v/>
      </c>
      <c r="D314" s="2" t="str">
        <f>IFERROR(VLOOKUP($A314,Runners!$Q:$AA,D$1,0),"")</f>
        <v/>
      </c>
      <c r="E314" s="2" t="str">
        <f>IFERROR(VLOOKUP($A314,Runners!$Q:$AA,E$1,0),"")</f>
        <v/>
      </c>
      <c r="F314" s="2" t="str">
        <f>IFERROR(VLOOKUP($A314,Runners!$Q:$AA,F$1,0),"")</f>
        <v/>
      </c>
    </row>
    <row r="315" spans="1:6" x14ac:dyDescent="0.25">
      <c r="A315" s="19">
        <v>311</v>
      </c>
      <c r="B315" s="1" t="str">
        <f>IFERROR(VLOOKUP($A315,Runners!$Q:$AA,B$1,0),"")</f>
        <v/>
      </c>
      <c r="C315" s="1" t="str">
        <f>IFERROR(VLOOKUP($A315,Runners!$Q:$AA,C$1,0),"")</f>
        <v/>
      </c>
      <c r="D315" s="2" t="str">
        <f>IFERROR(VLOOKUP($A315,Runners!$Q:$AA,D$1,0),"")</f>
        <v/>
      </c>
      <c r="E315" s="2" t="str">
        <f>IFERROR(VLOOKUP($A315,Runners!$Q:$AA,E$1,0),"")</f>
        <v/>
      </c>
      <c r="F315" s="2" t="str">
        <f>IFERROR(VLOOKUP($A315,Runners!$Q:$AA,F$1,0),"")</f>
        <v/>
      </c>
    </row>
    <row r="316" spans="1:6" x14ac:dyDescent="0.25">
      <c r="A316" s="19">
        <v>312</v>
      </c>
      <c r="B316" s="1" t="str">
        <f>IFERROR(VLOOKUP($A316,Runners!$Q:$AA,B$1,0),"")</f>
        <v/>
      </c>
      <c r="C316" s="1" t="str">
        <f>IFERROR(VLOOKUP($A316,Runners!$Q:$AA,C$1,0),"")</f>
        <v/>
      </c>
      <c r="D316" s="2" t="str">
        <f>IFERROR(VLOOKUP($A316,Runners!$Q:$AA,D$1,0),"")</f>
        <v/>
      </c>
      <c r="E316" s="2" t="str">
        <f>IFERROR(VLOOKUP($A316,Runners!$Q:$AA,E$1,0),"")</f>
        <v/>
      </c>
      <c r="F316" s="2" t="str">
        <f>IFERROR(VLOOKUP($A316,Runners!$Q:$AA,F$1,0),"")</f>
        <v/>
      </c>
    </row>
    <row r="317" spans="1:6" x14ac:dyDescent="0.25">
      <c r="A317" s="19">
        <v>313</v>
      </c>
      <c r="B317" s="1" t="str">
        <f>IFERROR(VLOOKUP($A317,Runners!$Q:$AA,B$1,0),"")</f>
        <v/>
      </c>
      <c r="C317" s="1" t="str">
        <f>IFERROR(VLOOKUP($A317,Runners!$Q:$AA,C$1,0),"")</f>
        <v/>
      </c>
      <c r="D317" s="2" t="str">
        <f>IFERROR(VLOOKUP($A317,Runners!$Q:$AA,D$1,0),"")</f>
        <v/>
      </c>
      <c r="E317" s="2" t="str">
        <f>IFERROR(VLOOKUP($A317,Runners!$Q:$AA,E$1,0),"")</f>
        <v/>
      </c>
      <c r="F317" s="2" t="str">
        <f>IFERROR(VLOOKUP($A317,Runners!$Q:$AA,F$1,0),"")</f>
        <v/>
      </c>
    </row>
    <row r="318" spans="1:6" x14ac:dyDescent="0.25">
      <c r="A318" s="19">
        <v>314</v>
      </c>
      <c r="B318" s="1" t="str">
        <f>IFERROR(VLOOKUP($A318,Runners!$Q:$AA,B$1,0),"")</f>
        <v/>
      </c>
      <c r="C318" s="1" t="str">
        <f>IFERROR(VLOOKUP($A318,Runners!$Q:$AA,C$1,0),"")</f>
        <v/>
      </c>
      <c r="D318" s="2" t="str">
        <f>IFERROR(VLOOKUP($A318,Runners!$Q:$AA,D$1,0),"")</f>
        <v/>
      </c>
      <c r="E318" s="2" t="str">
        <f>IFERROR(VLOOKUP($A318,Runners!$Q:$AA,E$1,0),"")</f>
        <v/>
      </c>
      <c r="F318" s="2" t="str">
        <f>IFERROR(VLOOKUP($A318,Runners!$Q:$AA,F$1,0),"")</f>
        <v/>
      </c>
    </row>
    <row r="319" spans="1:6" x14ac:dyDescent="0.25">
      <c r="A319" s="19">
        <v>315</v>
      </c>
      <c r="B319" s="1" t="str">
        <f>IFERROR(VLOOKUP($A319,Runners!$Q:$AA,B$1,0),"")</f>
        <v/>
      </c>
      <c r="C319" s="1" t="str">
        <f>IFERROR(VLOOKUP($A319,Runners!$Q:$AA,C$1,0),"")</f>
        <v/>
      </c>
      <c r="D319" s="2" t="str">
        <f>IFERROR(VLOOKUP($A319,Runners!$Q:$AA,D$1,0),"")</f>
        <v/>
      </c>
      <c r="E319" s="2" t="str">
        <f>IFERROR(VLOOKUP($A319,Runners!$Q:$AA,E$1,0),"")</f>
        <v/>
      </c>
      <c r="F319" s="2" t="str">
        <f>IFERROR(VLOOKUP($A319,Runners!$Q:$AA,F$1,0),"")</f>
        <v/>
      </c>
    </row>
    <row r="320" spans="1:6" x14ac:dyDescent="0.25">
      <c r="A320" s="19">
        <v>316</v>
      </c>
      <c r="B320" s="1" t="str">
        <f>IFERROR(VLOOKUP($A320,Runners!$Q:$AA,B$1,0),"")</f>
        <v/>
      </c>
      <c r="C320" s="1" t="str">
        <f>IFERROR(VLOOKUP($A320,Runners!$Q:$AA,C$1,0),"")</f>
        <v/>
      </c>
      <c r="D320" s="2" t="str">
        <f>IFERROR(VLOOKUP($A320,Runners!$Q:$AA,D$1,0),"")</f>
        <v/>
      </c>
      <c r="E320" s="2" t="str">
        <f>IFERROR(VLOOKUP($A320,Runners!$Q:$AA,E$1,0),"")</f>
        <v/>
      </c>
      <c r="F320" s="2" t="str">
        <f>IFERROR(VLOOKUP($A320,Runners!$Q:$AA,F$1,0),"")</f>
        <v/>
      </c>
    </row>
    <row r="321" spans="1:6" x14ac:dyDescent="0.25">
      <c r="A321" s="19">
        <v>317</v>
      </c>
      <c r="B321" s="1" t="str">
        <f>IFERROR(VLOOKUP($A321,Runners!$Q:$AA,B$1,0),"")</f>
        <v/>
      </c>
      <c r="C321" s="1" t="str">
        <f>IFERROR(VLOOKUP($A321,Runners!$Q:$AA,C$1,0),"")</f>
        <v/>
      </c>
      <c r="D321" s="2" t="str">
        <f>IFERROR(VLOOKUP($A321,Runners!$Q:$AA,D$1,0),"")</f>
        <v/>
      </c>
      <c r="E321" s="2" t="str">
        <f>IFERROR(VLOOKUP($A321,Runners!$Q:$AA,E$1,0),"")</f>
        <v/>
      </c>
      <c r="F321" s="2" t="str">
        <f>IFERROR(VLOOKUP($A321,Runners!$Q:$AA,F$1,0),"")</f>
        <v/>
      </c>
    </row>
    <row r="322" spans="1:6" x14ac:dyDescent="0.25">
      <c r="A322" s="19">
        <v>318</v>
      </c>
      <c r="B322" s="1" t="str">
        <f>IFERROR(VLOOKUP($A322,Runners!$Q:$AA,B$1,0),"")</f>
        <v/>
      </c>
      <c r="C322" s="1" t="str">
        <f>IFERROR(VLOOKUP($A322,Runners!$Q:$AA,C$1,0),"")</f>
        <v/>
      </c>
      <c r="D322" s="2" t="str">
        <f>IFERROR(VLOOKUP($A322,Runners!$Q:$AA,D$1,0),"")</f>
        <v/>
      </c>
      <c r="E322" s="2" t="str">
        <f>IFERROR(VLOOKUP($A322,Runners!$Q:$AA,E$1,0),"")</f>
        <v/>
      </c>
      <c r="F322" s="2" t="str">
        <f>IFERROR(VLOOKUP($A322,Runners!$Q:$AA,F$1,0),"")</f>
        <v/>
      </c>
    </row>
    <row r="323" spans="1:6" x14ac:dyDescent="0.25">
      <c r="A323" s="19">
        <v>319</v>
      </c>
      <c r="B323" s="1" t="str">
        <f>IFERROR(VLOOKUP($A323,Runners!$Q:$AA,B$1,0),"")</f>
        <v/>
      </c>
      <c r="C323" s="1" t="str">
        <f>IFERROR(VLOOKUP($A323,Runners!$Q:$AA,C$1,0),"")</f>
        <v/>
      </c>
      <c r="D323" s="2" t="str">
        <f>IFERROR(VLOOKUP($A323,Runners!$Q:$AA,D$1,0),"")</f>
        <v/>
      </c>
      <c r="E323" s="2" t="str">
        <f>IFERROR(VLOOKUP($A323,Runners!$Q:$AA,E$1,0),"")</f>
        <v/>
      </c>
      <c r="F323" s="2" t="str">
        <f>IFERROR(VLOOKUP($A323,Runners!$Q:$AA,F$1,0),"")</f>
        <v/>
      </c>
    </row>
    <row r="324" spans="1:6" x14ac:dyDescent="0.25">
      <c r="A324" s="19">
        <v>320</v>
      </c>
      <c r="B324" s="1" t="str">
        <f>IFERROR(VLOOKUP($A324,Runners!$Q:$AA,B$1,0),"")</f>
        <v/>
      </c>
      <c r="C324" s="1" t="str">
        <f>IFERROR(VLOOKUP($A324,Runners!$Q:$AA,C$1,0),"")</f>
        <v/>
      </c>
      <c r="D324" s="2" t="str">
        <f>IFERROR(VLOOKUP($A324,Runners!$Q:$AA,D$1,0),"")</f>
        <v/>
      </c>
      <c r="E324" s="2" t="str">
        <f>IFERROR(VLOOKUP($A324,Runners!$Q:$AA,E$1,0),"")</f>
        <v/>
      </c>
      <c r="F324" s="2" t="str">
        <f>IFERROR(VLOOKUP($A324,Runners!$Q:$AA,F$1,0),"")</f>
        <v/>
      </c>
    </row>
    <row r="325" spans="1:6" x14ac:dyDescent="0.25">
      <c r="A325" s="19">
        <v>321</v>
      </c>
      <c r="B325" s="1" t="str">
        <f>IFERROR(VLOOKUP($A325,Runners!$Q:$AA,B$1,0),"")</f>
        <v/>
      </c>
      <c r="C325" s="1" t="str">
        <f>IFERROR(VLOOKUP($A325,Runners!$Q:$AA,C$1,0),"")</f>
        <v/>
      </c>
      <c r="D325" s="2" t="str">
        <f>IFERROR(VLOOKUP($A325,Runners!$Q:$AA,D$1,0),"")</f>
        <v/>
      </c>
      <c r="E325" s="2" t="str">
        <f>IFERROR(VLOOKUP($A325,Runners!$Q:$AA,E$1,0),"")</f>
        <v/>
      </c>
      <c r="F325" s="2" t="str">
        <f>IFERROR(VLOOKUP($A325,Runners!$Q:$AA,F$1,0),"")</f>
        <v/>
      </c>
    </row>
    <row r="326" spans="1:6" x14ac:dyDescent="0.25">
      <c r="A326" s="19">
        <v>322</v>
      </c>
      <c r="B326" s="1" t="str">
        <f>IFERROR(VLOOKUP($A326,Runners!$Q:$AA,B$1,0),"")</f>
        <v/>
      </c>
      <c r="C326" s="1" t="str">
        <f>IFERROR(VLOOKUP($A326,Runners!$Q:$AA,C$1,0),"")</f>
        <v/>
      </c>
      <c r="D326" s="2" t="str">
        <f>IFERROR(VLOOKUP($A326,Runners!$Q:$AA,D$1,0),"")</f>
        <v/>
      </c>
      <c r="E326" s="2" t="str">
        <f>IFERROR(VLOOKUP($A326,Runners!$Q:$AA,E$1,0),"")</f>
        <v/>
      </c>
      <c r="F326" s="2" t="str">
        <f>IFERROR(VLOOKUP($A326,Runners!$Q:$AA,F$1,0),"")</f>
        <v/>
      </c>
    </row>
    <row r="327" spans="1:6" x14ac:dyDescent="0.25">
      <c r="A327" s="19">
        <v>323</v>
      </c>
      <c r="B327" s="1" t="str">
        <f>IFERROR(VLOOKUP($A327,Runners!$Q:$AA,B$1,0),"")</f>
        <v/>
      </c>
      <c r="C327" s="1" t="str">
        <f>IFERROR(VLOOKUP($A327,Runners!$Q:$AA,C$1,0),"")</f>
        <v/>
      </c>
      <c r="D327" s="2" t="str">
        <f>IFERROR(VLOOKUP($A327,Runners!$Q:$AA,D$1,0),"")</f>
        <v/>
      </c>
      <c r="E327" s="2" t="str">
        <f>IFERROR(VLOOKUP($A327,Runners!$Q:$AA,E$1,0),"")</f>
        <v/>
      </c>
      <c r="F327" s="2" t="str">
        <f>IFERROR(VLOOKUP($A327,Runners!$Q:$AA,F$1,0),"")</f>
        <v/>
      </c>
    </row>
    <row r="328" spans="1:6" x14ac:dyDescent="0.25">
      <c r="A328" s="19">
        <v>324</v>
      </c>
      <c r="B328" s="1" t="str">
        <f>IFERROR(VLOOKUP($A328,Runners!$Q:$AA,B$1,0),"")</f>
        <v/>
      </c>
      <c r="C328" s="1" t="str">
        <f>IFERROR(VLOOKUP($A328,Runners!$Q:$AA,C$1,0),"")</f>
        <v/>
      </c>
      <c r="D328" s="2" t="str">
        <f>IFERROR(VLOOKUP($A328,Runners!$Q:$AA,D$1,0),"")</f>
        <v/>
      </c>
      <c r="E328" s="2" t="str">
        <f>IFERROR(VLOOKUP($A328,Runners!$Q:$AA,E$1,0),"")</f>
        <v/>
      </c>
      <c r="F328" s="2" t="str">
        <f>IFERROR(VLOOKUP($A328,Runners!$Q:$AA,F$1,0),"")</f>
        <v/>
      </c>
    </row>
    <row r="329" spans="1:6" x14ac:dyDescent="0.25">
      <c r="A329" s="19">
        <v>325</v>
      </c>
      <c r="B329" s="1" t="str">
        <f>IFERROR(VLOOKUP($A329,Runners!$Q:$AA,B$1,0),"")</f>
        <v/>
      </c>
      <c r="C329" s="1" t="str">
        <f>IFERROR(VLOOKUP($A329,Runners!$Q:$AA,C$1,0),"")</f>
        <v/>
      </c>
      <c r="D329" s="2" t="str">
        <f>IFERROR(VLOOKUP($A329,Runners!$Q:$AA,D$1,0),"")</f>
        <v/>
      </c>
      <c r="E329" s="2" t="str">
        <f>IFERROR(VLOOKUP($A329,Runners!$Q:$AA,E$1,0),"")</f>
        <v/>
      </c>
      <c r="F329" s="2" t="str">
        <f>IFERROR(VLOOKUP($A329,Runners!$Q:$AA,F$1,0),"")</f>
        <v/>
      </c>
    </row>
    <row r="330" spans="1:6" x14ac:dyDescent="0.25">
      <c r="A330" s="19">
        <v>326</v>
      </c>
      <c r="B330" s="1" t="str">
        <f>IFERROR(VLOOKUP($A330,Runners!$Q:$AA,B$1,0),"")</f>
        <v/>
      </c>
      <c r="C330" s="1" t="str">
        <f>IFERROR(VLOOKUP($A330,Runners!$Q:$AA,C$1,0),"")</f>
        <v/>
      </c>
      <c r="D330" s="2" t="str">
        <f>IFERROR(VLOOKUP($A330,Runners!$Q:$AA,D$1,0),"")</f>
        <v/>
      </c>
      <c r="E330" s="2" t="str">
        <f>IFERROR(VLOOKUP($A330,Runners!$Q:$AA,E$1,0),"")</f>
        <v/>
      </c>
      <c r="F330" s="2" t="str">
        <f>IFERROR(VLOOKUP($A330,Runners!$Q:$AA,F$1,0),"")</f>
        <v/>
      </c>
    </row>
    <row r="331" spans="1:6" x14ac:dyDescent="0.25">
      <c r="A331" s="19">
        <v>327</v>
      </c>
      <c r="B331" s="1" t="str">
        <f>IFERROR(VLOOKUP($A331,Runners!$Q:$AA,B$1,0),"")</f>
        <v/>
      </c>
      <c r="C331" s="1" t="str">
        <f>IFERROR(VLOOKUP($A331,Runners!$Q:$AA,C$1,0),"")</f>
        <v/>
      </c>
      <c r="D331" s="2" t="str">
        <f>IFERROR(VLOOKUP($A331,Runners!$Q:$AA,D$1,0),"")</f>
        <v/>
      </c>
      <c r="E331" s="2" t="str">
        <f>IFERROR(VLOOKUP($A331,Runners!$Q:$AA,E$1,0),"")</f>
        <v/>
      </c>
      <c r="F331" s="2" t="str">
        <f>IFERROR(VLOOKUP($A331,Runners!$Q:$AA,F$1,0),"")</f>
        <v/>
      </c>
    </row>
    <row r="332" spans="1:6" x14ac:dyDescent="0.25">
      <c r="A332" s="19">
        <v>328</v>
      </c>
      <c r="B332" s="1" t="str">
        <f>IFERROR(VLOOKUP($A332,Runners!$Q:$AA,B$1,0),"")</f>
        <v/>
      </c>
      <c r="C332" s="1" t="str">
        <f>IFERROR(VLOOKUP($A332,Runners!$Q:$AA,C$1,0),"")</f>
        <v/>
      </c>
      <c r="D332" s="2" t="str">
        <f>IFERROR(VLOOKUP($A332,Runners!$Q:$AA,D$1,0),"")</f>
        <v/>
      </c>
      <c r="E332" s="2" t="str">
        <f>IFERROR(VLOOKUP($A332,Runners!$Q:$AA,E$1,0),"")</f>
        <v/>
      </c>
      <c r="F332" s="2" t="str">
        <f>IFERROR(VLOOKUP($A332,Runners!$Q:$AA,F$1,0),"")</f>
        <v/>
      </c>
    </row>
    <row r="333" spans="1:6" x14ac:dyDescent="0.25">
      <c r="A333" s="19">
        <v>329</v>
      </c>
      <c r="B333" s="1" t="str">
        <f>IFERROR(VLOOKUP($A333,Runners!$Q:$AA,B$1,0),"")</f>
        <v/>
      </c>
      <c r="C333" s="1" t="str">
        <f>IFERROR(VLOOKUP($A333,Runners!$Q:$AA,C$1,0),"")</f>
        <v/>
      </c>
      <c r="D333" s="2" t="str">
        <f>IFERROR(VLOOKUP($A333,Runners!$Q:$AA,D$1,0),"")</f>
        <v/>
      </c>
      <c r="E333" s="2" t="str">
        <f>IFERROR(VLOOKUP($A333,Runners!$Q:$AA,E$1,0),"")</f>
        <v/>
      </c>
      <c r="F333" s="2" t="str">
        <f>IFERROR(VLOOKUP($A333,Runners!$Q:$AA,F$1,0),"")</f>
        <v/>
      </c>
    </row>
    <row r="334" spans="1:6" x14ac:dyDescent="0.25">
      <c r="A334" s="19">
        <v>330</v>
      </c>
      <c r="B334" s="1" t="str">
        <f>IFERROR(VLOOKUP($A334,Runners!$Q:$AA,B$1,0),"")</f>
        <v/>
      </c>
      <c r="C334" s="1" t="str">
        <f>IFERROR(VLOOKUP($A334,Runners!$Q:$AA,C$1,0),"")</f>
        <v/>
      </c>
      <c r="D334" s="2" t="str">
        <f>IFERROR(VLOOKUP($A334,Runners!$Q:$AA,D$1,0),"")</f>
        <v/>
      </c>
      <c r="E334" s="2" t="str">
        <f>IFERROR(VLOOKUP($A334,Runners!$Q:$AA,E$1,0),"")</f>
        <v/>
      </c>
      <c r="F334" s="2" t="str">
        <f>IFERROR(VLOOKUP($A334,Runners!$Q:$AA,F$1,0),"")</f>
        <v/>
      </c>
    </row>
    <row r="335" spans="1:6" x14ac:dyDescent="0.25">
      <c r="A335" s="19">
        <v>331</v>
      </c>
      <c r="B335" s="1" t="str">
        <f>IFERROR(VLOOKUP($A335,Runners!$Q:$AA,B$1,0),"")</f>
        <v/>
      </c>
      <c r="C335" s="1" t="str">
        <f>IFERROR(VLOOKUP($A335,Runners!$Q:$AA,C$1,0),"")</f>
        <v/>
      </c>
      <c r="D335" s="2" t="str">
        <f>IFERROR(VLOOKUP($A335,Runners!$Q:$AA,D$1,0),"")</f>
        <v/>
      </c>
      <c r="E335" s="2" t="str">
        <f>IFERROR(VLOOKUP($A335,Runners!$Q:$AA,E$1,0),"")</f>
        <v/>
      </c>
      <c r="F335" s="2" t="str">
        <f>IFERROR(VLOOKUP($A335,Runners!$Q:$AA,F$1,0),"")</f>
        <v/>
      </c>
    </row>
    <row r="336" spans="1:6" x14ac:dyDescent="0.25">
      <c r="A336" s="19">
        <v>332</v>
      </c>
      <c r="B336" s="1" t="str">
        <f>IFERROR(VLOOKUP($A336,Runners!$Q:$AA,B$1,0),"")</f>
        <v/>
      </c>
      <c r="C336" s="1" t="str">
        <f>IFERROR(VLOOKUP($A336,Runners!$Q:$AA,C$1,0),"")</f>
        <v/>
      </c>
      <c r="D336" s="2" t="str">
        <f>IFERROR(VLOOKUP($A336,Runners!$Q:$AA,D$1,0),"")</f>
        <v/>
      </c>
      <c r="E336" s="2" t="str">
        <f>IFERROR(VLOOKUP($A336,Runners!$Q:$AA,E$1,0),"")</f>
        <v/>
      </c>
      <c r="F336" s="2" t="str">
        <f>IFERROR(VLOOKUP($A336,Runners!$Q:$AA,F$1,0),"")</f>
        <v/>
      </c>
    </row>
    <row r="337" spans="1:6" x14ac:dyDescent="0.25">
      <c r="A337" s="19">
        <v>333</v>
      </c>
      <c r="B337" s="1" t="str">
        <f>IFERROR(VLOOKUP($A337,Runners!$Q:$AA,B$1,0),"")</f>
        <v/>
      </c>
      <c r="C337" s="1" t="str">
        <f>IFERROR(VLOOKUP($A337,Runners!$Q:$AA,C$1,0),"")</f>
        <v/>
      </c>
      <c r="D337" s="2" t="str">
        <f>IFERROR(VLOOKUP($A337,Runners!$Q:$AA,D$1,0),"")</f>
        <v/>
      </c>
      <c r="E337" s="2" t="str">
        <f>IFERROR(VLOOKUP($A337,Runners!$Q:$AA,E$1,0),"")</f>
        <v/>
      </c>
      <c r="F337" s="2" t="str">
        <f>IFERROR(VLOOKUP($A337,Runners!$Q:$AA,F$1,0),"")</f>
        <v/>
      </c>
    </row>
    <row r="338" spans="1:6" x14ac:dyDescent="0.25">
      <c r="A338" s="19">
        <v>334</v>
      </c>
      <c r="B338" s="1" t="str">
        <f>IFERROR(VLOOKUP($A338,Runners!$Q:$AA,B$1,0),"")</f>
        <v/>
      </c>
      <c r="C338" s="1" t="str">
        <f>IFERROR(VLOOKUP($A338,Runners!$Q:$AA,C$1,0),"")</f>
        <v/>
      </c>
      <c r="D338" s="2" t="str">
        <f>IFERROR(VLOOKUP($A338,Runners!$Q:$AA,D$1,0),"")</f>
        <v/>
      </c>
      <c r="E338" s="2" t="str">
        <f>IFERROR(VLOOKUP($A338,Runners!$Q:$AA,E$1,0),"")</f>
        <v/>
      </c>
      <c r="F338" s="2" t="str">
        <f>IFERROR(VLOOKUP($A338,Runners!$Q:$AA,F$1,0),"")</f>
        <v/>
      </c>
    </row>
    <row r="339" spans="1:6" x14ac:dyDescent="0.25">
      <c r="A339" s="19">
        <v>335</v>
      </c>
      <c r="B339" s="1" t="str">
        <f>IFERROR(VLOOKUP($A339,Runners!$Q:$AA,B$1,0),"")</f>
        <v/>
      </c>
      <c r="C339" s="1" t="str">
        <f>IFERROR(VLOOKUP($A339,Runners!$Q:$AA,C$1,0),"")</f>
        <v/>
      </c>
      <c r="D339" s="2" t="str">
        <f>IFERROR(VLOOKUP($A339,Runners!$Q:$AA,D$1,0),"")</f>
        <v/>
      </c>
      <c r="E339" s="2" t="str">
        <f>IFERROR(VLOOKUP($A339,Runners!$Q:$AA,E$1,0),"")</f>
        <v/>
      </c>
      <c r="F339" s="2" t="str">
        <f>IFERROR(VLOOKUP($A339,Runners!$Q:$AA,F$1,0),"")</f>
        <v/>
      </c>
    </row>
  </sheetData>
  <phoneticPr fontId="41" type="noConversion"/>
  <pageMargins left="0.31496062992125984" right="0.31496062992125984" top="0.35433070866141736" bottom="0.35433070866141736"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7AE00-5B65-45B4-A9CF-CEE53B7AFEA7}">
  <sheetPr>
    <tabColor rgb="FF92D050"/>
  </sheetPr>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CE7EE-FAE0-4099-8AB4-4003578FAFAF}">
  <dimension ref="A2:J923"/>
  <sheetViews>
    <sheetView workbookViewId="0">
      <selection activeCell="A11" sqref="A11:XFD11"/>
    </sheetView>
  </sheetViews>
  <sheetFormatPr defaultRowHeight="15" x14ac:dyDescent="0.25"/>
  <cols>
    <col min="1" max="3" width="21.7109375" customWidth="1"/>
  </cols>
  <sheetData>
    <row r="2" spans="1:10" x14ac:dyDescent="0.25">
      <c r="A2" t="s">
        <v>243</v>
      </c>
      <c r="B2" t="s">
        <v>515</v>
      </c>
      <c r="C2" t="s">
        <v>33</v>
      </c>
      <c r="D2" t="s">
        <v>1</v>
      </c>
      <c r="E2">
        <v>6</v>
      </c>
      <c r="F2" t="s">
        <v>2</v>
      </c>
      <c r="G2">
        <v>12</v>
      </c>
      <c r="H2">
        <v>19</v>
      </c>
      <c r="J2">
        <v>1</v>
      </c>
    </row>
    <row r="3" spans="1:10" x14ac:dyDescent="0.25">
      <c r="A3" t="s">
        <v>519</v>
      </c>
      <c r="B3" t="s">
        <v>305</v>
      </c>
      <c r="C3" t="s">
        <v>154</v>
      </c>
      <c r="D3" t="s">
        <v>1</v>
      </c>
      <c r="E3">
        <v>4</v>
      </c>
      <c r="F3" t="s">
        <v>2</v>
      </c>
      <c r="G3">
        <v>33</v>
      </c>
      <c r="H3">
        <v>21</v>
      </c>
      <c r="J3">
        <v>2</v>
      </c>
    </row>
    <row r="4" spans="1:10" x14ac:dyDescent="0.25">
      <c r="A4" t="s">
        <v>440</v>
      </c>
      <c r="B4" t="s">
        <v>353</v>
      </c>
      <c r="C4" t="s">
        <v>87</v>
      </c>
      <c r="D4" t="s">
        <v>1</v>
      </c>
      <c r="E4">
        <v>5</v>
      </c>
      <c r="F4" t="s">
        <v>2</v>
      </c>
      <c r="G4">
        <v>34</v>
      </c>
      <c r="H4">
        <v>22</v>
      </c>
      <c r="J4">
        <v>3</v>
      </c>
    </row>
    <row r="5" spans="1:10" x14ac:dyDescent="0.25">
      <c r="A5" t="s">
        <v>390</v>
      </c>
      <c r="B5" t="s">
        <v>594</v>
      </c>
      <c r="C5" t="s">
        <v>0</v>
      </c>
      <c r="D5" t="s">
        <v>1</v>
      </c>
      <c r="E5">
        <v>6</v>
      </c>
      <c r="F5" t="s">
        <v>2</v>
      </c>
      <c r="G5">
        <v>35</v>
      </c>
      <c r="H5">
        <v>23</v>
      </c>
      <c r="J5">
        <v>4</v>
      </c>
    </row>
    <row r="6" spans="1:10" x14ac:dyDescent="0.25">
      <c r="A6" t="s">
        <v>415</v>
      </c>
      <c r="B6" t="s">
        <v>250</v>
      </c>
      <c r="C6" t="s">
        <v>144</v>
      </c>
      <c r="D6" t="s">
        <v>1</v>
      </c>
      <c r="E6">
        <v>6</v>
      </c>
      <c r="F6" t="s">
        <v>2</v>
      </c>
      <c r="G6">
        <v>36</v>
      </c>
      <c r="H6">
        <v>29</v>
      </c>
      <c r="J6">
        <v>5</v>
      </c>
    </row>
    <row r="7" spans="1:10" x14ac:dyDescent="0.25">
      <c r="A7" t="s">
        <v>441</v>
      </c>
      <c r="B7" t="s">
        <v>372</v>
      </c>
      <c r="C7" t="s">
        <v>87</v>
      </c>
      <c r="D7" t="s">
        <v>1</v>
      </c>
      <c r="E7">
        <v>5</v>
      </c>
      <c r="F7" t="s">
        <v>2</v>
      </c>
      <c r="G7">
        <v>39</v>
      </c>
      <c r="H7">
        <v>30</v>
      </c>
      <c r="J7">
        <v>6</v>
      </c>
    </row>
    <row r="8" spans="1:10" x14ac:dyDescent="0.25">
      <c r="A8" t="s">
        <v>16</v>
      </c>
      <c r="B8" t="s">
        <v>693</v>
      </c>
      <c r="C8" t="s">
        <v>92</v>
      </c>
      <c r="D8" t="s">
        <v>1</v>
      </c>
      <c r="E8">
        <v>3</v>
      </c>
      <c r="F8" t="s">
        <v>2</v>
      </c>
      <c r="G8">
        <v>40</v>
      </c>
      <c r="H8">
        <v>33</v>
      </c>
      <c r="J8">
        <v>7</v>
      </c>
    </row>
    <row r="9" spans="1:10" x14ac:dyDescent="0.25">
      <c r="A9" t="s">
        <v>416</v>
      </c>
      <c r="B9" t="s">
        <v>417</v>
      </c>
      <c r="C9" t="s">
        <v>154</v>
      </c>
      <c r="D9" t="s">
        <v>1</v>
      </c>
      <c r="E9">
        <v>6</v>
      </c>
      <c r="F9" t="s">
        <v>2</v>
      </c>
      <c r="G9">
        <v>41</v>
      </c>
      <c r="H9">
        <v>35</v>
      </c>
      <c r="J9">
        <v>8</v>
      </c>
    </row>
    <row r="10" spans="1:10" x14ac:dyDescent="0.25">
      <c r="A10" t="s">
        <v>332</v>
      </c>
      <c r="B10" t="s">
        <v>509</v>
      </c>
      <c r="C10" t="s">
        <v>155</v>
      </c>
      <c r="D10" t="s">
        <v>1</v>
      </c>
      <c r="E10">
        <v>5</v>
      </c>
      <c r="F10" t="s">
        <v>2</v>
      </c>
      <c r="G10">
        <v>42</v>
      </c>
      <c r="H10">
        <v>37</v>
      </c>
      <c r="J10">
        <v>9</v>
      </c>
    </row>
    <row r="12" spans="1:10" x14ac:dyDescent="0.25">
      <c r="A12" t="s">
        <v>345</v>
      </c>
      <c r="B12" t="s">
        <v>372</v>
      </c>
      <c r="C12" t="s">
        <v>87</v>
      </c>
      <c r="D12" t="s">
        <v>1</v>
      </c>
      <c r="E12">
        <v>8</v>
      </c>
      <c r="F12" t="s">
        <v>4</v>
      </c>
      <c r="G12">
        <v>5</v>
      </c>
      <c r="H12">
        <v>38</v>
      </c>
      <c r="J12">
        <v>10</v>
      </c>
    </row>
    <row r="13" spans="1:10" x14ac:dyDescent="0.25">
      <c r="A13" t="s">
        <v>684</v>
      </c>
      <c r="B13" t="s">
        <v>681</v>
      </c>
      <c r="C13" t="s">
        <v>87</v>
      </c>
      <c r="D13" t="s">
        <v>1</v>
      </c>
      <c r="E13">
        <v>7</v>
      </c>
      <c r="F13" t="s">
        <v>4</v>
      </c>
      <c r="G13">
        <v>10</v>
      </c>
      <c r="H13">
        <v>39</v>
      </c>
      <c r="J13">
        <v>11</v>
      </c>
    </row>
    <row r="14" spans="1:10" x14ac:dyDescent="0.25">
      <c r="A14" t="s">
        <v>239</v>
      </c>
      <c r="B14" t="s">
        <v>254</v>
      </c>
      <c r="C14" t="s">
        <v>33</v>
      </c>
      <c r="D14" t="s">
        <v>1</v>
      </c>
      <c r="E14">
        <v>8</v>
      </c>
      <c r="F14" t="s">
        <v>4</v>
      </c>
      <c r="G14">
        <v>11</v>
      </c>
      <c r="H14">
        <v>40</v>
      </c>
      <c r="J14">
        <v>12</v>
      </c>
    </row>
    <row r="15" spans="1:10" x14ac:dyDescent="0.25">
      <c r="A15" t="s">
        <v>466</v>
      </c>
      <c r="B15" t="s">
        <v>511</v>
      </c>
      <c r="C15" t="s">
        <v>0</v>
      </c>
      <c r="D15" t="s">
        <v>1</v>
      </c>
      <c r="E15">
        <v>8</v>
      </c>
      <c r="F15" t="s">
        <v>4</v>
      </c>
      <c r="G15">
        <v>15</v>
      </c>
      <c r="H15">
        <v>43</v>
      </c>
      <c r="J15">
        <v>13</v>
      </c>
    </row>
    <row r="16" spans="1:10" x14ac:dyDescent="0.25">
      <c r="A16" t="s">
        <v>12</v>
      </c>
      <c r="B16" t="s">
        <v>376</v>
      </c>
      <c r="C16" t="s">
        <v>33</v>
      </c>
      <c r="D16" t="s">
        <v>1</v>
      </c>
      <c r="E16">
        <v>7</v>
      </c>
      <c r="F16" t="s">
        <v>4</v>
      </c>
      <c r="G16">
        <v>19</v>
      </c>
      <c r="H16">
        <v>45</v>
      </c>
      <c r="J16">
        <v>14</v>
      </c>
    </row>
    <row r="17" spans="1:10" x14ac:dyDescent="0.25">
      <c r="A17" t="s">
        <v>142</v>
      </c>
      <c r="B17" t="s">
        <v>493</v>
      </c>
      <c r="C17" t="s">
        <v>0</v>
      </c>
      <c r="D17" t="s">
        <v>1</v>
      </c>
      <c r="E17">
        <v>7</v>
      </c>
      <c r="F17" t="s">
        <v>4</v>
      </c>
      <c r="G17">
        <v>20</v>
      </c>
      <c r="H17">
        <v>46</v>
      </c>
      <c r="J17">
        <v>15</v>
      </c>
    </row>
    <row r="18" spans="1:10" x14ac:dyDescent="0.25">
      <c r="A18" t="s">
        <v>29</v>
      </c>
      <c r="B18" t="s">
        <v>54</v>
      </c>
      <c r="C18" t="s">
        <v>33</v>
      </c>
      <c r="D18" t="s">
        <v>1</v>
      </c>
      <c r="E18">
        <v>7</v>
      </c>
      <c r="F18" t="s">
        <v>4</v>
      </c>
      <c r="G18">
        <v>21</v>
      </c>
      <c r="H18">
        <v>47</v>
      </c>
      <c r="J18">
        <v>16</v>
      </c>
    </row>
    <row r="19" spans="1:10" x14ac:dyDescent="0.25">
      <c r="A19" t="s">
        <v>255</v>
      </c>
      <c r="B19" t="s">
        <v>529</v>
      </c>
      <c r="C19" t="s">
        <v>0</v>
      </c>
      <c r="D19" t="s">
        <v>1</v>
      </c>
      <c r="E19">
        <v>8</v>
      </c>
      <c r="F19" t="s">
        <v>4</v>
      </c>
      <c r="G19">
        <v>23</v>
      </c>
      <c r="H19">
        <v>48</v>
      </c>
      <c r="J19">
        <v>17</v>
      </c>
    </row>
    <row r="20" spans="1:10" x14ac:dyDescent="0.25">
      <c r="A20" t="s">
        <v>622</v>
      </c>
      <c r="B20" t="s">
        <v>623</v>
      </c>
      <c r="C20" t="s">
        <v>33</v>
      </c>
      <c r="D20" t="s">
        <v>1</v>
      </c>
      <c r="E20">
        <v>7</v>
      </c>
      <c r="F20" t="s">
        <v>4</v>
      </c>
      <c r="G20">
        <v>24</v>
      </c>
      <c r="H20">
        <v>49</v>
      </c>
      <c r="J20">
        <v>18</v>
      </c>
    </row>
    <row r="21" spans="1:10" x14ac:dyDescent="0.25">
      <c r="A21" t="s">
        <v>251</v>
      </c>
      <c r="B21" t="s">
        <v>530</v>
      </c>
      <c r="C21" t="s">
        <v>0</v>
      </c>
      <c r="D21" t="s">
        <v>1</v>
      </c>
      <c r="E21">
        <v>8</v>
      </c>
      <c r="F21" t="s">
        <v>4</v>
      </c>
      <c r="G21">
        <v>25</v>
      </c>
      <c r="H21">
        <v>51</v>
      </c>
      <c r="J21">
        <v>19</v>
      </c>
    </row>
    <row r="22" spans="1:10" x14ac:dyDescent="0.25">
      <c r="A22" t="s">
        <v>527</v>
      </c>
      <c r="B22" t="s">
        <v>528</v>
      </c>
      <c r="C22" t="s">
        <v>0</v>
      </c>
      <c r="D22" t="s">
        <v>1</v>
      </c>
      <c r="E22">
        <v>8</v>
      </c>
      <c r="F22" t="s">
        <v>4</v>
      </c>
      <c r="G22">
        <v>26</v>
      </c>
      <c r="H22">
        <v>54</v>
      </c>
      <c r="J22">
        <v>20</v>
      </c>
    </row>
    <row r="23" spans="1:10" x14ac:dyDescent="0.25">
      <c r="A23" t="s">
        <v>5</v>
      </c>
      <c r="B23" t="s">
        <v>121</v>
      </c>
      <c r="C23" t="s">
        <v>154</v>
      </c>
      <c r="D23" t="s">
        <v>1</v>
      </c>
      <c r="E23">
        <v>8</v>
      </c>
      <c r="F23" t="s">
        <v>4</v>
      </c>
      <c r="G23">
        <v>27</v>
      </c>
      <c r="H23">
        <v>58</v>
      </c>
      <c r="J23">
        <v>21</v>
      </c>
    </row>
    <row r="24" spans="1:10" x14ac:dyDescent="0.25">
      <c r="A24" t="s">
        <v>300</v>
      </c>
      <c r="B24" t="s">
        <v>385</v>
      </c>
      <c r="C24" t="s">
        <v>154</v>
      </c>
      <c r="D24" t="s">
        <v>1</v>
      </c>
      <c r="E24">
        <v>7</v>
      </c>
      <c r="F24" t="s">
        <v>4</v>
      </c>
      <c r="G24">
        <v>28</v>
      </c>
      <c r="H24">
        <v>3</v>
      </c>
      <c r="J24">
        <v>22</v>
      </c>
    </row>
    <row r="25" spans="1:10" x14ac:dyDescent="0.25">
      <c r="A25" t="s">
        <v>470</v>
      </c>
      <c r="B25" t="s">
        <v>275</v>
      </c>
      <c r="C25" t="s">
        <v>144</v>
      </c>
      <c r="D25" t="s">
        <v>1</v>
      </c>
      <c r="E25">
        <v>7</v>
      </c>
      <c r="F25" t="s">
        <v>4</v>
      </c>
      <c r="G25">
        <v>29</v>
      </c>
      <c r="H25">
        <v>6</v>
      </c>
      <c r="J25">
        <v>23</v>
      </c>
    </row>
    <row r="26" spans="1:10" x14ac:dyDescent="0.25">
      <c r="A26" t="s">
        <v>345</v>
      </c>
      <c r="B26" t="s">
        <v>678</v>
      </c>
      <c r="C26" t="s">
        <v>87</v>
      </c>
      <c r="D26" t="s">
        <v>1</v>
      </c>
      <c r="E26">
        <v>7</v>
      </c>
      <c r="F26" t="s">
        <v>4</v>
      </c>
      <c r="G26">
        <v>30</v>
      </c>
      <c r="H26">
        <v>8</v>
      </c>
      <c r="J26">
        <v>24</v>
      </c>
    </row>
    <row r="27" spans="1:10" x14ac:dyDescent="0.25">
      <c r="A27" t="s">
        <v>584</v>
      </c>
      <c r="B27" t="s">
        <v>511</v>
      </c>
      <c r="C27" t="s">
        <v>0</v>
      </c>
      <c r="D27" t="s">
        <v>1</v>
      </c>
      <c r="E27">
        <v>7</v>
      </c>
      <c r="F27" t="s">
        <v>4</v>
      </c>
      <c r="G27">
        <v>31</v>
      </c>
      <c r="H27">
        <v>11</v>
      </c>
      <c r="J27">
        <v>25</v>
      </c>
    </row>
    <row r="28" spans="1:10" x14ac:dyDescent="0.25">
      <c r="A28" t="s">
        <v>13</v>
      </c>
      <c r="B28" t="s">
        <v>456</v>
      </c>
      <c r="C28" t="s">
        <v>155</v>
      </c>
      <c r="D28" t="s">
        <v>1</v>
      </c>
      <c r="E28">
        <v>7</v>
      </c>
      <c r="F28" t="s">
        <v>4</v>
      </c>
      <c r="G28">
        <v>32</v>
      </c>
      <c r="H28">
        <v>13</v>
      </c>
      <c r="J28">
        <v>26</v>
      </c>
    </row>
    <row r="29" spans="1:10" x14ac:dyDescent="0.25">
      <c r="A29" t="s">
        <v>29</v>
      </c>
      <c r="B29" t="s">
        <v>510</v>
      </c>
      <c r="C29" t="s">
        <v>0</v>
      </c>
      <c r="D29" t="s">
        <v>1</v>
      </c>
      <c r="E29">
        <v>7</v>
      </c>
      <c r="F29" t="s">
        <v>4</v>
      </c>
      <c r="G29">
        <v>37</v>
      </c>
      <c r="H29">
        <v>15</v>
      </c>
      <c r="J29">
        <v>27</v>
      </c>
    </row>
    <row r="30" spans="1:10" x14ac:dyDescent="0.25">
      <c r="A30" t="s">
        <v>680</v>
      </c>
      <c r="B30" t="s">
        <v>681</v>
      </c>
      <c r="C30" t="s">
        <v>87</v>
      </c>
      <c r="D30" t="s">
        <v>1</v>
      </c>
      <c r="E30">
        <v>7</v>
      </c>
      <c r="F30" t="s">
        <v>4</v>
      </c>
      <c r="G30">
        <v>43</v>
      </c>
      <c r="H30">
        <v>17</v>
      </c>
      <c r="J30">
        <v>28</v>
      </c>
    </row>
    <row r="31" spans="1:10" x14ac:dyDescent="0.25">
      <c r="A31" t="s">
        <v>66</v>
      </c>
      <c r="B31" t="s">
        <v>61</v>
      </c>
      <c r="C31" t="s">
        <v>87</v>
      </c>
      <c r="D31" t="s">
        <v>1</v>
      </c>
      <c r="E31">
        <v>9</v>
      </c>
      <c r="F31" t="s">
        <v>6</v>
      </c>
      <c r="G31">
        <v>4</v>
      </c>
      <c r="H31">
        <v>18</v>
      </c>
      <c r="J31">
        <v>29</v>
      </c>
    </row>
    <row r="32" spans="1:10" x14ac:dyDescent="0.25">
      <c r="A32" t="s">
        <v>49</v>
      </c>
      <c r="B32" t="s">
        <v>117</v>
      </c>
      <c r="C32" t="s">
        <v>87</v>
      </c>
      <c r="D32" t="s">
        <v>1</v>
      </c>
      <c r="E32">
        <v>10</v>
      </c>
      <c r="F32" t="s">
        <v>6</v>
      </c>
      <c r="G32">
        <v>6</v>
      </c>
      <c r="H32">
        <v>24</v>
      </c>
      <c r="J32">
        <v>30</v>
      </c>
    </row>
    <row r="33" spans="1:10" x14ac:dyDescent="0.25">
      <c r="A33" t="s">
        <v>239</v>
      </c>
      <c r="B33" t="s">
        <v>463</v>
      </c>
      <c r="C33" t="s">
        <v>0</v>
      </c>
      <c r="D33" t="s">
        <v>1</v>
      </c>
      <c r="E33">
        <v>9</v>
      </c>
      <c r="F33" t="s">
        <v>6</v>
      </c>
      <c r="G33">
        <v>7</v>
      </c>
      <c r="H33">
        <v>25</v>
      </c>
      <c r="J33">
        <v>31</v>
      </c>
    </row>
    <row r="34" spans="1:10" x14ac:dyDescent="0.25">
      <c r="A34" t="s">
        <v>29</v>
      </c>
      <c r="B34" t="s">
        <v>61</v>
      </c>
      <c r="C34" t="s">
        <v>87</v>
      </c>
      <c r="D34" t="s">
        <v>1</v>
      </c>
      <c r="E34">
        <v>9</v>
      </c>
      <c r="F34" t="s">
        <v>6</v>
      </c>
      <c r="G34">
        <v>13</v>
      </c>
      <c r="H34">
        <v>28</v>
      </c>
      <c r="J34">
        <v>32</v>
      </c>
    </row>
    <row r="35" spans="1:10" x14ac:dyDescent="0.25">
      <c r="A35" t="s">
        <v>411</v>
      </c>
      <c r="B35" t="s">
        <v>412</v>
      </c>
      <c r="C35" t="s">
        <v>154</v>
      </c>
      <c r="D35" t="s">
        <v>1</v>
      </c>
      <c r="E35">
        <v>9</v>
      </c>
      <c r="F35" t="s">
        <v>6</v>
      </c>
      <c r="G35">
        <v>16</v>
      </c>
      <c r="H35">
        <v>31</v>
      </c>
      <c r="J35">
        <v>33</v>
      </c>
    </row>
    <row r="36" spans="1:10" x14ac:dyDescent="0.25">
      <c r="A36" t="s">
        <v>251</v>
      </c>
      <c r="B36" t="s">
        <v>55</v>
      </c>
      <c r="C36" t="s">
        <v>154</v>
      </c>
      <c r="D36" t="s">
        <v>1</v>
      </c>
      <c r="E36">
        <v>10</v>
      </c>
      <c r="F36" t="s">
        <v>6</v>
      </c>
      <c r="G36">
        <v>17</v>
      </c>
      <c r="H36">
        <v>34</v>
      </c>
      <c r="J36">
        <v>34</v>
      </c>
    </row>
    <row r="37" spans="1:10" x14ac:dyDescent="0.25">
      <c r="A37" t="s">
        <v>9</v>
      </c>
      <c r="B37" t="s">
        <v>47</v>
      </c>
      <c r="C37" t="s">
        <v>154</v>
      </c>
      <c r="D37" t="s">
        <v>1</v>
      </c>
      <c r="E37">
        <v>10</v>
      </c>
      <c r="F37" t="s">
        <v>6</v>
      </c>
      <c r="G37">
        <v>18</v>
      </c>
      <c r="H37">
        <v>41</v>
      </c>
      <c r="J37">
        <v>35</v>
      </c>
    </row>
    <row r="38" spans="1:10" x14ac:dyDescent="0.25">
      <c r="A38" t="s">
        <v>31</v>
      </c>
      <c r="B38" t="s">
        <v>298</v>
      </c>
      <c r="C38" t="s">
        <v>0</v>
      </c>
      <c r="D38" t="s">
        <v>1</v>
      </c>
      <c r="E38">
        <v>9</v>
      </c>
      <c r="F38" t="s">
        <v>6</v>
      </c>
      <c r="G38">
        <v>38</v>
      </c>
      <c r="H38">
        <v>42</v>
      </c>
      <c r="J38">
        <v>36</v>
      </c>
    </row>
    <row r="39" spans="1:10" x14ac:dyDescent="0.25">
      <c r="A39" t="s">
        <v>5</v>
      </c>
      <c r="B39" t="s">
        <v>215</v>
      </c>
      <c r="C39" t="s">
        <v>33</v>
      </c>
      <c r="D39" t="s">
        <v>1</v>
      </c>
      <c r="E39">
        <v>11</v>
      </c>
      <c r="F39" t="s">
        <v>10</v>
      </c>
      <c r="G39">
        <v>1</v>
      </c>
      <c r="H39">
        <v>44</v>
      </c>
      <c r="J39">
        <v>37</v>
      </c>
    </row>
    <row r="40" spans="1:10" x14ac:dyDescent="0.25">
      <c r="A40" t="s">
        <v>252</v>
      </c>
      <c r="B40" t="s">
        <v>430</v>
      </c>
      <c r="C40" t="s">
        <v>87</v>
      </c>
      <c r="D40" t="s">
        <v>1</v>
      </c>
      <c r="E40">
        <v>11</v>
      </c>
      <c r="F40" t="s">
        <v>10</v>
      </c>
      <c r="G40">
        <v>2</v>
      </c>
      <c r="H40">
        <v>50</v>
      </c>
      <c r="J40">
        <v>38</v>
      </c>
    </row>
    <row r="41" spans="1:10" x14ac:dyDescent="0.25">
      <c r="A41" t="s">
        <v>16</v>
      </c>
      <c r="B41" t="s">
        <v>140</v>
      </c>
      <c r="C41" t="s">
        <v>0</v>
      </c>
      <c r="D41" t="s">
        <v>1</v>
      </c>
      <c r="E41">
        <v>11</v>
      </c>
      <c r="F41" t="s">
        <v>10</v>
      </c>
      <c r="G41">
        <v>3</v>
      </c>
      <c r="H41">
        <v>52</v>
      </c>
      <c r="J41">
        <v>39</v>
      </c>
    </row>
    <row r="42" spans="1:10" x14ac:dyDescent="0.25">
      <c r="A42" t="s">
        <v>223</v>
      </c>
      <c r="B42" t="s">
        <v>220</v>
      </c>
      <c r="C42" t="s">
        <v>33</v>
      </c>
      <c r="D42" t="s">
        <v>1</v>
      </c>
      <c r="E42">
        <v>11</v>
      </c>
      <c r="F42" t="s">
        <v>10</v>
      </c>
      <c r="G42">
        <v>8</v>
      </c>
      <c r="H42">
        <v>53</v>
      </c>
      <c r="J42">
        <v>40</v>
      </c>
    </row>
    <row r="43" spans="1:10" x14ac:dyDescent="0.25">
      <c r="A43" t="s">
        <v>9</v>
      </c>
      <c r="B43" t="s">
        <v>368</v>
      </c>
      <c r="C43" t="s">
        <v>155</v>
      </c>
      <c r="D43" t="s">
        <v>1</v>
      </c>
      <c r="E43">
        <v>11</v>
      </c>
      <c r="F43" t="s">
        <v>10</v>
      </c>
      <c r="G43">
        <v>9</v>
      </c>
      <c r="H43">
        <v>57</v>
      </c>
      <c r="J43">
        <v>41</v>
      </c>
    </row>
    <row r="44" spans="1:10" x14ac:dyDescent="0.25">
      <c r="A44" t="s">
        <v>675</v>
      </c>
      <c r="B44" t="s">
        <v>430</v>
      </c>
      <c r="C44" t="s">
        <v>87</v>
      </c>
      <c r="D44" t="s">
        <v>1</v>
      </c>
      <c r="E44">
        <v>11</v>
      </c>
      <c r="F44" t="s">
        <v>10</v>
      </c>
      <c r="G44">
        <v>14</v>
      </c>
      <c r="H44">
        <v>1</v>
      </c>
      <c r="J44">
        <v>42</v>
      </c>
    </row>
    <row r="45" spans="1:10" x14ac:dyDescent="0.25">
      <c r="A45" t="s">
        <v>334</v>
      </c>
      <c r="B45" t="s">
        <v>462</v>
      </c>
      <c r="C45" t="s">
        <v>0</v>
      </c>
      <c r="D45" t="s">
        <v>1</v>
      </c>
      <c r="E45">
        <v>11</v>
      </c>
      <c r="F45" t="s">
        <v>10</v>
      </c>
      <c r="G45">
        <v>22</v>
      </c>
      <c r="H45">
        <v>2</v>
      </c>
      <c r="J45">
        <v>43</v>
      </c>
    </row>
    <row r="46" spans="1:10" x14ac:dyDescent="0.25">
      <c r="A46" t="s">
        <v>24</v>
      </c>
      <c r="B46" t="s">
        <v>20</v>
      </c>
      <c r="C46" t="s">
        <v>155</v>
      </c>
      <c r="D46" t="s">
        <v>21</v>
      </c>
      <c r="E46">
        <v>6</v>
      </c>
      <c r="F46" t="s">
        <v>2</v>
      </c>
      <c r="H46">
        <v>4</v>
      </c>
      <c r="J46">
        <v>44</v>
      </c>
    </row>
    <row r="47" spans="1:10" x14ac:dyDescent="0.25">
      <c r="A47" t="s">
        <v>581</v>
      </c>
      <c r="B47" t="s">
        <v>580</v>
      </c>
      <c r="C47" t="s">
        <v>0</v>
      </c>
      <c r="D47" t="s">
        <v>21</v>
      </c>
      <c r="E47">
        <v>4</v>
      </c>
      <c r="F47" t="s">
        <v>2</v>
      </c>
      <c r="H47">
        <v>9</v>
      </c>
      <c r="J47">
        <v>45</v>
      </c>
    </row>
    <row r="48" spans="1:10" x14ac:dyDescent="0.25">
      <c r="A48" t="s">
        <v>426</v>
      </c>
      <c r="B48" t="s">
        <v>665</v>
      </c>
      <c r="C48" t="s">
        <v>87</v>
      </c>
      <c r="D48" t="s">
        <v>21</v>
      </c>
      <c r="E48">
        <v>6</v>
      </c>
      <c r="F48" t="s">
        <v>2</v>
      </c>
      <c r="H48">
        <v>10</v>
      </c>
      <c r="J48">
        <v>46</v>
      </c>
    </row>
    <row r="49" spans="1:10" x14ac:dyDescent="0.25">
      <c r="A49" t="s">
        <v>354</v>
      </c>
      <c r="B49" t="s">
        <v>355</v>
      </c>
      <c r="C49" t="s">
        <v>87</v>
      </c>
      <c r="D49" t="s">
        <v>21</v>
      </c>
      <c r="E49">
        <v>6</v>
      </c>
      <c r="F49" t="s">
        <v>2</v>
      </c>
      <c r="H49">
        <v>12</v>
      </c>
      <c r="J49">
        <v>47</v>
      </c>
    </row>
    <row r="50" spans="1:10" x14ac:dyDescent="0.25">
      <c r="A50" t="s">
        <v>264</v>
      </c>
      <c r="B50" t="s">
        <v>515</v>
      </c>
      <c r="C50" t="s">
        <v>80</v>
      </c>
      <c r="D50" t="s">
        <v>21</v>
      </c>
      <c r="E50">
        <v>4</v>
      </c>
      <c r="F50" t="s">
        <v>2</v>
      </c>
      <c r="H50">
        <v>16</v>
      </c>
      <c r="J50">
        <v>48</v>
      </c>
    </row>
    <row r="51" spans="1:10" x14ac:dyDescent="0.25">
      <c r="A51" t="s">
        <v>579</v>
      </c>
      <c r="B51" t="s">
        <v>580</v>
      </c>
      <c r="C51" t="s">
        <v>0</v>
      </c>
      <c r="D51" t="s">
        <v>21</v>
      </c>
      <c r="E51">
        <v>4</v>
      </c>
      <c r="F51" t="s">
        <v>2</v>
      </c>
      <c r="H51">
        <v>20</v>
      </c>
      <c r="J51">
        <v>49</v>
      </c>
    </row>
    <row r="52" spans="1:10" x14ac:dyDescent="0.25">
      <c r="A52" t="s">
        <v>694</v>
      </c>
      <c r="B52" t="s">
        <v>695</v>
      </c>
      <c r="C52" t="s">
        <v>80</v>
      </c>
      <c r="D52" t="s">
        <v>21</v>
      </c>
      <c r="E52">
        <v>3</v>
      </c>
      <c r="F52" t="s">
        <v>2</v>
      </c>
      <c r="H52">
        <v>27</v>
      </c>
      <c r="J52">
        <v>50</v>
      </c>
    </row>
    <row r="53" spans="1:10" x14ac:dyDescent="0.25">
      <c r="A53" t="s">
        <v>294</v>
      </c>
      <c r="B53" t="s">
        <v>367</v>
      </c>
      <c r="C53" t="s">
        <v>155</v>
      </c>
      <c r="D53" t="s">
        <v>21</v>
      </c>
      <c r="E53">
        <v>5</v>
      </c>
      <c r="F53" t="s">
        <v>2</v>
      </c>
      <c r="H53">
        <v>32</v>
      </c>
      <c r="J53">
        <v>51</v>
      </c>
    </row>
    <row r="54" spans="1:10" x14ac:dyDescent="0.25">
      <c r="A54" t="s">
        <v>644</v>
      </c>
      <c r="B54" t="s">
        <v>20</v>
      </c>
      <c r="C54" t="s">
        <v>155</v>
      </c>
      <c r="D54" t="s">
        <v>21</v>
      </c>
      <c r="E54">
        <v>3</v>
      </c>
      <c r="F54" t="s">
        <v>2</v>
      </c>
      <c r="H54">
        <v>36</v>
      </c>
      <c r="J54">
        <v>52</v>
      </c>
    </row>
    <row r="55" spans="1:10" x14ac:dyDescent="0.25">
      <c r="A55" t="s">
        <v>614</v>
      </c>
      <c r="B55" t="s">
        <v>615</v>
      </c>
      <c r="C55" t="s">
        <v>33</v>
      </c>
      <c r="D55" t="s">
        <v>21</v>
      </c>
      <c r="E55">
        <v>6</v>
      </c>
      <c r="F55" t="s">
        <v>2</v>
      </c>
      <c r="H55">
        <v>55</v>
      </c>
      <c r="J55">
        <v>53</v>
      </c>
    </row>
    <row r="56" spans="1:10" x14ac:dyDescent="0.25">
      <c r="A56" t="s">
        <v>222</v>
      </c>
      <c r="B56" t="s">
        <v>376</v>
      </c>
      <c r="C56" t="s">
        <v>33</v>
      </c>
      <c r="D56" t="s">
        <v>21</v>
      </c>
      <c r="E56">
        <v>5</v>
      </c>
      <c r="F56" t="s">
        <v>2</v>
      </c>
      <c r="H56">
        <v>56</v>
      </c>
      <c r="J56">
        <v>54</v>
      </c>
    </row>
    <row r="57" spans="1:10" x14ac:dyDescent="0.25">
      <c r="A57" t="s">
        <v>548</v>
      </c>
      <c r="B57" t="s">
        <v>418</v>
      </c>
      <c r="C57" t="s">
        <v>43</v>
      </c>
      <c r="D57" t="s">
        <v>21</v>
      </c>
      <c r="E57">
        <v>4</v>
      </c>
      <c r="F57" t="s">
        <v>2</v>
      </c>
      <c r="H57">
        <v>5</v>
      </c>
      <c r="J57">
        <v>55</v>
      </c>
    </row>
    <row r="58" spans="1:10" x14ac:dyDescent="0.25">
      <c r="A58" t="s">
        <v>507</v>
      </c>
      <c r="B58" t="s">
        <v>518</v>
      </c>
      <c r="C58" t="s">
        <v>155</v>
      </c>
      <c r="D58" t="s">
        <v>21</v>
      </c>
      <c r="E58">
        <v>5</v>
      </c>
      <c r="F58" t="s">
        <v>2</v>
      </c>
      <c r="H58">
        <v>7</v>
      </c>
      <c r="J58">
        <v>56</v>
      </c>
    </row>
    <row r="59" spans="1:10" x14ac:dyDescent="0.25">
      <c r="A59" t="s">
        <v>567</v>
      </c>
      <c r="B59" t="s">
        <v>568</v>
      </c>
      <c r="C59" t="s">
        <v>0</v>
      </c>
      <c r="D59" t="s">
        <v>21</v>
      </c>
      <c r="E59">
        <v>6</v>
      </c>
      <c r="F59" t="s">
        <v>2</v>
      </c>
      <c r="H59">
        <v>14</v>
      </c>
      <c r="J59">
        <v>57</v>
      </c>
    </row>
    <row r="60" spans="1:10" x14ac:dyDescent="0.25">
      <c r="A60" t="s">
        <v>410</v>
      </c>
      <c r="B60" t="s">
        <v>537</v>
      </c>
      <c r="C60" t="s">
        <v>0</v>
      </c>
      <c r="D60" t="s">
        <v>21</v>
      </c>
      <c r="E60">
        <v>6</v>
      </c>
      <c r="F60" t="s">
        <v>2</v>
      </c>
      <c r="H60">
        <v>26</v>
      </c>
      <c r="J60">
        <v>58</v>
      </c>
    </row>
    <row r="61" spans="1:10" x14ac:dyDescent="0.25">
      <c r="A61" t="s">
        <v>141</v>
      </c>
      <c r="B61" t="s">
        <v>419</v>
      </c>
      <c r="C61" t="s">
        <v>80</v>
      </c>
      <c r="D61" t="s">
        <v>21</v>
      </c>
      <c r="E61">
        <v>4</v>
      </c>
      <c r="F61" t="s">
        <v>2</v>
      </c>
      <c r="J61">
        <v>59</v>
      </c>
    </row>
    <row r="62" spans="1:10" x14ac:dyDescent="0.25">
      <c r="A62" t="s">
        <v>573</v>
      </c>
      <c r="B62" t="s">
        <v>574</v>
      </c>
      <c r="C62" t="s">
        <v>0</v>
      </c>
      <c r="D62" t="s">
        <v>21</v>
      </c>
      <c r="E62">
        <v>5</v>
      </c>
      <c r="F62" t="s">
        <v>2</v>
      </c>
      <c r="J62">
        <v>60</v>
      </c>
    </row>
    <row r="63" spans="1:10" x14ac:dyDescent="0.25">
      <c r="A63" t="s">
        <v>672</v>
      </c>
      <c r="B63" t="s">
        <v>217</v>
      </c>
      <c r="C63" t="s">
        <v>87</v>
      </c>
      <c r="D63" t="s">
        <v>21</v>
      </c>
      <c r="E63">
        <v>4</v>
      </c>
      <c r="F63" t="s">
        <v>2</v>
      </c>
      <c r="J63">
        <v>61</v>
      </c>
    </row>
    <row r="64" spans="1:10" x14ac:dyDescent="0.25">
      <c r="A64" t="s">
        <v>572</v>
      </c>
      <c r="B64" t="s">
        <v>484</v>
      </c>
      <c r="C64" t="s">
        <v>0</v>
      </c>
      <c r="D64" t="s">
        <v>21</v>
      </c>
      <c r="E64">
        <v>5</v>
      </c>
      <c r="F64" t="s">
        <v>2</v>
      </c>
      <c r="J64">
        <v>62</v>
      </c>
    </row>
    <row r="65" spans="1:10" x14ac:dyDescent="0.25">
      <c r="A65" t="s">
        <v>577</v>
      </c>
      <c r="B65" t="s">
        <v>140</v>
      </c>
      <c r="C65" t="s">
        <v>0</v>
      </c>
      <c r="D65" t="s">
        <v>21</v>
      </c>
      <c r="E65">
        <v>5</v>
      </c>
      <c r="F65" t="s">
        <v>2</v>
      </c>
      <c r="J65">
        <v>63</v>
      </c>
    </row>
    <row r="66" spans="1:10" x14ac:dyDescent="0.25">
      <c r="A66" t="s">
        <v>650</v>
      </c>
      <c r="B66" t="s">
        <v>20</v>
      </c>
      <c r="C66" t="s">
        <v>144</v>
      </c>
      <c r="D66" t="s">
        <v>21</v>
      </c>
      <c r="E66">
        <v>5</v>
      </c>
      <c r="F66" t="s">
        <v>2</v>
      </c>
      <c r="J66">
        <v>64</v>
      </c>
    </row>
    <row r="67" spans="1:10" x14ac:dyDescent="0.25">
      <c r="A67" t="s">
        <v>124</v>
      </c>
      <c r="B67" t="s">
        <v>405</v>
      </c>
      <c r="C67" t="s">
        <v>0</v>
      </c>
      <c r="D67" t="s">
        <v>21</v>
      </c>
      <c r="E67">
        <v>7</v>
      </c>
      <c r="F67" t="s">
        <v>4</v>
      </c>
      <c r="J67">
        <v>65</v>
      </c>
    </row>
    <row r="68" spans="1:10" x14ac:dyDescent="0.25">
      <c r="A68" t="s">
        <v>445</v>
      </c>
      <c r="B68" t="s">
        <v>318</v>
      </c>
      <c r="C68" t="s">
        <v>33</v>
      </c>
      <c r="D68" t="s">
        <v>21</v>
      </c>
      <c r="E68">
        <v>8</v>
      </c>
      <c r="F68" t="s">
        <v>4</v>
      </c>
      <c r="J68">
        <v>66</v>
      </c>
    </row>
    <row r="69" spans="1:10" x14ac:dyDescent="0.25">
      <c r="A69" t="s">
        <v>304</v>
      </c>
      <c r="B69" t="s">
        <v>305</v>
      </c>
      <c r="C69" t="s">
        <v>154</v>
      </c>
      <c r="D69" t="s">
        <v>21</v>
      </c>
      <c r="E69">
        <v>7</v>
      </c>
      <c r="F69" t="s">
        <v>4</v>
      </c>
      <c r="J69">
        <v>67</v>
      </c>
    </row>
    <row r="70" spans="1:10" x14ac:dyDescent="0.25">
      <c r="A70" t="s">
        <v>454</v>
      </c>
      <c r="B70" t="s">
        <v>455</v>
      </c>
      <c r="C70" t="s">
        <v>144</v>
      </c>
      <c r="D70" t="s">
        <v>21</v>
      </c>
      <c r="E70">
        <v>7</v>
      </c>
      <c r="F70" t="s">
        <v>4</v>
      </c>
      <c r="J70">
        <v>68</v>
      </c>
    </row>
    <row r="71" spans="1:10" x14ac:dyDescent="0.25">
      <c r="A71" t="s">
        <v>53</v>
      </c>
      <c r="B71" t="s">
        <v>18</v>
      </c>
      <c r="C71" t="s">
        <v>87</v>
      </c>
      <c r="D71" t="s">
        <v>21</v>
      </c>
      <c r="E71">
        <v>7</v>
      </c>
      <c r="F71" t="s">
        <v>4</v>
      </c>
      <c r="J71">
        <v>69</v>
      </c>
    </row>
    <row r="72" spans="1:10" x14ac:dyDescent="0.25">
      <c r="A72" t="s">
        <v>319</v>
      </c>
      <c r="B72" t="s">
        <v>68</v>
      </c>
      <c r="C72" t="s">
        <v>155</v>
      </c>
      <c r="D72" t="s">
        <v>21</v>
      </c>
      <c r="E72">
        <v>8</v>
      </c>
      <c r="F72" t="s">
        <v>4</v>
      </c>
      <c r="J72">
        <v>70</v>
      </c>
    </row>
    <row r="73" spans="1:10" x14ac:dyDescent="0.25">
      <c r="A73" t="s">
        <v>351</v>
      </c>
      <c r="B73" t="s">
        <v>341</v>
      </c>
      <c r="C73" t="s">
        <v>87</v>
      </c>
      <c r="D73" t="s">
        <v>21</v>
      </c>
      <c r="E73">
        <v>7</v>
      </c>
      <c r="F73" t="s">
        <v>4</v>
      </c>
      <c r="J73">
        <v>71</v>
      </c>
    </row>
    <row r="74" spans="1:10" x14ac:dyDescent="0.25">
      <c r="A74" t="s">
        <v>294</v>
      </c>
      <c r="B74" t="s">
        <v>578</v>
      </c>
      <c r="C74" t="s">
        <v>0</v>
      </c>
      <c r="D74" t="s">
        <v>21</v>
      </c>
      <c r="E74">
        <v>8</v>
      </c>
      <c r="F74" t="s">
        <v>4</v>
      </c>
      <c r="J74">
        <v>72</v>
      </c>
    </row>
    <row r="75" spans="1:10" x14ac:dyDescent="0.25">
      <c r="A75" t="s">
        <v>216</v>
      </c>
      <c r="B75" t="s">
        <v>217</v>
      </c>
      <c r="C75" t="s">
        <v>87</v>
      </c>
      <c r="D75" t="s">
        <v>21</v>
      </c>
      <c r="E75">
        <v>8</v>
      </c>
      <c r="F75" t="s">
        <v>4</v>
      </c>
      <c r="J75">
        <v>73</v>
      </c>
    </row>
    <row r="76" spans="1:10" x14ac:dyDescent="0.25">
      <c r="A76" t="s">
        <v>482</v>
      </c>
      <c r="B76" t="s">
        <v>483</v>
      </c>
      <c r="C76" t="s">
        <v>0</v>
      </c>
      <c r="D76" t="s">
        <v>21</v>
      </c>
      <c r="E76">
        <v>8</v>
      </c>
      <c r="F76" t="s">
        <v>4</v>
      </c>
      <c r="J76">
        <v>74</v>
      </c>
    </row>
    <row r="77" spans="1:10" x14ac:dyDescent="0.25">
      <c r="A77" t="s">
        <v>512</v>
      </c>
      <c r="B77" t="s">
        <v>565</v>
      </c>
      <c r="C77" t="s">
        <v>0</v>
      </c>
      <c r="D77" t="s">
        <v>21</v>
      </c>
      <c r="E77">
        <v>8</v>
      </c>
      <c r="F77" t="s">
        <v>4</v>
      </c>
      <c r="J77">
        <v>75</v>
      </c>
    </row>
    <row r="78" spans="1:10" x14ac:dyDescent="0.25">
      <c r="A78" t="s">
        <v>469</v>
      </c>
      <c r="B78" t="s">
        <v>250</v>
      </c>
      <c r="C78" t="s">
        <v>144</v>
      </c>
      <c r="D78" t="s">
        <v>21</v>
      </c>
      <c r="E78">
        <v>7</v>
      </c>
      <c r="F78" t="s">
        <v>4</v>
      </c>
      <c r="J78">
        <v>76</v>
      </c>
    </row>
    <row r="79" spans="1:10" x14ac:dyDescent="0.25">
      <c r="A79" t="s">
        <v>314</v>
      </c>
      <c r="B79" t="s">
        <v>59</v>
      </c>
      <c r="C79" t="s">
        <v>155</v>
      </c>
      <c r="D79" t="s">
        <v>21</v>
      </c>
      <c r="E79">
        <v>7</v>
      </c>
      <c r="F79" t="s">
        <v>4</v>
      </c>
      <c r="J79">
        <v>77</v>
      </c>
    </row>
    <row r="80" spans="1:10" x14ac:dyDescent="0.25">
      <c r="A80" t="s">
        <v>369</v>
      </c>
      <c r="B80" t="s">
        <v>127</v>
      </c>
      <c r="C80" t="s">
        <v>92</v>
      </c>
      <c r="D80" t="s">
        <v>21</v>
      </c>
      <c r="E80">
        <v>7</v>
      </c>
      <c r="F80" t="s">
        <v>4</v>
      </c>
      <c r="J80">
        <v>78</v>
      </c>
    </row>
    <row r="81" spans="1:10" x14ac:dyDescent="0.25">
      <c r="A81" t="s">
        <v>492</v>
      </c>
      <c r="B81" t="s">
        <v>444</v>
      </c>
      <c r="C81" t="s">
        <v>33</v>
      </c>
      <c r="D81" t="s">
        <v>21</v>
      </c>
      <c r="E81">
        <v>7</v>
      </c>
      <c r="F81" t="s">
        <v>4</v>
      </c>
      <c r="J81">
        <v>79</v>
      </c>
    </row>
    <row r="82" spans="1:10" x14ac:dyDescent="0.25">
      <c r="A82" t="s">
        <v>302</v>
      </c>
      <c r="B82" t="s">
        <v>537</v>
      </c>
      <c r="C82" t="s">
        <v>0</v>
      </c>
      <c r="D82" t="s">
        <v>21</v>
      </c>
      <c r="E82">
        <v>7</v>
      </c>
      <c r="F82" t="s">
        <v>4</v>
      </c>
      <c r="J82">
        <v>80</v>
      </c>
    </row>
    <row r="83" spans="1:10" x14ac:dyDescent="0.25">
      <c r="A83" t="s">
        <v>381</v>
      </c>
      <c r="B83" t="s">
        <v>484</v>
      </c>
      <c r="C83" t="s">
        <v>0</v>
      </c>
      <c r="D83" t="s">
        <v>21</v>
      </c>
      <c r="E83">
        <v>8</v>
      </c>
      <c r="F83" t="s">
        <v>4</v>
      </c>
      <c r="J83">
        <v>81</v>
      </c>
    </row>
    <row r="84" spans="1:10" x14ac:dyDescent="0.25">
      <c r="A84" t="s">
        <v>608</v>
      </c>
      <c r="B84" t="s">
        <v>636</v>
      </c>
      <c r="C84" t="s">
        <v>155</v>
      </c>
      <c r="D84" t="s">
        <v>21</v>
      </c>
      <c r="E84">
        <v>7</v>
      </c>
      <c r="F84" t="s">
        <v>4</v>
      </c>
      <c r="J84">
        <v>82</v>
      </c>
    </row>
    <row r="85" spans="1:10" x14ac:dyDescent="0.25">
      <c r="A85" t="s">
        <v>22</v>
      </c>
      <c r="B85" t="s">
        <v>502</v>
      </c>
      <c r="C85" t="s">
        <v>0</v>
      </c>
      <c r="D85" t="s">
        <v>21</v>
      </c>
      <c r="E85">
        <v>8</v>
      </c>
      <c r="F85" t="s">
        <v>4</v>
      </c>
      <c r="J85">
        <v>83</v>
      </c>
    </row>
    <row r="86" spans="1:10" x14ac:dyDescent="0.25">
      <c r="A86" t="s">
        <v>352</v>
      </c>
      <c r="B86" t="s">
        <v>353</v>
      </c>
      <c r="C86" t="s">
        <v>87</v>
      </c>
      <c r="D86" t="s">
        <v>21</v>
      </c>
      <c r="E86">
        <v>7</v>
      </c>
      <c r="F86" t="s">
        <v>4</v>
      </c>
      <c r="J86">
        <v>84</v>
      </c>
    </row>
    <row r="87" spans="1:10" x14ac:dyDescent="0.25">
      <c r="A87" t="s">
        <v>423</v>
      </c>
      <c r="B87" t="s">
        <v>424</v>
      </c>
      <c r="C87" t="s">
        <v>87</v>
      </c>
      <c r="D87" t="s">
        <v>21</v>
      </c>
      <c r="E87">
        <v>9</v>
      </c>
      <c r="F87" t="s">
        <v>6</v>
      </c>
      <c r="J87">
        <v>85</v>
      </c>
    </row>
    <row r="88" spans="1:10" x14ac:dyDescent="0.25">
      <c r="A88" t="s">
        <v>503</v>
      </c>
      <c r="B88" t="s">
        <v>504</v>
      </c>
      <c r="C88" t="s">
        <v>0</v>
      </c>
      <c r="D88" t="s">
        <v>21</v>
      </c>
      <c r="E88">
        <v>10</v>
      </c>
      <c r="F88" t="s">
        <v>6</v>
      </c>
      <c r="J88">
        <v>86</v>
      </c>
    </row>
    <row r="89" spans="1:10" x14ac:dyDescent="0.25">
      <c r="A89" t="s">
        <v>237</v>
      </c>
      <c r="B89" t="s">
        <v>238</v>
      </c>
      <c r="C89" t="s">
        <v>87</v>
      </c>
      <c r="D89" t="s">
        <v>21</v>
      </c>
      <c r="E89">
        <v>10</v>
      </c>
      <c r="F89" t="s">
        <v>6</v>
      </c>
      <c r="J89">
        <v>87</v>
      </c>
    </row>
    <row r="90" spans="1:10" x14ac:dyDescent="0.25">
      <c r="A90" t="s">
        <v>71</v>
      </c>
      <c r="B90" t="s">
        <v>82</v>
      </c>
      <c r="C90" t="s">
        <v>0</v>
      </c>
      <c r="D90" t="s">
        <v>21</v>
      </c>
      <c r="E90">
        <v>9</v>
      </c>
      <c r="F90" t="s">
        <v>6</v>
      </c>
      <c r="J90">
        <v>88</v>
      </c>
    </row>
    <row r="91" spans="1:10" x14ac:dyDescent="0.25">
      <c r="A91" t="s">
        <v>58</v>
      </c>
      <c r="B91" t="s">
        <v>59</v>
      </c>
      <c r="C91" t="s">
        <v>33</v>
      </c>
      <c r="D91" t="s">
        <v>21</v>
      </c>
      <c r="E91">
        <v>10</v>
      </c>
      <c r="F91" t="s">
        <v>6</v>
      </c>
      <c r="J91">
        <v>89</v>
      </c>
    </row>
    <row r="92" spans="1:10" x14ac:dyDescent="0.25">
      <c r="A92" t="s">
        <v>28</v>
      </c>
      <c r="B92" t="s">
        <v>127</v>
      </c>
      <c r="C92" t="s">
        <v>92</v>
      </c>
      <c r="D92" t="s">
        <v>21</v>
      </c>
      <c r="E92">
        <v>9</v>
      </c>
      <c r="F92" t="s">
        <v>6</v>
      </c>
      <c r="J92">
        <v>90</v>
      </c>
    </row>
    <row r="93" spans="1:10" x14ac:dyDescent="0.25">
      <c r="A93" t="s">
        <v>145</v>
      </c>
      <c r="B93" t="s">
        <v>146</v>
      </c>
      <c r="C93" t="s">
        <v>144</v>
      </c>
      <c r="D93" t="s">
        <v>21</v>
      </c>
      <c r="E93">
        <v>9</v>
      </c>
      <c r="F93" t="s">
        <v>6</v>
      </c>
      <c r="J93">
        <v>91</v>
      </c>
    </row>
    <row r="94" spans="1:10" x14ac:dyDescent="0.25">
      <c r="A94" t="s">
        <v>507</v>
      </c>
      <c r="B94" t="s">
        <v>603</v>
      </c>
      <c r="C94" t="s">
        <v>33</v>
      </c>
      <c r="D94" t="s">
        <v>21</v>
      </c>
      <c r="E94">
        <v>9</v>
      </c>
      <c r="F94" t="s">
        <v>6</v>
      </c>
      <c r="J94">
        <v>92</v>
      </c>
    </row>
    <row r="95" spans="1:10" x14ac:dyDescent="0.25">
      <c r="A95" t="s">
        <v>501</v>
      </c>
      <c r="B95" t="s">
        <v>502</v>
      </c>
      <c r="C95" t="s">
        <v>0</v>
      </c>
      <c r="D95" t="s">
        <v>21</v>
      </c>
      <c r="E95">
        <v>10</v>
      </c>
      <c r="F95" t="s">
        <v>6</v>
      </c>
      <c r="J95">
        <v>93</v>
      </c>
    </row>
    <row r="96" spans="1:10" x14ac:dyDescent="0.25">
      <c r="A96" t="s">
        <v>314</v>
      </c>
      <c r="B96" t="s">
        <v>262</v>
      </c>
      <c r="C96" t="s">
        <v>0</v>
      </c>
      <c r="D96" t="s">
        <v>21</v>
      </c>
      <c r="E96">
        <v>9</v>
      </c>
      <c r="F96" t="s">
        <v>6</v>
      </c>
      <c r="J96">
        <v>94</v>
      </c>
    </row>
    <row r="97" spans="1:10" x14ac:dyDescent="0.25">
      <c r="A97" t="s">
        <v>265</v>
      </c>
      <c r="B97" t="s">
        <v>267</v>
      </c>
      <c r="C97" t="s">
        <v>33</v>
      </c>
      <c r="D97" t="s">
        <v>21</v>
      </c>
      <c r="E97">
        <v>9</v>
      </c>
      <c r="F97" t="s">
        <v>6</v>
      </c>
      <c r="J97">
        <v>95</v>
      </c>
    </row>
    <row r="98" spans="1:10" x14ac:dyDescent="0.25">
      <c r="A98" t="s">
        <v>471</v>
      </c>
      <c r="B98" t="s">
        <v>73</v>
      </c>
      <c r="C98" t="s">
        <v>72</v>
      </c>
      <c r="D98" t="s">
        <v>21</v>
      </c>
      <c r="E98">
        <v>10</v>
      </c>
      <c r="F98" t="s">
        <v>6</v>
      </c>
      <c r="J98">
        <v>96</v>
      </c>
    </row>
    <row r="99" spans="1:10" x14ac:dyDescent="0.25">
      <c r="A99" t="s">
        <v>497</v>
      </c>
      <c r="B99" t="s">
        <v>20</v>
      </c>
      <c r="C99" t="s">
        <v>144</v>
      </c>
      <c r="D99" t="s">
        <v>21</v>
      </c>
      <c r="E99">
        <v>9</v>
      </c>
      <c r="F99" t="s">
        <v>6</v>
      </c>
      <c r="J99">
        <v>97</v>
      </c>
    </row>
    <row r="100" spans="1:10" x14ac:dyDescent="0.25">
      <c r="A100" t="s">
        <v>36</v>
      </c>
      <c r="B100" t="s">
        <v>37</v>
      </c>
      <c r="C100" t="s">
        <v>33</v>
      </c>
      <c r="D100" t="s">
        <v>21</v>
      </c>
      <c r="E100">
        <v>12</v>
      </c>
      <c r="F100" t="s">
        <v>10</v>
      </c>
      <c r="J100">
        <v>98</v>
      </c>
    </row>
    <row r="101" spans="1:10" x14ac:dyDescent="0.25">
      <c r="A101" t="s">
        <v>26</v>
      </c>
      <c r="B101" t="s">
        <v>457</v>
      </c>
      <c r="C101" t="s">
        <v>0</v>
      </c>
      <c r="D101" t="s">
        <v>21</v>
      </c>
      <c r="E101">
        <v>11</v>
      </c>
      <c r="F101" t="s">
        <v>10</v>
      </c>
      <c r="J101">
        <v>99</v>
      </c>
    </row>
    <row r="102" spans="1:10" x14ac:dyDescent="0.25">
      <c r="A102" t="s">
        <v>325</v>
      </c>
      <c r="B102" t="s">
        <v>82</v>
      </c>
      <c r="C102" t="s">
        <v>0</v>
      </c>
      <c r="D102" t="s">
        <v>21</v>
      </c>
      <c r="E102">
        <v>12</v>
      </c>
      <c r="F102" t="s">
        <v>10</v>
      </c>
      <c r="J102">
        <v>100</v>
      </c>
    </row>
    <row r="103" spans="1:10" x14ac:dyDescent="0.25">
      <c r="A103" t="s">
        <v>294</v>
      </c>
      <c r="B103" t="s">
        <v>295</v>
      </c>
      <c r="C103" t="s">
        <v>33</v>
      </c>
      <c r="D103" t="s">
        <v>21</v>
      </c>
      <c r="E103">
        <v>11</v>
      </c>
      <c r="F103" t="s">
        <v>10</v>
      </c>
      <c r="J103">
        <v>101</v>
      </c>
    </row>
    <row r="104" spans="1:10" x14ac:dyDescent="0.25">
      <c r="A104" t="s">
        <v>264</v>
      </c>
      <c r="B104" t="s">
        <v>266</v>
      </c>
      <c r="C104" t="s">
        <v>0</v>
      </c>
      <c r="D104" t="s">
        <v>21</v>
      </c>
      <c r="E104">
        <v>8</v>
      </c>
      <c r="F104" t="s">
        <v>4</v>
      </c>
      <c r="J104">
        <v>102</v>
      </c>
    </row>
    <row r="105" spans="1:10" x14ac:dyDescent="0.25">
      <c r="A105" t="s">
        <v>496</v>
      </c>
      <c r="B105" t="s">
        <v>486</v>
      </c>
      <c r="C105" t="s">
        <v>0</v>
      </c>
      <c r="D105" t="s">
        <v>21</v>
      </c>
      <c r="E105">
        <v>6</v>
      </c>
      <c r="F105" t="s">
        <v>2</v>
      </c>
      <c r="J105">
        <v>103</v>
      </c>
    </row>
    <row r="106" spans="1:10" x14ac:dyDescent="0.25">
      <c r="A106" t="s">
        <v>548</v>
      </c>
      <c r="B106" t="s">
        <v>293</v>
      </c>
      <c r="C106" t="s">
        <v>0</v>
      </c>
      <c r="D106" t="s">
        <v>21</v>
      </c>
      <c r="E106">
        <v>8</v>
      </c>
      <c r="F106" t="s">
        <v>4</v>
      </c>
      <c r="J106">
        <v>104</v>
      </c>
    </row>
    <row r="107" spans="1:10" x14ac:dyDescent="0.25">
      <c r="A107" t="s">
        <v>487</v>
      </c>
      <c r="B107" t="s">
        <v>452</v>
      </c>
      <c r="C107" t="s">
        <v>0</v>
      </c>
      <c r="D107" t="s">
        <v>21</v>
      </c>
      <c r="E107">
        <v>6</v>
      </c>
      <c r="F107" t="s">
        <v>2</v>
      </c>
      <c r="J107">
        <v>105</v>
      </c>
    </row>
    <row r="108" spans="1:10" x14ac:dyDescent="0.25">
      <c r="A108" t="s">
        <v>326</v>
      </c>
      <c r="B108" t="s">
        <v>459</v>
      </c>
      <c r="C108" t="s">
        <v>0</v>
      </c>
      <c r="D108" t="s">
        <v>21</v>
      </c>
      <c r="E108">
        <v>9</v>
      </c>
      <c r="F108" t="s">
        <v>6</v>
      </c>
      <c r="J108">
        <v>106</v>
      </c>
    </row>
    <row r="109" spans="1:10" x14ac:dyDescent="0.25">
      <c r="A109" t="s">
        <v>566</v>
      </c>
      <c r="B109" t="s">
        <v>544</v>
      </c>
      <c r="C109" t="s">
        <v>0</v>
      </c>
      <c r="D109" t="s">
        <v>21</v>
      </c>
      <c r="E109">
        <v>5</v>
      </c>
      <c r="F109" t="s">
        <v>2</v>
      </c>
      <c r="J109">
        <v>107</v>
      </c>
    </row>
    <row r="110" spans="1:10" x14ac:dyDescent="0.25">
      <c r="A110" t="s">
        <v>481</v>
      </c>
      <c r="B110" t="s">
        <v>220</v>
      </c>
      <c r="C110" t="s">
        <v>0</v>
      </c>
      <c r="D110" t="s">
        <v>21</v>
      </c>
      <c r="E110">
        <v>11</v>
      </c>
      <c r="F110" t="s">
        <v>10</v>
      </c>
      <c r="J110">
        <v>108</v>
      </c>
    </row>
    <row r="111" spans="1:10" x14ac:dyDescent="0.25">
      <c r="A111" t="s">
        <v>536</v>
      </c>
      <c r="B111" t="s">
        <v>543</v>
      </c>
      <c r="C111" t="s">
        <v>0</v>
      </c>
      <c r="D111" t="s">
        <v>21</v>
      </c>
      <c r="E111">
        <v>5</v>
      </c>
      <c r="F111" t="s">
        <v>2</v>
      </c>
      <c r="J111">
        <v>109</v>
      </c>
    </row>
    <row r="112" spans="1:10" x14ac:dyDescent="0.25">
      <c r="A112" t="s">
        <v>569</v>
      </c>
      <c r="B112" t="s">
        <v>570</v>
      </c>
      <c r="C112" t="s">
        <v>0</v>
      </c>
      <c r="D112" t="s">
        <v>21</v>
      </c>
      <c r="E112">
        <v>5</v>
      </c>
      <c r="F112" t="s">
        <v>2</v>
      </c>
      <c r="J112">
        <v>110</v>
      </c>
    </row>
    <row r="113" spans="1:10" x14ac:dyDescent="0.25">
      <c r="A113" t="s">
        <v>38</v>
      </c>
      <c r="B113" t="s">
        <v>571</v>
      </c>
      <c r="C113" t="s">
        <v>0</v>
      </c>
      <c r="D113" t="s">
        <v>21</v>
      </c>
      <c r="E113">
        <v>6</v>
      </c>
      <c r="F113" t="s">
        <v>2</v>
      </c>
      <c r="J113">
        <v>111</v>
      </c>
    </row>
    <row r="114" spans="1:10" x14ac:dyDescent="0.25">
      <c r="A114" t="s">
        <v>460</v>
      </c>
      <c r="B114" t="s">
        <v>328</v>
      </c>
      <c r="C114" t="s">
        <v>0</v>
      </c>
      <c r="D114" t="s">
        <v>21</v>
      </c>
      <c r="E114">
        <v>7</v>
      </c>
      <c r="F114" t="s">
        <v>4</v>
      </c>
      <c r="J114">
        <v>112</v>
      </c>
    </row>
    <row r="115" spans="1:10" x14ac:dyDescent="0.25">
      <c r="A115" t="s">
        <v>566</v>
      </c>
      <c r="B115" t="s">
        <v>495</v>
      </c>
      <c r="C115" t="s">
        <v>0</v>
      </c>
      <c r="D115" t="s">
        <v>21</v>
      </c>
      <c r="E115">
        <v>6</v>
      </c>
      <c r="F115" t="s">
        <v>2</v>
      </c>
      <c r="J115">
        <v>113</v>
      </c>
    </row>
    <row r="116" spans="1:10" x14ac:dyDescent="0.25">
      <c r="A116" t="s">
        <v>575</v>
      </c>
      <c r="B116" t="s">
        <v>576</v>
      </c>
      <c r="C116" t="s">
        <v>0</v>
      </c>
      <c r="D116" t="s">
        <v>21</v>
      </c>
      <c r="E116">
        <v>6</v>
      </c>
      <c r="F116" t="s">
        <v>2</v>
      </c>
      <c r="J116">
        <v>114</v>
      </c>
    </row>
    <row r="117" spans="1:10" x14ac:dyDescent="0.25">
      <c r="A117" t="s">
        <v>271</v>
      </c>
      <c r="B117" t="s">
        <v>458</v>
      </c>
      <c r="C117" t="s">
        <v>0</v>
      </c>
      <c r="D117" t="s">
        <v>21</v>
      </c>
      <c r="E117">
        <v>11</v>
      </c>
      <c r="F117" t="s">
        <v>10</v>
      </c>
      <c r="J117">
        <v>115</v>
      </c>
    </row>
    <row r="118" spans="1:10" x14ac:dyDescent="0.25">
      <c r="A118" t="s">
        <v>253</v>
      </c>
      <c r="B118" t="s">
        <v>458</v>
      </c>
      <c r="C118" t="s">
        <v>0</v>
      </c>
      <c r="D118" t="s">
        <v>21</v>
      </c>
      <c r="E118">
        <v>12</v>
      </c>
      <c r="F118" t="s">
        <v>10</v>
      </c>
      <c r="J118">
        <v>116</v>
      </c>
    </row>
    <row r="119" spans="1:10" x14ac:dyDescent="0.25">
      <c r="A119" t="s">
        <v>394</v>
      </c>
      <c r="B119" t="s">
        <v>531</v>
      </c>
      <c r="C119" t="s">
        <v>0</v>
      </c>
      <c r="D119" t="s">
        <v>21</v>
      </c>
      <c r="E119">
        <v>8</v>
      </c>
      <c r="F119" t="s">
        <v>4</v>
      </c>
      <c r="J119">
        <v>117</v>
      </c>
    </row>
    <row r="120" spans="1:10" x14ac:dyDescent="0.25">
      <c r="C120" t="s">
        <v>0</v>
      </c>
      <c r="D120" t="s">
        <v>21</v>
      </c>
      <c r="J120">
        <v>118</v>
      </c>
    </row>
    <row r="121" spans="1:10" x14ac:dyDescent="0.25">
      <c r="C121" t="s">
        <v>0</v>
      </c>
      <c r="D121" t="s">
        <v>21</v>
      </c>
      <c r="J121">
        <v>119</v>
      </c>
    </row>
    <row r="122" spans="1:10" x14ac:dyDescent="0.25">
      <c r="C122" t="s">
        <v>0</v>
      </c>
      <c r="D122" t="s">
        <v>21</v>
      </c>
      <c r="J122">
        <v>120</v>
      </c>
    </row>
    <row r="123" spans="1:10" x14ac:dyDescent="0.25">
      <c r="C123" t="s">
        <v>0</v>
      </c>
      <c r="D123" t="s">
        <v>21</v>
      </c>
      <c r="J123">
        <v>121</v>
      </c>
    </row>
    <row r="124" spans="1:10" x14ac:dyDescent="0.25">
      <c r="C124" t="s">
        <v>0</v>
      </c>
      <c r="D124" t="s">
        <v>21</v>
      </c>
      <c r="J124">
        <v>122</v>
      </c>
    </row>
    <row r="125" spans="1:10" x14ac:dyDescent="0.25">
      <c r="C125" t="s">
        <v>0</v>
      </c>
      <c r="D125" t="s">
        <v>21</v>
      </c>
      <c r="J125">
        <v>123</v>
      </c>
    </row>
    <row r="126" spans="1:10" x14ac:dyDescent="0.25">
      <c r="C126" t="s">
        <v>0</v>
      </c>
      <c r="D126" t="s">
        <v>21</v>
      </c>
      <c r="J126">
        <v>124</v>
      </c>
    </row>
    <row r="127" spans="1:10" x14ac:dyDescent="0.25">
      <c r="C127" t="s">
        <v>0</v>
      </c>
      <c r="D127" t="s">
        <v>21</v>
      </c>
      <c r="J127">
        <v>125</v>
      </c>
    </row>
    <row r="128" spans="1:10" x14ac:dyDescent="0.25">
      <c r="C128" t="s">
        <v>0</v>
      </c>
      <c r="D128" t="s">
        <v>21</v>
      </c>
      <c r="J128">
        <v>126</v>
      </c>
    </row>
    <row r="129" spans="3:10" x14ac:dyDescent="0.25">
      <c r="C129" t="s">
        <v>0</v>
      </c>
      <c r="D129" t="s">
        <v>21</v>
      </c>
      <c r="J129">
        <v>127</v>
      </c>
    </row>
    <row r="130" spans="3:10" x14ac:dyDescent="0.25">
      <c r="C130" t="s">
        <v>0</v>
      </c>
      <c r="D130" t="s">
        <v>21</v>
      </c>
      <c r="J130">
        <v>128</v>
      </c>
    </row>
    <row r="131" spans="3:10" x14ac:dyDescent="0.25">
      <c r="C131" t="s">
        <v>0</v>
      </c>
      <c r="D131" t="s">
        <v>21</v>
      </c>
      <c r="J131">
        <v>129</v>
      </c>
    </row>
    <row r="132" spans="3:10" x14ac:dyDescent="0.25">
      <c r="C132" t="s">
        <v>0</v>
      </c>
      <c r="D132" t="s">
        <v>21</v>
      </c>
      <c r="J132">
        <v>130</v>
      </c>
    </row>
    <row r="133" spans="3:10" x14ac:dyDescent="0.25">
      <c r="C133" t="s">
        <v>0</v>
      </c>
      <c r="D133" t="s">
        <v>21</v>
      </c>
      <c r="J133">
        <v>131</v>
      </c>
    </row>
    <row r="134" spans="3:10" x14ac:dyDescent="0.25">
      <c r="C134" t="s">
        <v>0</v>
      </c>
      <c r="D134" t="s">
        <v>21</v>
      </c>
      <c r="J134">
        <v>132</v>
      </c>
    </row>
    <row r="135" spans="3:10" x14ac:dyDescent="0.25">
      <c r="C135" t="s">
        <v>0</v>
      </c>
      <c r="D135" t="s">
        <v>21</v>
      </c>
      <c r="J135">
        <v>133</v>
      </c>
    </row>
    <row r="136" spans="3:10" x14ac:dyDescent="0.25">
      <c r="C136" t="s">
        <v>0</v>
      </c>
      <c r="D136" t="s">
        <v>21</v>
      </c>
      <c r="J136">
        <v>134</v>
      </c>
    </row>
    <row r="137" spans="3:10" x14ac:dyDescent="0.25">
      <c r="C137" t="s">
        <v>0</v>
      </c>
      <c r="D137" t="s">
        <v>21</v>
      </c>
      <c r="J137">
        <v>135</v>
      </c>
    </row>
    <row r="138" spans="3:10" x14ac:dyDescent="0.25">
      <c r="C138" t="s">
        <v>0</v>
      </c>
      <c r="D138" t="s">
        <v>21</v>
      </c>
      <c r="J138">
        <v>136</v>
      </c>
    </row>
    <row r="139" spans="3:10" x14ac:dyDescent="0.25">
      <c r="C139" t="s">
        <v>0</v>
      </c>
      <c r="D139" t="s">
        <v>21</v>
      </c>
      <c r="J139">
        <v>137</v>
      </c>
    </row>
    <row r="140" spans="3:10" x14ac:dyDescent="0.25">
      <c r="C140" t="s">
        <v>0</v>
      </c>
      <c r="D140" t="s">
        <v>21</v>
      </c>
      <c r="J140">
        <v>138</v>
      </c>
    </row>
    <row r="141" spans="3:10" x14ac:dyDescent="0.25">
      <c r="C141" t="s">
        <v>0</v>
      </c>
      <c r="D141" t="s">
        <v>21</v>
      </c>
      <c r="J141">
        <v>139</v>
      </c>
    </row>
    <row r="142" spans="3:10" x14ac:dyDescent="0.25">
      <c r="C142" t="s">
        <v>0</v>
      </c>
      <c r="D142" t="s">
        <v>21</v>
      </c>
      <c r="J142">
        <v>140</v>
      </c>
    </row>
    <row r="143" spans="3:10" x14ac:dyDescent="0.25">
      <c r="C143" t="s">
        <v>0</v>
      </c>
      <c r="D143" t="s">
        <v>21</v>
      </c>
      <c r="J143">
        <v>141</v>
      </c>
    </row>
    <row r="144" spans="3:10" x14ac:dyDescent="0.25">
      <c r="C144" t="s">
        <v>0</v>
      </c>
      <c r="D144" t="s">
        <v>21</v>
      </c>
      <c r="J144">
        <v>142</v>
      </c>
    </row>
    <row r="145" spans="1:10" x14ac:dyDescent="0.25">
      <c r="C145" t="s">
        <v>0</v>
      </c>
      <c r="D145" t="s">
        <v>21</v>
      </c>
      <c r="J145">
        <v>143</v>
      </c>
    </row>
    <row r="146" spans="1:10" x14ac:dyDescent="0.25">
      <c r="C146" t="s">
        <v>0</v>
      </c>
      <c r="D146" t="s">
        <v>21</v>
      </c>
      <c r="J146">
        <v>144</v>
      </c>
    </row>
    <row r="147" spans="1:10" x14ac:dyDescent="0.25">
      <c r="C147" t="s">
        <v>0</v>
      </c>
      <c r="D147" t="s">
        <v>21</v>
      </c>
      <c r="J147">
        <v>145</v>
      </c>
    </row>
    <row r="148" spans="1:10" x14ac:dyDescent="0.25">
      <c r="C148" t="s">
        <v>0</v>
      </c>
      <c r="D148" t="s">
        <v>21</v>
      </c>
      <c r="J148">
        <v>146</v>
      </c>
    </row>
    <row r="149" spans="1:10" x14ac:dyDescent="0.25">
      <c r="C149" t="s">
        <v>0</v>
      </c>
      <c r="D149" t="s">
        <v>21</v>
      </c>
    </row>
    <row r="150" spans="1:10" x14ac:dyDescent="0.25">
      <c r="C150" t="s">
        <v>0</v>
      </c>
      <c r="D150" t="s">
        <v>21</v>
      </c>
    </row>
    <row r="151" spans="1:10" x14ac:dyDescent="0.25">
      <c r="C151" t="s">
        <v>0</v>
      </c>
      <c r="D151" t="s">
        <v>21</v>
      </c>
    </row>
    <row r="152" spans="1:10" x14ac:dyDescent="0.25">
      <c r="A152" t="s">
        <v>540</v>
      </c>
      <c r="B152" t="s">
        <v>582</v>
      </c>
      <c r="C152" t="s">
        <v>0</v>
      </c>
      <c r="D152" t="s">
        <v>1</v>
      </c>
      <c r="E152">
        <v>8</v>
      </c>
      <c r="F152" t="s">
        <v>4</v>
      </c>
    </row>
    <row r="153" spans="1:10" x14ac:dyDescent="0.25">
      <c r="A153" t="s">
        <v>583</v>
      </c>
      <c r="B153" t="s">
        <v>582</v>
      </c>
      <c r="C153" t="s">
        <v>0</v>
      </c>
      <c r="D153" t="s">
        <v>1</v>
      </c>
      <c r="E153">
        <v>5</v>
      </c>
      <c r="F153" t="s">
        <v>2</v>
      </c>
    </row>
    <row r="154" spans="1:10" x14ac:dyDescent="0.25">
      <c r="A154" t="s">
        <v>29</v>
      </c>
      <c r="B154" t="s">
        <v>266</v>
      </c>
      <c r="C154" t="s">
        <v>0</v>
      </c>
      <c r="D154" t="s">
        <v>1</v>
      </c>
      <c r="E154">
        <v>10</v>
      </c>
      <c r="F154" t="s">
        <v>6</v>
      </c>
    </row>
    <row r="155" spans="1:10" x14ac:dyDescent="0.25">
      <c r="A155" t="s">
        <v>221</v>
      </c>
      <c r="B155" t="s">
        <v>585</v>
      </c>
      <c r="C155" t="s">
        <v>0</v>
      </c>
      <c r="D155" t="s">
        <v>1</v>
      </c>
      <c r="E155">
        <v>11</v>
      </c>
      <c r="F155" t="s">
        <v>10</v>
      </c>
    </row>
    <row r="156" spans="1:10" x14ac:dyDescent="0.25">
      <c r="A156" t="s">
        <v>538</v>
      </c>
      <c r="B156" t="s">
        <v>545</v>
      </c>
      <c r="C156" t="s">
        <v>0</v>
      </c>
      <c r="D156" t="s">
        <v>1</v>
      </c>
      <c r="E156">
        <v>10</v>
      </c>
      <c r="F156" t="s">
        <v>6</v>
      </c>
    </row>
    <row r="157" spans="1:10" x14ac:dyDescent="0.25">
      <c r="A157" t="s">
        <v>586</v>
      </c>
      <c r="B157" t="s">
        <v>489</v>
      </c>
      <c r="C157" t="s">
        <v>0</v>
      </c>
      <c r="D157" t="s">
        <v>1</v>
      </c>
      <c r="E157">
        <v>6</v>
      </c>
      <c r="F157" t="s">
        <v>2</v>
      </c>
    </row>
    <row r="158" spans="1:10" x14ac:dyDescent="0.25">
      <c r="A158" t="s">
        <v>255</v>
      </c>
      <c r="B158" t="s">
        <v>465</v>
      </c>
      <c r="C158" t="s">
        <v>0</v>
      </c>
      <c r="D158" t="s">
        <v>1</v>
      </c>
      <c r="E158">
        <v>8</v>
      </c>
      <c r="F158" t="s">
        <v>4</v>
      </c>
    </row>
    <row r="159" spans="1:10" x14ac:dyDescent="0.25">
      <c r="A159" t="s">
        <v>391</v>
      </c>
      <c r="B159" t="s">
        <v>587</v>
      </c>
      <c r="C159" t="s">
        <v>0</v>
      </c>
      <c r="D159" t="s">
        <v>1</v>
      </c>
      <c r="E159">
        <v>5</v>
      </c>
      <c r="F159" t="s">
        <v>2</v>
      </c>
    </row>
    <row r="160" spans="1:10" x14ac:dyDescent="0.25">
      <c r="A160" t="s">
        <v>464</v>
      </c>
      <c r="B160" t="s">
        <v>338</v>
      </c>
      <c r="C160" t="s">
        <v>0</v>
      </c>
      <c r="D160" t="s">
        <v>1</v>
      </c>
      <c r="E160">
        <v>8</v>
      </c>
      <c r="F160" t="s">
        <v>4</v>
      </c>
    </row>
    <row r="161" spans="1:6" x14ac:dyDescent="0.25">
      <c r="A161" t="s">
        <v>9</v>
      </c>
      <c r="B161" t="s">
        <v>269</v>
      </c>
      <c r="C161" t="s">
        <v>0</v>
      </c>
      <c r="D161" t="s">
        <v>1</v>
      </c>
      <c r="E161">
        <v>6</v>
      </c>
      <c r="F161" t="s">
        <v>2</v>
      </c>
    </row>
    <row r="162" spans="1:6" x14ac:dyDescent="0.25">
      <c r="A162" t="s">
        <v>63</v>
      </c>
      <c r="B162" t="s">
        <v>333</v>
      </c>
      <c r="C162" t="s">
        <v>0</v>
      </c>
      <c r="D162" t="s">
        <v>1</v>
      </c>
      <c r="E162">
        <v>9</v>
      </c>
      <c r="F162" t="s">
        <v>6</v>
      </c>
    </row>
    <row r="163" spans="1:6" x14ac:dyDescent="0.25">
      <c r="A163" t="s">
        <v>332</v>
      </c>
      <c r="B163" t="s">
        <v>333</v>
      </c>
      <c r="C163" t="s">
        <v>0</v>
      </c>
      <c r="D163" t="s">
        <v>1</v>
      </c>
      <c r="E163">
        <v>12</v>
      </c>
      <c r="F163" t="s">
        <v>10</v>
      </c>
    </row>
    <row r="164" spans="1:6" x14ac:dyDescent="0.25">
      <c r="A164" t="s">
        <v>44</v>
      </c>
      <c r="B164" t="s">
        <v>335</v>
      </c>
      <c r="C164" t="s">
        <v>0</v>
      </c>
      <c r="D164" t="s">
        <v>1</v>
      </c>
      <c r="E164">
        <v>11</v>
      </c>
      <c r="F164" t="s">
        <v>10</v>
      </c>
    </row>
    <row r="165" spans="1:6" x14ac:dyDescent="0.25">
      <c r="A165" t="s">
        <v>588</v>
      </c>
      <c r="B165" t="s">
        <v>335</v>
      </c>
      <c r="C165" t="s">
        <v>0</v>
      </c>
      <c r="D165" t="s">
        <v>1</v>
      </c>
      <c r="E165">
        <v>5</v>
      </c>
      <c r="F165" t="s">
        <v>2</v>
      </c>
    </row>
    <row r="166" spans="1:6" x14ac:dyDescent="0.25">
      <c r="A166" t="s">
        <v>589</v>
      </c>
      <c r="B166" t="s">
        <v>335</v>
      </c>
      <c r="C166" t="s">
        <v>0</v>
      </c>
      <c r="D166" t="s">
        <v>1</v>
      </c>
      <c r="E166">
        <v>5</v>
      </c>
      <c r="F166" t="s">
        <v>2</v>
      </c>
    </row>
    <row r="167" spans="1:6" x14ac:dyDescent="0.25">
      <c r="A167" t="s">
        <v>590</v>
      </c>
      <c r="B167" t="s">
        <v>591</v>
      </c>
      <c r="C167" t="s">
        <v>0</v>
      </c>
      <c r="D167" t="s">
        <v>1</v>
      </c>
      <c r="E167">
        <v>10</v>
      </c>
      <c r="F167" t="s">
        <v>6</v>
      </c>
    </row>
    <row r="168" spans="1:6" x14ac:dyDescent="0.25">
      <c r="A168" t="s">
        <v>592</v>
      </c>
      <c r="B168" t="s">
        <v>591</v>
      </c>
      <c r="C168" t="s">
        <v>0</v>
      </c>
      <c r="D168" t="s">
        <v>1</v>
      </c>
      <c r="E168">
        <v>7</v>
      </c>
      <c r="F168" t="s">
        <v>4</v>
      </c>
    </row>
    <row r="169" spans="1:6" x14ac:dyDescent="0.25">
      <c r="A169" t="s">
        <v>593</v>
      </c>
      <c r="B169" t="s">
        <v>591</v>
      </c>
      <c r="C169" t="s">
        <v>0</v>
      </c>
      <c r="D169" t="s">
        <v>1</v>
      </c>
      <c r="E169">
        <v>7</v>
      </c>
      <c r="F169" t="s">
        <v>4</v>
      </c>
    </row>
    <row r="170" spans="1:6" x14ac:dyDescent="0.25">
      <c r="A170" t="s">
        <v>595</v>
      </c>
      <c r="B170" t="s">
        <v>531</v>
      </c>
      <c r="C170" t="s">
        <v>0</v>
      </c>
      <c r="D170" t="s">
        <v>1</v>
      </c>
      <c r="E170">
        <v>5</v>
      </c>
      <c r="F170" t="s">
        <v>2</v>
      </c>
    </row>
    <row r="171" spans="1:6" x14ac:dyDescent="0.25">
      <c r="A171" t="s">
        <v>596</v>
      </c>
      <c r="B171" t="s">
        <v>311</v>
      </c>
      <c r="C171" t="s">
        <v>0</v>
      </c>
      <c r="D171" t="s">
        <v>1</v>
      </c>
      <c r="E171">
        <v>10</v>
      </c>
      <c r="F171" t="s">
        <v>6</v>
      </c>
    </row>
    <row r="172" spans="1:6" x14ac:dyDescent="0.25">
      <c r="A172" t="s">
        <v>488</v>
      </c>
      <c r="B172" t="s">
        <v>490</v>
      </c>
      <c r="C172" t="s">
        <v>0</v>
      </c>
      <c r="D172" t="s">
        <v>1</v>
      </c>
      <c r="E172">
        <v>7</v>
      </c>
      <c r="F172" t="s">
        <v>4</v>
      </c>
    </row>
    <row r="173" spans="1:6" x14ac:dyDescent="0.25">
      <c r="A173" t="s">
        <v>539</v>
      </c>
      <c r="B173" t="s">
        <v>597</v>
      </c>
      <c r="C173" t="s">
        <v>0</v>
      </c>
      <c r="D173" t="s">
        <v>1</v>
      </c>
      <c r="E173">
        <v>8</v>
      </c>
      <c r="F173" t="s">
        <v>4</v>
      </c>
    </row>
    <row r="174" spans="1:6" x14ac:dyDescent="0.25">
      <c r="A174" t="s">
        <v>538</v>
      </c>
      <c r="B174" t="s">
        <v>545</v>
      </c>
      <c r="C174" t="s">
        <v>0</v>
      </c>
      <c r="D174" t="s">
        <v>1</v>
      </c>
      <c r="E174">
        <v>9</v>
      </c>
      <c r="F174" t="s">
        <v>6</v>
      </c>
    </row>
    <row r="175" spans="1:6" x14ac:dyDescent="0.25">
      <c r="A175" t="s">
        <v>539</v>
      </c>
      <c r="B175" t="s">
        <v>541</v>
      </c>
      <c r="C175" t="s">
        <v>0</v>
      </c>
      <c r="D175" t="s">
        <v>1</v>
      </c>
      <c r="E175">
        <v>7</v>
      </c>
      <c r="F175" t="s">
        <v>4</v>
      </c>
    </row>
    <row r="176" spans="1:6" x14ac:dyDescent="0.25">
      <c r="A176" t="s">
        <v>540</v>
      </c>
      <c r="B176" t="s">
        <v>542</v>
      </c>
      <c r="C176" t="s">
        <v>0</v>
      </c>
      <c r="D176" t="s">
        <v>1</v>
      </c>
      <c r="E176">
        <v>7</v>
      </c>
      <c r="F176" t="s">
        <v>4</v>
      </c>
    </row>
    <row r="177" spans="3:4" x14ac:dyDescent="0.25">
      <c r="C177" t="s">
        <v>0</v>
      </c>
      <c r="D177" t="s">
        <v>1</v>
      </c>
    </row>
    <row r="178" spans="3:4" x14ac:dyDescent="0.25">
      <c r="C178" t="s">
        <v>0</v>
      </c>
      <c r="D178" t="s">
        <v>1</v>
      </c>
    </row>
    <row r="179" spans="3:4" x14ac:dyDescent="0.25">
      <c r="C179" t="s">
        <v>0</v>
      </c>
      <c r="D179" t="s">
        <v>1</v>
      </c>
    </row>
    <row r="180" spans="3:4" x14ac:dyDescent="0.25">
      <c r="C180" t="s">
        <v>0</v>
      </c>
      <c r="D180" t="s">
        <v>1</v>
      </c>
    </row>
    <row r="181" spans="3:4" x14ac:dyDescent="0.25">
      <c r="C181" t="s">
        <v>0</v>
      </c>
      <c r="D181" t="s">
        <v>1</v>
      </c>
    </row>
    <row r="182" spans="3:4" x14ac:dyDescent="0.25">
      <c r="C182" t="s">
        <v>0</v>
      </c>
      <c r="D182" t="s">
        <v>1</v>
      </c>
    </row>
    <row r="183" spans="3:4" x14ac:dyDescent="0.25">
      <c r="C183" t="s">
        <v>0</v>
      </c>
      <c r="D183" t="s">
        <v>1</v>
      </c>
    </row>
    <row r="184" spans="3:4" x14ac:dyDescent="0.25">
      <c r="C184" t="s">
        <v>0</v>
      </c>
      <c r="D184" t="s">
        <v>1</v>
      </c>
    </row>
    <row r="185" spans="3:4" x14ac:dyDescent="0.25">
      <c r="C185" t="s">
        <v>0</v>
      </c>
      <c r="D185" t="s">
        <v>1</v>
      </c>
    </row>
    <row r="186" spans="3:4" x14ac:dyDescent="0.25">
      <c r="C186" t="s">
        <v>0</v>
      </c>
      <c r="D186" t="s">
        <v>1</v>
      </c>
    </row>
    <row r="187" spans="3:4" x14ac:dyDescent="0.25">
      <c r="C187" t="s">
        <v>0</v>
      </c>
      <c r="D187" t="s">
        <v>1</v>
      </c>
    </row>
    <row r="188" spans="3:4" x14ac:dyDescent="0.25">
      <c r="C188" t="s">
        <v>0</v>
      </c>
      <c r="D188" t="s">
        <v>1</v>
      </c>
    </row>
    <row r="189" spans="3:4" x14ac:dyDescent="0.25">
      <c r="C189" t="s">
        <v>0</v>
      </c>
      <c r="D189" t="s">
        <v>1</v>
      </c>
    </row>
    <row r="190" spans="3:4" x14ac:dyDescent="0.25">
      <c r="C190" t="s">
        <v>0</v>
      </c>
      <c r="D190" t="s">
        <v>1</v>
      </c>
    </row>
    <row r="191" spans="3:4" x14ac:dyDescent="0.25">
      <c r="C191" t="s">
        <v>0</v>
      </c>
      <c r="D191" t="s">
        <v>1</v>
      </c>
    </row>
    <row r="192" spans="3:4" x14ac:dyDescent="0.25">
      <c r="C192" t="s">
        <v>0</v>
      </c>
      <c r="D192" t="s">
        <v>1</v>
      </c>
    </row>
    <row r="193" spans="1:6" x14ac:dyDescent="0.25">
      <c r="C193" t="s">
        <v>0</v>
      </c>
      <c r="D193" t="s">
        <v>1</v>
      </c>
    </row>
    <row r="194" spans="1:6" x14ac:dyDescent="0.25">
      <c r="C194" t="s">
        <v>0</v>
      </c>
      <c r="D194" t="s">
        <v>1</v>
      </c>
    </row>
    <row r="195" spans="1:6" x14ac:dyDescent="0.25">
      <c r="C195" t="s">
        <v>0</v>
      </c>
      <c r="D195" t="s">
        <v>1</v>
      </c>
    </row>
    <row r="196" spans="1:6" x14ac:dyDescent="0.25">
      <c r="C196" t="s">
        <v>0</v>
      </c>
      <c r="D196" t="s">
        <v>1</v>
      </c>
    </row>
    <row r="197" spans="1:6" x14ac:dyDescent="0.25">
      <c r="C197" t="s">
        <v>0</v>
      </c>
      <c r="D197" t="s">
        <v>1</v>
      </c>
    </row>
    <row r="198" spans="1:6" x14ac:dyDescent="0.25">
      <c r="C198" t="s">
        <v>0</v>
      </c>
      <c r="D198" t="s">
        <v>1</v>
      </c>
    </row>
    <row r="199" spans="1:6" x14ac:dyDescent="0.25">
      <c r="A199" t="s">
        <v>359</v>
      </c>
      <c r="B199" t="s">
        <v>360</v>
      </c>
      <c r="C199" t="s">
        <v>33</v>
      </c>
      <c r="D199" t="s">
        <v>21</v>
      </c>
      <c r="E199">
        <v>11</v>
      </c>
      <c r="F199" t="s">
        <v>10</v>
      </c>
    </row>
    <row r="200" spans="1:6" x14ac:dyDescent="0.25">
      <c r="A200" t="s">
        <v>598</v>
      </c>
      <c r="B200" t="s">
        <v>599</v>
      </c>
      <c r="C200" t="s">
        <v>33</v>
      </c>
      <c r="D200" t="s">
        <v>21</v>
      </c>
      <c r="E200">
        <v>11</v>
      </c>
      <c r="F200" t="s">
        <v>10</v>
      </c>
    </row>
    <row r="201" spans="1:6" x14ac:dyDescent="0.25">
      <c r="A201" t="s">
        <v>393</v>
      </c>
      <c r="B201" t="s">
        <v>442</v>
      </c>
      <c r="C201" t="s">
        <v>33</v>
      </c>
      <c r="D201" t="s">
        <v>21</v>
      </c>
      <c r="E201">
        <v>11</v>
      </c>
      <c r="F201" t="s">
        <v>10</v>
      </c>
    </row>
    <row r="202" spans="1:6" x14ac:dyDescent="0.25">
      <c r="A202" t="s">
        <v>256</v>
      </c>
      <c r="B202" t="s">
        <v>257</v>
      </c>
      <c r="C202" t="s">
        <v>33</v>
      </c>
      <c r="D202" t="s">
        <v>21</v>
      </c>
      <c r="E202">
        <v>11</v>
      </c>
      <c r="F202" t="s">
        <v>10</v>
      </c>
    </row>
    <row r="203" spans="1:6" x14ac:dyDescent="0.25">
      <c r="A203" t="s">
        <v>382</v>
      </c>
      <c r="B203" t="s">
        <v>386</v>
      </c>
      <c r="C203" t="s">
        <v>33</v>
      </c>
      <c r="D203" t="s">
        <v>21</v>
      </c>
      <c r="E203">
        <v>11</v>
      </c>
      <c r="F203" t="s">
        <v>10</v>
      </c>
    </row>
    <row r="204" spans="1:6" x14ac:dyDescent="0.25">
      <c r="A204" t="s">
        <v>50</v>
      </c>
      <c r="B204" t="s">
        <v>350</v>
      </c>
      <c r="C204" t="s">
        <v>33</v>
      </c>
      <c r="D204" t="s">
        <v>21</v>
      </c>
      <c r="E204">
        <v>10</v>
      </c>
      <c r="F204" t="s">
        <v>6</v>
      </c>
    </row>
    <row r="205" spans="1:6" x14ac:dyDescent="0.25">
      <c r="A205" t="s">
        <v>600</v>
      </c>
      <c r="B205" t="s">
        <v>601</v>
      </c>
      <c r="C205" t="s">
        <v>33</v>
      </c>
      <c r="D205" t="s">
        <v>21</v>
      </c>
      <c r="E205">
        <v>10</v>
      </c>
      <c r="F205" t="s">
        <v>6</v>
      </c>
    </row>
    <row r="206" spans="1:6" x14ac:dyDescent="0.25">
      <c r="A206" t="s">
        <v>24</v>
      </c>
      <c r="B206" t="s">
        <v>8</v>
      </c>
      <c r="C206" t="s">
        <v>33</v>
      </c>
      <c r="D206" t="s">
        <v>21</v>
      </c>
      <c r="E206">
        <v>10</v>
      </c>
      <c r="F206" t="s">
        <v>6</v>
      </c>
    </row>
    <row r="207" spans="1:6" x14ac:dyDescent="0.25">
      <c r="A207" t="s">
        <v>23</v>
      </c>
      <c r="B207" t="s">
        <v>443</v>
      </c>
      <c r="C207" t="s">
        <v>33</v>
      </c>
      <c r="D207" t="s">
        <v>21</v>
      </c>
      <c r="E207">
        <v>10</v>
      </c>
      <c r="F207" t="s">
        <v>6</v>
      </c>
    </row>
    <row r="208" spans="1:6" x14ac:dyDescent="0.25">
      <c r="A208" t="s">
        <v>52</v>
      </c>
      <c r="B208" t="s">
        <v>296</v>
      </c>
      <c r="C208" t="s">
        <v>33</v>
      </c>
      <c r="D208" t="s">
        <v>21</v>
      </c>
      <c r="E208">
        <v>10</v>
      </c>
      <c r="F208" t="s">
        <v>6</v>
      </c>
    </row>
    <row r="209" spans="1:6" x14ac:dyDescent="0.25">
      <c r="A209" t="s">
        <v>53</v>
      </c>
      <c r="B209" t="s">
        <v>54</v>
      </c>
      <c r="C209" t="s">
        <v>33</v>
      </c>
      <c r="D209" t="s">
        <v>21</v>
      </c>
      <c r="E209">
        <v>10</v>
      </c>
      <c r="F209" t="s">
        <v>6</v>
      </c>
    </row>
    <row r="210" spans="1:6" x14ac:dyDescent="0.25">
      <c r="A210" t="s">
        <v>602</v>
      </c>
      <c r="B210" t="s">
        <v>390</v>
      </c>
      <c r="C210" t="s">
        <v>33</v>
      </c>
      <c r="D210" t="s">
        <v>21</v>
      </c>
      <c r="E210">
        <v>10</v>
      </c>
      <c r="F210" t="s">
        <v>6</v>
      </c>
    </row>
    <row r="211" spans="1:6" x14ac:dyDescent="0.25">
      <c r="A211" t="s">
        <v>365</v>
      </c>
      <c r="B211" t="s">
        <v>366</v>
      </c>
      <c r="C211" t="s">
        <v>33</v>
      </c>
      <c r="D211" t="s">
        <v>21</v>
      </c>
      <c r="E211">
        <v>10</v>
      </c>
      <c r="F211" t="s">
        <v>6</v>
      </c>
    </row>
    <row r="212" spans="1:6" x14ac:dyDescent="0.25">
      <c r="A212" t="s">
        <v>362</v>
      </c>
      <c r="B212" t="s">
        <v>363</v>
      </c>
      <c r="C212" t="s">
        <v>33</v>
      </c>
      <c r="D212" t="s">
        <v>21</v>
      </c>
      <c r="E212">
        <v>9</v>
      </c>
      <c r="F212" t="s">
        <v>6</v>
      </c>
    </row>
    <row r="213" spans="1:6" x14ac:dyDescent="0.25">
      <c r="A213" t="s">
        <v>319</v>
      </c>
      <c r="B213" t="s">
        <v>444</v>
      </c>
      <c r="C213" t="s">
        <v>33</v>
      </c>
      <c r="D213" t="s">
        <v>21</v>
      </c>
      <c r="E213">
        <v>9</v>
      </c>
      <c r="F213" t="s">
        <v>6</v>
      </c>
    </row>
    <row r="214" spans="1:6" x14ac:dyDescent="0.25">
      <c r="A214" t="s">
        <v>27</v>
      </c>
      <c r="B214" t="s">
        <v>387</v>
      </c>
      <c r="C214" t="s">
        <v>33</v>
      </c>
      <c r="D214" t="s">
        <v>21</v>
      </c>
      <c r="E214">
        <v>8</v>
      </c>
      <c r="F214" t="s">
        <v>4</v>
      </c>
    </row>
    <row r="215" spans="1:6" x14ac:dyDescent="0.25">
      <c r="A215" t="s">
        <v>22</v>
      </c>
      <c r="B215" t="s">
        <v>604</v>
      </c>
      <c r="C215" t="s">
        <v>33</v>
      </c>
      <c r="D215" t="s">
        <v>21</v>
      </c>
      <c r="E215">
        <v>8</v>
      </c>
      <c r="F215" t="s">
        <v>4</v>
      </c>
    </row>
    <row r="216" spans="1:6" x14ac:dyDescent="0.25">
      <c r="A216" t="s">
        <v>40</v>
      </c>
      <c r="B216" t="s">
        <v>8</v>
      </c>
      <c r="C216" t="s">
        <v>33</v>
      </c>
      <c r="D216" t="s">
        <v>21</v>
      </c>
      <c r="E216">
        <v>8</v>
      </c>
      <c r="F216" t="s">
        <v>4</v>
      </c>
    </row>
    <row r="217" spans="1:6" x14ac:dyDescent="0.25">
      <c r="A217" t="s">
        <v>605</v>
      </c>
      <c r="B217" t="s">
        <v>449</v>
      </c>
      <c r="C217" t="s">
        <v>33</v>
      </c>
      <c r="D217" t="s">
        <v>21</v>
      </c>
      <c r="E217">
        <v>8</v>
      </c>
      <c r="F217" t="s">
        <v>4</v>
      </c>
    </row>
    <row r="218" spans="1:6" x14ac:dyDescent="0.25">
      <c r="A218" t="s">
        <v>222</v>
      </c>
      <c r="B218" t="s">
        <v>220</v>
      </c>
      <c r="C218" t="s">
        <v>33</v>
      </c>
      <c r="D218" t="s">
        <v>21</v>
      </c>
      <c r="E218">
        <v>8</v>
      </c>
      <c r="F218" t="s">
        <v>4</v>
      </c>
    </row>
    <row r="219" spans="1:6" x14ac:dyDescent="0.25">
      <c r="A219" t="s">
        <v>606</v>
      </c>
      <c r="B219" t="s">
        <v>607</v>
      </c>
      <c r="C219" t="s">
        <v>33</v>
      </c>
      <c r="D219" t="s">
        <v>21</v>
      </c>
      <c r="E219">
        <v>7</v>
      </c>
      <c r="F219" t="s">
        <v>4</v>
      </c>
    </row>
    <row r="220" spans="1:6" x14ac:dyDescent="0.25">
      <c r="A220" t="s">
        <v>396</v>
      </c>
      <c r="B220" t="s">
        <v>395</v>
      </c>
      <c r="C220" t="s">
        <v>33</v>
      </c>
      <c r="D220" t="s">
        <v>21</v>
      </c>
      <c r="E220">
        <v>7</v>
      </c>
      <c r="F220" t="s">
        <v>4</v>
      </c>
    </row>
    <row r="221" spans="1:6" x14ac:dyDescent="0.25">
      <c r="A221" t="s">
        <v>608</v>
      </c>
      <c r="B221" t="s">
        <v>609</v>
      </c>
      <c r="C221" t="s">
        <v>33</v>
      </c>
      <c r="D221" t="s">
        <v>21</v>
      </c>
      <c r="E221">
        <v>7</v>
      </c>
      <c r="F221" t="s">
        <v>4</v>
      </c>
    </row>
    <row r="222" spans="1:6" x14ac:dyDescent="0.25">
      <c r="A222" t="s">
        <v>610</v>
      </c>
      <c r="B222" t="s">
        <v>611</v>
      </c>
      <c r="C222" t="s">
        <v>33</v>
      </c>
      <c r="D222" t="s">
        <v>21</v>
      </c>
      <c r="E222">
        <v>7</v>
      </c>
      <c r="F222" t="s">
        <v>4</v>
      </c>
    </row>
    <row r="223" spans="1:6" x14ac:dyDescent="0.25">
      <c r="A223" t="s">
        <v>612</v>
      </c>
      <c r="B223" t="s">
        <v>388</v>
      </c>
      <c r="C223" t="s">
        <v>33</v>
      </c>
      <c r="D223" t="s">
        <v>21</v>
      </c>
      <c r="E223">
        <v>7</v>
      </c>
      <c r="F223" t="s">
        <v>4</v>
      </c>
    </row>
    <row r="224" spans="1:6" x14ac:dyDescent="0.25">
      <c r="A224" t="s">
        <v>42</v>
      </c>
      <c r="B224" t="s">
        <v>613</v>
      </c>
      <c r="C224" t="s">
        <v>33</v>
      </c>
      <c r="D224" t="s">
        <v>21</v>
      </c>
      <c r="E224">
        <v>7</v>
      </c>
      <c r="F224" t="s">
        <v>4</v>
      </c>
    </row>
    <row r="225" spans="1:6" x14ac:dyDescent="0.25">
      <c r="A225" t="s">
        <v>389</v>
      </c>
      <c r="B225" t="s">
        <v>291</v>
      </c>
      <c r="C225" t="s">
        <v>33</v>
      </c>
      <c r="D225" t="s">
        <v>21</v>
      </c>
      <c r="E225">
        <v>6</v>
      </c>
      <c r="F225" t="s">
        <v>2</v>
      </c>
    </row>
    <row r="226" spans="1:6" x14ac:dyDescent="0.25">
      <c r="A226" t="s">
        <v>327</v>
      </c>
      <c r="B226" t="s">
        <v>346</v>
      </c>
      <c r="C226" t="s">
        <v>33</v>
      </c>
      <c r="D226" t="s">
        <v>21</v>
      </c>
      <c r="E226">
        <v>6</v>
      </c>
      <c r="F226" t="s">
        <v>2</v>
      </c>
    </row>
    <row r="227" spans="1:6" x14ac:dyDescent="0.25">
      <c r="A227" t="s">
        <v>222</v>
      </c>
      <c r="B227" t="s">
        <v>364</v>
      </c>
      <c r="C227" t="s">
        <v>33</v>
      </c>
      <c r="D227" t="s">
        <v>21</v>
      </c>
      <c r="E227">
        <v>7</v>
      </c>
      <c r="F227" t="s">
        <v>4</v>
      </c>
    </row>
    <row r="228" spans="1:6" x14ac:dyDescent="0.25">
      <c r="C228" t="s">
        <v>33</v>
      </c>
      <c r="D228" t="s">
        <v>21</v>
      </c>
    </row>
    <row r="229" spans="1:6" x14ac:dyDescent="0.25">
      <c r="C229" t="s">
        <v>33</v>
      </c>
      <c r="D229" t="s">
        <v>21</v>
      </c>
    </row>
    <row r="230" spans="1:6" x14ac:dyDescent="0.25">
      <c r="C230" t="s">
        <v>33</v>
      </c>
      <c r="D230" t="s">
        <v>21</v>
      </c>
    </row>
    <row r="231" spans="1:6" x14ac:dyDescent="0.25">
      <c r="C231" t="s">
        <v>33</v>
      </c>
      <c r="D231" t="s">
        <v>21</v>
      </c>
    </row>
    <row r="232" spans="1:6" x14ac:dyDescent="0.25">
      <c r="C232" t="s">
        <v>33</v>
      </c>
      <c r="D232" t="s">
        <v>21</v>
      </c>
    </row>
    <row r="233" spans="1:6" x14ac:dyDescent="0.25">
      <c r="C233" t="s">
        <v>33</v>
      </c>
      <c r="D233" t="s">
        <v>21</v>
      </c>
    </row>
    <row r="234" spans="1:6" x14ac:dyDescent="0.25">
      <c r="C234" t="s">
        <v>33</v>
      </c>
      <c r="D234" t="s">
        <v>21</v>
      </c>
    </row>
    <row r="235" spans="1:6" x14ac:dyDescent="0.25">
      <c r="C235" t="s">
        <v>33</v>
      </c>
      <c r="D235" t="s">
        <v>21</v>
      </c>
    </row>
    <row r="236" spans="1:6" x14ac:dyDescent="0.25">
      <c r="C236" t="s">
        <v>33</v>
      </c>
      <c r="D236" t="s">
        <v>21</v>
      </c>
    </row>
    <row r="237" spans="1:6" x14ac:dyDescent="0.25">
      <c r="C237" t="s">
        <v>33</v>
      </c>
      <c r="D237" t="s">
        <v>21</v>
      </c>
    </row>
    <row r="238" spans="1:6" x14ac:dyDescent="0.25">
      <c r="C238" t="s">
        <v>33</v>
      </c>
      <c r="D238" t="s">
        <v>21</v>
      </c>
    </row>
    <row r="239" spans="1:6" x14ac:dyDescent="0.25">
      <c r="C239" t="s">
        <v>33</v>
      </c>
      <c r="D239" t="s">
        <v>21</v>
      </c>
    </row>
    <row r="240" spans="1:6" x14ac:dyDescent="0.25">
      <c r="C240" t="s">
        <v>33</v>
      </c>
      <c r="D240" t="s">
        <v>21</v>
      </c>
    </row>
    <row r="241" spans="3:4" x14ac:dyDescent="0.25">
      <c r="C241" t="s">
        <v>33</v>
      </c>
      <c r="D241" t="s">
        <v>21</v>
      </c>
    </row>
    <row r="242" spans="3:4" x14ac:dyDescent="0.25">
      <c r="C242" t="s">
        <v>33</v>
      </c>
      <c r="D242" t="s">
        <v>21</v>
      </c>
    </row>
    <row r="243" spans="3:4" x14ac:dyDescent="0.25">
      <c r="C243" t="s">
        <v>33</v>
      </c>
      <c r="D243" t="s">
        <v>21</v>
      </c>
    </row>
    <row r="244" spans="3:4" x14ac:dyDescent="0.25">
      <c r="C244" t="s">
        <v>33</v>
      </c>
      <c r="D244" t="s">
        <v>21</v>
      </c>
    </row>
    <row r="245" spans="3:4" x14ac:dyDescent="0.25">
      <c r="C245" t="s">
        <v>33</v>
      </c>
      <c r="D245" t="s">
        <v>21</v>
      </c>
    </row>
    <row r="246" spans="3:4" x14ac:dyDescent="0.25">
      <c r="C246" t="s">
        <v>33</v>
      </c>
      <c r="D246" t="s">
        <v>21</v>
      </c>
    </row>
    <row r="247" spans="3:4" x14ac:dyDescent="0.25">
      <c r="C247" t="s">
        <v>33</v>
      </c>
      <c r="D247" t="s">
        <v>21</v>
      </c>
    </row>
    <row r="248" spans="3:4" x14ac:dyDescent="0.25">
      <c r="C248" t="s">
        <v>33</v>
      </c>
      <c r="D248" t="s">
        <v>21</v>
      </c>
    </row>
    <row r="249" spans="3:4" x14ac:dyDescent="0.25">
      <c r="C249" t="s">
        <v>33</v>
      </c>
      <c r="D249" t="s">
        <v>21</v>
      </c>
    </row>
    <row r="250" spans="3:4" x14ac:dyDescent="0.25">
      <c r="C250" t="s">
        <v>33</v>
      </c>
      <c r="D250" t="s">
        <v>21</v>
      </c>
    </row>
    <row r="251" spans="3:4" x14ac:dyDescent="0.25">
      <c r="C251" t="s">
        <v>33</v>
      </c>
      <c r="D251" t="s">
        <v>21</v>
      </c>
    </row>
    <row r="252" spans="3:4" x14ac:dyDescent="0.25">
      <c r="C252" t="s">
        <v>33</v>
      </c>
      <c r="D252" t="s">
        <v>21</v>
      </c>
    </row>
    <row r="253" spans="3:4" x14ac:dyDescent="0.25">
      <c r="C253" t="s">
        <v>33</v>
      </c>
      <c r="D253" t="s">
        <v>21</v>
      </c>
    </row>
    <row r="254" spans="3:4" x14ac:dyDescent="0.25">
      <c r="C254" t="s">
        <v>33</v>
      </c>
      <c r="D254" t="s">
        <v>21</v>
      </c>
    </row>
    <row r="255" spans="3:4" x14ac:dyDescent="0.25">
      <c r="C255" t="s">
        <v>33</v>
      </c>
      <c r="D255" t="s">
        <v>21</v>
      </c>
    </row>
    <row r="256" spans="3:4" x14ac:dyDescent="0.25">
      <c r="C256" t="s">
        <v>33</v>
      </c>
      <c r="D256" t="s">
        <v>21</v>
      </c>
    </row>
    <row r="257" spans="1:6" x14ac:dyDescent="0.25">
      <c r="A257" t="s">
        <v>29</v>
      </c>
      <c r="B257" t="s">
        <v>35</v>
      </c>
      <c r="C257" t="s">
        <v>33</v>
      </c>
      <c r="D257" t="s">
        <v>1</v>
      </c>
      <c r="E257">
        <v>12</v>
      </c>
      <c r="F257" t="s">
        <v>10</v>
      </c>
    </row>
    <row r="258" spans="1:6" x14ac:dyDescent="0.25">
      <c r="A258" t="s">
        <v>31</v>
      </c>
      <c r="B258" t="s">
        <v>32</v>
      </c>
      <c r="C258" t="s">
        <v>33</v>
      </c>
      <c r="D258" t="s">
        <v>1</v>
      </c>
      <c r="E258">
        <v>12</v>
      </c>
      <c r="F258" t="s">
        <v>10</v>
      </c>
    </row>
    <row r="259" spans="1:6" x14ac:dyDescent="0.25">
      <c r="A259" t="s">
        <v>288</v>
      </c>
      <c r="B259" t="s">
        <v>392</v>
      </c>
      <c r="C259" t="s">
        <v>33</v>
      </c>
      <c r="D259" t="s">
        <v>1</v>
      </c>
      <c r="E259">
        <v>12</v>
      </c>
      <c r="F259" t="s">
        <v>10</v>
      </c>
    </row>
    <row r="260" spans="1:6" x14ac:dyDescent="0.25">
      <c r="A260" t="s">
        <v>446</v>
      </c>
      <c r="B260" t="s">
        <v>447</v>
      </c>
      <c r="C260" t="s">
        <v>33</v>
      </c>
      <c r="D260" t="s">
        <v>1</v>
      </c>
      <c r="E260">
        <v>12</v>
      </c>
      <c r="F260" t="s">
        <v>10</v>
      </c>
    </row>
    <row r="261" spans="1:6" x14ac:dyDescent="0.25">
      <c r="A261" t="s">
        <v>448</v>
      </c>
      <c r="B261" t="s">
        <v>449</v>
      </c>
      <c r="C261" t="s">
        <v>33</v>
      </c>
      <c r="D261" t="s">
        <v>1</v>
      </c>
      <c r="E261">
        <v>9</v>
      </c>
      <c r="F261" t="s">
        <v>6</v>
      </c>
    </row>
    <row r="262" spans="1:6" x14ac:dyDescent="0.25">
      <c r="A262" t="s">
        <v>259</v>
      </c>
      <c r="B262" t="s">
        <v>390</v>
      </c>
      <c r="C262" t="s">
        <v>33</v>
      </c>
      <c r="D262" t="s">
        <v>1</v>
      </c>
      <c r="E262">
        <v>9</v>
      </c>
      <c r="F262" t="s">
        <v>6</v>
      </c>
    </row>
    <row r="263" spans="1:6" x14ac:dyDescent="0.25">
      <c r="A263" t="s">
        <v>432</v>
      </c>
      <c r="B263" t="s">
        <v>616</v>
      </c>
      <c r="C263" t="s">
        <v>33</v>
      </c>
      <c r="D263" t="s">
        <v>1</v>
      </c>
      <c r="E263">
        <v>8</v>
      </c>
      <c r="F263" t="s">
        <v>4</v>
      </c>
    </row>
    <row r="264" spans="1:6" x14ac:dyDescent="0.25">
      <c r="A264" t="s">
        <v>290</v>
      </c>
      <c r="B264" t="s">
        <v>291</v>
      </c>
      <c r="C264" t="s">
        <v>33</v>
      </c>
      <c r="D264" t="s">
        <v>1</v>
      </c>
      <c r="E264">
        <v>8</v>
      </c>
      <c r="F264" t="s">
        <v>4</v>
      </c>
    </row>
    <row r="265" spans="1:6" x14ac:dyDescent="0.25">
      <c r="A265" t="s">
        <v>617</v>
      </c>
      <c r="B265" t="s">
        <v>361</v>
      </c>
      <c r="C265" t="s">
        <v>33</v>
      </c>
      <c r="D265" t="s">
        <v>1</v>
      </c>
      <c r="E265">
        <v>8</v>
      </c>
      <c r="F265" t="s">
        <v>4</v>
      </c>
    </row>
    <row r="266" spans="1:6" x14ac:dyDescent="0.25">
      <c r="A266" t="s">
        <v>618</v>
      </c>
      <c r="B266" t="s">
        <v>619</v>
      </c>
      <c r="C266" t="s">
        <v>33</v>
      </c>
      <c r="D266" t="s">
        <v>1</v>
      </c>
      <c r="E266">
        <v>7</v>
      </c>
      <c r="F266" t="s">
        <v>4</v>
      </c>
    </row>
    <row r="267" spans="1:6" x14ac:dyDescent="0.25">
      <c r="A267" t="s">
        <v>620</v>
      </c>
      <c r="B267" t="s">
        <v>621</v>
      </c>
      <c r="C267" t="s">
        <v>33</v>
      </c>
      <c r="D267" t="s">
        <v>1</v>
      </c>
      <c r="E267">
        <v>7</v>
      </c>
      <c r="F267" t="s">
        <v>4</v>
      </c>
    </row>
    <row r="268" spans="1:6" x14ac:dyDescent="0.25">
      <c r="A268" t="s">
        <v>358</v>
      </c>
      <c r="B268" t="s">
        <v>73</v>
      </c>
      <c r="C268" t="s">
        <v>33</v>
      </c>
      <c r="D268" t="s">
        <v>1</v>
      </c>
      <c r="E268">
        <v>6</v>
      </c>
      <c r="F268" t="s">
        <v>2</v>
      </c>
    </row>
    <row r="269" spans="1:6" x14ac:dyDescent="0.25">
      <c r="A269" t="s">
        <v>439</v>
      </c>
      <c r="B269" t="s">
        <v>395</v>
      </c>
      <c r="C269" t="s">
        <v>33</v>
      </c>
      <c r="D269" t="s">
        <v>1</v>
      </c>
      <c r="E269">
        <v>5</v>
      </c>
      <c r="F269" t="s">
        <v>2</v>
      </c>
    </row>
    <row r="270" spans="1:6" x14ac:dyDescent="0.25">
      <c r="A270" t="s">
        <v>17</v>
      </c>
      <c r="B270" t="s">
        <v>301</v>
      </c>
      <c r="C270" t="s">
        <v>33</v>
      </c>
      <c r="D270" t="s">
        <v>1</v>
      </c>
      <c r="E270">
        <v>9</v>
      </c>
      <c r="F270" t="s">
        <v>6</v>
      </c>
    </row>
    <row r="271" spans="1:6" x14ac:dyDescent="0.25">
      <c r="A271" t="s">
        <v>416</v>
      </c>
      <c r="B271" t="s">
        <v>623</v>
      </c>
      <c r="C271" t="s">
        <v>33</v>
      </c>
      <c r="D271" t="s">
        <v>1</v>
      </c>
      <c r="E271">
        <v>5</v>
      </c>
      <c r="F271" t="s">
        <v>2</v>
      </c>
    </row>
    <row r="272" spans="1:6" x14ac:dyDescent="0.25">
      <c r="C272" t="s">
        <v>33</v>
      </c>
      <c r="D272" t="s">
        <v>1</v>
      </c>
    </row>
    <row r="273" spans="3:4" x14ac:dyDescent="0.25">
      <c r="C273" t="s">
        <v>33</v>
      </c>
      <c r="D273" t="s">
        <v>1</v>
      </c>
    </row>
    <row r="274" spans="3:4" x14ac:dyDescent="0.25">
      <c r="C274" t="s">
        <v>33</v>
      </c>
      <c r="D274" t="s">
        <v>1</v>
      </c>
    </row>
    <row r="275" spans="3:4" x14ac:dyDescent="0.25">
      <c r="C275" t="s">
        <v>33</v>
      </c>
      <c r="D275" t="s">
        <v>1</v>
      </c>
    </row>
    <row r="276" spans="3:4" x14ac:dyDescent="0.25">
      <c r="C276" t="s">
        <v>33</v>
      </c>
      <c r="D276" t="s">
        <v>1</v>
      </c>
    </row>
    <row r="277" spans="3:4" x14ac:dyDescent="0.25">
      <c r="C277" t="s">
        <v>33</v>
      </c>
      <c r="D277" t="s">
        <v>1</v>
      </c>
    </row>
    <row r="278" spans="3:4" x14ac:dyDescent="0.25">
      <c r="C278" t="s">
        <v>33</v>
      </c>
      <c r="D278" t="s">
        <v>1</v>
      </c>
    </row>
    <row r="279" spans="3:4" x14ac:dyDescent="0.25">
      <c r="C279" t="s">
        <v>33</v>
      </c>
      <c r="D279" t="s">
        <v>1</v>
      </c>
    </row>
    <row r="280" spans="3:4" x14ac:dyDescent="0.25">
      <c r="C280" t="s">
        <v>33</v>
      </c>
      <c r="D280" t="s">
        <v>1</v>
      </c>
    </row>
    <row r="281" spans="3:4" x14ac:dyDescent="0.25">
      <c r="C281" t="s">
        <v>33</v>
      </c>
      <c r="D281" t="s">
        <v>1</v>
      </c>
    </row>
    <row r="282" spans="3:4" x14ac:dyDescent="0.25">
      <c r="C282" t="s">
        <v>33</v>
      </c>
      <c r="D282" t="s">
        <v>1</v>
      </c>
    </row>
    <row r="283" spans="3:4" x14ac:dyDescent="0.25">
      <c r="C283" t="s">
        <v>33</v>
      </c>
      <c r="D283" t="s">
        <v>1</v>
      </c>
    </row>
    <row r="284" spans="3:4" x14ac:dyDescent="0.25">
      <c r="C284" t="s">
        <v>33</v>
      </c>
      <c r="D284" t="s">
        <v>1</v>
      </c>
    </row>
    <row r="285" spans="3:4" x14ac:dyDescent="0.25">
      <c r="C285" t="s">
        <v>33</v>
      </c>
      <c r="D285" t="s">
        <v>1</v>
      </c>
    </row>
    <row r="286" spans="3:4" x14ac:dyDescent="0.25">
      <c r="C286" t="s">
        <v>33</v>
      </c>
      <c r="D286" t="s">
        <v>1</v>
      </c>
    </row>
    <row r="287" spans="3:4" x14ac:dyDescent="0.25">
      <c r="C287" t="s">
        <v>33</v>
      </c>
      <c r="D287" t="s">
        <v>1</v>
      </c>
    </row>
    <row r="288" spans="3:4" x14ac:dyDescent="0.25">
      <c r="C288" t="s">
        <v>33</v>
      </c>
      <c r="D288" t="s">
        <v>1</v>
      </c>
    </row>
    <row r="289" spans="1:6" x14ac:dyDescent="0.25">
      <c r="C289" t="s">
        <v>33</v>
      </c>
      <c r="D289" t="s">
        <v>1</v>
      </c>
    </row>
    <row r="290" spans="1:6" x14ac:dyDescent="0.25">
      <c r="C290" t="s">
        <v>33</v>
      </c>
      <c r="D290" t="s">
        <v>1</v>
      </c>
    </row>
    <row r="291" spans="1:6" x14ac:dyDescent="0.25">
      <c r="C291" t="s">
        <v>33</v>
      </c>
      <c r="D291" t="s">
        <v>1</v>
      </c>
    </row>
    <row r="292" spans="1:6" x14ac:dyDescent="0.25">
      <c r="C292" t="s">
        <v>33</v>
      </c>
      <c r="D292" t="s">
        <v>1</v>
      </c>
    </row>
    <row r="293" spans="1:6" x14ac:dyDescent="0.25">
      <c r="C293" t="s">
        <v>33</v>
      </c>
      <c r="D293" t="s">
        <v>1</v>
      </c>
    </row>
    <row r="294" spans="1:6" x14ac:dyDescent="0.25">
      <c r="C294" t="s">
        <v>33</v>
      </c>
      <c r="D294" t="s">
        <v>1</v>
      </c>
    </row>
    <row r="295" spans="1:6" x14ac:dyDescent="0.25">
      <c r="C295" t="s">
        <v>33</v>
      </c>
      <c r="D295" t="s">
        <v>1</v>
      </c>
    </row>
    <row r="296" spans="1:6" x14ac:dyDescent="0.25">
      <c r="C296" t="s">
        <v>33</v>
      </c>
      <c r="D296" t="s">
        <v>1</v>
      </c>
    </row>
    <row r="297" spans="1:6" x14ac:dyDescent="0.25">
      <c r="C297" t="s">
        <v>33</v>
      </c>
      <c r="D297" t="s">
        <v>1</v>
      </c>
    </row>
    <row r="298" spans="1:6" x14ac:dyDescent="0.25">
      <c r="C298" t="s">
        <v>33</v>
      </c>
      <c r="D298" t="s">
        <v>1</v>
      </c>
    </row>
    <row r="299" spans="1:6" x14ac:dyDescent="0.25">
      <c r="C299" t="s">
        <v>33</v>
      </c>
      <c r="D299" t="s">
        <v>1</v>
      </c>
    </row>
    <row r="300" spans="1:6" x14ac:dyDescent="0.25">
      <c r="A300" t="s">
        <v>382</v>
      </c>
      <c r="B300" t="s">
        <v>383</v>
      </c>
      <c r="C300" t="s">
        <v>43</v>
      </c>
      <c r="D300" t="s">
        <v>21</v>
      </c>
      <c r="E300">
        <v>12</v>
      </c>
      <c r="F300" t="s">
        <v>10</v>
      </c>
    </row>
    <row r="301" spans="1:6" x14ac:dyDescent="0.25">
      <c r="A301" t="s">
        <v>513</v>
      </c>
      <c r="B301" t="s">
        <v>514</v>
      </c>
      <c r="C301" t="s">
        <v>43</v>
      </c>
      <c r="D301" t="s">
        <v>21</v>
      </c>
      <c r="E301">
        <v>9</v>
      </c>
      <c r="F301" t="s">
        <v>6</v>
      </c>
    </row>
    <row r="302" spans="1:6" x14ac:dyDescent="0.25">
      <c r="A302" t="s">
        <v>111</v>
      </c>
      <c r="B302" t="s">
        <v>317</v>
      </c>
      <c r="C302" t="s">
        <v>43</v>
      </c>
      <c r="D302" t="s">
        <v>21</v>
      </c>
      <c r="E302">
        <v>9</v>
      </c>
      <c r="F302" t="s">
        <v>6</v>
      </c>
    </row>
    <row r="303" spans="1:6" x14ac:dyDescent="0.25">
      <c r="A303" t="s">
        <v>212</v>
      </c>
      <c r="B303" t="s">
        <v>143</v>
      </c>
      <c r="C303" t="s">
        <v>43</v>
      </c>
      <c r="D303" t="s">
        <v>21</v>
      </c>
      <c r="E303">
        <v>8</v>
      </c>
      <c r="F303" t="s">
        <v>4</v>
      </c>
    </row>
    <row r="304" spans="1:6" x14ac:dyDescent="0.25">
      <c r="A304" t="s">
        <v>112</v>
      </c>
      <c r="B304" t="s">
        <v>113</v>
      </c>
      <c r="C304" t="s">
        <v>43</v>
      </c>
      <c r="D304" t="s">
        <v>21</v>
      </c>
      <c r="E304">
        <v>8</v>
      </c>
      <c r="F304" t="s">
        <v>4</v>
      </c>
    </row>
    <row r="305" spans="1:6" x14ac:dyDescent="0.25">
      <c r="A305" t="s">
        <v>71</v>
      </c>
      <c r="B305" t="s">
        <v>450</v>
      </c>
      <c r="C305" t="s">
        <v>43</v>
      </c>
      <c r="D305" t="s">
        <v>21</v>
      </c>
      <c r="E305">
        <v>8</v>
      </c>
      <c r="F305" t="s">
        <v>4</v>
      </c>
    </row>
    <row r="306" spans="1:6" x14ac:dyDescent="0.25">
      <c r="A306" t="s">
        <v>28</v>
      </c>
      <c r="B306" t="s">
        <v>81</v>
      </c>
      <c r="C306" t="s">
        <v>43</v>
      </c>
      <c r="D306" t="s">
        <v>21</v>
      </c>
      <c r="E306">
        <v>7</v>
      </c>
      <c r="F306" t="s">
        <v>4</v>
      </c>
    </row>
    <row r="307" spans="1:6" x14ac:dyDescent="0.25">
      <c r="A307" t="s">
        <v>491</v>
      </c>
      <c r="B307" t="s">
        <v>478</v>
      </c>
      <c r="C307" t="s">
        <v>43</v>
      </c>
      <c r="D307" t="s">
        <v>21</v>
      </c>
      <c r="E307">
        <v>7</v>
      </c>
      <c r="F307" t="s">
        <v>4</v>
      </c>
    </row>
    <row r="308" spans="1:6" x14ac:dyDescent="0.25">
      <c r="A308" t="s">
        <v>214</v>
      </c>
      <c r="B308" t="s">
        <v>267</v>
      </c>
      <c r="C308" t="s">
        <v>43</v>
      </c>
      <c r="D308" t="s">
        <v>21</v>
      </c>
      <c r="E308">
        <v>7</v>
      </c>
      <c r="F308" t="s">
        <v>4</v>
      </c>
    </row>
    <row r="309" spans="1:6" x14ac:dyDescent="0.25">
      <c r="A309" t="s">
        <v>479</v>
      </c>
      <c r="B309" t="s">
        <v>32</v>
      </c>
      <c r="C309" t="s">
        <v>43</v>
      </c>
      <c r="D309" t="s">
        <v>21</v>
      </c>
      <c r="E309">
        <v>7</v>
      </c>
      <c r="F309" t="s">
        <v>4</v>
      </c>
    </row>
    <row r="310" spans="1:6" x14ac:dyDescent="0.25">
      <c r="A310" t="s">
        <v>319</v>
      </c>
      <c r="B310" t="s">
        <v>320</v>
      </c>
      <c r="C310" t="s">
        <v>43</v>
      </c>
      <c r="D310" t="s">
        <v>21</v>
      </c>
      <c r="E310">
        <v>6</v>
      </c>
      <c r="F310" t="s">
        <v>2</v>
      </c>
    </row>
    <row r="311" spans="1:6" x14ac:dyDescent="0.25">
      <c r="A311" t="s">
        <v>480</v>
      </c>
      <c r="B311" t="s">
        <v>474</v>
      </c>
      <c r="C311" t="s">
        <v>43</v>
      </c>
      <c r="D311" t="s">
        <v>21</v>
      </c>
      <c r="E311">
        <v>5</v>
      </c>
      <c r="F311" t="s">
        <v>2</v>
      </c>
    </row>
    <row r="312" spans="1:6" x14ac:dyDescent="0.25">
      <c r="A312" t="s">
        <v>451</v>
      </c>
      <c r="B312" t="s">
        <v>452</v>
      </c>
      <c r="C312" t="s">
        <v>43</v>
      </c>
      <c r="D312" t="s">
        <v>21</v>
      </c>
      <c r="E312">
        <v>4</v>
      </c>
      <c r="F312" t="s">
        <v>2</v>
      </c>
    </row>
    <row r="313" spans="1:6" x14ac:dyDescent="0.25">
      <c r="C313" t="s">
        <v>43</v>
      </c>
      <c r="D313" t="s">
        <v>21</v>
      </c>
    </row>
    <row r="314" spans="1:6" x14ac:dyDescent="0.25">
      <c r="C314" t="s">
        <v>43</v>
      </c>
      <c r="D314" t="s">
        <v>21</v>
      </c>
    </row>
    <row r="315" spans="1:6" x14ac:dyDescent="0.25">
      <c r="C315" t="s">
        <v>43</v>
      </c>
      <c r="D315" t="s">
        <v>21</v>
      </c>
    </row>
    <row r="316" spans="1:6" x14ac:dyDescent="0.25">
      <c r="C316" t="s">
        <v>43</v>
      </c>
      <c r="D316" t="s">
        <v>21</v>
      </c>
    </row>
    <row r="317" spans="1:6" x14ac:dyDescent="0.25">
      <c r="C317" t="s">
        <v>43</v>
      </c>
      <c r="D317" t="s">
        <v>21</v>
      </c>
    </row>
    <row r="318" spans="1:6" x14ac:dyDescent="0.25">
      <c r="C318" t="s">
        <v>43</v>
      </c>
      <c r="D318" t="s">
        <v>21</v>
      </c>
    </row>
    <row r="319" spans="1:6" x14ac:dyDescent="0.25">
      <c r="C319" t="s">
        <v>43</v>
      </c>
      <c r="D319" t="s">
        <v>21</v>
      </c>
    </row>
    <row r="320" spans="1:6" x14ac:dyDescent="0.25">
      <c r="C320" t="s">
        <v>43</v>
      </c>
      <c r="D320" t="s">
        <v>21</v>
      </c>
    </row>
    <row r="321" spans="1:6" x14ac:dyDescent="0.25">
      <c r="C321" t="s">
        <v>43</v>
      </c>
      <c r="D321" t="s">
        <v>21</v>
      </c>
    </row>
    <row r="322" spans="1:6" x14ac:dyDescent="0.25">
      <c r="C322" t="s">
        <v>43</v>
      </c>
      <c r="D322" t="s">
        <v>21</v>
      </c>
    </row>
    <row r="323" spans="1:6" x14ac:dyDescent="0.25">
      <c r="C323" t="s">
        <v>43</v>
      </c>
      <c r="D323" t="s">
        <v>21</v>
      </c>
    </row>
    <row r="324" spans="1:6" x14ac:dyDescent="0.25">
      <c r="C324" t="s">
        <v>43</v>
      </c>
      <c r="D324" t="s">
        <v>21</v>
      </c>
    </row>
    <row r="325" spans="1:6" x14ac:dyDescent="0.25">
      <c r="C325" t="s">
        <v>43</v>
      </c>
      <c r="D325" t="s">
        <v>21</v>
      </c>
    </row>
    <row r="326" spans="1:6" x14ac:dyDescent="0.25">
      <c r="C326" t="s">
        <v>43</v>
      </c>
      <c r="D326" t="s">
        <v>21</v>
      </c>
    </row>
    <row r="327" spans="1:6" x14ac:dyDescent="0.25">
      <c r="C327" t="s">
        <v>43</v>
      </c>
      <c r="D327" t="s">
        <v>21</v>
      </c>
    </row>
    <row r="328" spans="1:6" x14ac:dyDescent="0.25">
      <c r="C328" t="s">
        <v>43</v>
      </c>
      <c r="D328" t="s">
        <v>21</v>
      </c>
    </row>
    <row r="329" spans="1:6" x14ac:dyDescent="0.25">
      <c r="C329" t="s">
        <v>43</v>
      </c>
      <c r="D329" t="s">
        <v>21</v>
      </c>
    </row>
    <row r="330" spans="1:6" x14ac:dyDescent="0.25">
      <c r="A330" t="s">
        <v>12</v>
      </c>
      <c r="B330" t="s">
        <v>377</v>
      </c>
      <c r="C330" t="s">
        <v>43</v>
      </c>
      <c r="D330" t="s">
        <v>1</v>
      </c>
      <c r="E330">
        <v>12</v>
      </c>
      <c r="F330" t="s">
        <v>10</v>
      </c>
    </row>
    <row r="331" spans="1:6" x14ac:dyDescent="0.25">
      <c r="A331" t="s">
        <v>65</v>
      </c>
      <c r="B331" t="s">
        <v>114</v>
      </c>
      <c r="C331" t="s">
        <v>43</v>
      </c>
      <c r="D331" t="s">
        <v>1</v>
      </c>
      <c r="E331">
        <v>10</v>
      </c>
      <c r="F331" t="s">
        <v>6</v>
      </c>
    </row>
    <row r="332" spans="1:6" x14ac:dyDescent="0.25">
      <c r="A332" t="s">
        <v>14</v>
      </c>
      <c r="B332" t="s">
        <v>45</v>
      </c>
      <c r="C332" t="s">
        <v>43</v>
      </c>
      <c r="D332" t="s">
        <v>1</v>
      </c>
      <c r="E332">
        <v>9</v>
      </c>
      <c r="F332" t="s">
        <v>6</v>
      </c>
    </row>
    <row r="333" spans="1:6" x14ac:dyDescent="0.25">
      <c r="A333" t="s">
        <v>82</v>
      </c>
      <c r="B333" t="s">
        <v>474</v>
      </c>
      <c r="C333" t="s">
        <v>43</v>
      </c>
      <c r="D333" t="s">
        <v>1</v>
      </c>
      <c r="E333">
        <v>8</v>
      </c>
      <c r="F333" t="s">
        <v>4</v>
      </c>
    </row>
    <row r="334" spans="1:6" x14ac:dyDescent="0.25">
      <c r="A334" t="s">
        <v>384</v>
      </c>
      <c r="B334" t="s">
        <v>383</v>
      </c>
      <c r="C334" t="s">
        <v>43</v>
      </c>
      <c r="D334" t="s">
        <v>1</v>
      </c>
      <c r="E334">
        <v>8</v>
      </c>
      <c r="F334" t="s">
        <v>4</v>
      </c>
    </row>
    <row r="335" spans="1:6" x14ac:dyDescent="0.25">
      <c r="A335" t="s">
        <v>252</v>
      </c>
      <c r="B335" t="s">
        <v>45</v>
      </c>
      <c r="C335" t="s">
        <v>43</v>
      </c>
      <c r="D335" t="s">
        <v>1</v>
      </c>
      <c r="E335">
        <v>7</v>
      </c>
      <c r="F335" t="s">
        <v>4</v>
      </c>
    </row>
    <row r="336" spans="1:6" x14ac:dyDescent="0.25">
      <c r="A336" t="s">
        <v>475</v>
      </c>
      <c r="B336" t="s">
        <v>476</v>
      </c>
      <c r="C336" t="s">
        <v>43</v>
      </c>
      <c r="D336" t="s">
        <v>1</v>
      </c>
      <c r="E336">
        <v>7</v>
      </c>
      <c r="F336" t="s">
        <v>4</v>
      </c>
    </row>
    <row r="337" spans="1:6" x14ac:dyDescent="0.25">
      <c r="A337" t="s">
        <v>477</v>
      </c>
      <c r="B337" t="s">
        <v>478</v>
      </c>
      <c r="C337" t="s">
        <v>43</v>
      </c>
      <c r="D337" t="s">
        <v>1</v>
      </c>
      <c r="E337">
        <v>7</v>
      </c>
      <c r="F337" t="s">
        <v>4</v>
      </c>
    </row>
    <row r="338" spans="1:6" x14ac:dyDescent="0.25">
      <c r="A338" t="s">
        <v>321</v>
      </c>
      <c r="B338" t="s">
        <v>113</v>
      </c>
      <c r="C338" t="s">
        <v>43</v>
      </c>
      <c r="D338" t="s">
        <v>1</v>
      </c>
      <c r="E338">
        <v>6</v>
      </c>
      <c r="F338" t="s">
        <v>2</v>
      </c>
    </row>
    <row r="339" spans="1:6" x14ac:dyDescent="0.25">
      <c r="A339" t="s">
        <v>453</v>
      </c>
      <c r="B339" t="s">
        <v>320</v>
      </c>
      <c r="C339" t="s">
        <v>43</v>
      </c>
      <c r="D339" t="s">
        <v>1</v>
      </c>
      <c r="E339">
        <v>4</v>
      </c>
      <c r="F339" t="s">
        <v>2</v>
      </c>
    </row>
    <row r="340" spans="1:6" x14ac:dyDescent="0.25">
      <c r="C340" t="s">
        <v>43</v>
      </c>
      <c r="D340" t="s">
        <v>1</v>
      </c>
    </row>
    <row r="341" spans="1:6" x14ac:dyDescent="0.25">
      <c r="C341" t="s">
        <v>43</v>
      </c>
      <c r="D341" t="s">
        <v>1</v>
      </c>
    </row>
    <row r="342" spans="1:6" x14ac:dyDescent="0.25">
      <c r="C342" t="s">
        <v>43</v>
      </c>
      <c r="D342" t="s">
        <v>1</v>
      </c>
    </row>
    <row r="343" spans="1:6" x14ac:dyDescent="0.25">
      <c r="C343" t="s">
        <v>43</v>
      </c>
      <c r="D343" t="s">
        <v>1</v>
      </c>
    </row>
    <row r="344" spans="1:6" x14ac:dyDescent="0.25">
      <c r="C344" t="s">
        <v>43</v>
      </c>
      <c r="D344" t="s">
        <v>1</v>
      </c>
    </row>
    <row r="345" spans="1:6" x14ac:dyDescent="0.25">
      <c r="C345" t="s">
        <v>43</v>
      </c>
      <c r="D345" t="s">
        <v>1</v>
      </c>
    </row>
    <row r="346" spans="1:6" x14ac:dyDescent="0.25">
      <c r="C346" t="s">
        <v>43</v>
      </c>
      <c r="D346" t="s">
        <v>1</v>
      </c>
    </row>
    <row r="347" spans="1:6" x14ac:dyDescent="0.25">
      <c r="C347" t="s">
        <v>43</v>
      </c>
      <c r="D347" t="s">
        <v>1</v>
      </c>
    </row>
    <row r="348" spans="1:6" x14ac:dyDescent="0.25">
      <c r="C348" t="s">
        <v>43</v>
      </c>
      <c r="D348" t="s">
        <v>1</v>
      </c>
    </row>
    <row r="349" spans="1:6" x14ac:dyDescent="0.25">
      <c r="C349" t="s">
        <v>43</v>
      </c>
      <c r="D349" t="s">
        <v>1</v>
      </c>
    </row>
    <row r="350" spans="1:6" x14ac:dyDescent="0.25">
      <c r="C350" t="s">
        <v>43</v>
      </c>
      <c r="D350" t="s">
        <v>1</v>
      </c>
    </row>
    <row r="351" spans="1:6" x14ac:dyDescent="0.25">
      <c r="C351" t="s">
        <v>43</v>
      </c>
      <c r="D351" t="s">
        <v>1</v>
      </c>
    </row>
    <row r="352" spans="1:6" x14ac:dyDescent="0.25">
      <c r="C352" t="s">
        <v>43</v>
      </c>
      <c r="D352" t="s">
        <v>1</v>
      </c>
    </row>
    <row r="353" spans="1:6" x14ac:dyDescent="0.25">
      <c r="C353" t="s">
        <v>43</v>
      </c>
      <c r="D353" t="s">
        <v>1</v>
      </c>
    </row>
    <row r="354" spans="1:6" x14ac:dyDescent="0.25">
      <c r="C354" t="s">
        <v>43</v>
      </c>
      <c r="D354" t="s">
        <v>1</v>
      </c>
    </row>
    <row r="355" spans="1:6" x14ac:dyDescent="0.25">
      <c r="C355" t="s">
        <v>43</v>
      </c>
      <c r="D355" t="s">
        <v>1</v>
      </c>
    </row>
    <row r="356" spans="1:6" x14ac:dyDescent="0.25">
      <c r="C356" t="s">
        <v>43</v>
      </c>
      <c r="D356" t="s">
        <v>1</v>
      </c>
    </row>
    <row r="357" spans="1:6" x14ac:dyDescent="0.25">
      <c r="C357" t="s">
        <v>43</v>
      </c>
      <c r="D357" t="s">
        <v>1</v>
      </c>
    </row>
    <row r="358" spans="1:6" x14ac:dyDescent="0.25">
      <c r="C358" t="s">
        <v>43</v>
      </c>
      <c r="D358" t="s">
        <v>1</v>
      </c>
    </row>
    <row r="359" spans="1:6" x14ac:dyDescent="0.25">
      <c r="A359" t="s">
        <v>302</v>
      </c>
      <c r="B359" t="s">
        <v>303</v>
      </c>
      <c r="C359" t="s">
        <v>154</v>
      </c>
      <c r="D359" t="s">
        <v>21</v>
      </c>
      <c r="E359">
        <v>8</v>
      </c>
      <c r="F359" t="s">
        <v>4</v>
      </c>
    </row>
    <row r="360" spans="1:6" x14ac:dyDescent="0.25">
      <c r="A360" t="s">
        <v>624</v>
      </c>
      <c r="B360" t="s">
        <v>385</v>
      </c>
      <c r="C360" t="s">
        <v>154</v>
      </c>
      <c r="D360" t="s">
        <v>21</v>
      </c>
      <c r="E360">
        <v>8</v>
      </c>
      <c r="F360" t="s">
        <v>4</v>
      </c>
    </row>
    <row r="361" spans="1:6" x14ac:dyDescent="0.25">
      <c r="A361" t="s">
        <v>260</v>
      </c>
      <c r="B361" t="s">
        <v>51</v>
      </c>
      <c r="C361" t="s">
        <v>154</v>
      </c>
      <c r="D361" t="s">
        <v>21</v>
      </c>
      <c r="E361">
        <v>8</v>
      </c>
      <c r="F361" t="s">
        <v>4</v>
      </c>
    </row>
    <row r="362" spans="1:6" x14ac:dyDescent="0.25">
      <c r="A362" t="s">
        <v>265</v>
      </c>
      <c r="B362" t="s">
        <v>297</v>
      </c>
      <c r="C362" t="s">
        <v>154</v>
      </c>
      <c r="D362" t="s">
        <v>21</v>
      </c>
      <c r="E362">
        <v>7</v>
      </c>
      <c r="F362" t="s">
        <v>4</v>
      </c>
    </row>
    <row r="363" spans="1:6" x14ac:dyDescent="0.25">
      <c r="A363" t="s">
        <v>625</v>
      </c>
      <c r="B363" t="s">
        <v>306</v>
      </c>
      <c r="C363" t="s">
        <v>154</v>
      </c>
      <c r="D363" t="s">
        <v>21</v>
      </c>
      <c r="E363">
        <v>7</v>
      </c>
      <c r="F363" t="s">
        <v>4</v>
      </c>
    </row>
    <row r="364" spans="1:6" x14ac:dyDescent="0.25">
      <c r="A364" t="s">
        <v>319</v>
      </c>
      <c r="B364" t="s">
        <v>414</v>
      </c>
      <c r="C364" t="s">
        <v>154</v>
      </c>
      <c r="D364" t="s">
        <v>21</v>
      </c>
      <c r="E364">
        <v>6</v>
      </c>
      <c r="F364" t="s">
        <v>2</v>
      </c>
    </row>
    <row r="365" spans="1:6" x14ac:dyDescent="0.25">
      <c r="A365" t="s">
        <v>307</v>
      </c>
      <c r="B365" t="s">
        <v>258</v>
      </c>
      <c r="C365" t="s">
        <v>154</v>
      </c>
      <c r="D365" t="s">
        <v>21</v>
      </c>
      <c r="E365">
        <v>6</v>
      </c>
      <c r="F365" t="s">
        <v>2</v>
      </c>
    </row>
    <row r="366" spans="1:6" x14ac:dyDescent="0.25">
      <c r="A366" t="s">
        <v>626</v>
      </c>
      <c r="B366" t="s">
        <v>339</v>
      </c>
      <c r="C366" t="s">
        <v>154</v>
      </c>
      <c r="D366" t="s">
        <v>21</v>
      </c>
      <c r="E366">
        <v>5</v>
      </c>
      <c r="F366" t="s">
        <v>2</v>
      </c>
    </row>
    <row r="367" spans="1:6" x14ac:dyDescent="0.25">
      <c r="A367" t="s">
        <v>410</v>
      </c>
      <c r="B367" t="s">
        <v>17</v>
      </c>
      <c r="C367" t="s">
        <v>154</v>
      </c>
      <c r="D367" t="s">
        <v>21</v>
      </c>
      <c r="E367">
        <v>5</v>
      </c>
      <c r="F367" t="s">
        <v>2</v>
      </c>
    </row>
    <row r="368" spans="1:6" x14ac:dyDescent="0.25">
      <c r="A368" t="s">
        <v>36</v>
      </c>
      <c r="B368" t="s">
        <v>303</v>
      </c>
      <c r="C368" t="s">
        <v>154</v>
      </c>
      <c r="D368" t="s">
        <v>21</v>
      </c>
      <c r="E368">
        <v>5</v>
      </c>
      <c r="F368" t="s">
        <v>2</v>
      </c>
    </row>
    <row r="369" spans="1:6" x14ac:dyDescent="0.25">
      <c r="A369" t="s">
        <v>409</v>
      </c>
      <c r="B369" t="s">
        <v>336</v>
      </c>
      <c r="C369" t="s">
        <v>154</v>
      </c>
      <c r="D369" t="s">
        <v>21</v>
      </c>
      <c r="E369">
        <v>5</v>
      </c>
      <c r="F369" t="s">
        <v>2</v>
      </c>
    </row>
    <row r="370" spans="1:6" x14ac:dyDescent="0.25">
      <c r="A370" t="s">
        <v>536</v>
      </c>
      <c r="B370" t="s">
        <v>412</v>
      </c>
      <c r="C370" t="s">
        <v>154</v>
      </c>
      <c r="D370" t="s">
        <v>21</v>
      </c>
      <c r="E370">
        <v>4</v>
      </c>
      <c r="F370" t="s">
        <v>2</v>
      </c>
    </row>
    <row r="371" spans="1:6" x14ac:dyDescent="0.25">
      <c r="A371" t="s">
        <v>627</v>
      </c>
      <c r="B371" t="s">
        <v>258</v>
      </c>
      <c r="C371" t="s">
        <v>154</v>
      </c>
      <c r="D371" t="s">
        <v>21</v>
      </c>
      <c r="E371">
        <v>4</v>
      </c>
      <c r="F371" t="s">
        <v>2</v>
      </c>
    </row>
    <row r="372" spans="1:6" x14ac:dyDescent="0.25">
      <c r="C372" t="s">
        <v>154</v>
      </c>
      <c r="D372" t="s">
        <v>21</v>
      </c>
    </row>
    <row r="373" spans="1:6" x14ac:dyDescent="0.25">
      <c r="C373" t="s">
        <v>154</v>
      </c>
      <c r="D373" t="s">
        <v>21</v>
      </c>
    </row>
    <row r="374" spans="1:6" x14ac:dyDescent="0.25">
      <c r="C374" t="s">
        <v>154</v>
      </c>
      <c r="D374" t="s">
        <v>21</v>
      </c>
    </row>
    <row r="375" spans="1:6" x14ac:dyDescent="0.25">
      <c r="C375" t="s">
        <v>154</v>
      </c>
      <c r="D375" t="s">
        <v>21</v>
      </c>
    </row>
    <row r="376" spans="1:6" x14ac:dyDescent="0.25">
      <c r="C376" t="s">
        <v>154</v>
      </c>
      <c r="D376" t="s">
        <v>21</v>
      </c>
    </row>
    <row r="377" spans="1:6" x14ac:dyDescent="0.25">
      <c r="C377" t="s">
        <v>154</v>
      </c>
      <c r="D377" t="s">
        <v>21</v>
      </c>
    </row>
    <row r="378" spans="1:6" x14ac:dyDescent="0.25">
      <c r="C378" t="s">
        <v>154</v>
      </c>
      <c r="D378" t="s">
        <v>21</v>
      </c>
    </row>
    <row r="379" spans="1:6" x14ac:dyDescent="0.25">
      <c r="C379" t="s">
        <v>154</v>
      </c>
      <c r="D379" t="s">
        <v>21</v>
      </c>
    </row>
    <row r="380" spans="1:6" x14ac:dyDescent="0.25">
      <c r="C380" t="s">
        <v>154</v>
      </c>
      <c r="D380" t="s">
        <v>21</v>
      </c>
    </row>
    <row r="381" spans="1:6" x14ac:dyDescent="0.25">
      <c r="C381" t="s">
        <v>154</v>
      </c>
      <c r="D381" t="s">
        <v>21</v>
      </c>
    </row>
    <row r="382" spans="1:6" x14ac:dyDescent="0.25">
      <c r="C382" t="s">
        <v>154</v>
      </c>
      <c r="D382" t="s">
        <v>21</v>
      </c>
    </row>
    <row r="383" spans="1:6" x14ac:dyDescent="0.25">
      <c r="C383" t="s">
        <v>154</v>
      </c>
      <c r="D383" t="s">
        <v>21</v>
      </c>
    </row>
    <row r="384" spans="1:6" x14ac:dyDescent="0.25">
      <c r="C384" t="s">
        <v>154</v>
      </c>
      <c r="D384" t="s">
        <v>21</v>
      </c>
    </row>
    <row r="385" spans="1:6" x14ac:dyDescent="0.25">
      <c r="C385" t="s">
        <v>154</v>
      </c>
      <c r="D385" t="s">
        <v>21</v>
      </c>
    </row>
    <row r="386" spans="1:6" x14ac:dyDescent="0.25">
      <c r="C386" t="s">
        <v>154</v>
      </c>
      <c r="D386" t="s">
        <v>21</v>
      </c>
    </row>
    <row r="387" spans="1:6" x14ac:dyDescent="0.25">
      <c r="C387" t="s">
        <v>154</v>
      </c>
      <c r="D387" t="s">
        <v>21</v>
      </c>
    </row>
    <row r="388" spans="1:6" x14ac:dyDescent="0.25">
      <c r="C388" t="s">
        <v>154</v>
      </c>
      <c r="D388" t="s">
        <v>21</v>
      </c>
    </row>
    <row r="389" spans="1:6" x14ac:dyDescent="0.25">
      <c r="C389" t="s">
        <v>154</v>
      </c>
      <c r="D389" t="s">
        <v>21</v>
      </c>
    </row>
    <row r="390" spans="1:6" x14ac:dyDescent="0.25">
      <c r="C390" t="s">
        <v>154</v>
      </c>
      <c r="D390" t="s">
        <v>21</v>
      </c>
    </row>
    <row r="391" spans="1:6" x14ac:dyDescent="0.25">
      <c r="C391" t="s">
        <v>154</v>
      </c>
      <c r="D391" t="s">
        <v>21</v>
      </c>
    </row>
    <row r="392" spans="1:6" x14ac:dyDescent="0.25">
      <c r="C392" t="s">
        <v>154</v>
      </c>
      <c r="D392" t="s">
        <v>21</v>
      </c>
    </row>
    <row r="393" spans="1:6" x14ac:dyDescent="0.25">
      <c r="C393" t="s">
        <v>154</v>
      </c>
      <c r="D393" t="s">
        <v>21</v>
      </c>
    </row>
    <row r="394" spans="1:6" x14ac:dyDescent="0.25">
      <c r="C394" t="s">
        <v>154</v>
      </c>
      <c r="D394" t="s">
        <v>21</v>
      </c>
    </row>
    <row r="395" spans="1:6" x14ac:dyDescent="0.25">
      <c r="C395" t="s">
        <v>154</v>
      </c>
      <c r="D395" t="s">
        <v>21</v>
      </c>
    </row>
    <row r="396" spans="1:6" x14ac:dyDescent="0.25">
      <c r="C396" t="s">
        <v>154</v>
      </c>
      <c r="D396" t="s">
        <v>21</v>
      </c>
    </row>
    <row r="397" spans="1:6" x14ac:dyDescent="0.25">
      <c r="C397" t="s">
        <v>154</v>
      </c>
      <c r="D397" t="s">
        <v>21</v>
      </c>
    </row>
    <row r="398" spans="1:6" x14ac:dyDescent="0.25">
      <c r="A398" t="s">
        <v>413</v>
      </c>
      <c r="B398" t="s">
        <v>414</v>
      </c>
      <c r="C398" t="s">
        <v>154</v>
      </c>
      <c r="D398" t="s">
        <v>1</v>
      </c>
      <c r="E398">
        <v>9</v>
      </c>
      <c r="F398" t="s">
        <v>6</v>
      </c>
    </row>
    <row r="399" spans="1:6" x14ac:dyDescent="0.25">
      <c r="A399" t="s">
        <v>16</v>
      </c>
      <c r="B399" t="s">
        <v>628</v>
      </c>
      <c r="C399" t="s">
        <v>154</v>
      </c>
      <c r="D399" t="s">
        <v>1</v>
      </c>
      <c r="E399">
        <v>8</v>
      </c>
      <c r="F399" t="s">
        <v>4</v>
      </c>
    </row>
    <row r="400" spans="1:6" x14ac:dyDescent="0.25">
      <c r="A400" t="s">
        <v>12</v>
      </c>
      <c r="B400" t="s">
        <v>17</v>
      </c>
      <c r="C400" t="s">
        <v>154</v>
      </c>
      <c r="D400" t="s">
        <v>1</v>
      </c>
      <c r="E400">
        <v>8</v>
      </c>
      <c r="F400" t="s">
        <v>4</v>
      </c>
    </row>
    <row r="401" spans="1:6" x14ac:dyDescent="0.25">
      <c r="A401" t="s">
        <v>629</v>
      </c>
      <c r="B401" t="s">
        <v>630</v>
      </c>
      <c r="C401" t="s">
        <v>154</v>
      </c>
      <c r="D401" t="s">
        <v>1</v>
      </c>
      <c r="E401">
        <v>7</v>
      </c>
      <c r="F401" t="s">
        <v>4</v>
      </c>
    </row>
    <row r="402" spans="1:6" x14ac:dyDescent="0.25">
      <c r="A402" t="s">
        <v>631</v>
      </c>
      <c r="B402" t="s">
        <v>299</v>
      </c>
      <c r="C402" t="s">
        <v>154</v>
      </c>
      <c r="D402" t="s">
        <v>1</v>
      </c>
      <c r="E402">
        <v>7</v>
      </c>
      <c r="F402" t="s">
        <v>4</v>
      </c>
    </row>
    <row r="403" spans="1:6" x14ac:dyDescent="0.25">
      <c r="A403" t="s">
        <v>632</v>
      </c>
      <c r="B403" t="s">
        <v>633</v>
      </c>
      <c r="C403" t="s">
        <v>154</v>
      </c>
      <c r="D403" t="s">
        <v>1</v>
      </c>
      <c r="E403">
        <v>4</v>
      </c>
      <c r="F403" t="s">
        <v>2</v>
      </c>
    </row>
    <row r="404" spans="1:6" x14ac:dyDescent="0.25">
      <c r="A404" t="s">
        <v>122</v>
      </c>
      <c r="B404" t="s">
        <v>121</v>
      </c>
      <c r="C404" t="s">
        <v>154</v>
      </c>
      <c r="D404" t="s">
        <v>1</v>
      </c>
      <c r="E404">
        <v>4</v>
      </c>
      <c r="F404" t="s">
        <v>2</v>
      </c>
    </row>
    <row r="405" spans="1:6" x14ac:dyDescent="0.25">
      <c r="C405" t="s">
        <v>154</v>
      </c>
      <c r="D405" t="s">
        <v>1</v>
      </c>
    </row>
    <row r="406" spans="1:6" x14ac:dyDescent="0.25">
      <c r="C406" t="s">
        <v>154</v>
      </c>
      <c r="D406" t="s">
        <v>1</v>
      </c>
    </row>
    <row r="407" spans="1:6" x14ac:dyDescent="0.25">
      <c r="C407" t="s">
        <v>154</v>
      </c>
      <c r="D407" t="s">
        <v>1</v>
      </c>
    </row>
    <row r="408" spans="1:6" x14ac:dyDescent="0.25">
      <c r="C408" t="s">
        <v>154</v>
      </c>
      <c r="D408" t="s">
        <v>1</v>
      </c>
    </row>
    <row r="409" spans="1:6" x14ac:dyDescent="0.25">
      <c r="C409" t="s">
        <v>154</v>
      </c>
      <c r="D409" t="s">
        <v>1</v>
      </c>
    </row>
    <row r="410" spans="1:6" x14ac:dyDescent="0.25">
      <c r="C410" t="s">
        <v>154</v>
      </c>
      <c r="D410" t="s">
        <v>1</v>
      </c>
    </row>
    <row r="411" spans="1:6" x14ac:dyDescent="0.25">
      <c r="C411" t="s">
        <v>154</v>
      </c>
      <c r="D411" t="s">
        <v>1</v>
      </c>
    </row>
    <row r="412" spans="1:6" x14ac:dyDescent="0.25">
      <c r="C412" t="s">
        <v>154</v>
      </c>
      <c r="D412" t="s">
        <v>1</v>
      </c>
    </row>
    <row r="413" spans="1:6" x14ac:dyDescent="0.25">
      <c r="C413" t="s">
        <v>154</v>
      </c>
      <c r="D413" t="s">
        <v>1</v>
      </c>
    </row>
    <row r="414" spans="1:6" x14ac:dyDescent="0.25">
      <c r="C414" t="s">
        <v>154</v>
      </c>
      <c r="D414" t="s">
        <v>1</v>
      </c>
    </row>
    <row r="415" spans="1:6" x14ac:dyDescent="0.25">
      <c r="C415" t="s">
        <v>154</v>
      </c>
      <c r="D415" t="s">
        <v>1</v>
      </c>
    </row>
    <row r="416" spans="1:6" x14ac:dyDescent="0.25">
      <c r="C416" t="s">
        <v>154</v>
      </c>
      <c r="D416" t="s">
        <v>1</v>
      </c>
    </row>
    <row r="417" spans="3:4" x14ac:dyDescent="0.25">
      <c r="C417" t="s">
        <v>154</v>
      </c>
      <c r="D417" t="s">
        <v>1</v>
      </c>
    </row>
    <row r="418" spans="3:4" x14ac:dyDescent="0.25">
      <c r="C418" t="s">
        <v>154</v>
      </c>
      <c r="D418" t="s">
        <v>1</v>
      </c>
    </row>
    <row r="419" spans="3:4" x14ac:dyDescent="0.25">
      <c r="C419" t="s">
        <v>154</v>
      </c>
      <c r="D419" t="s">
        <v>1</v>
      </c>
    </row>
    <row r="420" spans="3:4" x14ac:dyDescent="0.25">
      <c r="C420" t="s">
        <v>154</v>
      </c>
      <c r="D420" t="s">
        <v>1</v>
      </c>
    </row>
    <row r="421" spans="3:4" x14ac:dyDescent="0.25">
      <c r="C421" t="s">
        <v>154</v>
      </c>
      <c r="D421" t="s">
        <v>1</v>
      </c>
    </row>
    <row r="422" spans="3:4" x14ac:dyDescent="0.25">
      <c r="C422" t="s">
        <v>154</v>
      </c>
      <c r="D422" t="s">
        <v>1</v>
      </c>
    </row>
    <row r="423" spans="3:4" x14ac:dyDescent="0.25">
      <c r="C423" t="s">
        <v>154</v>
      </c>
      <c r="D423" t="s">
        <v>1</v>
      </c>
    </row>
    <row r="424" spans="3:4" x14ac:dyDescent="0.25">
      <c r="C424" t="s">
        <v>154</v>
      </c>
      <c r="D424" t="s">
        <v>1</v>
      </c>
    </row>
    <row r="425" spans="3:4" x14ac:dyDescent="0.25">
      <c r="C425" t="s">
        <v>154</v>
      </c>
      <c r="D425" t="s">
        <v>1</v>
      </c>
    </row>
    <row r="426" spans="3:4" x14ac:dyDescent="0.25">
      <c r="C426" t="s">
        <v>154</v>
      </c>
      <c r="D426" t="s">
        <v>1</v>
      </c>
    </row>
    <row r="427" spans="3:4" x14ac:dyDescent="0.25">
      <c r="C427" t="s">
        <v>154</v>
      </c>
      <c r="D427" t="s">
        <v>1</v>
      </c>
    </row>
    <row r="428" spans="3:4" x14ac:dyDescent="0.25">
      <c r="C428" t="s">
        <v>154</v>
      </c>
      <c r="D428" t="s">
        <v>1</v>
      </c>
    </row>
    <row r="429" spans="3:4" x14ac:dyDescent="0.25">
      <c r="C429" t="s">
        <v>154</v>
      </c>
      <c r="D429" t="s">
        <v>1</v>
      </c>
    </row>
    <row r="430" spans="3:4" x14ac:dyDescent="0.25">
      <c r="C430" t="s">
        <v>154</v>
      </c>
      <c r="D430" t="s">
        <v>1</v>
      </c>
    </row>
    <row r="431" spans="3:4" x14ac:dyDescent="0.25">
      <c r="C431" t="s">
        <v>154</v>
      </c>
      <c r="D431" t="s">
        <v>1</v>
      </c>
    </row>
    <row r="432" spans="3:4" x14ac:dyDescent="0.25">
      <c r="C432" t="s">
        <v>154</v>
      </c>
      <c r="D432" t="s">
        <v>1</v>
      </c>
    </row>
    <row r="433" spans="1:6" x14ac:dyDescent="0.25">
      <c r="C433" t="s">
        <v>154</v>
      </c>
      <c r="D433" t="s">
        <v>1</v>
      </c>
    </row>
    <row r="434" spans="1:6" x14ac:dyDescent="0.25">
      <c r="C434" t="s">
        <v>154</v>
      </c>
      <c r="D434" t="s">
        <v>1</v>
      </c>
    </row>
    <row r="435" spans="1:6" x14ac:dyDescent="0.25">
      <c r="C435" t="s">
        <v>154</v>
      </c>
      <c r="D435" t="s">
        <v>1</v>
      </c>
    </row>
    <row r="436" spans="1:6" x14ac:dyDescent="0.25">
      <c r="C436" t="s">
        <v>154</v>
      </c>
      <c r="D436" t="s">
        <v>1</v>
      </c>
    </row>
    <row r="437" spans="1:6" x14ac:dyDescent="0.25">
      <c r="C437" t="s">
        <v>154</v>
      </c>
      <c r="D437" t="s">
        <v>1</v>
      </c>
    </row>
    <row r="438" spans="1:6" x14ac:dyDescent="0.25">
      <c r="C438" t="s">
        <v>154</v>
      </c>
      <c r="D438" t="s">
        <v>1</v>
      </c>
    </row>
    <row r="439" spans="1:6" x14ac:dyDescent="0.25">
      <c r="C439" t="s">
        <v>154</v>
      </c>
      <c r="D439" t="s">
        <v>1</v>
      </c>
    </row>
    <row r="440" spans="1:6" x14ac:dyDescent="0.25">
      <c r="C440" t="s">
        <v>154</v>
      </c>
      <c r="D440" t="s">
        <v>1</v>
      </c>
    </row>
    <row r="441" spans="1:6" x14ac:dyDescent="0.25">
      <c r="A441" t="s">
        <v>41</v>
      </c>
      <c r="B441" t="s">
        <v>368</v>
      </c>
      <c r="C441" t="s">
        <v>155</v>
      </c>
      <c r="D441" t="s">
        <v>21</v>
      </c>
      <c r="E441">
        <v>12</v>
      </c>
      <c r="F441" t="s">
        <v>10</v>
      </c>
    </row>
    <row r="442" spans="1:6" x14ac:dyDescent="0.25">
      <c r="A442" t="s">
        <v>396</v>
      </c>
      <c r="B442" t="s">
        <v>56</v>
      </c>
      <c r="C442" t="s">
        <v>155</v>
      </c>
      <c r="D442" t="s">
        <v>21</v>
      </c>
      <c r="E442">
        <v>11</v>
      </c>
      <c r="F442" t="s">
        <v>10</v>
      </c>
    </row>
    <row r="443" spans="1:6" x14ac:dyDescent="0.25">
      <c r="A443" t="s">
        <v>52</v>
      </c>
      <c r="B443" t="s">
        <v>634</v>
      </c>
      <c r="C443" t="s">
        <v>155</v>
      </c>
      <c r="D443" t="s">
        <v>21</v>
      </c>
      <c r="E443">
        <v>8</v>
      </c>
      <c r="F443" t="s">
        <v>4</v>
      </c>
    </row>
    <row r="444" spans="1:6" x14ac:dyDescent="0.25">
      <c r="A444" t="s">
        <v>472</v>
      </c>
      <c r="B444" t="s">
        <v>473</v>
      </c>
      <c r="C444" t="s">
        <v>155</v>
      </c>
      <c r="D444" t="s">
        <v>21</v>
      </c>
      <c r="E444">
        <v>8</v>
      </c>
      <c r="F444" t="s">
        <v>4</v>
      </c>
    </row>
    <row r="445" spans="1:6" x14ac:dyDescent="0.25">
      <c r="A445" t="s">
        <v>313</v>
      </c>
      <c r="B445" t="s">
        <v>240</v>
      </c>
      <c r="C445" t="s">
        <v>155</v>
      </c>
      <c r="D445" t="s">
        <v>21</v>
      </c>
      <c r="E445">
        <v>7</v>
      </c>
      <c r="F445" t="s">
        <v>4</v>
      </c>
    </row>
    <row r="446" spans="1:6" x14ac:dyDescent="0.25">
      <c r="A446" t="s">
        <v>635</v>
      </c>
      <c r="B446" t="s">
        <v>31</v>
      </c>
      <c r="C446" t="s">
        <v>155</v>
      </c>
      <c r="D446" t="s">
        <v>21</v>
      </c>
      <c r="E446">
        <v>7</v>
      </c>
      <c r="F446" t="s">
        <v>4</v>
      </c>
    </row>
    <row r="447" spans="1:6" x14ac:dyDescent="0.25">
      <c r="A447" t="s">
        <v>265</v>
      </c>
      <c r="B447" t="s">
        <v>634</v>
      </c>
      <c r="C447" t="s">
        <v>155</v>
      </c>
      <c r="D447" t="s">
        <v>21</v>
      </c>
      <c r="E447">
        <v>7</v>
      </c>
      <c r="F447" t="s">
        <v>4</v>
      </c>
    </row>
    <row r="448" spans="1:6" x14ac:dyDescent="0.25">
      <c r="A448" t="s">
        <v>319</v>
      </c>
      <c r="B448" t="s">
        <v>311</v>
      </c>
      <c r="C448" t="s">
        <v>155</v>
      </c>
      <c r="D448" t="s">
        <v>21</v>
      </c>
      <c r="E448">
        <v>7</v>
      </c>
      <c r="F448" t="s">
        <v>4</v>
      </c>
    </row>
    <row r="449" spans="1:6" x14ac:dyDescent="0.25">
      <c r="A449" t="s">
        <v>315</v>
      </c>
      <c r="B449" t="s">
        <v>241</v>
      </c>
      <c r="C449" t="s">
        <v>155</v>
      </c>
      <c r="D449" t="s">
        <v>21</v>
      </c>
      <c r="E449">
        <v>6</v>
      </c>
      <c r="F449" t="s">
        <v>2</v>
      </c>
    </row>
    <row r="450" spans="1:6" x14ac:dyDescent="0.25">
      <c r="A450" t="s">
        <v>637</v>
      </c>
      <c r="B450" t="s">
        <v>638</v>
      </c>
      <c r="C450" t="s">
        <v>155</v>
      </c>
      <c r="D450" t="s">
        <v>21</v>
      </c>
      <c r="E450">
        <v>6</v>
      </c>
      <c r="F450" t="s">
        <v>2</v>
      </c>
    </row>
    <row r="451" spans="1:6" x14ac:dyDescent="0.25">
      <c r="A451" t="s">
        <v>36</v>
      </c>
      <c r="B451" t="s">
        <v>639</v>
      </c>
      <c r="C451" t="s">
        <v>155</v>
      </c>
      <c r="D451" t="s">
        <v>21</v>
      </c>
      <c r="E451">
        <v>5</v>
      </c>
      <c r="F451" t="s">
        <v>2</v>
      </c>
    </row>
    <row r="452" spans="1:6" x14ac:dyDescent="0.25">
      <c r="A452" t="s">
        <v>316</v>
      </c>
      <c r="B452" t="s">
        <v>310</v>
      </c>
      <c r="C452" t="s">
        <v>155</v>
      </c>
      <c r="D452" t="s">
        <v>21</v>
      </c>
      <c r="E452">
        <v>5</v>
      </c>
      <c r="F452" t="s">
        <v>2</v>
      </c>
    </row>
    <row r="453" spans="1:6" x14ac:dyDescent="0.25">
      <c r="A453" t="s">
        <v>640</v>
      </c>
      <c r="B453" t="s">
        <v>641</v>
      </c>
      <c r="C453" t="s">
        <v>155</v>
      </c>
      <c r="D453" t="s">
        <v>21</v>
      </c>
      <c r="E453">
        <v>5</v>
      </c>
      <c r="F453" t="s">
        <v>2</v>
      </c>
    </row>
    <row r="454" spans="1:6" x14ac:dyDescent="0.25">
      <c r="A454" t="s">
        <v>642</v>
      </c>
      <c r="B454" t="s">
        <v>308</v>
      </c>
      <c r="C454" t="s">
        <v>155</v>
      </c>
      <c r="D454" t="s">
        <v>21</v>
      </c>
      <c r="E454">
        <v>5</v>
      </c>
      <c r="F454" t="s">
        <v>2</v>
      </c>
    </row>
    <row r="455" spans="1:6" x14ac:dyDescent="0.25">
      <c r="A455" t="s">
        <v>643</v>
      </c>
      <c r="B455" t="s">
        <v>638</v>
      </c>
      <c r="C455" t="s">
        <v>155</v>
      </c>
      <c r="D455" t="s">
        <v>21</v>
      </c>
      <c r="E455">
        <v>4</v>
      </c>
      <c r="F455" t="s">
        <v>2</v>
      </c>
    </row>
    <row r="456" spans="1:6" x14ac:dyDescent="0.25">
      <c r="C456" t="s">
        <v>155</v>
      </c>
      <c r="D456" t="s">
        <v>21</v>
      </c>
    </row>
    <row r="457" spans="1:6" x14ac:dyDescent="0.25">
      <c r="C457" t="s">
        <v>155</v>
      </c>
      <c r="D457" t="s">
        <v>21</v>
      </c>
    </row>
    <row r="458" spans="1:6" x14ac:dyDescent="0.25">
      <c r="C458" t="s">
        <v>155</v>
      </c>
      <c r="D458" t="s">
        <v>21</v>
      </c>
    </row>
    <row r="459" spans="1:6" x14ac:dyDescent="0.25">
      <c r="C459" t="s">
        <v>155</v>
      </c>
      <c r="D459" t="s">
        <v>21</v>
      </c>
    </row>
    <row r="460" spans="1:6" x14ac:dyDescent="0.25">
      <c r="C460" t="s">
        <v>155</v>
      </c>
      <c r="D460" t="s">
        <v>21</v>
      </c>
    </row>
    <row r="461" spans="1:6" x14ac:dyDescent="0.25">
      <c r="C461" t="s">
        <v>155</v>
      </c>
      <c r="D461" t="s">
        <v>21</v>
      </c>
    </row>
    <row r="462" spans="1:6" x14ac:dyDescent="0.25">
      <c r="C462" t="s">
        <v>155</v>
      </c>
      <c r="D462" t="s">
        <v>21</v>
      </c>
    </row>
    <row r="463" spans="1:6" x14ac:dyDescent="0.25">
      <c r="C463" t="s">
        <v>155</v>
      </c>
      <c r="D463" t="s">
        <v>21</v>
      </c>
    </row>
    <row r="464" spans="1:6" x14ac:dyDescent="0.25">
      <c r="C464" t="s">
        <v>155</v>
      </c>
      <c r="D464" t="s">
        <v>21</v>
      </c>
    </row>
    <row r="465" spans="1:6" x14ac:dyDescent="0.25">
      <c r="C465" t="s">
        <v>155</v>
      </c>
      <c r="D465" t="s">
        <v>21</v>
      </c>
    </row>
    <row r="466" spans="1:6" x14ac:dyDescent="0.25">
      <c r="C466" t="s">
        <v>155</v>
      </c>
      <c r="D466" t="s">
        <v>21</v>
      </c>
    </row>
    <row r="467" spans="1:6" x14ac:dyDescent="0.25">
      <c r="C467" t="s">
        <v>155</v>
      </c>
      <c r="D467" t="s">
        <v>21</v>
      </c>
    </row>
    <row r="468" spans="1:6" x14ac:dyDescent="0.25">
      <c r="C468" t="s">
        <v>155</v>
      </c>
      <c r="D468" t="s">
        <v>21</v>
      </c>
    </row>
    <row r="469" spans="1:6" x14ac:dyDescent="0.25">
      <c r="C469" t="s">
        <v>155</v>
      </c>
      <c r="D469" t="s">
        <v>21</v>
      </c>
    </row>
    <row r="470" spans="1:6" x14ac:dyDescent="0.25">
      <c r="C470" t="s">
        <v>155</v>
      </c>
      <c r="D470" t="s">
        <v>21</v>
      </c>
    </row>
    <row r="471" spans="1:6" x14ac:dyDescent="0.25">
      <c r="C471" t="s">
        <v>155</v>
      </c>
      <c r="D471" t="s">
        <v>21</v>
      </c>
    </row>
    <row r="472" spans="1:6" x14ac:dyDescent="0.25">
      <c r="C472" t="s">
        <v>155</v>
      </c>
      <c r="D472" t="s">
        <v>21</v>
      </c>
    </row>
    <row r="473" spans="1:6" x14ac:dyDescent="0.25">
      <c r="C473" t="s">
        <v>155</v>
      </c>
      <c r="D473" t="s">
        <v>21</v>
      </c>
    </row>
    <row r="474" spans="1:6" x14ac:dyDescent="0.25">
      <c r="A474" t="s">
        <v>629</v>
      </c>
      <c r="B474" t="s">
        <v>20</v>
      </c>
      <c r="C474" t="s">
        <v>155</v>
      </c>
      <c r="D474" t="s">
        <v>1</v>
      </c>
      <c r="E474">
        <v>11</v>
      </c>
      <c r="F474" t="s">
        <v>10</v>
      </c>
    </row>
    <row r="475" spans="1:6" x14ac:dyDescent="0.25">
      <c r="A475" t="s">
        <v>645</v>
      </c>
      <c r="B475" t="s">
        <v>119</v>
      </c>
      <c r="C475" t="s">
        <v>155</v>
      </c>
      <c r="D475" t="s">
        <v>1</v>
      </c>
      <c r="E475">
        <v>10</v>
      </c>
      <c r="F475" t="s">
        <v>6</v>
      </c>
    </row>
    <row r="476" spans="1:6" x14ac:dyDescent="0.25">
      <c r="A476" t="s">
        <v>14</v>
      </c>
      <c r="B476" t="s">
        <v>456</v>
      </c>
      <c r="C476" t="s">
        <v>155</v>
      </c>
      <c r="D476" t="s">
        <v>1</v>
      </c>
      <c r="E476">
        <v>10</v>
      </c>
      <c r="F476" t="s">
        <v>6</v>
      </c>
    </row>
    <row r="477" spans="1:6" x14ac:dyDescent="0.25">
      <c r="A477" t="s">
        <v>12</v>
      </c>
      <c r="B477" t="s">
        <v>68</v>
      </c>
      <c r="C477" t="s">
        <v>155</v>
      </c>
      <c r="D477" t="s">
        <v>1</v>
      </c>
      <c r="E477">
        <v>10</v>
      </c>
      <c r="F477" t="s">
        <v>6</v>
      </c>
    </row>
    <row r="478" spans="1:6" x14ac:dyDescent="0.25">
      <c r="A478" t="s">
        <v>12</v>
      </c>
      <c r="B478" t="s">
        <v>646</v>
      </c>
      <c r="C478" t="s">
        <v>155</v>
      </c>
      <c r="D478" t="s">
        <v>1</v>
      </c>
      <c r="E478">
        <v>9</v>
      </c>
      <c r="F478" t="s">
        <v>6</v>
      </c>
    </row>
    <row r="479" spans="1:6" x14ac:dyDescent="0.25">
      <c r="A479" t="s">
        <v>12</v>
      </c>
      <c r="B479" t="s">
        <v>240</v>
      </c>
      <c r="C479" t="s">
        <v>155</v>
      </c>
      <c r="D479" t="s">
        <v>1</v>
      </c>
      <c r="E479">
        <v>9</v>
      </c>
      <c r="F479" t="s">
        <v>6</v>
      </c>
    </row>
    <row r="480" spans="1:6" x14ac:dyDescent="0.25">
      <c r="A480" t="s">
        <v>16</v>
      </c>
      <c r="B480" t="s">
        <v>241</v>
      </c>
      <c r="C480" t="s">
        <v>155</v>
      </c>
      <c r="D480" t="s">
        <v>1</v>
      </c>
      <c r="E480">
        <v>9</v>
      </c>
      <c r="F480" t="s">
        <v>6</v>
      </c>
    </row>
    <row r="481" spans="1:6" x14ac:dyDescent="0.25">
      <c r="A481" t="s">
        <v>647</v>
      </c>
      <c r="B481" t="s">
        <v>20</v>
      </c>
      <c r="C481" t="s">
        <v>155</v>
      </c>
      <c r="D481" t="s">
        <v>1</v>
      </c>
      <c r="E481">
        <v>9</v>
      </c>
      <c r="F481" t="s">
        <v>6</v>
      </c>
    </row>
    <row r="482" spans="1:6" x14ac:dyDescent="0.25">
      <c r="A482" t="s">
        <v>648</v>
      </c>
      <c r="B482" t="s">
        <v>649</v>
      </c>
      <c r="C482" t="s">
        <v>155</v>
      </c>
      <c r="D482" t="s">
        <v>1</v>
      </c>
      <c r="E482">
        <v>7</v>
      </c>
      <c r="F482" t="s">
        <v>4</v>
      </c>
    </row>
    <row r="483" spans="1:6" x14ac:dyDescent="0.25">
      <c r="A483" t="s">
        <v>289</v>
      </c>
      <c r="B483" t="s">
        <v>308</v>
      </c>
      <c r="C483" t="s">
        <v>155</v>
      </c>
      <c r="D483" t="s">
        <v>1</v>
      </c>
      <c r="E483">
        <v>7</v>
      </c>
      <c r="F483" t="s">
        <v>4</v>
      </c>
    </row>
    <row r="484" spans="1:6" x14ac:dyDescent="0.25">
      <c r="A484" t="s">
        <v>309</v>
      </c>
      <c r="B484" t="s">
        <v>310</v>
      </c>
      <c r="C484" t="s">
        <v>155</v>
      </c>
      <c r="D484" t="s">
        <v>1</v>
      </c>
      <c r="E484">
        <v>7</v>
      </c>
      <c r="F484" t="s">
        <v>4</v>
      </c>
    </row>
    <row r="485" spans="1:6" x14ac:dyDescent="0.25">
      <c r="A485" t="s">
        <v>453</v>
      </c>
      <c r="B485" t="s">
        <v>649</v>
      </c>
      <c r="C485" t="s">
        <v>155</v>
      </c>
      <c r="D485" t="s">
        <v>1</v>
      </c>
      <c r="E485">
        <v>6</v>
      </c>
      <c r="F485" t="s">
        <v>2</v>
      </c>
    </row>
    <row r="486" spans="1:6" x14ac:dyDescent="0.25">
      <c r="A486" t="s">
        <v>48</v>
      </c>
      <c r="B486" t="s">
        <v>517</v>
      </c>
      <c r="C486" t="s">
        <v>155</v>
      </c>
      <c r="D486" t="s">
        <v>1</v>
      </c>
      <c r="E486">
        <v>6</v>
      </c>
      <c r="F486" t="s">
        <v>2</v>
      </c>
    </row>
    <row r="487" spans="1:6" x14ac:dyDescent="0.25">
      <c r="A487" t="s">
        <v>516</v>
      </c>
      <c r="B487" t="s">
        <v>508</v>
      </c>
      <c r="C487" t="s">
        <v>155</v>
      </c>
      <c r="D487" t="s">
        <v>1</v>
      </c>
      <c r="E487">
        <v>5</v>
      </c>
      <c r="F487" t="s">
        <v>2</v>
      </c>
    </row>
    <row r="488" spans="1:6" x14ac:dyDescent="0.25">
      <c r="A488" t="s">
        <v>14</v>
      </c>
      <c r="B488" t="s">
        <v>699</v>
      </c>
      <c r="C488" t="s">
        <v>155</v>
      </c>
      <c r="D488" t="s">
        <v>1</v>
      </c>
      <c r="E488">
        <v>3</v>
      </c>
      <c r="F488" t="s">
        <v>2</v>
      </c>
    </row>
    <row r="489" spans="1:6" x14ac:dyDescent="0.25">
      <c r="C489" t="s">
        <v>155</v>
      </c>
      <c r="D489" t="s">
        <v>1</v>
      </c>
    </row>
    <row r="490" spans="1:6" x14ac:dyDescent="0.25">
      <c r="C490" t="s">
        <v>155</v>
      </c>
      <c r="D490" t="s">
        <v>1</v>
      </c>
    </row>
    <row r="491" spans="1:6" x14ac:dyDescent="0.25">
      <c r="C491" t="s">
        <v>155</v>
      </c>
      <c r="D491" t="s">
        <v>1</v>
      </c>
    </row>
    <row r="492" spans="1:6" x14ac:dyDescent="0.25">
      <c r="C492" t="s">
        <v>155</v>
      </c>
      <c r="D492" t="s">
        <v>1</v>
      </c>
    </row>
    <row r="493" spans="1:6" x14ac:dyDescent="0.25">
      <c r="C493" t="s">
        <v>155</v>
      </c>
      <c r="D493" t="s">
        <v>1</v>
      </c>
    </row>
    <row r="494" spans="1:6" x14ac:dyDescent="0.25">
      <c r="C494" t="s">
        <v>155</v>
      </c>
      <c r="D494" t="s">
        <v>1</v>
      </c>
    </row>
    <row r="495" spans="1:6" x14ac:dyDescent="0.25">
      <c r="C495" t="s">
        <v>155</v>
      </c>
      <c r="D495" t="s">
        <v>1</v>
      </c>
    </row>
    <row r="496" spans="1:6" x14ac:dyDescent="0.25">
      <c r="C496" t="s">
        <v>155</v>
      </c>
      <c r="D496" t="s">
        <v>1</v>
      </c>
    </row>
    <row r="497" spans="1:6" x14ac:dyDescent="0.25">
      <c r="C497" t="s">
        <v>155</v>
      </c>
      <c r="D497" t="s">
        <v>1</v>
      </c>
    </row>
    <row r="498" spans="1:6" x14ac:dyDescent="0.25">
      <c r="C498" t="s">
        <v>155</v>
      </c>
      <c r="D498" t="s">
        <v>1</v>
      </c>
    </row>
    <row r="499" spans="1:6" x14ac:dyDescent="0.25">
      <c r="C499" t="s">
        <v>155</v>
      </c>
      <c r="D499" t="s">
        <v>1</v>
      </c>
    </row>
    <row r="500" spans="1:6" x14ac:dyDescent="0.25">
      <c r="C500" t="s">
        <v>155</v>
      </c>
      <c r="D500" t="s">
        <v>1</v>
      </c>
    </row>
    <row r="501" spans="1:6" x14ac:dyDescent="0.25">
      <c r="C501" t="s">
        <v>155</v>
      </c>
      <c r="D501" t="s">
        <v>1</v>
      </c>
    </row>
    <row r="502" spans="1:6" x14ac:dyDescent="0.25">
      <c r="C502" t="s">
        <v>155</v>
      </c>
      <c r="D502" t="s">
        <v>1</v>
      </c>
    </row>
    <row r="503" spans="1:6" x14ac:dyDescent="0.25">
      <c r="C503" t="s">
        <v>155</v>
      </c>
      <c r="D503" t="s">
        <v>1</v>
      </c>
    </row>
    <row r="504" spans="1:6" x14ac:dyDescent="0.25">
      <c r="C504" t="s">
        <v>155</v>
      </c>
      <c r="D504" t="s">
        <v>1</v>
      </c>
    </row>
    <row r="505" spans="1:6" x14ac:dyDescent="0.25">
      <c r="C505" t="s">
        <v>155</v>
      </c>
      <c r="D505" t="s">
        <v>1</v>
      </c>
    </row>
    <row r="506" spans="1:6" x14ac:dyDescent="0.25">
      <c r="C506" t="s">
        <v>155</v>
      </c>
      <c r="D506" t="s">
        <v>1</v>
      </c>
    </row>
    <row r="507" spans="1:6" x14ac:dyDescent="0.25">
      <c r="C507" t="s">
        <v>155</v>
      </c>
      <c r="D507" t="s">
        <v>1</v>
      </c>
    </row>
    <row r="508" spans="1:6" x14ac:dyDescent="0.25">
      <c r="C508" t="s">
        <v>155</v>
      </c>
      <c r="D508" t="s">
        <v>1</v>
      </c>
    </row>
    <row r="509" spans="1:6" x14ac:dyDescent="0.25">
      <c r="C509" t="s">
        <v>155</v>
      </c>
      <c r="D509" t="s">
        <v>1</v>
      </c>
    </row>
    <row r="510" spans="1:6" x14ac:dyDescent="0.25">
      <c r="C510" t="s">
        <v>155</v>
      </c>
      <c r="D510" t="s">
        <v>1</v>
      </c>
    </row>
    <row r="511" spans="1:6" x14ac:dyDescent="0.25">
      <c r="A511" t="s">
        <v>512</v>
      </c>
      <c r="B511" t="s">
        <v>526</v>
      </c>
      <c r="C511" t="s">
        <v>144</v>
      </c>
      <c r="D511" t="s">
        <v>21</v>
      </c>
      <c r="E511">
        <v>5</v>
      </c>
      <c r="F511" t="s">
        <v>2</v>
      </c>
    </row>
    <row r="512" spans="1:6" x14ac:dyDescent="0.25">
      <c r="C512" t="s">
        <v>144</v>
      </c>
      <c r="D512" t="s">
        <v>21</v>
      </c>
    </row>
    <row r="513" spans="1:6" x14ac:dyDescent="0.25">
      <c r="C513" t="s">
        <v>144</v>
      </c>
      <c r="D513" t="s">
        <v>21</v>
      </c>
    </row>
    <row r="514" spans="1:6" x14ac:dyDescent="0.25">
      <c r="C514" t="s">
        <v>144</v>
      </c>
      <c r="D514" t="s">
        <v>21</v>
      </c>
    </row>
    <row r="515" spans="1:6" x14ac:dyDescent="0.25">
      <c r="C515" t="s">
        <v>144</v>
      </c>
      <c r="D515" t="s">
        <v>21</v>
      </c>
    </row>
    <row r="516" spans="1:6" x14ac:dyDescent="0.25">
      <c r="C516" t="s">
        <v>144</v>
      </c>
      <c r="D516" t="s">
        <v>21</v>
      </c>
    </row>
    <row r="517" spans="1:6" x14ac:dyDescent="0.25">
      <c r="C517" t="s">
        <v>144</v>
      </c>
      <c r="D517" t="s">
        <v>21</v>
      </c>
    </row>
    <row r="518" spans="1:6" x14ac:dyDescent="0.25">
      <c r="C518" t="s">
        <v>144</v>
      </c>
      <c r="D518" t="s">
        <v>21</v>
      </c>
    </row>
    <row r="519" spans="1:6" x14ac:dyDescent="0.25">
      <c r="C519" t="s">
        <v>144</v>
      </c>
      <c r="D519" t="s">
        <v>21</v>
      </c>
    </row>
    <row r="520" spans="1:6" x14ac:dyDescent="0.25">
      <c r="C520" t="s">
        <v>144</v>
      </c>
      <c r="D520" t="s">
        <v>21</v>
      </c>
    </row>
    <row r="521" spans="1:6" x14ac:dyDescent="0.25">
      <c r="C521" t="s">
        <v>144</v>
      </c>
      <c r="D521" t="s">
        <v>21</v>
      </c>
    </row>
    <row r="522" spans="1:6" x14ac:dyDescent="0.25">
      <c r="C522" t="s">
        <v>144</v>
      </c>
      <c r="D522" t="s">
        <v>21</v>
      </c>
    </row>
    <row r="523" spans="1:6" x14ac:dyDescent="0.25">
      <c r="C523" t="s">
        <v>144</v>
      </c>
      <c r="D523" t="s">
        <v>21</v>
      </c>
    </row>
    <row r="524" spans="1:6" x14ac:dyDescent="0.25">
      <c r="C524" t="s">
        <v>144</v>
      </c>
      <c r="D524" t="s">
        <v>21</v>
      </c>
    </row>
    <row r="525" spans="1:6" x14ac:dyDescent="0.25">
      <c r="A525" t="s">
        <v>498</v>
      </c>
      <c r="B525" t="s">
        <v>499</v>
      </c>
      <c r="C525" t="s">
        <v>144</v>
      </c>
      <c r="D525" t="s">
        <v>1</v>
      </c>
      <c r="E525">
        <v>7</v>
      </c>
      <c r="F525" t="s">
        <v>4</v>
      </c>
    </row>
    <row r="526" spans="1:6" x14ac:dyDescent="0.25">
      <c r="A526" t="s">
        <v>300</v>
      </c>
      <c r="B526" t="s">
        <v>500</v>
      </c>
      <c r="C526" t="s">
        <v>144</v>
      </c>
      <c r="D526" t="s">
        <v>1</v>
      </c>
      <c r="E526">
        <v>7</v>
      </c>
      <c r="F526" t="s">
        <v>4</v>
      </c>
    </row>
    <row r="527" spans="1:6" x14ac:dyDescent="0.25">
      <c r="A527" t="s">
        <v>142</v>
      </c>
      <c r="B527" t="s">
        <v>146</v>
      </c>
      <c r="C527" t="s">
        <v>144</v>
      </c>
      <c r="D527" t="s">
        <v>1</v>
      </c>
      <c r="E527">
        <v>6</v>
      </c>
      <c r="F527" t="s">
        <v>2</v>
      </c>
    </row>
    <row r="528" spans="1:6" x14ac:dyDescent="0.25">
      <c r="C528" t="s">
        <v>144</v>
      </c>
      <c r="D528" t="s">
        <v>1</v>
      </c>
    </row>
    <row r="529" spans="3:4" x14ac:dyDescent="0.25">
      <c r="C529" t="s">
        <v>144</v>
      </c>
      <c r="D529" t="s">
        <v>1</v>
      </c>
    </row>
    <row r="530" spans="3:4" x14ac:dyDescent="0.25">
      <c r="C530" t="s">
        <v>144</v>
      </c>
      <c r="D530" t="s">
        <v>1</v>
      </c>
    </row>
    <row r="531" spans="3:4" x14ac:dyDescent="0.25">
      <c r="C531" t="s">
        <v>144</v>
      </c>
      <c r="D531" t="s">
        <v>1</v>
      </c>
    </row>
    <row r="532" spans="3:4" x14ac:dyDescent="0.25">
      <c r="C532" t="s">
        <v>144</v>
      </c>
      <c r="D532" t="s">
        <v>1</v>
      </c>
    </row>
    <row r="533" spans="3:4" x14ac:dyDescent="0.25">
      <c r="C533" t="s">
        <v>144</v>
      </c>
      <c r="D533" t="s">
        <v>1</v>
      </c>
    </row>
    <row r="534" spans="3:4" x14ac:dyDescent="0.25">
      <c r="C534" t="s">
        <v>144</v>
      </c>
      <c r="D534" t="s">
        <v>1</v>
      </c>
    </row>
    <row r="535" spans="3:4" x14ac:dyDescent="0.25">
      <c r="C535" t="s">
        <v>144</v>
      </c>
      <c r="D535" t="s">
        <v>1</v>
      </c>
    </row>
    <row r="536" spans="3:4" x14ac:dyDescent="0.25">
      <c r="C536" t="s">
        <v>144</v>
      </c>
      <c r="D536" t="s">
        <v>1</v>
      </c>
    </row>
    <row r="537" spans="3:4" x14ac:dyDescent="0.25">
      <c r="C537" t="s">
        <v>144</v>
      </c>
      <c r="D537" t="s">
        <v>1</v>
      </c>
    </row>
    <row r="538" spans="3:4" x14ac:dyDescent="0.25">
      <c r="C538" t="s">
        <v>144</v>
      </c>
      <c r="D538" t="s">
        <v>1</v>
      </c>
    </row>
    <row r="539" spans="3:4" x14ac:dyDescent="0.25">
      <c r="C539" t="s">
        <v>144</v>
      </c>
      <c r="D539" t="s">
        <v>1</v>
      </c>
    </row>
    <row r="540" spans="3:4" x14ac:dyDescent="0.25">
      <c r="C540" t="s">
        <v>144</v>
      </c>
      <c r="D540" t="s">
        <v>1</v>
      </c>
    </row>
    <row r="541" spans="3:4" x14ac:dyDescent="0.25">
      <c r="C541" t="s">
        <v>144</v>
      </c>
      <c r="D541" t="s">
        <v>1</v>
      </c>
    </row>
    <row r="542" spans="3:4" x14ac:dyDescent="0.25">
      <c r="C542" t="s">
        <v>144</v>
      </c>
      <c r="D542" t="s">
        <v>1</v>
      </c>
    </row>
    <row r="543" spans="3:4" x14ac:dyDescent="0.25">
      <c r="C543" t="s">
        <v>144</v>
      </c>
      <c r="D543" t="s">
        <v>1</v>
      </c>
    </row>
    <row r="544" spans="3:4" x14ac:dyDescent="0.25">
      <c r="C544" t="s">
        <v>144</v>
      </c>
      <c r="D544" t="s">
        <v>1</v>
      </c>
    </row>
    <row r="545" spans="1:6" x14ac:dyDescent="0.25">
      <c r="C545" t="s">
        <v>144</v>
      </c>
      <c r="D545" t="s">
        <v>1</v>
      </c>
    </row>
    <row r="546" spans="1:6" x14ac:dyDescent="0.25">
      <c r="C546" t="s">
        <v>144</v>
      </c>
      <c r="D546" t="s">
        <v>1</v>
      </c>
    </row>
    <row r="547" spans="1:6" x14ac:dyDescent="0.25">
      <c r="C547" t="s">
        <v>144</v>
      </c>
      <c r="D547" t="s">
        <v>1</v>
      </c>
    </row>
    <row r="548" spans="1:6" x14ac:dyDescent="0.25">
      <c r="C548" t="s">
        <v>144</v>
      </c>
      <c r="D548" t="s">
        <v>1</v>
      </c>
    </row>
    <row r="549" spans="1:6" x14ac:dyDescent="0.25">
      <c r="C549" t="s">
        <v>144</v>
      </c>
      <c r="D549" t="s">
        <v>1</v>
      </c>
    </row>
    <row r="550" spans="1:6" x14ac:dyDescent="0.25">
      <c r="C550" t="s">
        <v>144</v>
      </c>
      <c r="D550" t="s">
        <v>1</v>
      </c>
    </row>
    <row r="551" spans="1:6" x14ac:dyDescent="0.25">
      <c r="C551" t="s">
        <v>144</v>
      </c>
      <c r="D551" t="s">
        <v>1</v>
      </c>
    </row>
    <row r="552" spans="1:6" x14ac:dyDescent="0.25">
      <c r="C552" t="s">
        <v>144</v>
      </c>
      <c r="D552" t="s">
        <v>1</v>
      </c>
    </row>
    <row r="553" spans="1:6" x14ac:dyDescent="0.25">
      <c r="A553" t="s">
        <v>236</v>
      </c>
      <c r="B553" t="s">
        <v>346</v>
      </c>
      <c r="C553" t="s">
        <v>87</v>
      </c>
      <c r="D553" t="s">
        <v>21</v>
      </c>
      <c r="E553">
        <v>12</v>
      </c>
      <c r="F553" t="s">
        <v>10</v>
      </c>
    </row>
    <row r="554" spans="1:6" x14ac:dyDescent="0.25">
      <c r="A554" t="s">
        <v>651</v>
      </c>
      <c r="B554" t="s">
        <v>652</v>
      </c>
      <c r="C554" t="s">
        <v>87</v>
      </c>
      <c r="D554" t="s">
        <v>21</v>
      </c>
      <c r="E554">
        <v>11</v>
      </c>
      <c r="F554" t="s">
        <v>10</v>
      </c>
    </row>
    <row r="555" spans="1:6" x14ac:dyDescent="0.25">
      <c r="A555" t="s">
        <v>421</v>
      </c>
      <c r="B555" t="s">
        <v>422</v>
      </c>
      <c r="C555" t="s">
        <v>87</v>
      </c>
      <c r="D555" t="s">
        <v>21</v>
      </c>
      <c r="E555">
        <v>11</v>
      </c>
      <c r="F555" t="s">
        <v>10</v>
      </c>
    </row>
    <row r="556" spans="1:6" x14ac:dyDescent="0.25">
      <c r="A556" t="s">
        <v>653</v>
      </c>
      <c r="B556" t="s">
        <v>654</v>
      </c>
      <c r="C556" t="s">
        <v>87</v>
      </c>
      <c r="D556" t="s">
        <v>21</v>
      </c>
      <c r="E556">
        <v>10</v>
      </c>
      <c r="F556" t="s">
        <v>6</v>
      </c>
    </row>
    <row r="557" spans="1:6" x14ac:dyDescent="0.25">
      <c r="A557" t="s">
        <v>655</v>
      </c>
      <c r="B557" t="s">
        <v>438</v>
      </c>
      <c r="C557" t="s">
        <v>87</v>
      </c>
      <c r="D557" t="s">
        <v>21</v>
      </c>
      <c r="E557">
        <v>10</v>
      </c>
      <c r="F557" t="s">
        <v>6</v>
      </c>
    </row>
    <row r="558" spans="1:6" x14ac:dyDescent="0.25">
      <c r="A558" t="s">
        <v>656</v>
      </c>
      <c r="B558" t="s">
        <v>82</v>
      </c>
      <c r="C558" t="s">
        <v>87</v>
      </c>
      <c r="D558" t="s">
        <v>21</v>
      </c>
      <c r="E558">
        <v>10</v>
      </c>
      <c r="F558" t="s">
        <v>6</v>
      </c>
    </row>
    <row r="559" spans="1:6" x14ac:dyDescent="0.25">
      <c r="A559" t="s">
        <v>322</v>
      </c>
      <c r="B559" t="s">
        <v>269</v>
      </c>
      <c r="C559" t="s">
        <v>87</v>
      </c>
      <c r="D559" t="s">
        <v>21</v>
      </c>
      <c r="E559">
        <v>10</v>
      </c>
      <c r="F559" t="s">
        <v>6</v>
      </c>
    </row>
    <row r="560" spans="1:6" x14ac:dyDescent="0.25">
      <c r="A560" t="s">
        <v>429</v>
      </c>
      <c r="B560" t="s">
        <v>657</v>
      </c>
      <c r="C560" t="s">
        <v>87</v>
      </c>
      <c r="D560" t="s">
        <v>21</v>
      </c>
      <c r="E560">
        <v>10</v>
      </c>
      <c r="F560" t="s">
        <v>6</v>
      </c>
    </row>
    <row r="561" spans="1:6" x14ac:dyDescent="0.25">
      <c r="A561" t="s">
        <v>312</v>
      </c>
      <c r="B561" t="s">
        <v>347</v>
      </c>
      <c r="C561" t="s">
        <v>87</v>
      </c>
      <c r="D561" t="s">
        <v>21</v>
      </c>
      <c r="E561">
        <v>10</v>
      </c>
      <c r="F561" t="s">
        <v>6</v>
      </c>
    </row>
    <row r="562" spans="1:6" x14ac:dyDescent="0.25">
      <c r="A562" t="s">
        <v>348</v>
      </c>
      <c r="B562" t="s">
        <v>268</v>
      </c>
      <c r="C562" t="s">
        <v>87</v>
      </c>
      <c r="D562" t="s">
        <v>21</v>
      </c>
      <c r="E562">
        <v>9</v>
      </c>
      <c r="F562" t="s">
        <v>6</v>
      </c>
    </row>
    <row r="563" spans="1:6" x14ac:dyDescent="0.25">
      <c r="A563" t="s">
        <v>658</v>
      </c>
      <c r="B563" t="s">
        <v>659</v>
      </c>
      <c r="C563" t="s">
        <v>87</v>
      </c>
      <c r="D563" t="s">
        <v>21</v>
      </c>
      <c r="E563">
        <v>8</v>
      </c>
      <c r="F563" t="s">
        <v>4</v>
      </c>
    </row>
    <row r="564" spans="1:6" x14ac:dyDescent="0.25">
      <c r="A564" t="s">
        <v>660</v>
      </c>
      <c r="B564" t="s">
        <v>652</v>
      </c>
      <c r="C564" t="s">
        <v>87</v>
      </c>
      <c r="D564" t="s">
        <v>21</v>
      </c>
      <c r="E564">
        <v>8</v>
      </c>
      <c r="F564" t="s">
        <v>4</v>
      </c>
    </row>
    <row r="565" spans="1:6" x14ac:dyDescent="0.25">
      <c r="A565" t="s">
        <v>264</v>
      </c>
      <c r="B565" t="s">
        <v>349</v>
      </c>
      <c r="C565" t="s">
        <v>87</v>
      </c>
      <c r="D565" t="s">
        <v>21</v>
      </c>
      <c r="E565">
        <v>8</v>
      </c>
      <c r="F565" t="s">
        <v>4</v>
      </c>
    </row>
    <row r="566" spans="1:6" x14ac:dyDescent="0.25">
      <c r="A566" t="s">
        <v>264</v>
      </c>
      <c r="B566" t="s">
        <v>661</v>
      </c>
      <c r="C566" t="s">
        <v>87</v>
      </c>
      <c r="D566" t="s">
        <v>21</v>
      </c>
      <c r="E566">
        <v>8</v>
      </c>
      <c r="F566" t="s">
        <v>4</v>
      </c>
    </row>
    <row r="567" spans="1:6" x14ac:dyDescent="0.25">
      <c r="A567" t="s">
        <v>394</v>
      </c>
      <c r="B567" t="s">
        <v>425</v>
      </c>
      <c r="C567" t="s">
        <v>87</v>
      </c>
      <c r="D567" t="s">
        <v>21</v>
      </c>
      <c r="E567">
        <v>7</v>
      </c>
      <c r="F567" t="s">
        <v>4</v>
      </c>
    </row>
    <row r="568" spans="1:6" x14ac:dyDescent="0.25">
      <c r="A568" t="s">
        <v>70</v>
      </c>
      <c r="B568" t="s">
        <v>356</v>
      </c>
      <c r="C568" t="s">
        <v>87</v>
      </c>
      <c r="D568" t="s">
        <v>21</v>
      </c>
      <c r="E568">
        <v>7</v>
      </c>
      <c r="F568" t="s">
        <v>4</v>
      </c>
    </row>
    <row r="569" spans="1:6" x14ac:dyDescent="0.25">
      <c r="A569" t="s">
        <v>662</v>
      </c>
      <c r="B569" t="s">
        <v>663</v>
      </c>
      <c r="C569" t="s">
        <v>87</v>
      </c>
      <c r="D569" t="s">
        <v>21</v>
      </c>
      <c r="E569">
        <v>7</v>
      </c>
      <c r="F569" t="s">
        <v>4</v>
      </c>
    </row>
    <row r="570" spans="1:6" x14ac:dyDescent="0.25">
      <c r="A570" t="s">
        <v>357</v>
      </c>
      <c r="B570" t="s">
        <v>116</v>
      </c>
      <c r="C570" t="s">
        <v>87</v>
      </c>
      <c r="D570" t="s">
        <v>21</v>
      </c>
      <c r="E570">
        <v>7</v>
      </c>
      <c r="F570" t="s">
        <v>4</v>
      </c>
    </row>
    <row r="571" spans="1:6" x14ac:dyDescent="0.25">
      <c r="A571" t="s">
        <v>664</v>
      </c>
      <c r="B571" t="s">
        <v>82</v>
      </c>
      <c r="C571" t="s">
        <v>87</v>
      </c>
      <c r="D571" t="s">
        <v>21</v>
      </c>
      <c r="E571">
        <v>6</v>
      </c>
      <c r="F571" t="s">
        <v>2</v>
      </c>
    </row>
    <row r="572" spans="1:6" x14ac:dyDescent="0.25">
      <c r="A572" t="s">
        <v>41</v>
      </c>
      <c r="B572" t="s">
        <v>117</v>
      </c>
      <c r="C572" t="s">
        <v>87</v>
      </c>
      <c r="D572" t="s">
        <v>21</v>
      </c>
      <c r="E572">
        <v>6</v>
      </c>
      <c r="F572" t="s">
        <v>2</v>
      </c>
    </row>
    <row r="573" spans="1:6" x14ac:dyDescent="0.25">
      <c r="A573" t="s">
        <v>352</v>
      </c>
      <c r="B573" t="s">
        <v>336</v>
      </c>
      <c r="C573" t="s">
        <v>87</v>
      </c>
      <c r="D573" t="s">
        <v>21</v>
      </c>
      <c r="E573">
        <v>6</v>
      </c>
      <c r="F573" t="s">
        <v>2</v>
      </c>
    </row>
    <row r="574" spans="1:6" x14ac:dyDescent="0.25">
      <c r="A574" t="s">
        <v>666</v>
      </c>
      <c r="B574" t="s">
        <v>20</v>
      </c>
      <c r="C574" t="s">
        <v>87</v>
      </c>
      <c r="D574" t="s">
        <v>21</v>
      </c>
      <c r="E574">
        <v>6</v>
      </c>
      <c r="F574" t="s">
        <v>2</v>
      </c>
    </row>
    <row r="575" spans="1:6" x14ac:dyDescent="0.25">
      <c r="A575" t="s">
        <v>427</v>
      </c>
      <c r="B575" t="s">
        <v>422</v>
      </c>
      <c r="C575" t="s">
        <v>87</v>
      </c>
      <c r="D575" t="s">
        <v>21</v>
      </c>
      <c r="E575">
        <v>6</v>
      </c>
      <c r="F575" t="s">
        <v>2</v>
      </c>
    </row>
    <row r="576" spans="1:6" x14ac:dyDescent="0.25">
      <c r="A576" t="s">
        <v>667</v>
      </c>
      <c r="B576" t="s">
        <v>668</v>
      </c>
      <c r="C576" t="s">
        <v>87</v>
      </c>
      <c r="D576" t="s">
        <v>21</v>
      </c>
      <c r="E576">
        <v>5</v>
      </c>
      <c r="F576" t="s">
        <v>2</v>
      </c>
    </row>
    <row r="577" spans="1:6" x14ac:dyDescent="0.25">
      <c r="A577" t="s">
        <v>669</v>
      </c>
      <c r="B577" t="s">
        <v>670</v>
      </c>
      <c r="C577" t="s">
        <v>87</v>
      </c>
      <c r="D577" t="s">
        <v>21</v>
      </c>
      <c r="E577">
        <v>5</v>
      </c>
      <c r="F577" t="s">
        <v>2</v>
      </c>
    </row>
    <row r="578" spans="1:6" x14ac:dyDescent="0.25">
      <c r="A578" t="s">
        <v>27</v>
      </c>
      <c r="B578" t="s">
        <v>671</v>
      </c>
      <c r="C578" t="s">
        <v>87</v>
      </c>
      <c r="D578" t="s">
        <v>21</v>
      </c>
      <c r="E578">
        <v>5</v>
      </c>
      <c r="F578" t="s">
        <v>2</v>
      </c>
    </row>
    <row r="579" spans="1:6" x14ac:dyDescent="0.25">
      <c r="A579" t="s">
        <v>30</v>
      </c>
      <c r="B579" t="s">
        <v>428</v>
      </c>
      <c r="C579" t="s">
        <v>87</v>
      </c>
      <c r="D579" t="s">
        <v>21</v>
      </c>
      <c r="E579">
        <v>5</v>
      </c>
      <c r="F579" t="s">
        <v>2</v>
      </c>
    </row>
    <row r="580" spans="1:6" x14ac:dyDescent="0.25">
      <c r="A580" t="s">
        <v>429</v>
      </c>
      <c r="B580" t="s">
        <v>115</v>
      </c>
      <c r="C580" t="s">
        <v>87</v>
      </c>
      <c r="D580" t="s">
        <v>21</v>
      </c>
      <c r="E580">
        <v>5</v>
      </c>
      <c r="F580" t="s">
        <v>2</v>
      </c>
    </row>
    <row r="581" spans="1:6" x14ac:dyDescent="0.25">
      <c r="A581" t="s">
        <v>673</v>
      </c>
      <c r="B581" t="s">
        <v>82</v>
      </c>
      <c r="C581" t="s">
        <v>87</v>
      </c>
      <c r="D581" t="s">
        <v>21</v>
      </c>
      <c r="E581">
        <v>4</v>
      </c>
      <c r="F581" t="s">
        <v>2</v>
      </c>
    </row>
    <row r="582" spans="1:6" x14ac:dyDescent="0.25">
      <c r="A582" t="s">
        <v>327</v>
      </c>
      <c r="B582" t="s">
        <v>674</v>
      </c>
      <c r="C582" t="s">
        <v>87</v>
      </c>
      <c r="D582" t="s">
        <v>21</v>
      </c>
      <c r="E582">
        <v>4</v>
      </c>
      <c r="F582" t="s">
        <v>2</v>
      </c>
    </row>
    <row r="583" spans="1:6" x14ac:dyDescent="0.25">
      <c r="C583" t="s">
        <v>87</v>
      </c>
      <c r="D583" t="s">
        <v>21</v>
      </c>
    </row>
    <row r="584" spans="1:6" x14ac:dyDescent="0.25">
      <c r="C584" t="s">
        <v>87</v>
      </c>
      <c r="D584" t="s">
        <v>21</v>
      </c>
    </row>
    <row r="585" spans="1:6" x14ac:dyDescent="0.25">
      <c r="C585" t="s">
        <v>87</v>
      </c>
      <c r="D585" t="s">
        <v>21</v>
      </c>
    </row>
    <row r="586" spans="1:6" x14ac:dyDescent="0.25">
      <c r="C586" t="s">
        <v>87</v>
      </c>
      <c r="D586" t="s">
        <v>21</v>
      </c>
    </row>
    <row r="587" spans="1:6" x14ac:dyDescent="0.25">
      <c r="C587" t="s">
        <v>87</v>
      </c>
      <c r="D587" t="s">
        <v>21</v>
      </c>
    </row>
    <row r="588" spans="1:6" x14ac:dyDescent="0.25">
      <c r="C588" t="s">
        <v>87</v>
      </c>
      <c r="D588" t="s">
        <v>21</v>
      </c>
    </row>
    <row r="589" spans="1:6" x14ac:dyDescent="0.25">
      <c r="C589" t="s">
        <v>87</v>
      </c>
      <c r="D589" t="s">
        <v>21</v>
      </c>
    </row>
    <row r="590" spans="1:6" x14ac:dyDescent="0.25">
      <c r="C590" t="s">
        <v>87</v>
      </c>
      <c r="D590" t="s">
        <v>21</v>
      </c>
    </row>
    <row r="591" spans="1:6" x14ac:dyDescent="0.25">
      <c r="C591" t="s">
        <v>87</v>
      </c>
      <c r="D591" t="s">
        <v>21</v>
      </c>
    </row>
    <row r="592" spans="1:6" x14ac:dyDescent="0.25">
      <c r="C592" t="s">
        <v>87</v>
      </c>
      <c r="D592" t="s">
        <v>21</v>
      </c>
    </row>
    <row r="593" spans="3:4" x14ac:dyDescent="0.25">
      <c r="C593" t="s">
        <v>87</v>
      </c>
      <c r="D593" t="s">
        <v>21</v>
      </c>
    </row>
    <row r="594" spans="3:4" x14ac:dyDescent="0.25">
      <c r="C594" t="s">
        <v>87</v>
      </c>
      <c r="D594" t="s">
        <v>21</v>
      </c>
    </row>
    <row r="595" spans="3:4" x14ac:dyDescent="0.25">
      <c r="C595" t="s">
        <v>87</v>
      </c>
      <c r="D595" t="s">
        <v>21</v>
      </c>
    </row>
    <row r="596" spans="3:4" x14ac:dyDescent="0.25">
      <c r="C596" t="s">
        <v>87</v>
      </c>
      <c r="D596" t="s">
        <v>21</v>
      </c>
    </row>
    <row r="597" spans="3:4" x14ac:dyDescent="0.25">
      <c r="C597" t="s">
        <v>87</v>
      </c>
      <c r="D597" t="s">
        <v>21</v>
      </c>
    </row>
    <row r="598" spans="3:4" x14ac:dyDescent="0.25">
      <c r="C598" t="s">
        <v>87</v>
      </c>
      <c r="D598" t="s">
        <v>21</v>
      </c>
    </row>
    <row r="599" spans="3:4" x14ac:dyDescent="0.25">
      <c r="C599" t="s">
        <v>87</v>
      </c>
      <c r="D599" t="s">
        <v>21</v>
      </c>
    </row>
    <row r="600" spans="3:4" x14ac:dyDescent="0.25">
      <c r="C600" t="s">
        <v>87</v>
      </c>
      <c r="D600" t="s">
        <v>21</v>
      </c>
    </row>
    <row r="601" spans="3:4" x14ac:dyDescent="0.25">
      <c r="C601" t="s">
        <v>87</v>
      </c>
      <c r="D601" t="s">
        <v>21</v>
      </c>
    </row>
    <row r="602" spans="3:4" x14ac:dyDescent="0.25">
      <c r="C602" t="s">
        <v>87</v>
      </c>
      <c r="D602" t="s">
        <v>21</v>
      </c>
    </row>
    <row r="603" spans="3:4" x14ac:dyDescent="0.25">
      <c r="C603" t="s">
        <v>87</v>
      </c>
      <c r="D603" t="s">
        <v>21</v>
      </c>
    </row>
    <row r="604" spans="3:4" x14ac:dyDescent="0.25">
      <c r="C604" t="s">
        <v>87</v>
      </c>
      <c r="D604" t="s">
        <v>21</v>
      </c>
    </row>
    <row r="605" spans="3:4" x14ac:dyDescent="0.25">
      <c r="C605" t="s">
        <v>87</v>
      </c>
      <c r="D605" t="s">
        <v>21</v>
      </c>
    </row>
    <row r="606" spans="3:4" x14ac:dyDescent="0.25">
      <c r="C606" t="s">
        <v>87</v>
      </c>
      <c r="D606" t="s">
        <v>21</v>
      </c>
    </row>
    <row r="607" spans="3:4" x14ac:dyDescent="0.25">
      <c r="C607" t="s">
        <v>87</v>
      </c>
      <c r="D607" t="s">
        <v>21</v>
      </c>
    </row>
    <row r="608" spans="3:4" x14ac:dyDescent="0.25">
      <c r="C608" t="s">
        <v>87</v>
      </c>
      <c r="D608" t="s">
        <v>21</v>
      </c>
    </row>
    <row r="609" spans="3:4" x14ac:dyDescent="0.25">
      <c r="C609" t="s">
        <v>87</v>
      </c>
      <c r="D609" t="s">
        <v>21</v>
      </c>
    </row>
    <row r="610" spans="3:4" x14ac:dyDescent="0.25">
      <c r="C610" t="s">
        <v>87</v>
      </c>
      <c r="D610" t="s">
        <v>21</v>
      </c>
    </row>
    <row r="611" spans="3:4" x14ac:dyDescent="0.25">
      <c r="C611" t="s">
        <v>87</v>
      </c>
      <c r="D611" t="s">
        <v>21</v>
      </c>
    </row>
    <row r="612" spans="3:4" x14ac:dyDescent="0.25">
      <c r="C612" t="s">
        <v>87</v>
      </c>
      <c r="D612" t="s">
        <v>21</v>
      </c>
    </row>
    <row r="613" spans="3:4" x14ac:dyDescent="0.25">
      <c r="C613" t="s">
        <v>87</v>
      </c>
      <c r="D613" t="s">
        <v>21</v>
      </c>
    </row>
    <row r="614" spans="3:4" x14ac:dyDescent="0.25">
      <c r="C614" t="s">
        <v>87</v>
      </c>
      <c r="D614" t="s">
        <v>21</v>
      </c>
    </row>
    <row r="615" spans="3:4" x14ac:dyDescent="0.25">
      <c r="C615" t="s">
        <v>87</v>
      </c>
      <c r="D615" t="s">
        <v>21</v>
      </c>
    </row>
    <row r="616" spans="3:4" x14ac:dyDescent="0.25">
      <c r="C616" t="s">
        <v>87</v>
      </c>
      <c r="D616" t="s">
        <v>21</v>
      </c>
    </row>
    <row r="617" spans="3:4" x14ac:dyDescent="0.25">
      <c r="C617" t="s">
        <v>87</v>
      </c>
      <c r="D617" t="s">
        <v>21</v>
      </c>
    </row>
    <row r="618" spans="3:4" x14ac:dyDescent="0.25">
      <c r="C618" t="s">
        <v>87</v>
      </c>
      <c r="D618" t="s">
        <v>21</v>
      </c>
    </row>
    <row r="619" spans="3:4" x14ac:dyDescent="0.25">
      <c r="C619" t="s">
        <v>87</v>
      </c>
      <c r="D619" t="s">
        <v>21</v>
      </c>
    </row>
    <row r="620" spans="3:4" x14ac:dyDescent="0.25">
      <c r="C620" t="s">
        <v>87</v>
      </c>
      <c r="D620" t="s">
        <v>21</v>
      </c>
    </row>
    <row r="621" spans="3:4" x14ac:dyDescent="0.25">
      <c r="C621" t="s">
        <v>87</v>
      </c>
      <c r="D621" t="s">
        <v>21</v>
      </c>
    </row>
    <row r="622" spans="3:4" x14ac:dyDescent="0.25">
      <c r="C622" t="s">
        <v>87</v>
      </c>
      <c r="D622" t="s">
        <v>21</v>
      </c>
    </row>
    <row r="623" spans="3:4" x14ac:dyDescent="0.25">
      <c r="C623" t="s">
        <v>87</v>
      </c>
      <c r="D623" t="s">
        <v>21</v>
      </c>
    </row>
    <row r="624" spans="3:4" x14ac:dyDescent="0.25">
      <c r="C624" t="s">
        <v>87</v>
      </c>
      <c r="D624" t="s">
        <v>21</v>
      </c>
    </row>
    <row r="625" spans="3:4" x14ac:dyDescent="0.25">
      <c r="C625" t="s">
        <v>87</v>
      </c>
      <c r="D625" t="s">
        <v>21</v>
      </c>
    </row>
    <row r="626" spans="3:4" x14ac:dyDescent="0.25">
      <c r="C626" t="s">
        <v>87</v>
      </c>
      <c r="D626" t="s">
        <v>21</v>
      </c>
    </row>
    <row r="627" spans="3:4" x14ac:dyDescent="0.25">
      <c r="C627" t="s">
        <v>87</v>
      </c>
      <c r="D627" t="s">
        <v>21</v>
      </c>
    </row>
    <row r="628" spans="3:4" x14ac:dyDescent="0.25">
      <c r="C628" t="s">
        <v>87</v>
      </c>
      <c r="D628" t="s">
        <v>21</v>
      </c>
    </row>
    <row r="629" spans="3:4" x14ac:dyDescent="0.25">
      <c r="C629" t="s">
        <v>87</v>
      </c>
      <c r="D629" t="s">
        <v>21</v>
      </c>
    </row>
    <row r="630" spans="3:4" x14ac:dyDescent="0.25">
      <c r="C630" t="s">
        <v>87</v>
      </c>
      <c r="D630" t="s">
        <v>21</v>
      </c>
    </row>
    <row r="631" spans="3:4" x14ac:dyDescent="0.25">
      <c r="C631" t="s">
        <v>87</v>
      </c>
      <c r="D631" t="s">
        <v>21</v>
      </c>
    </row>
    <row r="632" spans="3:4" x14ac:dyDescent="0.25">
      <c r="C632" t="s">
        <v>87</v>
      </c>
      <c r="D632" t="s">
        <v>21</v>
      </c>
    </row>
    <row r="633" spans="3:4" x14ac:dyDescent="0.25">
      <c r="C633" t="s">
        <v>87</v>
      </c>
      <c r="D633" t="s">
        <v>21</v>
      </c>
    </row>
    <row r="634" spans="3:4" x14ac:dyDescent="0.25">
      <c r="C634" t="s">
        <v>87</v>
      </c>
      <c r="D634" t="s">
        <v>21</v>
      </c>
    </row>
    <row r="635" spans="3:4" x14ac:dyDescent="0.25">
      <c r="C635" t="s">
        <v>87</v>
      </c>
      <c r="D635" t="s">
        <v>21</v>
      </c>
    </row>
    <row r="636" spans="3:4" x14ac:dyDescent="0.25">
      <c r="C636" t="s">
        <v>87</v>
      </c>
      <c r="D636" t="s">
        <v>21</v>
      </c>
    </row>
    <row r="637" spans="3:4" x14ac:dyDescent="0.25">
      <c r="C637" t="s">
        <v>87</v>
      </c>
      <c r="D637" t="s">
        <v>21</v>
      </c>
    </row>
    <row r="638" spans="3:4" x14ac:dyDescent="0.25">
      <c r="C638" t="s">
        <v>87</v>
      </c>
      <c r="D638" t="s">
        <v>21</v>
      </c>
    </row>
    <row r="639" spans="3:4" x14ac:dyDescent="0.25">
      <c r="C639" t="s">
        <v>87</v>
      </c>
      <c r="D639" t="s">
        <v>21</v>
      </c>
    </row>
    <row r="640" spans="3:4" x14ac:dyDescent="0.25">
      <c r="C640" t="s">
        <v>87</v>
      </c>
      <c r="D640" t="s">
        <v>21</v>
      </c>
    </row>
    <row r="641" spans="1:6" x14ac:dyDescent="0.25">
      <c r="C641" t="s">
        <v>87</v>
      </c>
      <c r="D641" t="s">
        <v>21</v>
      </c>
    </row>
    <row r="642" spans="1:6" x14ac:dyDescent="0.25">
      <c r="C642" t="s">
        <v>87</v>
      </c>
      <c r="D642" t="s">
        <v>21</v>
      </c>
    </row>
    <row r="643" spans="1:6" x14ac:dyDescent="0.25">
      <c r="C643" t="s">
        <v>87</v>
      </c>
      <c r="D643" t="s">
        <v>21</v>
      </c>
    </row>
    <row r="644" spans="1:6" x14ac:dyDescent="0.25">
      <c r="C644" t="s">
        <v>87</v>
      </c>
      <c r="D644" t="s">
        <v>21</v>
      </c>
    </row>
    <row r="645" spans="1:6" x14ac:dyDescent="0.25">
      <c r="C645" t="s">
        <v>87</v>
      </c>
      <c r="D645" t="s">
        <v>21</v>
      </c>
    </row>
    <row r="646" spans="1:6" x14ac:dyDescent="0.25">
      <c r="C646" t="s">
        <v>87</v>
      </c>
      <c r="D646" t="s">
        <v>21</v>
      </c>
    </row>
    <row r="647" spans="1:6" x14ac:dyDescent="0.25">
      <c r="C647" t="s">
        <v>87</v>
      </c>
      <c r="D647" t="s">
        <v>21</v>
      </c>
    </row>
    <row r="648" spans="1:6" x14ac:dyDescent="0.25">
      <c r="C648" t="s">
        <v>87</v>
      </c>
      <c r="D648" t="s">
        <v>21</v>
      </c>
    </row>
    <row r="649" spans="1:6" x14ac:dyDescent="0.25">
      <c r="C649" t="s">
        <v>87</v>
      </c>
      <c r="D649" t="s">
        <v>21</v>
      </c>
    </row>
    <row r="650" spans="1:6" x14ac:dyDescent="0.25">
      <c r="C650" t="s">
        <v>87</v>
      </c>
      <c r="D650" t="s">
        <v>21</v>
      </c>
    </row>
    <row r="651" spans="1:6" x14ac:dyDescent="0.25">
      <c r="C651" t="s">
        <v>87</v>
      </c>
      <c r="D651" t="s">
        <v>21</v>
      </c>
    </row>
    <row r="652" spans="1:6" x14ac:dyDescent="0.25">
      <c r="C652" t="s">
        <v>87</v>
      </c>
      <c r="D652" t="s">
        <v>21</v>
      </c>
    </row>
    <row r="653" spans="1:6" x14ac:dyDescent="0.25">
      <c r="C653" t="s">
        <v>87</v>
      </c>
      <c r="D653" t="s">
        <v>21</v>
      </c>
    </row>
    <row r="654" spans="1:6" x14ac:dyDescent="0.25">
      <c r="C654" t="s">
        <v>87</v>
      </c>
      <c r="D654" t="s">
        <v>21</v>
      </c>
    </row>
    <row r="655" spans="1:6" x14ac:dyDescent="0.25">
      <c r="C655" t="s">
        <v>87</v>
      </c>
      <c r="D655" t="s">
        <v>21</v>
      </c>
    </row>
    <row r="656" spans="1:6" x14ac:dyDescent="0.25">
      <c r="A656" t="s">
        <v>676</v>
      </c>
      <c r="B656" t="s">
        <v>422</v>
      </c>
      <c r="C656" t="s">
        <v>87</v>
      </c>
      <c r="D656" t="s">
        <v>1</v>
      </c>
      <c r="E656">
        <v>11</v>
      </c>
      <c r="F656" t="s">
        <v>10</v>
      </c>
    </row>
    <row r="657" spans="1:6" x14ac:dyDescent="0.25">
      <c r="A657" t="s">
        <v>498</v>
      </c>
      <c r="B657" t="s">
        <v>677</v>
      </c>
      <c r="C657" t="s">
        <v>87</v>
      </c>
      <c r="D657" t="s">
        <v>1</v>
      </c>
      <c r="E657">
        <v>10</v>
      </c>
      <c r="F657" t="s">
        <v>6</v>
      </c>
    </row>
    <row r="658" spans="1:6" x14ac:dyDescent="0.25">
      <c r="A658" t="s">
        <v>340</v>
      </c>
      <c r="B658" t="s">
        <v>341</v>
      </c>
      <c r="C658" t="s">
        <v>87</v>
      </c>
      <c r="D658" t="s">
        <v>1</v>
      </c>
      <c r="E658">
        <v>10</v>
      </c>
      <c r="F658" t="s">
        <v>6</v>
      </c>
    </row>
    <row r="659" spans="1:6" x14ac:dyDescent="0.25">
      <c r="A659" t="s">
        <v>218</v>
      </c>
      <c r="B659" t="s">
        <v>342</v>
      </c>
      <c r="C659" t="s">
        <v>87</v>
      </c>
      <c r="D659" t="s">
        <v>1</v>
      </c>
      <c r="E659">
        <v>10</v>
      </c>
      <c r="F659" t="s">
        <v>6</v>
      </c>
    </row>
    <row r="660" spans="1:6" x14ac:dyDescent="0.25">
      <c r="A660" t="s">
        <v>67</v>
      </c>
      <c r="B660" t="s">
        <v>18</v>
      </c>
      <c r="C660" t="s">
        <v>87</v>
      </c>
      <c r="D660" t="s">
        <v>1</v>
      </c>
      <c r="E660">
        <v>10</v>
      </c>
      <c r="F660" t="s">
        <v>6</v>
      </c>
    </row>
    <row r="661" spans="1:6" x14ac:dyDescent="0.25">
      <c r="A661" t="s">
        <v>3</v>
      </c>
      <c r="B661" t="s">
        <v>116</v>
      </c>
      <c r="C661" t="s">
        <v>87</v>
      </c>
      <c r="D661" t="s">
        <v>1</v>
      </c>
      <c r="E661">
        <v>10</v>
      </c>
      <c r="F661" t="s">
        <v>6</v>
      </c>
    </row>
    <row r="662" spans="1:6" x14ac:dyDescent="0.25">
      <c r="A662" t="s">
        <v>63</v>
      </c>
      <c r="B662" t="s">
        <v>115</v>
      </c>
      <c r="C662" t="s">
        <v>87</v>
      </c>
      <c r="D662" t="s">
        <v>1</v>
      </c>
      <c r="E662">
        <v>9</v>
      </c>
      <c r="F662" t="s">
        <v>6</v>
      </c>
    </row>
    <row r="663" spans="1:6" x14ac:dyDescent="0.25">
      <c r="A663" t="s">
        <v>12</v>
      </c>
      <c r="B663" t="s">
        <v>64</v>
      </c>
      <c r="C663" t="s">
        <v>87</v>
      </c>
      <c r="D663" t="s">
        <v>1</v>
      </c>
      <c r="E663">
        <v>9</v>
      </c>
      <c r="F663" t="s">
        <v>6</v>
      </c>
    </row>
    <row r="664" spans="1:6" x14ac:dyDescent="0.25">
      <c r="A664" t="s">
        <v>432</v>
      </c>
      <c r="B664" t="s">
        <v>433</v>
      </c>
      <c r="C664" t="s">
        <v>87</v>
      </c>
      <c r="D664" t="s">
        <v>1</v>
      </c>
      <c r="E664">
        <v>8</v>
      </c>
      <c r="F664" t="s">
        <v>4</v>
      </c>
    </row>
    <row r="665" spans="1:6" x14ac:dyDescent="0.25">
      <c r="A665" t="s">
        <v>69</v>
      </c>
      <c r="B665" t="s">
        <v>434</v>
      </c>
      <c r="C665" t="s">
        <v>87</v>
      </c>
      <c r="D665" t="s">
        <v>1</v>
      </c>
      <c r="E665">
        <v>8</v>
      </c>
      <c r="F665" t="s">
        <v>4</v>
      </c>
    </row>
    <row r="666" spans="1:6" x14ac:dyDescent="0.25">
      <c r="A666" t="s">
        <v>287</v>
      </c>
      <c r="B666" t="s">
        <v>343</v>
      </c>
      <c r="C666" t="s">
        <v>87</v>
      </c>
      <c r="D666" t="s">
        <v>1</v>
      </c>
      <c r="E666">
        <v>7</v>
      </c>
      <c r="F666" t="s">
        <v>4</v>
      </c>
    </row>
    <row r="667" spans="1:6" x14ac:dyDescent="0.25">
      <c r="A667" t="s">
        <v>251</v>
      </c>
      <c r="B667" t="s">
        <v>652</v>
      </c>
      <c r="C667" t="s">
        <v>87</v>
      </c>
      <c r="D667" t="s">
        <v>1</v>
      </c>
      <c r="E667">
        <v>7</v>
      </c>
      <c r="F667" t="s">
        <v>4</v>
      </c>
    </row>
    <row r="668" spans="1:6" x14ac:dyDescent="0.25">
      <c r="A668" t="s">
        <v>679</v>
      </c>
      <c r="B668" t="s">
        <v>549</v>
      </c>
      <c r="C668" t="s">
        <v>87</v>
      </c>
      <c r="D668" t="s">
        <v>1</v>
      </c>
      <c r="E668">
        <v>7</v>
      </c>
      <c r="F668" t="s">
        <v>4</v>
      </c>
    </row>
    <row r="669" spans="1:6" x14ac:dyDescent="0.25">
      <c r="A669" t="s">
        <v>514</v>
      </c>
      <c r="B669" t="s">
        <v>339</v>
      </c>
      <c r="C669" t="s">
        <v>87</v>
      </c>
      <c r="D669" t="s">
        <v>1</v>
      </c>
      <c r="E669">
        <v>7</v>
      </c>
      <c r="F669" t="s">
        <v>4</v>
      </c>
    </row>
    <row r="670" spans="1:6" x14ac:dyDescent="0.25">
      <c r="A670" t="s">
        <v>67</v>
      </c>
      <c r="B670" t="s">
        <v>344</v>
      </c>
      <c r="C670" t="s">
        <v>87</v>
      </c>
      <c r="D670" t="s">
        <v>1</v>
      </c>
      <c r="E670">
        <v>7</v>
      </c>
      <c r="F670" t="s">
        <v>4</v>
      </c>
    </row>
    <row r="671" spans="1:6" x14ac:dyDescent="0.25">
      <c r="A671" t="s">
        <v>435</v>
      </c>
      <c r="B671" t="s">
        <v>436</v>
      </c>
      <c r="C671" t="s">
        <v>87</v>
      </c>
      <c r="D671" t="s">
        <v>1</v>
      </c>
      <c r="E671">
        <v>7</v>
      </c>
      <c r="F671" t="s">
        <v>4</v>
      </c>
    </row>
    <row r="672" spans="1:6" x14ac:dyDescent="0.25">
      <c r="A672" t="s">
        <v>437</v>
      </c>
      <c r="B672" t="s">
        <v>438</v>
      </c>
      <c r="C672" t="s">
        <v>87</v>
      </c>
      <c r="D672" t="s">
        <v>1</v>
      </c>
      <c r="E672">
        <v>7</v>
      </c>
      <c r="F672" t="s">
        <v>4</v>
      </c>
    </row>
    <row r="673" spans="1:6" x14ac:dyDescent="0.25">
      <c r="A673" t="s">
        <v>682</v>
      </c>
      <c r="B673" t="s">
        <v>683</v>
      </c>
      <c r="C673" t="s">
        <v>87</v>
      </c>
      <c r="D673" t="s">
        <v>1</v>
      </c>
      <c r="E673">
        <v>7</v>
      </c>
      <c r="F673" t="s">
        <v>4</v>
      </c>
    </row>
    <row r="674" spans="1:6" x14ac:dyDescent="0.25">
      <c r="A674" t="s">
        <v>373</v>
      </c>
      <c r="B674" t="s">
        <v>431</v>
      </c>
      <c r="C674" t="s">
        <v>87</v>
      </c>
      <c r="D674" t="s">
        <v>1</v>
      </c>
      <c r="E674">
        <v>7</v>
      </c>
      <c r="F674" t="s">
        <v>4</v>
      </c>
    </row>
    <row r="675" spans="1:6" x14ac:dyDescent="0.25">
      <c r="A675" t="s">
        <v>9</v>
      </c>
      <c r="B675" t="s">
        <v>238</v>
      </c>
      <c r="C675" t="s">
        <v>87</v>
      </c>
      <c r="D675" t="s">
        <v>1</v>
      </c>
      <c r="E675">
        <v>7</v>
      </c>
      <c r="F675" t="s">
        <v>4</v>
      </c>
    </row>
    <row r="676" spans="1:6" x14ac:dyDescent="0.25">
      <c r="A676" t="s">
        <v>69</v>
      </c>
      <c r="B676" t="s">
        <v>60</v>
      </c>
      <c r="C676" t="s">
        <v>87</v>
      </c>
      <c r="D676" t="s">
        <v>1</v>
      </c>
      <c r="E676">
        <v>7</v>
      </c>
      <c r="F676" t="s">
        <v>4</v>
      </c>
    </row>
    <row r="677" spans="1:6" x14ac:dyDescent="0.25">
      <c r="A677" t="s">
        <v>685</v>
      </c>
      <c r="B677" t="s">
        <v>339</v>
      </c>
      <c r="C677" t="s">
        <v>87</v>
      </c>
      <c r="D677" t="s">
        <v>1</v>
      </c>
      <c r="E677">
        <v>6</v>
      </c>
      <c r="F677" t="s">
        <v>2</v>
      </c>
    </row>
    <row r="678" spans="1:6" x14ac:dyDescent="0.25">
      <c r="A678" t="s">
        <v>686</v>
      </c>
      <c r="B678" t="s">
        <v>687</v>
      </c>
      <c r="C678" t="s">
        <v>87</v>
      </c>
      <c r="D678" t="s">
        <v>1</v>
      </c>
      <c r="E678">
        <v>5</v>
      </c>
      <c r="F678" t="s">
        <v>2</v>
      </c>
    </row>
    <row r="679" spans="1:6" x14ac:dyDescent="0.25">
      <c r="A679" t="s">
        <v>3</v>
      </c>
      <c r="B679" t="s">
        <v>688</v>
      </c>
      <c r="C679" t="s">
        <v>87</v>
      </c>
      <c r="D679" t="s">
        <v>1</v>
      </c>
      <c r="E679">
        <v>5</v>
      </c>
      <c r="F679" t="s">
        <v>2</v>
      </c>
    </row>
    <row r="680" spans="1:6" x14ac:dyDescent="0.25">
      <c r="A680" t="s">
        <v>3</v>
      </c>
      <c r="B680" t="s">
        <v>356</v>
      </c>
      <c r="C680" t="s">
        <v>87</v>
      </c>
      <c r="D680" t="s">
        <v>1</v>
      </c>
      <c r="E680">
        <v>5</v>
      </c>
      <c r="F680" t="s">
        <v>2</v>
      </c>
    </row>
    <row r="681" spans="1:6" x14ac:dyDescent="0.25">
      <c r="A681" t="s">
        <v>17</v>
      </c>
      <c r="B681" t="s">
        <v>343</v>
      </c>
      <c r="C681" t="s">
        <v>87</v>
      </c>
      <c r="D681" t="s">
        <v>1</v>
      </c>
      <c r="E681">
        <v>4</v>
      </c>
      <c r="F681" t="s">
        <v>2</v>
      </c>
    </row>
    <row r="682" spans="1:6" x14ac:dyDescent="0.25">
      <c r="A682" t="s">
        <v>221</v>
      </c>
      <c r="B682" t="s">
        <v>678</v>
      </c>
      <c r="C682" t="s">
        <v>87</v>
      </c>
      <c r="D682" t="s">
        <v>1</v>
      </c>
      <c r="E682">
        <v>4</v>
      </c>
      <c r="F682" t="s">
        <v>2</v>
      </c>
    </row>
    <row r="683" spans="1:6" x14ac:dyDescent="0.25">
      <c r="A683" t="s">
        <v>689</v>
      </c>
      <c r="B683" t="s">
        <v>690</v>
      </c>
      <c r="C683" t="s">
        <v>87</v>
      </c>
      <c r="D683" t="s">
        <v>1</v>
      </c>
      <c r="E683">
        <v>4</v>
      </c>
      <c r="F683" t="s">
        <v>2</v>
      </c>
    </row>
    <row r="684" spans="1:6" x14ac:dyDescent="0.25">
      <c r="A684" t="s">
        <v>12</v>
      </c>
      <c r="B684" t="s">
        <v>652</v>
      </c>
      <c r="C684" t="s">
        <v>87</v>
      </c>
      <c r="D684" t="s">
        <v>1</v>
      </c>
      <c r="E684">
        <v>4</v>
      </c>
      <c r="F684" t="s">
        <v>2</v>
      </c>
    </row>
    <row r="685" spans="1:6" x14ac:dyDescent="0.25">
      <c r="A685" t="s">
        <v>691</v>
      </c>
      <c r="B685" t="s">
        <v>339</v>
      </c>
      <c r="C685" t="s">
        <v>87</v>
      </c>
      <c r="D685" t="s">
        <v>1</v>
      </c>
      <c r="E685">
        <v>4</v>
      </c>
      <c r="F685" t="s">
        <v>2</v>
      </c>
    </row>
    <row r="686" spans="1:6" x14ac:dyDescent="0.25">
      <c r="A686" t="s">
        <v>255</v>
      </c>
      <c r="B686" t="s">
        <v>549</v>
      </c>
      <c r="C686" t="s">
        <v>87</v>
      </c>
      <c r="D686" t="s">
        <v>1</v>
      </c>
      <c r="E686">
        <v>4</v>
      </c>
      <c r="F686" t="s">
        <v>2</v>
      </c>
    </row>
    <row r="687" spans="1:6" x14ac:dyDescent="0.25">
      <c r="A687" t="s">
        <v>692</v>
      </c>
      <c r="B687" t="s">
        <v>433</v>
      </c>
      <c r="C687" t="s">
        <v>87</v>
      </c>
      <c r="D687" t="s">
        <v>1</v>
      </c>
      <c r="E687">
        <v>4</v>
      </c>
      <c r="F687" t="s">
        <v>2</v>
      </c>
    </row>
    <row r="688" spans="1:6" x14ac:dyDescent="0.25">
      <c r="C688" t="s">
        <v>87</v>
      </c>
      <c r="D688" t="s">
        <v>1</v>
      </c>
    </row>
    <row r="689" spans="3:4" x14ac:dyDescent="0.25">
      <c r="C689" t="s">
        <v>87</v>
      </c>
      <c r="D689" t="s">
        <v>1</v>
      </c>
    </row>
    <row r="690" spans="3:4" x14ac:dyDescent="0.25">
      <c r="C690" t="s">
        <v>87</v>
      </c>
      <c r="D690" t="s">
        <v>1</v>
      </c>
    </row>
    <row r="691" spans="3:4" x14ac:dyDescent="0.25">
      <c r="C691" t="s">
        <v>87</v>
      </c>
      <c r="D691" t="s">
        <v>1</v>
      </c>
    </row>
    <row r="692" spans="3:4" x14ac:dyDescent="0.25">
      <c r="C692" t="s">
        <v>87</v>
      </c>
      <c r="D692" t="s">
        <v>1</v>
      </c>
    </row>
    <row r="693" spans="3:4" x14ac:dyDescent="0.25">
      <c r="C693" t="s">
        <v>87</v>
      </c>
      <c r="D693" t="s">
        <v>1</v>
      </c>
    </row>
    <row r="694" spans="3:4" x14ac:dyDescent="0.25">
      <c r="C694" t="s">
        <v>87</v>
      </c>
      <c r="D694" t="s">
        <v>1</v>
      </c>
    </row>
    <row r="695" spans="3:4" x14ac:dyDescent="0.25">
      <c r="C695" t="s">
        <v>87</v>
      </c>
      <c r="D695" t="s">
        <v>1</v>
      </c>
    </row>
    <row r="696" spans="3:4" x14ac:dyDescent="0.25">
      <c r="C696" t="s">
        <v>87</v>
      </c>
      <c r="D696" t="s">
        <v>1</v>
      </c>
    </row>
    <row r="697" spans="3:4" x14ac:dyDescent="0.25">
      <c r="C697" t="s">
        <v>87</v>
      </c>
      <c r="D697" t="s">
        <v>1</v>
      </c>
    </row>
    <row r="698" spans="3:4" x14ac:dyDescent="0.25">
      <c r="C698" t="s">
        <v>87</v>
      </c>
      <c r="D698" t="s">
        <v>1</v>
      </c>
    </row>
    <row r="699" spans="3:4" x14ac:dyDescent="0.25">
      <c r="C699" t="s">
        <v>87</v>
      </c>
      <c r="D699" t="s">
        <v>1</v>
      </c>
    </row>
    <row r="700" spans="3:4" x14ac:dyDescent="0.25">
      <c r="C700" t="s">
        <v>87</v>
      </c>
      <c r="D700" t="s">
        <v>1</v>
      </c>
    </row>
    <row r="701" spans="3:4" x14ac:dyDescent="0.25">
      <c r="C701" t="s">
        <v>87</v>
      </c>
      <c r="D701" t="s">
        <v>1</v>
      </c>
    </row>
    <row r="702" spans="3:4" x14ac:dyDescent="0.25">
      <c r="C702" t="s">
        <v>87</v>
      </c>
      <c r="D702" t="s">
        <v>1</v>
      </c>
    </row>
    <row r="703" spans="3:4" x14ac:dyDescent="0.25">
      <c r="C703" t="s">
        <v>87</v>
      </c>
      <c r="D703" t="s">
        <v>1</v>
      </c>
    </row>
    <row r="704" spans="3:4" x14ac:dyDescent="0.25">
      <c r="C704" t="s">
        <v>87</v>
      </c>
      <c r="D704" t="s">
        <v>1</v>
      </c>
    </row>
    <row r="705" spans="3:4" x14ac:dyDescent="0.25">
      <c r="C705" t="s">
        <v>87</v>
      </c>
      <c r="D705" t="s">
        <v>1</v>
      </c>
    </row>
    <row r="706" spans="3:4" x14ac:dyDescent="0.25">
      <c r="C706" t="s">
        <v>87</v>
      </c>
      <c r="D706" t="s">
        <v>1</v>
      </c>
    </row>
    <row r="707" spans="3:4" x14ac:dyDescent="0.25">
      <c r="C707" t="s">
        <v>87</v>
      </c>
      <c r="D707" t="s">
        <v>1</v>
      </c>
    </row>
    <row r="708" spans="3:4" x14ac:dyDescent="0.25">
      <c r="C708" t="s">
        <v>87</v>
      </c>
      <c r="D708" t="s">
        <v>1</v>
      </c>
    </row>
    <row r="709" spans="3:4" x14ac:dyDescent="0.25">
      <c r="C709" t="s">
        <v>87</v>
      </c>
      <c r="D709" t="s">
        <v>1</v>
      </c>
    </row>
    <row r="710" spans="3:4" x14ac:dyDescent="0.25">
      <c r="C710" t="s">
        <v>87</v>
      </c>
      <c r="D710" t="s">
        <v>1</v>
      </c>
    </row>
    <row r="711" spans="3:4" x14ac:dyDescent="0.25">
      <c r="C711" t="s">
        <v>87</v>
      </c>
      <c r="D711" t="s">
        <v>1</v>
      </c>
    </row>
    <row r="712" spans="3:4" x14ac:dyDescent="0.25">
      <c r="C712" t="s">
        <v>87</v>
      </c>
      <c r="D712" t="s">
        <v>1</v>
      </c>
    </row>
    <row r="713" spans="3:4" x14ac:dyDescent="0.25">
      <c r="C713" t="s">
        <v>87</v>
      </c>
      <c r="D713" t="s">
        <v>1</v>
      </c>
    </row>
    <row r="714" spans="3:4" x14ac:dyDescent="0.25">
      <c r="C714" t="s">
        <v>87</v>
      </c>
      <c r="D714" t="s">
        <v>1</v>
      </c>
    </row>
    <row r="715" spans="3:4" x14ac:dyDescent="0.25">
      <c r="C715" t="s">
        <v>87</v>
      </c>
      <c r="D715" t="s">
        <v>1</v>
      </c>
    </row>
    <row r="716" spans="3:4" x14ac:dyDescent="0.25">
      <c r="C716" t="s">
        <v>87</v>
      </c>
      <c r="D716" t="s">
        <v>1</v>
      </c>
    </row>
    <row r="717" spans="3:4" x14ac:dyDescent="0.25">
      <c r="C717" t="s">
        <v>87</v>
      </c>
      <c r="D717" t="s">
        <v>1</v>
      </c>
    </row>
    <row r="718" spans="3:4" x14ac:dyDescent="0.25">
      <c r="C718" t="s">
        <v>87</v>
      </c>
      <c r="D718" t="s">
        <v>1</v>
      </c>
    </row>
    <row r="719" spans="3:4" x14ac:dyDescent="0.25">
      <c r="C719" t="s">
        <v>87</v>
      </c>
      <c r="D719" t="s">
        <v>1</v>
      </c>
    </row>
    <row r="720" spans="3:4" x14ac:dyDescent="0.25">
      <c r="C720" t="s">
        <v>87</v>
      </c>
      <c r="D720" t="s">
        <v>1</v>
      </c>
    </row>
    <row r="721" spans="3:4" x14ac:dyDescent="0.25">
      <c r="C721" t="s">
        <v>87</v>
      </c>
      <c r="D721" t="s">
        <v>1</v>
      </c>
    </row>
    <row r="722" spans="3:4" x14ac:dyDescent="0.25">
      <c r="C722" t="s">
        <v>87</v>
      </c>
      <c r="D722" t="s">
        <v>1</v>
      </c>
    </row>
    <row r="723" spans="3:4" x14ac:dyDescent="0.25">
      <c r="C723" t="s">
        <v>87</v>
      </c>
      <c r="D723" t="s">
        <v>1</v>
      </c>
    </row>
    <row r="724" spans="3:4" x14ac:dyDescent="0.25">
      <c r="C724" t="s">
        <v>87</v>
      </c>
      <c r="D724" t="s">
        <v>1</v>
      </c>
    </row>
    <row r="725" spans="3:4" x14ac:dyDescent="0.25">
      <c r="C725" t="s">
        <v>87</v>
      </c>
      <c r="D725" t="s">
        <v>1</v>
      </c>
    </row>
    <row r="726" spans="3:4" x14ac:dyDescent="0.25">
      <c r="C726" t="s">
        <v>87</v>
      </c>
      <c r="D726" t="s">
        <v>1</v>
      </c>
    </row>
    <row r="727" spans="3:4" x14ac:dyDescent="0.25">
      <c r="C727" t="s">
        <v>87</v>
      </c>
      <c r="D727" t="s">
        <v>1</v>
      </c>
    </row>
    <row r="728" spans="3:4" x14ac:dyDescent="0.25">
      <c r="C728" t="s">
        <v>87</v>
      </c>
      <c r="D728" t="s">
        <v>1</v>
      </c>
    </row>
    <row r="729" spans="3:4" x14ac:dyDescent="0.25">
      <c r="C729" t="s">
        <v>87</v>
      </c>
      <c r="D729" t="s">
        <v>1</v>
      </c>
    </row>
    <row r="730" spans="3:4" x14ac:dyDescent="0.25">
      <c r="C730" t="s">
        <v>87</v>
      </c>
      <c r="D730" t="s">
        <v>1</v>
      </c>
    </row>
    <row r="731" spans="3:4" x14ac:dyDescent="0.25">
      <c r="C731" t="s">
        <v>87</v>
      </c>
      <c r="D731" t="s">
        <v>1</v>
      </c>
    </row>
    <row r="732" spans="3:4" x14ac:dyDescent="0.25">
      <c r="C732" t="s">
        <v>87</v>
      </c>
      <c r="D732" t="s">
        <v>1</v>
      </c>
    </row>
    <row r="733" spans="3:4" x14ac:dyDescent="0.25">
      <c r="C733" t="s">
        <v>87</v>
      </c>
      <c r="D733" t="s">
        <v>1</v>
      </c>
    </row>
    <row r="734" spans="3:4" x14ac:dyDescent="0.25">
      <c r="C734" t="s">
        <v>87</v>
      </c>
      <c r="D734" t="s">
        <v>1</v>
      </c>
    </row>
    <row r="735" spans="3:4" x14ac:dyDescent="0.25">
      <c r="C735" t="s">
        <v>87</v>
      </c>
      <c r="D735" t="s">
        <v>1</v>
      </c>
    </row>
    <row r="736" spans="3:4" x14ac:dyDescent="0.25">
      <c r="C736" t="s">
        <v>87</v>
      </c>
      <c r="D736" t="s">
        <v>1</v>
      </c>
    </row>
    <row r="737" spans="3:4" x14ac:dyDescent="0.25">
      <c r="C737" t="s">
        <v>87</v>
      </c>
      <c r="D737" t="s">
        <v>1</v>
      </c>
    </row>
    <row r="738" spans="3:4" x14ac:dyDescent="0.25">
      <c r="C738" t="s">
        <v>87</v>
      </c>
      <c r="D738" t="s">
        <v>1</v>
      </c>
    </row>
    <row r="739" spans="3:4" x14ac:dyDescent="0.25">
      <c r="C739" t="s">
        <v>87</v>
      </c>
      <c r="D739" t="s">
        <v>1</v>
      </c>
    </row>
    <row r="740" spans="3:4" x14ac:dyDescent="0.25">
      <c r="C740" t="s">
        <v>87</v>
      </c>
      <c r="D740" t="s">
        <v>1</v>
      </c>
    </row>
    <row r="741" spans="3:4" x14ac:dyDescent="0.25">
      <c r="C741" t="s">
        <v>87</v>
      </c>
      <c r="D741" t="s">
        <v>1</v>
      </c>
    </row>
    <row r="742" spans="3:4" x14ac:dyDescent="0.25">
      <c r="C742" t="s">
        <v>87</v>
      </c>
      <c r="D742" t="s">
        <v>1</v>
      </c>
    </row>
    <row r="743" spans="3:4" x14ac:dyDescent="0.25">
      <c r="C743" t="s">
        <v>87</v>
      </c>
      <c r="D743" t="s">
        <v>1</v>
      </c>
    </row>
    <row r="744" spans="3:4" x14ac:dyDescent="0.25">
      <c r="C744" t="s">
        <v>87</v>
      </c>
      <c r="D744" t="s">
        <v>1</v>
      </c>
    </row>
    <row r="745" spans="3:4" x14ac:dyDescent="0.25">
      <c r="C745" t="s">
        <v>87</v>
      </c>
      <c r="D745" t="s">
        <v>1</v>
      </c>
    </row>
    <row r="746" spans="3:4" x14ac:dyDescent="0.25">
      <c r="C746" t="s">
        <v>87</v>
      </c>
      <c r="D746" t="s">
        <v>1</v>
      </c>
    </row>
    <row r="747" spans="3:4" x14ac:dyDescent="0.25">
      <c r="C747" t="s">
        <v>87</v>
      </c>
      <c r="D747" t="s">
        <v>1</v>
      </c>
    </row>
    <row r="748" spans="3:4" x14ac:dyDescent="0.25">
      <c r="C748" t="s">
        <v>87</v>
      </c>
      <c r="D748" t="s">
        <v>1</v>
      </c>
    </row>
    <row r="749" spans="3:4" x14ac:dyDescent="0.25">
      <c r="C749" t="s">
        <v>87</v>
      </c>
      <c r="D749" t="s">
        <v>1</v>
      </c>
    </row>
    <row r="750" spans="3:4" x14ac:dyDescent="0.25">
      <c r="C750" t="s">
        <v>87</v>
      </c>
      <c r="D750" t="s">
        <v>1</v>
      </c>
    </row>
    <row r="751" spans="3:4" x14ac:dyDescent="0.25">
      <c r="C751" t="s">
        <v>87</v>
      </c>
      <c r="D751" t="s">
        <v>1</v>
      </c>
    </row>
    <row r="752" spans="3:4" x14ac:dyDescent="0.25">
      <c r="C752" t="s">
        <v>87</v>
      </c>
      <c r="D752" t="s">
        <v>1</v>
      </c>
    </row>
    <row r="753" spans="3:4" x14ac:dyDescent="0.25">
      <c r="C753" t="s">
        <v>87</v>
      </c>
      <c r="D753" t="s">
        <v>1</v>
      </c>
    </row>
    <row r="754" spans="3:4" x14ac:dyDescent="0.25">
      <c r="C754" t="s">
        <v>87</v>
      </c>
      <c r="D754" t="s">
        <v>1</v>
      </c>
    </row>
    <row r="755" spans="3:4" x14ac:dyDescent="0.25">
      <c r="C755" t="s">
        <v>87</v>
      </c>
      <c r="D755" t="s">
        <v>1</v>
      </c>
    </row>
    <row r="756" spans="3:4" x14ac:dyDescent="0.25">
      <c r="C756" t="s">
        <v>87</v>
      </c>
      <c r="D756" t="s">
        <v>1</v>
      </c>
    </row>
    <row r="757" spans="3:4" x14ac:dyDescent="0.25">
      <c r="C757" t="s">
        <v>87</v>
      </c>
      <c r="D757" t="s">
        <v>1</v>
      </c>
    </row>
    <row r="758" spans="3:4" x14ac:dyDescent="0.25">
      <c r="C758" t="s">
        <v>87</v>
      </c>
      <c r="D758" t="s">
        <v>1</v>
      </c>
    </row>
    <row r="759" spans="3:4" x14ac:dyDescent="0.25">
      <c r="C759" t="s">
        <v>87</v>
      </c>
      <c r="D759" t="s">
        <v>1</v>
      </c>
    </row>
    <row r="760" spans="3:4" x14ac:dyDescent="0.25">
      <c r="C760" t="s">
        <v>87</v>
      </c>
      <c r="D760" t="s">
        <v>1</v>
      </c>
    </row>
    <row r="761" spans="3:4" x14ac:dyDescent="0.25">
      <c r="C761" t="s">
        <v>87</v>
      </c>
      <c r="D761" t="s">
        <v>1</v>
      </c>
    </row>
    <row r="762" spans="3:4" x14ac:dyDescent="0.25">
      <c r="C762" t="s">
        <v>87</v>
      </c>
      <c r="D762" t="s">
        <v>1</v>
      </c>
    </row>
    <row r="763" spans="3:4" x14ac:dyDescent="0.25">
      <c r="C763" t="s">
        <v>87</v>
      </c>
      <c r="D763" t="s">
        <v>1</v>
      </c>
    </row>
    <row r="764" spans="3:4" x14ac:dyDescent="0.25">
      <c r="C764" t="s">
        <v>87</v>
      </c>
      <c r="D764" t="s">
        <v>1</v>
      </c>
    </row>
    <row r="765" spans="3:4" x14ac:dyDescent="0.25">
      <c r="C765" t="s">
        <v>87</v>
      </c>
      <c r="D765" t="s">
        <v>1</v>
      </c>
    </row>
    <row r="766" spans="3:4" x14ac:dyDescent="0.25">
      <c r="C766" t="s">
        <v>87</v>
      </c>
      <c r="D766" t="s">
        <v>1</v>
      </c>
    </row>
    <row r="767" spans="3:4" x14ac:dyDescent="0.25">
      <c r="C767" t="s">
        <v>87</v>
      </c>
      <c r="D767" t="s">
        <v>1</v>
      </c>
    </row>
    <row r="768" spans="3:4" x14ac:dyDescent="0.25">
      <c r="C768" t="s">
        <v>87</v>
      </c>
      <c r="D768" t="s">
        <v>1</v>
      </c>
    </row>
    <row r="769" spans="1:6" x14ac:dyDescent="0.25">
      <c r="C769" t="s">
        <v>87</v>
      </c>
      <c r="D769" t="s">
        <v>1</v>
      </c>
    </row>
    <row r="770" spans="1:6" x14ac:dyDescent="0.25">
      <c r="C770" t="s">
        <v>87</v>
      </c>
      <c r="D770" t="s">
        <v>1</v>
      </c>
    </row>
    <row r="771" spans="1:6" x14ac:dyDescent="0.25">
      <c r="C771" t="s">
        <v>87</v>
      </c>
      <c r="D771" t="s">
        <v>1</v>
      </c>
    </row>
    <row r="772" spans="1:6" x14ac:dyDescent="0.25">
      <c r="C772" t="s">
        <v>87</v>
      </c>
      <c r="D772" t="s">
        <v>1</v>
      </c>
    </row>
    <row r="773" spans="1:6" x14ac:dyDescent="0.25">
      <c r="C773" t="s">
        <v>87</v>
      </c>
      <c r="D773" t="s">
        <v>1</v>
      </c>
    </row>
    <row r="774" spans="1:6" x14ac:dyDescent="0.25">
      <c r="C774" t="s">
        <v>87</v>
      </c>
      <c r="D774" t="s">
        <v>1</v>
      </c>
    </row>
    <row r="775" spans="1:6" x14ac:dyDescent="0.25">
      <c r="C775" t="s">
        <v>87</v>
      </c>
      <c r="D775" t="s">
        <v>1</v>
      </c>
    </row>
    <row r="776" spans="1:6" x14ac:dyDescent="0.25">
      <c r="C776" t="s">
        <v>87</v>
      </c>
      <c r="D776" t="s">
        <v>1</v>
      </c>
    </row>
    <row r="777" spans="1:6" x14ac:dyDescent="0.25">
      <c r="C777" t="s">
        <v>87</v>
      </c>
      <c r="D777" t="s">
        <v>1</v>
      </c>
    </row>
    <row r="778" spans="1:6" x14ac:dyDescent="0.25">
      <c r="C778" t="s">
        <v>87</v>
      </c>
      <c r="D778" t="s">
        <v>1</v>
      </c>
    </row>
    <row r="779" spans="1:6" x14ac:dyDescent="0.25">
      <c r="C779" t="s">
        <v>87</v>
      </c>
      <c r="D779" t="s">
        <v>1</v>
      </c>
    </row>
    <row r="780" spans="1:6" x14ac:dyDescent="0.25">
      <c r="C780" t="s">
        <v>87</v>
      </c>
      <c r="D780" t="s">
        <v>1</v>
      </c>
    </row>
    <row r="781" spans="1:6" x14ac:dyDescent="0.25">
      <c r="A781" t="s">
        <v>454</v>
      </c>
      <c r="B781" t="s">
        <v>455</v>
      </c>
      <c r="C781" t="s">
        <v>72</v>
      </c>
      <c r="D781" t="s">
        <v>21</v>
      </c>
      <c r="E781">
        <v>7</v>
      </c>
      <c r="F781" t="s">
        <v>4</v>
      </c>
    </row>
    <row r="782" spans="1:6" x14ac:dyDescent="0.25">
      <c r="C782" t="s">
        <v>72</v>
      </c>
      <c r="D782" t="s">
        <v>21</v>
      </c>
    </row>
    <row r="783" spans="1:6" x14ac:dyDescent="0.25">
      <c r="C783" t="s">
        <v>72</v>
      </c>
      <c r="D783" t="s">
        <v>21</v>
      </c>
    </row>
    <row r="784" spans="1:6" x14ac:dyDescent="0.25">
      <c r="C784" t="s">
        <v>72</v>
      </c>
      <c r="D784" t="s">
        <v>21</v>
      </c>
    </row>
    <row r="785" spans="3:4" x14ac:dyDescent="0.25">
      <c r="C785" t="s">
        <v>72</v>
      </c>
      <c r="D785" t="s">
        <v>21</v>
      </c>
    </row>
    <row r="786" spans="3:4" x14ac:dyDescent="0.25">
      <c r="C786" t="s">
        <v>72</v>
      </c>
      <c r="D786" t="s">
        <v>21</v>
      </c>
    </row>
    <row r="787" spans="3:4" x14ac:dyDescent="0.25">
      <c r="C787" t="s">
        <v>72</v>
      </c>
      <c r="D787" t="s">
        <v>21</v>
      </c>
    </row>
    <row r="788" spans="3:4" x14ac:dyDescent="0.25">
      <c r="C788" t="s">
        <v>72</v>
      </c>
      <c r="D788" t="s">
        <v>21</v>
      </c>
    </row>
    <row r="789" spans="3:4" x14ac:dyDescent="0.25">
      <c r="C789" t="s">
        <v>72</v>
      </c>
      <c r="D789" t="s">
        <v>21</v>
      </c>
    </row>
    <row r="790" spans="3:4" x14ac:dyDescent="0.25">
      <c r="C790" t="s">
        <v>72</v>
      </c>
      <c r="D790" t="s">
        <v>21</v>
      </c>
    </row>
    <row r="791" spans="3:4" x14ac:dyDescent="0.25">
      <c r="C791" t="s">
        <v>72</v>
      </c>
      <c r="D791" t="s">
        <v>1</v>
      </c>
    </row>
    <row r="792" spans="3:4" x14ac:dyDescent="0.25">
      <c r="C792" t="s">
        <v>72</v>
      </c>
      <c r="D792" t="s">
        <v>1</v>
      </c>
    </row>
    <row r="793" spans="3:4" x14ac:dyDescent="0.25">
      <c r="C793" t="s">
        <v>72</v>
      </c>
      <c r="D793" t="s">
        <v>1</v>
      </c>
    </row>
    <row r="794" spans="3:4" x14ac:dyDescent="0.25">
      <c r="C794" t="s">
        <v>72</v>
      </c>
      <c r="D794" t="s">
        <v>1</v>
      </c>
    </row>
    <row r="795" spans="3:4" x14ac:dyDescent="0.25">
      <c r="C795" t="s">
        <v>72</v>
      </c>
      <c r="D795" t="s">
        <v>1</v>
      </c>
    </row>
    <row r="796" spans="3:4" x14ac:dyDescent="0.25">
      <c r="C796" t="s">
        <v>72</v>
      </c>
      <c r="D796" t="s">
        <v>1</v>
      </c>
    </row>
    <row r="797" spans="3:4" x14ac:dyDescent="0.25">
      <c r="C797" t="s">
        <v>72</v>
      </c>
      <c r="D797" t="s">
        <v>1</v>
      </c>
    </row>
    <row r="798" spans="3:4" x14ac:dyDescent="0.25">
      <c r="C798" t="s">
        <v>72</v>
      </c>
      <c r="D798" t="s">
        <v>1</v>
      </c>
    </row>
    <row r="799" spans="3:4" x14ac:dyDescent="0.25">
      <c r="C799" t="s">
        <v>72</v>
      </c>
      <c r="D799" t="s">
        <v>1</v>
      </c>
    </row>
    <row r="800" spans="3:4" x14ac:dyDescent="0.25">
      <c r="C800" t="s">
        <v>72</v>
      </c>
      <c r="D800" t="s">
        <v>1</v>
      </c>
    </row>
    <row r="801" spans="1:4" x14ac:dyDescent="0.25">
      <c r="C801" t="s">
        <v>72</v>
      </c>
      <c r="D801" t="s">
        <v>1</v>
      </c>
    </row>
    <row r="802" spans="1:4" x14ac:dyDescent="0.25">
      <c r="C802" t="s">
        <v>72</v>
      </c>
      <c r="D802" t="s">
        <v>1</v>
      </c>
    </row>
    <row r="803" spans="1:4" x14ac:dyDescent="0.25">
      <c r="A803" t="s">
        <v>23</v>
      </c>
      <c r="B803" t="s">
        <v>137</v>
      </c>
      <c r="C803" t="s">
        <v>92</v>
      </c>
      <c r="D803" t="s">
        <v>21</v>
      </c>
    </row>
    <row r="804" spans="1:4" x14ac:dyDescent="0.25">
      <c r="A804" t="s">
        <v>30</v>
      </c>
      <c r="B804" t="s">
        <v>136</v>
      </c>
      <c r="C804" t="s">
        <v>92</v>
      </c>
      <c r="D804" t="s">
        <v>21</v>
      </c>
    </row>
    <row r="805" spans="1:4" x14ac:dyDescent="0.25">
      <c r="A805" t="s">
        <v>370</v>
      </c>
      <c r="B805" t="s">
        <v>371</v>
      </c>
      <c r="C805" t="s">
        <v>92</v>
      </c>
      <c r="D805" t="s">
        <v>21</v>
      </c>
    </row>
    <row r="806" spans="1:4" x14ac:dyDescent="0.25">
      <c r="A806" t="s">
        <v>130</v>
      </c>
      <c r="B806" t="s">
        <v>131</v>
      </c>
      <c r="C806" t="s">
        <v>92</v>
      </c>
      <c r="D806" t="s">
        <v>21</v>
      </c>
    </row>
    <row r="807" spans="1:4" x14ac:dyDescent="0.25">
      <c r="A807" t="s">
        <v>79</v>
      </c>
      <c r="B807" t="s">
        <v>120</v>
      </c>
      <c r="C807" t="s">
        <v>92</v>
      </c>
      <c r="D807" t="s">
        <v>21</v>
      </c>
    </row>
    <row r="808" spans="1:4" x14ac:dyDescent="0.25">
      <c r="A808" t="s">
        <v>124</v>
      </c>
      <c r="B808" t="s">
        <v>125</v>
      </c>
      <c r="C808" t="s">
        <v>92</v>
      </c>
      <c r="D808" t="s">
        <v>21</v>
      </c>
    </row>
    <row r="809" spans="1:4" x14ac:dyDescent="0.25">
      <c r="A809" t="s">
        <v>46</v>
      </c>
      <c r="B809" t="s">
        <v>78</v>
      </c>
      <c r="C809" t="s">
        <v>92</v>
      </c>
      <c r="D809" t="s">
        <v>21</v>
      </c>
    </row>
    <row r="810" spans="1:4" x14ac:dyDescent="0.25">
      <c r="A810" t="s">
        <v>39</v>
      </c>
      <c r="B810" t="s">
        <v>132</v>
      </c>
      <c r="C810" t="s">
        <v>92</v>
      </c>
      <c r="D810" t="s">
        <v>21</v>
      </c>
    </row>
    <row r="811" spans="1:4" x14ac:dyDescent="0.25">
      <c r="A811" t="s">
        <v>272</v>
      </c>
      <c r="B811" t="s">
        <v>273</v>
      </c>
      <c r="C811" t="s">
        <v>92</v>
      </c>
      <c r="D811" t="s">
        <v>21</v>
      </c>
    </row>
    <row r="812" spans="1:4" x14ac:dyDescent="0.25">
      <c r="A812" t="s">
        <v>261</v>
      </c>
      <c r="B812" t="s">
        <v>31</v>
      </c>
      <c r="C812" t="s">
        <v>92</v>
      </c>
      <c r="D812" t="s">
        <v>21</v>
      </c>
    </row>
    <row r="813" spans="1:4" x14ac:dyDescent="0.25">
      <c r="A813" t="s">
        <v>23</v>
      </c>
      <c r="B813" t="s">
        <v>372</v>
      </c>
      <c r="C813" t="s">
        <v>92</v>
      </c>
      <c r="D813" t="s">
        <v>21</v>
      </c>
    </row>
    <row r="814" spans="1:4" x14ac:dyDescent="0.25">
      <c r="A814" t="s">
        <v>214</v>
      </c>
      <c r="B814" t="s">
        <v>125</v>
      </c>
      <c r="C814" t="s">
        <v>92</v>
      </c>
      <c r="D814" t="s">
        <v>21</v>
      </c>
    </row>
    <row r="815" spans="1:4" x14ac:dyDescent="0.25">
      <c r="A815" t="s">
        <v>224</v>
      </c>
      <c r="B815" t="s">
        <v>78</v>
      </c>
      <c r="C815" t="s">
        <v>92</v>
      </c>
      <c r="D815" t="s">
        <v>21</v>
      </c>
    </row>
    <row r="816" spans="1:4" x14ac:dyDescent="0.25">
      <c r="C816" t="s">
        <v>92</v>
      </c>
      <c r="D816" t="s">
        <v>21</v>
      </c>
    </row>
    <row r="817" spans="1:6" x14ac:dyDescent="0.25">
      <c r="C817" t="s">
        <v>92</v>
      </c>
      <c r="D817" t="s">
        <v>21</v>
      </c>
    </row>
    <row r="818" spans="1:6" x14ac:dyDescent="0.25">
      <c r="C818" t="s">
        <v>92</v>
      </c>
      <c r="D818" t="s">
        <v>21</v>
      </c>
    </row>
    <row r="819" spans="1:6" x14ac:dyDescent="0.25">
      <c r="C819" t="s">
        <v>92</v>
      </c>
      <c r="D819" t="s">
        <v>21</v>
      </c>
    </row>
    <row r="820" spans="1:6" x14ac:dyDescent="0.25">
      <c r="C820" t="s">
        <v>92</v>
      </c>
      <c r="D820" t="s">
        <v>21</v>
      </c>
    </row>
    <row r="821" spans="1:6" x14ac:dyDescent="0.25">
      <c r="C821" t="s">
        <v>92</v>
      </c>
      <c r="D821" t="s">
        <v>21</v>
      </c>
    </row>
    <row r="822" spans="1:6" x14ac:dyDescent="0.25">
      <c r="C822" t="s">
        <v>92</v>
      </c>
      <c r="D822" t="s">
        <v>21</v>
      </c>
    </row>
    <row r="823" spans="1:6" x14ac:dyDescent="0.25">
      <c r="C823" t="s">
        <v>92</v>
      </c>
      <c r="D823" t="s">
        <v>21</v>
      </c>
    </row>
    <row r="824" spans="1:6" x14ac:dyDescent="0.25">
      <c r="C824" t="s">
        <v>92</v>
      </c>
      <c r="D824" t="s">
        <v>21</v>
      </c>
    </row>
    <row r="825" spans="1:6" x14ac:dyDescent="0.25">
      <c r="C825" t="s">
        <v>92</v>
      </c>
      <c r="D825" t="s">
        <v>21</v>
      </c>
    </row>
    <row r="826" spans="1:6" x14ac:dyDescent="0.25">
      <c r="C826" t="s">
        <v>92</v>
      </c>
      <c r="D826" t="s">
        <v>21</v>
      </c>
    </row>
    <row r="827" spans="1:6" x14ac:dyDescent="0.25">
      <c r="C827" t="s">
        <v>92</v>
      </c>
      <c r="D827" t="s">
        <v>21</v>
      </c>
    </row>
    <row r="828" spans="1:6" x14ac:dyDescent="0.25">
      <c r="A828" t="s">
        <v>373</v>
      </c>
      <c r="B828" t="s">
        <v>374</v>
      </c>
      <c r="C828" t="s">
        <v>92</v>
      </c>
      <c r="D828" t="s">
        <v>1</v>
      </c>
      <c r="E828">
        <v>8</v>
      </c>
      <c r="F828" t="s">
        <v>4</v>
      </c>
    </row>
    <row r="829" spans="1:6" x14ac:dyDescent="0.25">
      <c r="A829" t="s">
        <v>75</v>
      </c>
      <c r="B829" t="s">
        <v>76</v>
      </c>
      <c r="C829" t="s">
        <v>92</v>
      </c>
      <c r="D829" t="s">
        <v>1</v>
      </c>
    </row>
    <row r="830" spans="1:6" x14ac:dyDescent="0.25">
      <c r="A830" t="s">
        <v>218</v>
      </c>
      <c r="B830" t="s">
        <v>219</v>
      </c>
      <c r="C830" t="s">
        <v>92</v>
      </c>
      <c r="D830" t="s">
        <v>1</v>
      </c>
    </row>
    <row r="831" spans="1:6" x14ac:dyDescent="0.25">
      <c r="A831" t="s">
        <v>48</v>
      </c>
      <c r="B831" t="s">
        <v>77</v>
      </c>
      <c r="C831" t="s">
        <v>92</v>
      </c>
      <c r="D831" t="s">
        <v>1</v>
      </c>
    </row>
    <row r="832" spans="1:6" x14ac:dyDescent="0.25">
      <c r="A832" t="s">
        <v>62</v>
      </c>
      <c r="B832" t="s">
        <v>74</v>
      </c>
      <c r="C832" t="s">
        <v>92</v>
      </c>
      <c r="D832" t="s">
        <v>1</v>
      </c>
    </row>
    <row r="833" spans="1:4" x14ac:dyDescent="0.25">
      <c r="A833" t="s">
        <v>12</v>
      </c>
      <c r="B833" t="s">
        <v>135</v>
      </c>
      <c r="C833" t="s">
        <v>92</v>
      </c>
      <c r="D833" t="s">
        <v>1</v>
      </c>
    </row>
    <row r="834" spans="1:4" x14ac:dyDescent="0.25">
      <c r="A834" t="s">
        <v>133</v>
      </c>
      <c r="B834" t="s">
        <v>134</v>
      </c>
      <c r="C834" t="s">
        <v>92</v>
      </c>
      <c r="D834" t="s">
        <v>1</v>
      </c>
    </row>
    <row r="835" spans="1:4" x14ac:dyDescent="0.25">
      <c r="A835" t="s">
        <v>15</v>
      </c>
      <c r="B835" t="s">
        <v>126</v>
      </c>
      <c r="C835" t="s">
        <v>92</v>
      </c>
      <c r="D835" t="s">
        <v>1</v>
      </c>
    </row>
    <row r="836" spans="1:4" x14ac:dyDescent="0.25">
      <c r="A836" t="s">
        <v>5</v>
      </c>
      <c r="B836" t="s">
        <v>121</v>
      </c>
      <c r="C836" t="s">
        <v>92</v>
      </c>
      <c r="D836" t="s">
        <v>1</v>
      </c>
    </row>
    <row r="837" spans="1:4" x14ac:dyDescent="0.25">
      <c r="A837" t="s">
        <v>128</v>
      </c>
      <c r="B837" t="s">
        <v>129</v>
      </c>
      <c r="C837" t="s">
        <v>92</v>
      </c>
      <c r="D837" t="s">
        <v>1</v>
      </c>
    </row>
    <row r="838" spans="1:4" x14ac:dyDescent="0.25">
      <c r="A838" t="s">
        <v>122</v>
      </c>
      <c r="B838" t="s">
        <v>123</v>
      </c>
      <c r="C838" t="s">
        <v>92</v>
      </c>
      <c r="D838" t="s">
        <v>1</v>
      </c>
    </row>
    <row r="839" spans="1:4" x14ac:dyDescent="0.25">
      <c r="A839" t="s">
        <v>49</v>
      </c>
      <c r="B839" t="s">
        <v>219</v>
      </c>
      <c r="C839" t="s">
        <v>92</v>
      </c>
      <c r="D839" t="s">
        <v>1</v>
      </c>
    </row>
    <row r="840" spans="1:4" x14ac:dyDescent="0.25">
      <c r="C840" t="s">
        <v>92</v>
      </c>
      <c r="D840" t="s">
        <v>1</v>
      </c>
    </row>
    <row r="841" spans="1:4" x14ac:dyDescent="0.25">
      <c r="C841" t="s">
        <v>92</v>
      </c>
      <c r="D841" t="s">
        <v>1</v>
      </c>
    </row>
    <row r="842" spans="1:4" x14ac:dyDescent="0.25">
      <c r="C842" t="s">
        <v>92</v>
      </c>
      <c r="D842" t="s">
        <v>1</v>
      </c>
    </row>
    <row r="843" spans="1:4" x14ac:dyDescent="0.25">
      <c r="C843" t="s">
        <v>92</v>
      </c>
      <c r="D843" t="s">
        <v>1</v>
      </c>
    </row>
    <row r="844" spans="1:4" x14ac:dyDescent="0.25">
      <c r="C844" t="s">
        <v>92</v>
      </c>
      <c r="D844" t="s">
        <v>1</v>
      </c>
    </row>
    <row r="845" spans="1:4" x14ac:dyDescent="0.25">
      <c r="C845" t="s">
        <v>92</v>
      </c>
      <c r="D845" t="s">
        <v>1</v>
      </c>
    </row>
    <row r="846" spans="1:4" x14ac:dyDescent="0.25">
      <c r="C846" t="s">
        <v>92</v>
      </c>
      <c r="D846" t="s">
        <v>1</v>
      </c>
    </row>
    <row r="847" spans="1:4" x14ac:dyDescent="0.25">
      <c r="C847" t="s">
        <v>92</v>
      </c>
      <c r="D847" t="s">
        <v>1</v>
      </c>
    </row>
    <row r="848" spans="1:4" x14ac:dyDescent="0.25">
      <c r="C848" t="s">
        <v>92</v>
      </c>
      <c r="D848" t="s">
        <v>1</v>
      </c>
    </row>
    <row r="849" spans="3:4" x14ac:dyDescent="0.25">
      <c r="C849" t="s">
        <v>92</v>
      </c>
      <c r="D849" t="s">
        <v>1</v>
      </c>
    </row>
    <row r="850" spans="3:4" x14ac:dyDescent="0.25">
      <c r="C850" t="s">
        <v>92</v>
      </c>
      <c r="D850" t="s">
        <v>1</v>
      </c>
    </row>
    <row r="851" spans="3:4" x14ac:dyDescent="0.25">
      <c r="C851" t="s">
        <v>92</v>
      </c>
      <c r="D851" t="s">
        <v>1</v>
      </c>
    </row>
    <row r="852" spans="3:4" x14ac:dyDescent="0.25">
      <c r="C852" t="s">
        <v>92</v>
      </c>
      <c r="D852" t="s">
        <v>1</v>
      </c>
    </row>
    <row r="853" spans="3:4" x14ac:dyDescent="0.25">
      <c r="C853" t="s">
        <v>92</v>
      </c>
      <c r="D853" t="s">
        <v>1</v>
      </c>
    </row>
    <row r="854" spans="3:4" x14ac:dyDescent="0.25">
      <c r="C854" t="s">
        <v>92</v>
      </c>
      <c r="D854" t="s">
        <v>1</v>
      </c>
    </row>
    <row r="855" spans="3:4" x14ac:dyDescent="0.25">
      <c r="C855" t="s">
        <v>92</v>
      </c>
      <c r="D855" t="s">
        <v>1</v>
      </c>
    </row>
    <row r="856" spans="3:4" x14ac:dyDescent="0.25">
      <c r="C856" t="s">
        <v>92</v>
      </c>
      <c r="D856" t="s">
        <v>1</v>
      </c>
    </row>
    <row r="857" spans="3:4" x14ac:dyDescent="0.25">
      <c r="C857" t="s">
        <v>80</v>
      </c>
      <c r="D857" t="s">
        <v>21</v>
      </c>
    </row>
    <row r="858" spans="3:4" x14ac:dyDescent="0.25">
      <c r="C858" t="s">
        <v>80</v>
      </c>
      <c r="D858" t="s">
        <v>21</v>
      </c>
    </row>
    <row r="859" spans="3:4" x14ac:dyDescent="0.25">
      <c r="C859" t="s">
        <v>80</v>
      </c>
      <c r="D859" t="s">
        <v>21</v>
      </c>
    </row>
    <row r="860" spans="3:4" x14ac:dyDescent="0.25">
      <c r="C860" t="s">
        <v>80</v>
      </c>
      <c r="D860" t="s">
        <v>21</v>
      </c>
    </row>
    <row r="861" spans="3:4" x14ac:dyDescent="0.25">
      <c r="C861" t="s">
        <v>80</v>
      </c>
      <c r="D861" t="s">
        <v>21</v>
      </c>
    </row>
    <row r="862" spans="3:4" x14ac:dyDescent="0.25">
      <c r="C862" t="s">
        <v>80</v>
      </c>
      <c r="D862" t="s">
        <v>21</v>
      </c>
    </row>
    <row r="863" spans="3:4" x14ac:dyDescent="0.25">
      <c r="C863" t="s">
        <v>80</v>
      </c>
      <c r="D863" t="s">
        <v>21</v>
      </c>
    </row>
    <row r="864" spans="3:4" x14ac:dyDescent="0.25">
      <c r="C864" t="s">
        <v>80</v>
      </c>
      <c r="D864" t="s">
        <v>21</v>
      </c>
    </row>
    <row r="865" spans="3:4" x14ac:dyDescent="0.25">
      <c r="C865" t="s">
        <v>80</v>
      </c>
      <c r="D865" t="s">
        <v>21</v>
      </c>
    </row>
    <row r="866" spans="3:4" x14ac:dyDescent="0.25">
      <c r="C866" t="s">
        <v>80</v>
      </c>
      <c r="D866" t="s">
        <v>21</v>
      </c>
    </row>
    <row r="867" spans="3:4" x14ac:dyDescent="0.25">
      <c r="C867" t="s">
        <v>80</v>
      </c>
      <c r="D867" t="s">
        <v>21</v>
      </c>
    </row>
    <row r="868" spans="3:4" x14ac:dyDescent="0.25">
      <c r="C868" t="s">
        <v>80</v>
      </c>
      <c r="D868" t="s">
        <v>21</v>
      </c>
    </row>
    <row r="869" spans="3:4" x14ac:dyDescent="0.25">
      <c r="C869" t="s">
        <v>80</v>
      </c>
      <c r="D869" t="s">
        <v>21</v>
      </c>
    </row>
    <row r="870" spans="3:4" x14ac:dyDescent="0.25">
      <c r="C870" t="s">
        <v>80</v>
      </c>
      <c r="D870" t="s">
        <v>21</v>
      </c>
    </row>
    <row r="871" spans="3:4" x14ac:dyDescent="0.25">
      <c r="C871" t="s">
        <v>80</v>
      </c>
      <c r="D871" t="s">
        <v>21</v>
      </c>
    </row>
    <row r="872" spans="3:4" x14ac:dyDescent="0.25">
      <c r="C872" t="s">
        <v>80</v>
      </c>
      <c r="D872" t="s">
        <v>21</v>
      </c>
    </row>
    <row r="873" spans="3:4" x14ac:dyDescent="0.25">
      <c r="C873" t="s">
        <v>80</v>
      </c>
      <c r="D873" t="s">
        <v>21</v>
      </c>
    </row>
    <row r="874" spans="3:4" x14ac:dyDescent="0.25">
      <c r="C874" t="s">
        <v>80</v>
      </c>
      <c r="D874" t="s">
        <v>21</v>
      </c>
    </row>
    <row r="875" spans="3:4" x14ac:dyDescent="0.25">
      <c r="C875" t="s">
        <v>80</v>
      </c>
      <c r="D875" t="s">
        <v>21</v>
      </c>
    </row>
    <row r="876" spans="3:4" x14ac:dyDescent="0.25">
      <c r="C876" t="s">
        <v>80</v>
      </c>
      <c r="D876" t="s">
        <v>21</v>
      </c>
    </row>
    <row r="877" spans="3:4" x14ac:dyDescent="0.25">
      <c r="C877" t="s">
        <v>80</v>
      </c>
      <c r="D877" t="s">
        <v>21</v>
      </c>
    </row>
    <row r="878" spans="3:4" x14ac:dyDescent="0.25">
      <c r="C878" t="s">
        <v>80</v>
      </c>
      <c r="D878" t="s">
        <v>21</v>
      </c>
    </row>
    <row r="879" spans="3:4" x14ac:dyDescent="0.25">
      <c r="C879" t="s">
        <v>80</v>
      </c>
      <c r="D879" t="s">
        <v>21</v>
      </c>
    </row>
    <row r="880" spans="3:4" x14ac:dyDescent="0.25">
      <c r="C880" t="s">
        <v>80</v>
      </c>
      <c r="D880" t="s">
        <v>21</v>
      </c>
    </row>
    <row r="881" spans="1:6" x14ac:dyDescent="0.25">
      <c r="C881" t="s">
        <v>80</v>
      </c>
      <c r="D881" t="s">
        <v>21</v>
      </c>
    </row>
    <row r="882" spans="1:6" x14ac:dyDescent="0.25">
      <c r="C882" t="s">
        <v>80</v>
      </c>
      <c r="D882" t="s">
        <v>21</v>
      </c>
    </row>
    <row r="883" spans="1:6" x14ac:dyDescent="0.25">
      <c r="C883" t="s">
        <v>80</v>
      </c>
      <c r="D883" t="s">
        <v>21</v>
      </c>
    </row>
    <row r="884" spans="1:6" x14ac:dyDescent="0.25">
      <c r="A884" t="s">
        <v>411</v>
      </c>
      <c r="B884" t="s">
        <v>335</v>
      </c>
      <c r="C884" t="s">
        <v>80</v>
      </c>
      <c r="D884" t="s">
        <v>1</v>
      </c>
      <c r="E884">
        <v>8</v>
      </c>
      <c r="F884" t="s">
        <v>4</v>
      </c>
    </row>
    <row r="885" spans="1:6" x14ac:dyDescent="0.25">
      <c r="A885" t="s">
        <v>242</v>
      </c>
      <c r="B885" t="s">
        <v>420</v>
      </c>
      <c r="C885" t="s">
        <v>80</v>
      </c>
      <c r="D885" t="s">
        <v>1</v>
      </c>
      <c r="E885">
        <v>8</v>
      </c>
      <c r="F885" t="s">
        <v>4</v>
      </c>
    </row>
    <row r="886" spans="1:6" x14ac:dyDescent="0.25">
      <c r="A886" t="s">
        <v>49</v>
      </c>
      <c r="B886" t="s">
        <v>696</v>
      </c>
      <c r="C886" t="s">
        <v>80</v>
      </c>
      <c r="D886" t="s">
        <v>1</v>
      </c>
      <c r="E886">
        <v>8</v>
      </c>
      <c r="F886" t="s">
        <v>4</v>
      </c>
    </row>
    <row r="887" spans="1:6" x14ac:dyDescent="0.25">
      <c r="A887" t="s">
        <v>243</v>
      </c>
      <c r="B887" t="s">
        <v>515</v>
      </c>
      <c r="C887" t="s">
        <v>80</v>
      </c>
      <c r="D887" t="s">
        <v>1</v>
      </c>
      <c r="E887">
        <v>6</v>
      </c>
      <c r="F887" t="s">
        <v>2</v>
      </c>
    </row>
    <row r="888" spans="1:6" x14ac:dyDescent="0.25">
      <c r="A888" t="s">
        <v>697</v>
      </c>
      <c r="B888" t="s">
        <v>698</v>
      </c>
      <c r="C888" t="s">
        <v>80</v>
      </c>
      <c r="D888" t="s">
        <v>1</v>
      </c>
      <c r="E888">
        <v>6</v>
      </c>
      <c r="F888" t="s">
        <v>2</v>
      </c>
    </row>
    <row r="889" spans="1:6" x14ac:dyDescent="0.25">
      <c r="C889" t="s">
        <v>80</v>
      </c>
      <c r="D889" t="s">
        <v>1</v>
      </c>
    </row>
    <row r="890" spans="1:6" x14ac:dyDescent="0.25">
      <c r="C890" t="s">
        <v>80</v>
      </c>
      <c r="D890" t="s">
        <v>1</v>
      </c>
    </row>
    <row r="891" spans="1:6" x14ac:dyDescent="0.25">
      <c r="C891" t="s">
        <v>80</v>
      </c>
      <c r="D891" t="s">
        <v>1</v>
      </c>
    </row>
    <row r="892" spans="1:6" x14ac:dyDescent="0.25">
      <c r="C892" t="s">
        <v>80</v>
      </c>
      <c r="D892" t="s">
        <v>1</v>
      </c>
    </row>
    <row r="893" spans="1:6" x14ac:dyDescent="0.25">
      <c r="C893" t="s">
        <v>80</v>
      </c>
      <c r="D893" t="s">
        <v>1</v>
      </c>
    </row>
    <row r="894" spans="1:6" x14ac:dyDescent="0.25">
      <c r="C894" t="s">
        <v>80</v>
      </c>
      <c r="D894" t="s">
        <v>1</v>
      </c>
    </row>
    <row r="895" spans="1:6" x14ac:dyDescent="0.25">
      <c r="C895" t="s">
        <v>80</v>
      </c>
      <c r="D895" t="s">
        <v>1</v>
      </c>
    </row>
    <row r="896" spans="1:6" x14ac:dyDescent="0.25">
      <c r="C896" t="s">
        <v>80</v>
      </c>
      <c r="D896" t="s">
        <v>1</v>
      </c>
    </row>
    <row r="897" spans="3:4" x14ac:dyDescent="0.25">
      <c r="C897" t="s">
        <v>80</v>
      </c>
      <c r="D897" t="s">
        <v>1</v>
      </c>
    </row>
    <row r="898" spans="3:4" x14ac:dyDescent="0.25">
      <c r="C898" t="s">
        <v>80</v>
      </c>
      <c r="D898" t="s">
        <v>1</v>
      </c>
    </row>
    <row r="899" spans="3:4" x14ac:dyDescent="0.25">
      <c r="C899" t="s">
        <v>80</v>
      </c>
      <c r="D899" t="s">
        <v>1</v>
      </c>
    </row>
    <row r="900" spans="3:4" x14ac:dyDescent="0.25">
      <c r="C900" t="s">
        <v>80</v>
      </c>
      <c r="D900" t="s">
        <v>1</v>
      </c>
    </row>
    <row r="901" spans="3:4" x14ac:dyDescent="0.25">
      <c r="C901" t="s">
        <v>80</v>
      </c>
      <c r="D901" t="s">
        <v>1</v>
      </c>
    </row>
    <row r="902" spans="3:4" x14ac:dyDescent="0.25">
      <c r="C902" t="s">
        <v>80</v>
      </c>
      <c r="D902" t="s">
        <v>1</v>
      </c>
    </row>
    <row r="903" spans="3:4" x14ac:dyDescent="0.25">
      <c r="C903" t="s">
        <v>80</v>
      </c>
      <c r="D903" t="s">
        <v>1</v>
      </c>
    </row>
    <row r="904" spans="3:4" x14ac:dyDescent="0.25">
      <c r="C904" t="s">
        <v>80</v>
      </c>
      <c r="D904" t="s">
        <v>1</v>
      </c>
    </row>
    <row r="905" spans="3:4" x14ac:dyDescent="0.25">
      <c r="C905" t="s">
        <v>80</v>
      </c>
      <c r="D905" t="s">
        <v>1</v>
      </c>
    </row>
    <row r="906" spans="3:4" x14ac:dyDescent="0.25">
      <c r="C906" t="s">
        <v>80</v>
      </c>
      <c r="D906" t="s">
        <v>1</v>
      </c>
    </row>
    <row r="907" spans="3:4" x14ac:dyDescent="0.25">
      <c r="C907" t="s">
        <v>80</v>
      </c>
      <c r="D907" t="s">
        <v>1</v>
      </c>
    </row>
    <row r="908" spans="3:4" x14ac:dyDescent="0.25">
      <c r="C908" t="s">
        <v>80</v>
      </c>
      <c r="D908" t="s">
        <v>1</v>
      </c>
    </row>
    <row r="909" spans="3:4" x14ac:dyDescent="0.25">
      <c r="C909" t="s">
        <v>80</v>
      </c>
      <c r="D909" t="s">
        <v>1</v>
      </c>
    </row>
    <row r="910" spans="3:4" x14ac:dyDescent="0.25">
      <c r="C910" t="s">
        <v>80</v>
      </c>
      <c r="D910" t="s">
        <v>1</v>
      </c>
    </row>
    <row r="911" spans="3:4" x14ac:dyDescent="0.25">
      <c r="C911" t="s">
        <v>80</v>
      </c>
      <c r="D911" t="s">
        <v>1</v>
      </c>
    </row>
    <row r="912" spans="3:4" x14ac:dyDescent="0.25">
      <c r="C912" t="s">
        <v>80</v>
      </c>
      <c r="D912" t="s">
        <v>1</v>
      </c>
    </row>
    <row r="913" spans="3:4" x14ac:dyDescent="0.25">
      <c r="C913" t="s">
        <v>80</v>
      </c>
      <c r="D913" t="s">
        <v>1</v>
      </c>
    </row>
    <row r="914" spans="3:4" x14ac:dyDescent="0.25">
      <c r="C914" t="s">
        <v>80</v>
      </c>
      <c r="D914" t="s">
        <v>1</v>
      </c>
    </row>
    <row r="915" spans="3:4" x14ac:dyDescent="0.25">
      <c r="C915" t="s">
        <v>80</v>
      </c>
      <c r="D915" t="s">
        <v>1</v>
      </c>
    </row>
    <row r="916" spans="3:4" x14ac:dyDescent="0.25">
      <c r="C916" t="s">
        <v>80</v>
      </c>
      <c r="D916" t="s">
        <v>1</v>
      </c>
    </row>
    <row r="917" spans="3:4" x14ac:dyDescent="0.25">
      <c r="C917" t="s">
        <v>80</v>
      </c>
      <c r="D917" t="s">
        <v>1</v>
      </c>
    </row>
    <row r="918" spans="3:4" x14ac:dyDescent="0.25">
      <c r="C918" t="s">
        <v>83</v>
      </c>
      <c r="D918" t="s">
        <v>21</v>
      </c>
    </row>
    <row r="919" spans="3:4" x14ac:dyDescent="0.25">
      <c r="C919" t="s">
        <v>83</v>
      </c>
      <c r="D919" t="s">
        <v>21</v>
      </c>
    </row>
    <row r="920" spans="3:4" x14ac:dyDescent="0.25">
      <c r="C920" t="s">
        <v>83</v>
      </c>
      <c r="D920" t="s">
        <v>21</v>
      </c>
    </row>
    <row r="921" spans="3:4" x14ac:dyDescent="0.25">
      <c r="C921" t="s">
        <v>83</v>
      </c>
      <c r="D921" t="s">
        <v>1</v>
      </c>
    </row>
    <row r="922" spans="3:4" x14ac:dyDescent="0.25">
      <c r="C922" t="s">
        <v>83</v>
      </c>
      <c r="D922" t="s">
        <v>1</v>
      </c>
    </row>
    <row r="923" spans="3:4" x14ac:dyDescent="0.25">
      <c r="C923" t="s">
        <v>83</v>
      </c>
      <c r="D923" t="s">
        <v>1</v>
      </c>
    </row>
  </sheetData>
  <sortState xmlns:xlrd2="http://schemas.microsoft.com/office/spreadsheetml/2017/richdata2" ref="A2:G45">
    <sortCondition ref="F2:F45"/>
    <sortCondition ref="G2:G45"/>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65EA-F110-47FF-91F0-9924A8027AA8}">
  <sheetPr>
    <tabColor rgb="FF92D050"/>
  </sheetPr>
  <dimension ref="A1:AH471"/>
  <sheetViews>
    <sheetView topLeftCell="A2" workbookViewId="0">
      <selection activeCell="O14" sqref="O14"/>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23" style="32" hidden="1" customWidth="1"/>
    <col min="8" max="12" width="0" style="32" hidden="1" customWidth="1"/>
    <col min="13" max="34" width="9.140625" style="32"/>
  </cols>
  <sheetData>
    <row r="1" spans="1:34" hidden="1" x14ac:dyDescent="0.25">
      <c r="B1" s="22">
        <v>6</v>
      </c>
      <c r="C1" s="22">
        <f>+B1+1</f>
        <v>7</v>
      </c>
      <c r="D1" s="22">
        <f t="shared" ref="D1:F1" si="0">+C1+1</f>
        <v>8</v>
      </c>
      <c r="E1" s="8">
        <f t="shared" si="0"/>
        <v>9</v>
      </c>
      <c r="F1" s="8">
        <f t="shared" si="0"/>
        <v>10</v>
      </c>
    </row>
    <row r="2" spans="1:34" ht="23.25" x14ac:dyDescent="0.25">
      <c r="A2" s="23" t="s">
        <v>506</v>
      </c>
      <c r="B2" s="3"/>
      <c r="C2" s="3"/>
      <c r="D2" s="4"/>
      <c r="E2" s="4"/>
      <c r="F2" s="4"/>
    </row>
    <row r="3" spans="1:34" ht="11.25" customHeight="1" x14ac:dyDescent="0.25">
      <c r="A3" s="5"/>
      <c r="B3" s="3"/>
      <c r="C3" s="3"/>
      <c r="D3" s="4"/>
      <c r="E3" s="4"/>
      <c r="F3" s="4"/>
    </row>
    <row r="4" spans="1:34" s="6" customFormat="1" ht="36" x14ac:dyDescent="0.3">
      <c r="A4" s="7" t="s">
        <v>84</v>
      </c>
      <c r="B4" s="21" t="s">
        <v>156</v>
      </c>
      <c r="C4" s="21" t="s">
        <v>157</v>
      </c>
      <c r="D4" s="7" t="s">
        <v>85</v>
      </c>
      <c r="E4" s="20" t="s">
        <v>106</v>
      </c>
      <c r="F4" s="20" t="s">
        <v>107</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row>
    <row r="5" spans="1:34" x14ac:dyDescent="0.25">
      <c r="A5" s="19">
        <v>1</v>
      </c>
      <c r="B5" s="1" t="str">
        <f>IFERROR(VLOOKUP($A5,Runners!$R:$AA,B$1,0),"")</f>
        <v>Harriet</v>
      </c>
      <c r="C5" s="1" t="str">
        <f>IFERROR(VLOOKUP($A5,Runners!$R:$AA,C$1,0),"")</f>
        <v>McCart</v>
      </c>
      <c r="D5" s="1" t="str">
        <f>IFERROR(VLOOKUP($A5,Runners!$R:$AA,D$1,0),"")</f>
        <v>Ipswich Jaffa</v>
      </c>
      <c r="E5" s="2">
        <f>IFERROR(VLOOKUP($A5,Runners!$R:$AA,E$1,0),"")</f>
        <v>9</v>
      </c>
      <c r="F5" s="2" t="str">
        <f>IFERROR(VLOOKUP($A5,Runners!$R:$AA,F$1,0),"")</f>
        <v>U15</v>
      </c>
      <c r="G5">
        <f>COUNTIF($F$5:F5,F5)</f>
        <v>1</v>
      </c>
      <c r="J5" s="32" t="str">
        <f t="shared" ref="J5:J68" si="1">B5&amp;C5&amp;D5</f>
        <v>HarrietMcCartIpswich Jaffa</v>
      </c>
      <c r="K5" s="32">
        <f t="shared" ref="K5:K68" si="2">+A5</f>
        <v>1</v>
      </c>
      <c r="L5" s="32">
        <f t="shared" ref="L5:L68" si="3">+G5</f>
        <v>1</v>
      </c>
    </row>
    <row r="6" spans="1:34" x14ac:dyDescent="0.25">
      <c r="A6" s="19">
        <v>2</v>
      </c>
      <c r="B6" s="1" t="str">
        <f>IFERROR(VLOOKUP($A6,Runners!$R:$AA,B$1,0),"")</f>
        <v>Alice</v>
      </c>
      <c r="C6" s="1" t="str">
        <f>IFERROR(VLOOKUP($A6,Runners!$R:$AA,C$1,0),"")</f>
        <v>Begg</v>
      </c>
      <c r="D6" s="1" t="str">
        <f>IFERROR(VLOOKUP($A6,Runners!$R:$AA,D$1,0),"")</f>
        <v>Colchester Harriers</v>
      </c>
      <c r="E6" s="2">
        <f>IFERROR(VLOOKUP($A6,Runners!$R:$AA,E$1,0),"")</f>
        <v>12</v>
      </c>
      <c r="F6" s="2" t="str">
        <f>IFERROR(VLOOKUP($A6,Runners!$R:$AA,F$1,0),"")</f>
        <v>U17</v>
      </c>
      <c r="G6">
        <f>COUNTIF($F$5:F6,F6)</f>
        <v>1</v>
      </c>
      <c r="J6" s="32" t="str">
        <f t="shared" si="1"/>
        <v>AliceBeggColchester Harriers</v>
      </c>
      <c r="K6" s="32">
        <f t="shared" si="2"/>
        <v>2</v>
      </c>
      <c r="L6" s="32">
        <f t="shared" si="3"/>
        <v>1</v>
      </c>
    </row>
    <row r="7" spans="1:34" x14ac:dyDescent="0.25">
      <c r="A7" s="19">
        <v>3</v>
      </c>
      <c r="B7" s="1" t="str">
        <f>IFERROR(VLOOKUP($A7,Runners!$R:$AA,B$1,0),"")</f>
        <v xml:space="preserve">Naomi </v>
      </c>
      <c r="C7" s="1" t="str">
        <f>IFERROR(VLOOKUP($A7,Runners!$R:$AA,C$1,0),"")</f>
        <v xml:space="preserve">Sandercock </v>
      </c>
      <c r="D7" s="1" t="str">
        <f>IFERROR(VLOOKUP($A7,Runners!$R:$AA,D$1,0),"")</f>
        <v>Colchester &amp; Tendring AC</v>
      </c>
      <c r="E7" s="2">
        <f>IFERROR(VLOOKUP($A7,Runners!$R:$AA,E$1,0),"")</f>
        <v>10</v>
      </c>
      <c r="F7" s="2" t="str">
        <f>IFERROR(VLOOKUP($A7,Runners!$R:$AA,F$1,0),"")</f>
        <v>U15</v>
      </c>
      <c r="G7">
        <f>COUNTIF($F$5:F7,F7)</f>
        <v>2</v>
      </c>
      <c r="J7" s="32" t="str">
        <f t="shared" si="1"/>
        <v>Naomi Sandercock Colchester &amp; Tendring AC</v>
      </c>
      <c r="K7" s="32">
        <f t="shared" si="2"/>
        <v>3</v>
      </c>
      <c r="L7" s="32">
        <f t="shared" si="3"/>
        <v>2</v>
      </c>
    </row>
    <row r="8" spans="1:34" x14ac:dyDescent="0.25">
      <c r="A8" s="19">
        <v>4</v>
      </c>
      <c r="B8" s="1" t="str">
        <f>IFERROR(VLOOKUP($A8,Runners!$R:$AA,B$1,0),"")</f>
        <v>Sophia</v>
      </c>
      <c r="C8" s="1" t="str">
        <f>IFERROR(VLOOKUP($A8,Runners!$R:$AA,C$1,0),"")</f>
        <v>Harvey</v>
      </c>
      <c r="D8" s="1" t="str">
        <f>IFERROR(VLOOKUP($A8,Runners!$R:$AA,D$1,0),"")</f>
        <v>Colchester &amp; Tendring AC</v>
      </c>
      <c r="E8" s="2">
        <f>IFERROR(VLOOKUP($A8,Runners!$R:$AA,E$1,0),"")</f>
        <v>9</v>
      </c>
      <c r="F8" s="2" t="str">
        <f>IFERROR(VLOOKUP($A8,Runners!$R:$AA,F$1,0),"")</f>
        <v>U15</v>
      </c>
      <c r="G8">
        <f>COUNTIF($F$5:F8,F8)</f>
        <v>3</v>
      </c>
      <c r="J8" s="32" t="str">
        <f t="shared" si="1"/>
        <v>SophiaHarveyColchester &amp; Tendring AC</v>
      </c>
      <c r="K8" s="32">
        <f t="shared" si="2"/>
        <v>4</v>
      </c>
      <c r="L8" s="32">
        <f t="shared" si="3"/>
        <v>3</v>
      </c>
    </row>
    <row r="9" spans="1:34" x14ac:dyDescent="0.25">
      <c r="A9" s="19">
        <v>5</v>
      </c>
      <c r="B9" s="1" t="str">
        <f>IFERROR(VLOOKUP($A9,Runners!$R:$AA,B$1,0),"")</f>
        <v>Darcy</v>
      </c>
      <c r="C9" s="1" t="str">
        <f>IFERROR(VLOOKUP($A9,Runners!$R:$AA,C$1,0),"")</f>
        <v>Bowen</v>
      </c>
      <c r="D9" s="1" t="str">
        <f>IFERROR(VLOOKUP($A9,Runners!$R:$AA,D$1,0),"")</f>
        <v>Ipswich Jaffa</v>
      </c>
      <c r="E9" s="2">
        <f>IFERROR(VLOOKUP($A9,Runners!$R:$AA,E$1,0),"")</f>
        <v>10</v>
      </c>
      <c r="F9" s="2" t="str">
        <f>IFERROR(VLOOKUP($A9,Runners!$R:$AA,F$1,0),"")</f>
        <v>U15</v>
      </c>
      <c r="G9">
        <f>COUNTIF($F$5:F9,F9)</f>
        <v>4</v>
      </c>
      <c r="J9" s="32" t="str">
        <f t="shared" si="1"/>
        <v>DarcyBowenIpswich Jaffa</v>
      </c>
      <c r="K9" s="32">
        <f t="shared" si="2"/>
        <v>5</v>
      </c>
      <c r="L9" s="32">
        <f t="shared" si="3"/>
        <v>4</v>
      </c>
    </row>
    <row r="10" spans="1:34" x14ac:dyDescent="0.25">
      <c r="A10" s="19">
        <v>6</v>
      </c>
      <c r="B10" s="1" t="str">
        <f>IFERROR(VLOOKUP($A10,Runners!$R:$AA,B$1,0),"")</f>
        <v>Lucy</v>
      </c>
      <c r="C10" s="1" t="str">
        <f>IFERROR(VLOOKUP($A10,Runners!$R:$AA,C$1,0),"")</f>
        <v xml:space="preserve">Thompson </v>
      </c>
      <c r="D10" s="1" t="str">
        <f>IFERROR(VLOOKUP($A10,Runners!$R:$AA,D$1,0),"")</f>
        <v>Colchester &amp; Tendring AC</v>
      </c>
      <c r="E10" s="2">
        <f>IFERROR(VLOOKUP($A10,Runners!$R:$AA,E$1,0),"")</f>
        <v>11</v>
      </c>
      <c r="F10" s="2" t="str">
        <f>IFERROR(VLOOKUP($A10,Runners!$R:$AA,F$1,0),"")</f>
        <v>U17</v>
      </c>
      <c r="G10">
        <f>COUNTIF($F$5:F10,F10)</f>
        <v>2</v>
      </c>
      <c r="J10" s="32" t="str">
        <f t="shared" si="1"/>
        <v>LucyThompson Colchester &amp; Tendring AC</v>
      </c>
      <c r="K10" s="32">
        <f t="shared" si="2"/>
        <v>6</v>
      </c>
      <c r="L10" s="32">
        <f t="shared" si="3"/>
        <v>2</v>
      </c>
    </row>
    <row r="11" spans="1:34" x14ac:dyDescent="0.25">
      <c r="A11" s="19">
        <v>7</v>
      </c>
      <c r="B11" s="1" t="str">
        <f>IFERROR(VLOOKUP($A11,Runners!$R:$AA,B$1,0),"")</f>
        <v>Jemima</v>
      </c>
      <c r="C11" s="1" t="str">
        <f>IFERROR(VLOOKUP($A11,Runners!$R:$AA,C$1,0),"")</f>
        <v>Garner</v>
      </c>
      <c r="D11" s="1" t="str">
        <f>IFERROR(VLOOKUP($A11,Runners!$R:$AA,D$1,0),"")</f>
        <v>Colchester Harriers</v>
      </c>
      <c r="E11" s="2">
        <f>IFERROR(VLOOKUP($A11,Runners!$R:$AA,E$1,0),"")</f>
        <v>10</v>
      </c>
      <c r="F11" s="2" t="str">
        <f>IFERROR(VLOOKUP($A11,Runners!$R:$AA,F$1,0),"")</f>
        <v>U15</v>
      </c>
      <c r="G11">
        <f>COUNTIF($F$5:F11,F11)</f>
        <v>5</v>
      </c>
      <c r="J11" s="32" t="str">
        <f t="shared" si="1"/>
        <v>JemimaGarnerColchester Harriers</v>
      </c>
      <c r="K11" s="32">
        <f t="shared" si="2"/>
        <v>7</v>
      </c>
      <c r="L11" s="32">
        <f t="shared" si="3"/>
        <v>5</v>
      </c>
    </row>
    <row r="12" spans="1:34" x14ac:dyDescent="0.25">
      <c r="A12" s="19">
        <v>8</v>
      </c>
      <c r="B12" s="1" t="str">
        <f>IFERROR(VLOOKUP($A12,Runners!$R:$AA,B$1,0),"")</f>
        <v>Mia</v>
      </c>
      <c r="C12" s="1" t="str">
        <f>IFERROR(VLOOKUP($A12,Runners!$R:$AA,C$1,0),"")</f>
        <v>Lawes</v>
      </c>
      <c r="D12" s="1" t="str">
        <f>IFERROR(VLOOKUP($A12,Runners!$R:$AA,D$1,0),"")</f>
        <v>Colchester &amp; Tendring AC</v>
      </c>
      <c r="E12" s="2">
        <f>IFERROR(VLOOKUP($A12,Runners!$R:$AA,E$1,0),"")</f>
        <v>7</v>
      </c>
      <c r="F12" s="2" t="str">
        <f>IFERROR(VLOOKUP($A12,Runners!$R:$AA,F$1,0),"")</f>
        <v>U13</v>
      </c>
      <c r="G12">
        <f>COUNTIF($F$5:F12,F12)</f>
        <v>1</v>
      </c>
      <c r="J12" s="32" t="str">
        <f t="shared" si="1"/>
        <v>MiaLawesColchester &amp; Tendring AC</v>
      </c>
      <c r="K12" s="32">
        <f t="shared" si="2"/>
        <v>8</v>
      </c>
      <c r="L12" s="32">
        <f t="shared" si="3"/>
        <v>1</v>
      </c>
    </row>
    <row r="13" spans="1:34" x14ac:dyDescent="0.25">
      <c r="A13" s="19">
        <v>9</v>
      </c>
      <c r="B13" s="1" t="str">
        <f>IFERROR(VLOOKUP($A13,Runners!$R:$AA,B$1,0),"")</f>
        <v>Laila</v>
      </c>
      <c r="C13" s="1" t="str">
        <f>IFERROR(VLOOKUP($A13,Runners!$R:$AA,C$1,0),"")</f>
        <v>McNeill</v>
      </c>
      <c r="D13" s="1" t="str">
        <f>IFERROR(VLOOKUP($A13,Runners!$R:$AA,D$1,0),"")</f>
        <v>Hadleigh Hares</v>
      </c>
      <c r="E13" s="2">
        <f>IFERROR(VLOOKUP($A13,Runners!$R:$AA,E$1,0),"")</f>
        <v>7</v>
      </c>
      <c r="F13" s="2" t="str">
        <f>IFERROR(VLOOKUP($A13,Runners!$R:$AA,F$1,0),"")</f>
        <v>U13</v>
      </c>
      <c r="G13">
        <f>COUNTIF($F$5:F13,F13)</f>
        <v>2</v>
      </c>
      <c r="J13" s="32" t="str">
        <f t="shared" si="1"/>
        <v>LailaMcNeillHadleigh Hares</v>
      </c>
      <c r="K13" s="32">
        <f t="shared" si="2"/>
        <v>9</v>
      </c>
      <c r="L13" s="32">
        <f t="shared" si="3"/>
        <v>2</v>
      </c>
    </row>
    <row r="14" spans="1:34" x14ac:dyDescent="0.25">
      <c r="A14" s="19">
        <v>10</v>
      </c>
      <c r="B14" s="1" t="str">
        <f>IFERROR(VLOOKUP($A14,Runners!$R:$AA,B$1,0),"")</f>
        <v>Ella-Grace</v>
      </c>
      <c r="C14" s="1" t="str">
        <f>IFERROR(VLOOKUP($A14,Runners!$R:$AA,C$1,0),"")</f>
        <v>Simpson</v>
      </c>
      <c r="D14" s="1" t="str">
        <f>IFERROR(VLOOKUP($A14,Runners!$R:$AA,D$1,0),"")</f>
        <v>Colchester Harriers</v>
      </c>
      <c r="E14" s="2">
        <f>IFERROR(VLOOKUP($A14,Runners!$R:$AA,E$1,0),"")</f>
        <v>8</v>
      </c>
      <c r="F14" s="2" t="str">
        <f>IFERROR(VLOOKUP($A14,Runners!$R:$AA,F$1,0),"")</f>
        <v>U13</v>
      </c>
      <c r="G14">
        <f>COUNTIF($F$5:F14,F14)</f>
        <v>3</v>
      </c>
      <c r="J14" s="32" t="str">
        <f t="shared" si="1"/>
        <v>Ella-GraceSimpsonColchester Harriers</v>
      </c>
      <c r="K14" s="32">
        <f t="shared" si="2"/>
        <v>10</v>
      </c>
      <c r="L14" s="32">
        <f t="shared" si="3"/>
        <v>3</v>
      </c>
    </row>
    <row r="15" spans="1:34" x14ac:dyDescent="0.25">
      <c r="A15" s="19">
        <v>11</v>
      </c>
      <c r="B15" s="1" t="str">
        <f>IFERROR(VLOOKUP($A15,Runners!$R:$AA,B$1,0),"")</f>
        <v>Amalie</v>
      </c>
      <c r="C15" s="1" t="str">
        <f>IFERROR(VLOOKUP($A15,Runners!$R:$AA,C$1,0),"")</f>
        <v>Twydell</v>
      </c>
      <c r="D15" s="1" t="str">
        <f>IFERROR(VLOOKUP($A15,Runners!$R:$AA,D$1,0),"")</f>
        <v>Halstead R R</v>
      </c>
      <c r="E15" s="2">
        <f>IFERROR(VLOOKUP($A15,Runners!$R:$AA,E$1,0),"")</f>
        <v>7</v>
      </c>
      <c r="F15" s="2" t="str">
        <f>IFERROR(VLOOKUP($A15,Runners!$R:$AA,F$1,0),"")</f>
        <v>U13</v>
      </c>
      <c r="G15">
        <f>COUNTIF($F$5:F15,F15)</f>
        <v>4</v>
      </c>
      <c r="J15" s="32" t="str">
        <f t="shared" si="1"/>
        <v>AmalieTwydellHalstead R R</v>
      </c>
      <c r="K15" s="32">
        <f t="shared" si="2"/>
        <v>11</v>
      </c>
      <c r="L15" s="32">
        <f t="shared" si="3"/>
        <v>4</v>
      </c>
    </row>
    <row r="16" spans="1:34" x14ac:dyDescent="0.25">
      <c r="A16" s="19">
        <v>12</v>
      </c>
      <c r="B16" s="1" t="str">
        <f>IFERROR(VLOOKUP($A16,Runners!$R:$AA,B$1,0),"")</f>
        <v>Ella</v>
      </c>
      <c r="C16" s="1" t="str">
        <f>IFERROR(VLOOKUP($A16,Runners!$R:$AA,C$1,0),"")</f>
        <v>Denham</v>
      </c>
      <c r="D16" s="1" t="str">
        <f>IFERROR(VLOOKUP($A16,Runners!$R:$AA,D$1,0),"")</f>
        <v>Colchester &amp; Tendring AC</v>
      </c>
      <c r="E16" s="2">
        <f>IFERROR(VLOOKUP($A16,Runners!$R:$AA,E$1,0),"")</f>
        <v>10</v>
      </c>
      <c r="F16" s="2" t="str">
        <f>IFERROR(VLOOKUP($A16,Runners!$R:$AA,F$1,0),"")</f>
        <v>U15</v>
      </c>
      <c r="G16">
        <f>COUNTIF($F$5:F16,F16)</f>
        <v>6</v>
      </c>
      <c r="J16" s="32" t="str">
        <f t="shared" si="1"/>
        <v>EllaDenhamColchester &amp; Tendring AC</v>
      </c>
      <c r="K16" s="32">
        <f t="shared" si="2"/>
        <v>12</v>
      </c>
      <c r="L16" s="32">
        <f t="shared" si="3"/>
        <v>6</v>
      </c>
    </row>
    <row r="17" spans="1:12" x14ac:dyDescent="0.25">
      <c r="A17" s="19">
        <v>13</v>
      </c>
      <c r="B17" s="1" t="str">
        <f>IFERROR(VLOOKUP($A17,Runners!$R:$AA,B$1,0),"")</f>
        <v>Martha</v>
      </c>
      <c r="C17" s="1" t="str">
        <f>IFERROR(VLOOKUP($A17,Runners!$R:$AA,C$1,0),"")</f>
        <v>May</v>
      </c>
      <c r="D17" s="1" t="str">
        <f>IFERROR(VLOOKUP($A17,Runners!$R:$AA,D$1,0),"")</f>
        <v>Halstead R R</v>
      </c>
      <c r="E17" s="2">
        <f>IFERROR(VLOOKUP($A17,Runners!$R:$AA,E$1,0),"")</f>
        <v>9</v>
      </c>
      <c r="F17" s="2" t="str">
        <f>IFERROR(VLOOKUP($A17,Runners!$R:$AA,F$1,0),"")</f>
        <v>U15</v>
      </c>
      <c r="G17">
        <f>COUNTIF($F$5:F17,F17)</f>
        <v>7</v>
      </c>
      <c r="J17" s="32" t="str">
        <f t="shared" si="1"/>
        <v>MarthaMayHalstead R R</v>
      </c>
      <c r="K17" s="32">
        <f t="shared" si="2"/>
        <v>13</v>
      </c>
      <c r="L17" s="32">
        <f t="shared" si="3"/>
        <v>7</v>
      </c>
    </row>
    <row r="18" spans="1:12" x14ac:dyDescent="0.25">
      <c r="A18" s="19">
        <v>14</v>
      </c>
      <c r="B18" s="1" t="str">
        <f>IFERROR(VLOOKUP($A18,Runners!$R:$AA,B$1,0),"")</f>
        <v>Amelia</v>
      </c>
      <c r="C18" s="1" t="str">
        <f>IFERROR(VLOOKUP($A18,Runners!$R:$AA,C$1,0),"")</f>
        <v>Goodall</v>
      </c>
      <c r="D18" s="1" t="str">
        <f>IFERROR(VLOOKUP($A18,Runners!$R:$AA,D$1,0),"")</f>
        <v>Springfield Striders</v>
      </c>
      <c r="E18" s="2">
        <f>IFERROR(VLOOKUP($A18,Runners!$R:$AA,E$1,0),"")</f>
        <v>9</v>
      </c>
      <c r="F18" s="2" t="str">
        <f>IFERROR(VLOOKUP($A18,Runners!$R:$AA,F$1,0),"")</f>
        <v>U15</v>
      </c>
      <c r="G18">
        <f>COUNTIF($F$5:F18,F18)</f>
        <v>8</v>
      </c>
      <c r="J18" s="32" t="str">
        <f t="shared" si="1"/>
        <v>AmeliaGoodallSpringfield Striders</v>
      </c>
      <c r="K18" s="32">
        <f t="shared" si="2"/>
        <v>14</v>
      </c>
      <c r="L18" s="32">
        <f t="shared" si="3"/>
        <v>8</v>
      </c>
    </row>
    <row r="19" spans="1:12" x14ac:dyDescent="0.25">
      <c r="A19" s="19">
        <v>15</v>
      </c>
      <c r="B19" s="1" t="str">
        <f>IFERROR(VLOOKUP($A19,Runners!$R:$AA,B$1,0),"")</f>
        <v>Georgia</v>
      </c>
      <c r="C19" s="1" t="str">
        <f>IFERROR(VLOOKUP($A19,Runners!$R:$AA,C$1,0),"")</f>
        <v>Banyard</v>
      </c>
      <c r="D19" s="1" t="str">
        <f>IFERROR(VLOOKUP($A19,Runners!$R:$AA,D$1,0),"")</f>
        <v>Colchester Harriers</v>
      </c>
      <c r="E19" s="2">
        <f>IFERROR(VLOOKUP($A19,Runners!$R:$AA,E$1,0),"")</f>
        <v>9</v>
      </c>
      <c r="F19" s="2" t="str">
        <f>IFERROR(VLOOKUP($A19,Runners!$R:$AA,F$1,0),"")</f>
        <v>U15</v>
      </c>
      <c r="G19">
        <f>COUNTIF($F$5:F19,F19)</f>
        <v>9</v>
      </c>
      <c r="J19" s="32" t="str">
        <f t="shared" si="1"/>
        <v>GeorgiaBanyardColchester Harriers</v>
      </c>
      <c r="K19" s="32">
        <f t="shared" si="2"/>
        <v>15</v>
      </c>
      <c r="L19" s="32">
        <f t="shared" si="3"/>
        <v>9</v>
      </c>
    </row>
    <row r="20" spans="1:12" x14ac:dyDescent="0.25">
      <c r="A20" s="19">
        <v>16</v>
      </c>
      <c r="B20" s="1" t="str">
        <f>IFERROR(VLOOKUP($A20,Runners!$R:$AA,B$1,0),"")</f>
        <v>Lucia</v>
      </c>
      <c r="C20" s="1" t="str">
        <f>IFERROR(VLOOKUP($A20,Runners!$R:$AA,C$1,0),"")</f>
        <v>Harvey</v>
      </c>
      <c r="D20" s="1" t="str">
        <f>IFERROR(VLOOKUP($A20,Runners!$R:$AA,D$1,0),"")</f>
        <v>Colchester &amp; Tendring AC</v>
      </c>
      <c r="E20" s="2">
        <f>IFERROR(VLOOKUP($A20,Runners!$R:$AA,E$1,0),"")</f>
        <v>12</v>
      </c>
      <c r="F20" s="2" t="str">
        <f>IFERROR(VLOOKUP($A20,Runners!$R:$AA,F$1,0),"")</f>
        <v>U17</v>
      </c>
      <c r="G20">
        <f>COUNTIF($F$5:F20,F20)</f>
        <v>3</v>
      </c>
      <c r="J20" s="32" t="str">
        <f t="shared" si="1"/>
        <v>LuciaHarveyColchester &amp; Tendring AC</v>
      </c>
      <c r="K20" s="32">
        <f t="shared" si="2"/>
        <v>16</v>
      </c>
      <c r="L20" s="32">
        <f t="shared" si="3"/>
        <v>3</v>
      </c>
    </row>
    <row r="21" spans="1:12" x14ac:dyDescent="0.25">
      <c r="A21" s="19">
        <v>17</v>
      </c>
      <c r="B21" s="1" t="str">
        <f>IFERROR(VLOOKUP($A21,Runners!$R:$AA,B$1,0),"")</f>
        <v>Isabelle</v>
      </c>
      <c r="C21" s="1" t="str">
        <f>IFERROR(VLOOKUP($A21,Runners!$R:$AA,C$1,0),"")</f>
        <v>Bueggeln</v>
      </c>
      <c r="D21" s="1" t="str">
        <f>IFERROR(VLOOKUP($A21,Runners!$R:$AA,D$1,0),"")</f>
        <v>Colchester Harriers</v>
      </c>
      <c r="E21" s="2">
        <f>IFERROR(VLOOKUP($A21,Runners!$R:$AA,E$1,0),"")</f>
        <v>11</v>
      </c>
      <c r="F21" s="2" t="str">
        <f>IFERROR(VLOOKUP($A21,Runners!$R:$AA,F$1,0),"")</f>
        <v>U17</v>
      </c>
      <c r="G21">
        <f>COUNTIF($F$5:F21,F21)</f>
        <v>4</v>
      </c>
      <c r="J21" s="32" t="str">
        <f t="shared" si="1"/>
        <v>IsabelleBueggelnColchester Harriers</v>
      </c>
      <c r="K21" s="32">
        <f t="shared" si="2"/>
        <v>17</v>
      </c>
      <c r="L21" s="32">
        <f t="shared" si="3"/>
        <v>4</v>
      </c>
    </row>
    <row r="22" spans="1:12" x14ac:dyDescent="0.25">
      <c r="A22" s="19">
        <v>18</v>
      </c>
      <c r="B22" s="1" t="str">
        <f>IFERROR(VLOOKUP($A22,Runners!$R:$AA,B$1,0),"")</f>
        <v>Poppy</v>
      </c>
      <c r="C22" s="1" t="str">
        <f>IFERROR(VLOOKUP($A22,Runners!$R:$AA,C$1,0),"")</f>
        <v>Tilley</v>
      </c>
      <c r="D22" s="1" t="str">
        <f>IFERROR(VLOOKUP($A22,Runners!$R:$AA,D$1,0),"")</f>
        <v>Harwich Runners</v>
      </c>
      <c r="E22" s="2">
        <f>IFERROR(VLOOKUP($A22,Runners!$R:$AA,E$1,0),"")</f>
        <v>8</v>
      </c>
      <c r="F22" s="2" t="str">
        <f>IFERROR(VLOOKUP($A22,Runners!$R:$AA,F$1,0),"")</f>
        <v>U13</v>
      </c>
      <c r="G22">
        <f>COUNTIF($F$5:F22,F22)</f>
        <v>5</v>
      </c>
      <c r="J22" s="32" t="str">
        <f t="shared" si="1"/>
        <v>PoppyTilleyHarwich Runners</v>
      </c>
      <c r="K22" s="32">
        <f t="shared" si="2"/>
        <v>18</v>
      </c>
      <c r="L22" s="32">
        <f t="shared" si="3"/>
        <v>5</v>
      </c>
    </row>
    <row r="23" spans="1:12" x14ac:dyDescent="0.25">
      <c r="A23" s="19">
        <v>19</v>
      </c>
      <c r="B23" s="1" t="str">
        <f>IFERROR(VLOOKUP($A23,Runners!$R:$AA,B$1,0),"")</f>
        <v>Isabelle</v>
      </c>
      <c r="C23" s="1" t="str">
        <f>IFERROR(VLOOKUP($A23,Runners!$R:$AA,C$1,0),"")</f>
        <v>Siggers</v>
      </c>
      <c r="D23" s="1" t="str">
        <f>IFERROR(VLOOKUP($A23,Runners!$R:$AA,D$1,0),"")</f>
        <v>Colchester &amp; Tendring AC</v>
      </c>
      <c r="E23" s="2">
        <f>IFERROR(VLOOKUP($A23,Runners!$R:$AA,E$1,0),"")</f>
        <v>8</v>
      </c>
      <c r="F23" s="2" t="str">
        <f>IFERROR(VLOOKUP($A23,Runners!$R:$AA,F$1,0),"")</f>
        <v>U13</v>
      </c>
      <c r="G23">
        <f>COUNTIF($F$5:F23,F23)</f>
        <v>6</v>
      </c>
      <c r="J23" s="32" t="str">
        <f t="shared" si="1"/>
        <v>IsabelleSiggersColchester &amp; Tendring AC</v>
      </c>
      <c r="K23" s="32">
        <f t="shared" si="2"/>
        <v>19</v>
      </c>
      <c r="L23" s="32">
        <f t="shared" si="3"/>
        <v>6</v>
      </c>
    </row>
    <row r="24" spans="1:12" x14ac:dyDescent="0.25">
      <c r="A24" s="19">
        <v>20</v>
      </c>
      <c r="B24" s="1" t="str">
        <f>IFERROR(VLOOKUP($A24,Runners!$R:$AA,B$1,0),"")</f>
        <v>Aurora</v>
      </c>
      <c r="C24" s="1" t="str">
        <f>IFERROR(VLOOKUP($A24,Runners!$R:$AA,C$1,0),"")</f>
        <v>Miley</v>
      </c>
      <c r="D24" s="1" t="str">
        <f>IFERROR(VLOOKUP($A24,Runners!$R:$AA,D$1,0),"")</f>
        <v>Ipswich Jaffa</v>
      </c>
      <c r="E24" s="2">
        <f>IFERROR(VLOOKUP($A24,Runners!$R:$AA,E$1,0),"")</f>
        <v>8</v>
      </c>
      <c r="F24" s="2" t="str">
        <f>IFERROR(VLOOKUP($A24,Runners!$R:$AA,F$1,0),"")</f>
        <v>U13</v>
      </c>
      <c r="G24">
        <f>COUNTIF($F$5:F24,F24)</f>
        <v>7</v>
      </c>
      <c r="J24" s="32" t="str">
        <f t="shared" si="1"/>
        <v>AuroraMileyIpswich Jaffa</v>
      </c>
      <c r="K24" s="32">
        <f t="shared" si="2"/>
        <v>20</v>
      </c>
      <c r="L24" s="32">
        <f t="shared" si="3"/>
        <v>7</v>
      </c>
    </row>
    <row r="25" spans="1:12" x14ac:dyDescent="0.25">
      <c r="A25" s="19">
        <v>21</v>
      </c>
      <c r="B25" s="1" t="str">
        <f>IFERROR(VLOOKUP($A25,Runners!$R:$AA,B$1,0),"")</f>
        <v>Isobel</v>
      </c>
      <c r="C25" s="1" t="str">
        <f>IFERROR(VLOOKUP($A25,Runners!$R:$AA,C$1,0),"")</f>
        <v>Grosett</v>
      </c>
      <c r="D25" s="1" t="str">
        <f>IFERROR(VLOOKUP($A25,Runners!$R:$AA,D$1,0),"")</f>
        <v>Ipswich Jaffa</v>
      </c>
      <c r="E25" s="2">
        <f>IFERROR(VLOOKUP($A25,Runners!$R:$AA,E$1,0),"")</f>
        <v>6</v>
      </c>
      <c r="F25" s="2" t="str">
        <f>IFERROR(VLOOKUP($A25,Runners!$R:$AA,F$1,0),"")</f>
        <v>U11</v>
      </c>
      <c r="G25">
        <f>COUNTIF($F$5:F25,F25)</f>
        <v>1</v>
      </c>
      <c r="J25" s="32" t="str">
        <f t="shared" si="1"/>
        <v>IsobelGrosettIpswich Jaffa</v>
      </c>
      <c r="K25" s="32">
        <f t="shared" si="2"/>
        <v>21</v>
      </c>
      <c r="L25" s="32">
        <f t="shared" si="3"/>
        <v>1</v>
      </c>
    </row>
    <row r="26" spans="1:12" x14ac:dyDescent="0.25">
      <c r="A26" s="19">
        <v>22</v>
      </c>
      <c r="B26" s="1" t="str">
        <f>IFERROR(VLOOKUP($A26,Runners!$R:$AA,B$1,0),"")</f>
        <v>Ronni</v>
      </c>
      <c r="C26" s="1" t="str">
        <f>IFERROR(VLOOKUP($A26,Runners!$R:$AA,C$1,0),"")</f>
        <v>Townsend</v>
      </c>
      <c r="D26" s="1" t="str">
        <f>IFERROR(VLOOKUP($A26,Runners!$R:$AA,D$1,0),"")</f>
        <v>Colchester &amp; Tendring AC</v>
      </c>
      <c r="E26" s="2">
        <f>IFERROR(VLOOKUP($A26,Runners!$R:$AA,E$1,0),"")</f>
        <v>4</v>
      </c>
      <c r="F26" s="2" t="str">
        <f>IFERROR(VLOOKUP($A26,Runners!$R:$AA,F$1,0),"")</f>
        <v>U11</v>
      </c>
      <c r="G26">
        <f>COUNTIF($F$5:F26,F26)</f>
        <v>2</v>
      </c>
      <c r="J26" s="32" t="str">
        <f t="shared" si="1"/>
        <v>RonniTownsendColchester &amp; Tendring AC</v>
      </c>
      <c r="K26" s="32">
        <f t="shared" si="2"/>
        <v>22</v>
      </c>
      <c r="L26" s="32">
        <f t="shared" si="3"/>
        <v>2</v>
      </c>
    </row>
    <row r="27" spans="1:12" x14ac:dyDescent="0.25">
      <c r="A27" s="19">
        <v>23</v>
      </c>
      <c r="B27" s="1" t="str">
        <f>IFERROR(VLOOKUP($A27,Runners!$R:$AA,B$1,0),"")</f>
        <v>Imogen</v>
      </c>
      <c r="C27" s="1" t="str">
        <f>IFERROR(VLOOKUP($A27,Runners!$R:$AA,C$1,0),"")</f>
        <v>Stringer</v>
      </c>
      <c r="D27" s="1" t="str">
        <f>IFERROR(VLOOKUP($A27,Runners!$R:$AA,D$1,0),"")</f>
        <v>Colchester &amp; Tendring AC</v>
      </c>
      <c r="E27" s="2">
        <f>IFERROR(VLOOKUP($A27,Runners!$R:$AA,E$1,0),"")</f>
        <v>8</v>
      </c>
      <c r="F27" s="2" t="str">
        <f>IFERROR(VLOOKUP($A27,Runners!$R:$AA,F$1,0),"")</f>
        <v>U13</v>
      </c>
      <c r="G27">
        <f>COUNTIF($F$5:F27,F27)</f>
        <v>8</v>
      </c>
      <c r="J27" s="32" t="str">
        <f t="shared" si="1"/>
        <v>ImogenStringerColchester &amp; Tendring AC</v>
      </c>
      <c r="K27" s="32">
        <f t="shared" si="2"/>
        <v>23</v>
      </c>
      <c r="L27" s="32">
        <f t="shared" si="3"/>
        <v>8</v>
      </c>
    </row>
    <row r="28" spans="1:12" x14ac:dyDescent="0.25">
      <c r="A28" s="19">
        <v>24</v>
      </c>
      <c r="B28" s="1" t="str">
        <f>IFERROR(VLOOKUP($A28,Runners!$R:$AA,B$1,0),"")</f>
        <v>Elissia</v>
      </c>
      <c r="C28" s="1" t="str">
        <f>IFERROR(VLOOKUP($A28,Runners!$R:$AA,C$1,0),"")</f>
        <v>Bell</v>
      </c>
      <c r="D28" s="1" t="str">
        <f>IFERROR(VLOOKUP($A28,Runners!$R:$AA,D$1,0),"")</f>
        <v>Hadleigh Hares</v>
      </c>
      <c r="E28" s="2">
        <f>IFERROR(VLOOKUP($A28,Runners!$R:$AA,E$1,0),"")</f>
        <v>6</v>
      </c>
      <c r="F28" s="2" t="str">
        <f>IFERROR(VLOOKUP($A28,Runners!$R:$AA,F$1,0),"")</f>
        <v>U11</v>
      </c>
      <c r="G28">
        <f>COUNTIF($F$5:F28,F28)</f>
        <v>3</v>
      </c>
      <c r="J28" s="32" t="str">
        <f t="shared" si="1"/>
        <v>ElissiaBellHadleigh Hares</v>
      </c>
      <c r="K28" s="32">
        <f t="shared" si="2"/>
        <v>24</v>
      </c>
      <c r="L28" s="32">
        <f t="shared" si="3"/>
        <v>3</v>
      </c>
    </row>
    <row r="29" spans="1:12" x14ac:dyDescent="0.25">
      <c r="A29" s="19">
        <v>25</v>
      </c>
      <c r="B29" s="1" t="str">
        <f>IFERROR(VLOOKUP($A29,Runners!$R:$AA,B$1,0),"")</f>
        <v>Lacey</v>
      </c>
      <c r="C29" s="1" t="str">
        <f>IFERROR(VLOOKUP($A29,Runners!$R:$AA,C$1,0),"")</f>
        <v>Martell-Smith</v>
      </c>
      <c r="D29" s="1" t="str">
        <f>IFERROR(VLOOKUP($A29,Runners!$R:$AA,D$1,0),"")</f>
        <v>Colchester Harriers</v>
      </c>
      <c r="E29" s="2">
        <f>IFERROR(VLOOKUP($A29,Runners!$R:$AA,E$1,0),"")</f>
        <v>6</v>
      </c>
      <c r="F29" s="2" t="str">
        <f>IFERROR(VLOOKUP($A29,Runners!$R:$AA,F$1,0),"")</f>
        <v>U11</v>
      </c>
      <c r="G29">
        <f>COUNTIF($F$5:F29,F29)</f>
        <v>4</v>
      </c>
      <c r="J29" s="32" t="str">
        <f t="shared" si="1"/>
        <v>LaceyMartell-SmithColchester Harriers</v>
      </c>
      <c r="K29" s="32">
        <f t="shared" si="2"/>
        <v>25</v>
      </c>
      <c r="L29" s="32">
        <f t="shared" si="3"/>
        <v>4</v>
      </c>
    </row>
    <row r="30" spans="1:12" x14ac:dyDescent="0.25">
      <c r="A30" s="19">
        <v>26</v>
      </c>
      <c r="B30" s="1" t="str">
        <f>IFERROR(VLOOKUP($A30,Runners!$R:$AA,B$1,0),"")</f>
        <v>Sienna</v>
      </c>
      <c r="C30" s="1" t="str">
        <f>IFERROR(VLOOKUP($A30,Runners!$R:$AA,C$1,0),"")</f>
        <v>Faulkner</v>
      </c>
      <c r="D30" s="1" t="str">
        <f>IFERROR(VLOOKUP($A30,Runners!$R:$AA,D$1,0),"")</f>
        <v>Tiptree</v>
      </c>
      <c r="E30" s="2">
        <f>IFERROR(VLOOKUP($A30,Runners!$R:$AA,E$1,0),"")</f>
        <v>4</v>
      </c>
      <c r="F30" s="2" t="str">
        <f>IFERROR(VLOOKUP($A30,Runners!$R:$AA,F$1,0),"")</f>
        <v>U11</v>
      </c>
      <c r="G30">
        <f>COUNTIF($F$5:F30,F30)</f>
        <v>5</v>
      </c>
      <c r="J30" s="32" t="str">
        <f t="shared" si="1"/>
        <v>SiennaFaulknerTiptree</v>
      </c>
      <c r="K30" s="32">
        <f t="shared" si="2"/>
        <v>26</v>
      </c>
      <c r="L30" s="32">
        <f t="shared" si="3"/>
        <v>5</v>
      </c>
    </row>
    <row r="31" spans="1:12" x14ac:dyDescent="0.25">
      <c r="A31" s="19">
        <v>27</v>
      </c>
      <c r="B31" s="1" t="str">
        <f>IFERROR(VLOOKUP($A31,Runners!$R:$AA,B$1,0),"")</f>
        <v>Nina</v>
      </c>
      <c r="C31" s="1" t="str">
        <f>IFERROR(VLOOKUP($A31,Runners!$R:$AA,C$1,0),"")</f>
        <v>Godden-Murphy</v>
      </c>
      <c r="D31" s="1" t="str">
        <f>IFERROR(VLOOKUP($A31,Runners!$R:$AA,D$1,0),"")</f>
        <v>Colchester &amp; Tendring AC</v>
      </c>
      <c r="E31" s="2">
        <f>IFERROR(VLOOKUP($A31,Runners!$R:$AA,E$1,0),"")</f>
        <v>10</v>
      </c>
      <c r="F31" s="2" t="str">
        <f>IFERROR(VLOOKUP($A31,Runners!$R:$AA,F$1,0),"")</f>
        <v>U15</v>
      </c>
      <c r="G31">
        <f>COUNTIF($F$5:F31,F31)</f>
        <v>10</v>
      </c>
      <c r="J31" s="32" t="str">
        <f t="shared" si="1"/>
        <v>NinaGodden-MurphyColchester &amp; Tendring AC</v>
      </c>
      <c r="K31" s="32">
        <f t="shared" si="2"/>
        <v>27</v>
      </c>
      <c r="L31" s="32">
        <f t="shared" si="3"/>
        <v>10</v>
      </c>
    </row>
    <row r="32" spans="1:12" x14ac:dyDescent="0.25">
      <c r="A32" s="19">
        <v>28</v>
      </c>
      <c r="B32" s="1" t="str">
        <f>IFERROR(VLOOKUP($A32,Runners!$R:$AA,B$1,0),"")</f>
        <v>Eliza</v>
      </c>
      <c r="C32" s="1" t="str">
        <f>IFERROR(VLOOKUP($A32,Runners!$R:$AA,C$1,0),"")</f>
        <v>Smith</v>
      </c>
      <c r="D32" s="1" t="str">
        <f>IFERROR(VLOOKUP($A32,Runners!$R:$AA,D$1,0),"")</f>
        <v>Harwich Runners</v>
      </c>
      <c r="E32" s="2">
        <f>IFERROR(VLOOKUP($A32,Runners!$R:$AA,E$1,0),"")</f>
        <v>6</v>
      </c>
      <c r="F32" s="2" t="str">
        <f>IFERROR(VLOOKUP($A32,Runners!$R:$AA,F$1,0),"")</f>
        <v>U11</v>
      </c>
      <c r="G32">
        <f>COUNTIF($F$5:F32,F32)</f>
        <v>6</v>
      </c>
      <c r="J32" s="32" t="str">
        <f t="shared" si="1"/>
        <v>ElizaSmithHarwich Runners</v>
      </c>
      <c r="K32" s="32">
        <f t="shared" si="2"/>
        <v>28</v>
      </c>
      <c r="L32" s="32">
        <f t="shared" si="3"/>
        <v>6</v>
      </c>
    </row>
    <row r="33" spans="1:12" x14ac:dyDescent="0.25">
      <c r="A33" s="19">
        <v>29</v>
      </c>
      <c r="B33" s="1" t="str">
        <f>IFERROR(VLOOKUP($A33,Runners!$R:$AA,B$1,0),"")</f>
        <v>Nancy</v>
      </c>
      <c r="C33" s="1" t="str">
        <f>IFERROR(VLOOKUP($A33,Runners!$R:$AA,C$1,0),"")</f>
        <v>Hobbs</v>
      </c>
      <c r="D33" s="1" t="str">
        <f>IFERROR(VLOOKUP($A33,Runners!$R:$AA,D$1,0),"")</f>
        <v>Colchester &amp; Tendring AC</v>
      </c>
      <c r="E33" s="2">
        <f>IFERROR(VLOOKUP($A33,Runners!$R:$AA,E$1,0),"")</f>
        <v>9</v>
      </c>
      <c r="F33" s="2" t="str">
        <f>IFERROR(VLOOKUP($A33,Runners!$R:$AA,F$1,0),"")</f>
        <v>U15</v>
      </c>
      <c r="G33">
        <f>COUNTIF($F$5:F33,F33)</f>
        <v>11</v>
      </c>
      <c r="J33" s="32" t="str">
        <f t="shared" si="1"/>
        <v>NancyHobbsColchester &amp; Tendring AC</v>
      </c>
      <c r="K33" s="32">
        <f t="shared" si="2"/>
        <v>29</v>
      </c>
      <c r="L33" s="32">
        <f t="shared" si="3"/>
        <v>11</v>
      </c>
    </row>
    <row r="34" spans="1:12" x14ac:dyDescent="0.25">
      <c r="A34" s="19">
        <v>30</v>
      </c>
      <c r="B34" s="1" t="str">
        <f>IFERROR(VLOOKUP($A34,Runners!$R:$AA,B$1,0),"")</f>
        <v xml:space="preserve">Hannah </v>
      </c>
      <c r="C34" s="1" t="str">
        <f>IFERROR(VLOOKUP($A34,Runners!$R:$AA,C$1,0),"")</f>
        <v>Root</v>
      </c>
      <c r="D34" s="1" t="str">
        <f>IFERROR(VLOOKUP($A34,Runners!$R:$AA,D$1,0),"")</f>
        <v>Halstead R R</v>
      </c>
      <c r="E34" s="2">
        <f>IFERROR(VLOOKUP($A34,Runners!$R:$AA,E$1,0),"")</f>
        <v>7</v>
      </c>
      <c r="F34" s="2" t="str">
        <f>IFERROR(VLOOKUP($A34,Runners!$R:$AA,F$1,0),"")</f>
        <v>U13</v>
      </c>
      <c r="G34">
        <f>COUNTIF($F$5:F34,F34)</f>
        <v>9</v>
      </c>
      <c r="J34" s="32" t="str">
        <f t="shared" si="1"/>
        <v>Hannah RootHalstead R R</v>
      </c>
      <c r="K34" s="32">
        <f t="shared" si="2"/>
        <v>30</v>
      </c>
      <c r="L34" s="32">
        <f t="shared" si="3"/>
        <v>9</v>
      </c>
    </row>
    <row r="35" spans="1:12" x14ac:dyDescent="0.25">
      <c r="A35" s="19">
        <v>31</v>
      </c>
      <c r="B35" s="1" t="str">
        <f>IFERROR(VLOOKUP($A35,Runners!$R:$AA,B$1,0),"")</f>
        <v>Ella</v>
      </c>
      <c r="C35" s="1" t="str">
        <f>IFERROR(VLOOKUP($A35,Runners!$R:$AA,C$1,0),"")</f>
        <v>Licence</v>
      </c>
      <c r="D35" s="1" t="str">
        <f>IFERROR(VLOOKUP($A35,Runners!$R:$AA,D$1,0),"")</f>
        <v>Colchester Harriers</v>
      </c>
      <c r="E35" s="2">
        <f>IFERROR(VLOOKUP($A35,Runners!$R:$AA,E$1,0),"")</f>
        <v>9</v>
      </c>
      <c r="F35" s="2" t="str">
        <f>IFERROR(VLOOKUP($A35,Runners!$R:$AA,F$1,0),"")</f>
        <v>U15</v>
      </c>
      <c r="G35">
        <f>COUNTIF($F$5:F35,F35)</f>
        <v>12</v>
      </c>
      <c r="J35" s="32" t="str">
        <f t="shared" si="1"/>
        <v>EllaLicenceColchester Harriers</v>
      </c>
      <c r="K35" s="32">
        <f t="shared" si="2"/>
        <v>31</v>
      </c>
      <c r="L35" s="32">
        <f t="shared" si="3"/>
        <v>12</v>
      </c>
    </row>
    <row r="36" spans="1:12" x14ac:dyDescent="0.25">
      <c r="A36" s="19">
        <v>32</v>
      </c>
      <c r="B36" s="1" t="str">
        <f>IFERROR(VLOOKUP($A36,Runners!$R:$AA,B$1,0),"")</f>
        <v>Evelyn</v>
      </c>
      <c r="C36" s="1" t="str">
        <f>IFERROR(VLOOKUP($A36,Runners!$R:$AA,C$1,0),"")</f>
        <v>Roulson</v>
      </c>
      <c r="D36" s="1" t="str">
        <f>IFERROR(VLOOKUP($A36,Runners!$R:$AA,D$1,0),"")</f>
        <v>Halstead R R</v>
      </c>
      <c r="E36" s="2">
        <f>IFERROR(VLOOKUP($A36,Runners!$R:$AA,E$1,0),"")</f>
        <v>5</v>
      </c>
      <c r="F36" s="2" t="str">
        <f>IFERROR(VLOOKUP($A36,Runners!$R:$AA,F$1,0),"")</f>
        <v>U11</v>
      </c>
      <c r="G36">
        <f>COUNTIF($F$5:F36,F36)</f>
        <v>7</v>
      </c>
      <c r="J36" s="32" t="str">
        <f t="shared" si="1"/>
        <v>EvelynRoulsonHalstead R R</v>
      </c>
      <c r="K36" s="32">
        <f t="shared" si="2"/>
        <v>32</v>
      </c>
      <c r="L36" s="32">
        <f t="shared" si="3"/>
        <v>7</v>
      </c>
    </row>
    <row r="37" spans="1:12" x14ac:dyDescent="0.25">
      <c r="A37" s="19">
        <v>33</v>
      </c>
      <c r="B37" s="1" t="str">
        <f>IFERROR(VLOOKUP($A37,Runners!$R:$AA,B$1,0),"")</f>
        <v>Kirsten</v>
      </c>
      <c r="C37" s="1" t="str">
        <f>IFERROR(VLOOKUP($A37,Runners!$R:$AA,C$1,0),"")</f>
        <v>Townsend</v>
      </c>
      <c r="D37" s="1" t="str">
        <f>IFERROR(VLOOKUP($A37,Runners!$R:$AA,D$1,0),"")</f>
        <v>Colchester &amp; Tendring AC</v>
      </c>
      <c r="E37" s="2">
        <f>IFERROR(VLOOKUP($A37,Runners!$R:$AA,E$1,0),"")</f>
        <v>4</v>
      </c>
      <c r="F37" s="2" t="str">
        <f>IFERROR(VLOOKUP($A37,Runners!$R:$AA,F$1,0),"")</f>
        <v>U11</v>
      </c>
      <c r="G37">
        <f>COUNTIF($F$5:F37,F37)</f>
        <v>8</v>
      </c>
      <c r="J37" s="32" t="str">
        <f t="shared" si="1"/>
        <v>KirstenTownsendColchester &amp; Tendring AC</v>
      </c>
      <c r="K37" s="32">
        <f t="shared" si="2"/>
        <v>33</v>
      </c>
      <c r="L37" s="32">
        <f t="shared" si="3"/>
        <v>8</v>
      </c>
    </row>
    <row r="38" spans="1:12" x14ac:dyDescent="0.25">
      <c r="A38" s="19">
        <v>34</v>
      </c>
      <c r="B38" s="1" t="str">
        <f>IFERROR(VLOOKUP($A38,Runners!$R:$AA,B$1,0),"")</f>
        <v>Annabel</v>
      </c>
      <c r="C38" s="1" t="str">
        <f>IFERROR(VLOOKUP($A38,Runners!$R:$AA,C$1,0),"")</f>
        <v xml:space="preserve">Sergeant </v>
      </c>
      <c r="D38" s="1" t="str">
        <f>IFERROR(VLOOKUP($A38,Runners!$R:$AA,D$1,0),"")</f>
        <v>Colchester &amp; Tendring AC</v>
      </c>
      <c r="E38" s="2">
        <f>IFERROR(VLOOKUP($A38,Runners!$R:$AA,E$1,0),"")</f>
        <v>11</v>
      </c>
      <c r="F38" s="2" t="str">
        <f>IFERROR(VLOOKUP($A38,Runners!$R:$AA,F$1,0),"")</f>
        <v>U17</v>
      </c>
      <c r="G38">
        <f>COUNTIF($F$5:F38,F38)</f>
        <v>5</v>
      </c>
      <c r="J38" s="32" t="str">
        <f t="shared" si="1"/>
        <v>AnnabelSergeant Colchester &amp; Tendring AC</v>
      </c>
      <c r="K38" s="32">
        <f t="shared" si="2"/>
        <v>34</v>
      </c>
      <c r="L38" s="32">
        <f t="shared" si="3"/>
        <v>5</v>
      </c>
    </row>
    <row r="39" spans="1:12" x14ac:dyDescent="0.25">
      <c r="A39" s="19">
        <v>35</v>
      </c>
      <c r="B39" s="1" t="str">
        <f>IFERROR(VLOOKUP($A39,Runners!$R:$AA,B$1,0),"")</f>
        <v>Nancy</v>
      </c>
      <c r="C39" s="1" t="str">
        <f>IFERROR(VLOOKUP($A39,Runners!$R:$AA,C$1,0),"")</f>
        <v>Garner</v>
      </c>
      <c r="D39" s="1" t="str">
        <f>IFERROR(VLOOKUP($A39,Runners!$R:$AA,D$1,0),"")</f>
        <v>Harwich Runners</v>
      </c>
      <c r="E39" s="2">
        <f>IFERROR(VLOOKUP($A39,Runners!$R:$AA,E$1,0),"")</f>
        <v>7</v>
      </c>
      <c r="F39" s="2" t="str">
        <f>IFERROR(VLOOKUP($A39,Runners!$R:$AA,F$1,0),"")</f>
        <v>U13</v>
      </c>
      <c r="G39">
        <f>COUNTIF($F$5:F39,F39)</f>
        <v>10</v>
      </c>
      <c r="J39" s="32" t="str">
        <f t="shared" si="1"/>
        <v>NancyGarnerHarwich Runners</v>
      </c>
      <c r="K39" s="32">
        <f t="shared" si="2"/>
        <v>35</v>
      </c>
      <c r="L39" s="32">
        <f t="shared" si="3"/>
        <v>10</v>
      </c>
    </row>
    <row r="40" spans="1:12" x14ac:dyDescent="0.25">
      <c r="A40" s="19">
        <v>36</v>
      </c>
      <c r="B40" s="1" t="str">
        <f>IFERROR(VLOOKUP($A40,Runners!$R:$AA,B$1,0),"")</f>
        <v>Alannah</v>
      </c>
      <c r="C40" s="1" t="str">
        <f>IFERROR(VLOOKUP($A40,Runners!$R:$AA,C$1,0),"")</f>
        <v>Goodall</v>
      </c>
      <c r="D40" s="1" t="str">
        <f>IFERROR(VLOOKUP($A40,Runners!$R:$AA,D$1,0),"")</f>
        <v>Springfield Striders</v>
      </c>
      <c r="E40" s="2">
        <f>IFERROR(VLOOKUP($A40,Runners!$R:$AA,E$1,0),"")</f>
        <v>7</v>
      </c>
      <c r="F40" s="2" t="str">
        <f>IFERROR(VLOOKUP($A40,Runners!$R:$AA,F$1,0),"")</f>
        <v>U13</v>
      </c>
      <c r="G40">
        <f>COUNTIF($F$5:F40,F40)</f>
        <v>11</v>
      </c>
      <c r="J40" s="32" t="str">
        <f t="shared" si="1"/>
        <v>AlannahGoodallSpringfield Striders</v>
      </c>
      <c r="K40" s="32">
        <f t="shared" si="2"/>
        <v>36</v>
      </c>
      <c r="L40" s="32">
        <f t="shared" si="3"/>
        <v>11</v>
      </c>
    </row>
    <row r="41" spans="1:12" x14ac:dyDescent="0.25">
      <c r="A41" s="19">
        <v>37</v>
      </c>
      <c r="B41" s="1" t="str">
        <f>IFERROR(VLOOKUP($A41,Runners!$R:$AA,B$1,0),"")</f>
        <v>Tilly</v>
      </c>
      <c r="C41" s="1" t="str">
        <f>IFERROR(VLOOKUP($A41,Runners!$R:$AA,C$1,0),"")</f>
        <v>Clark</v>
      </c>
      <c r="D41" s="1" t="str">
        <f>IFERROR(VLOOKUP($A41,Runners!$R:$AA,D$1,0),"")</f>
        <v>Colchester Harriers</v>
      </c>
      <c r="E41" s="2">
        <f>IFERROR(VLOOKUP($A41,Runners!$R:$AA,E$1,0),"")</f>
        <v>7</v>
      </c>
      <c r="F41" s="2" t="str">
        <f>IFERROR(VLOOKUP($A41,Runners!$R:$AA,F$1,0),"")</f>
        <v>U13</v>
      </c>
      <c r="G41">
        <f>COUNTIF($F$5:F41,F41)</f>
        <v>12</v>
      </c>
      <c r="J41" s="32" t="str">
        <f t="shared" si="1"/>
        <v>TillyClarkColchester Harriers</v>
      </c>
      <c r="K41" s="32">
        <f t="shared" si="2"/>
        <v>37</v>
      </c>
      <c r="L41" s="32">
        <f t="shared" si="3"/>
        <v>12</v>
      </c>
    </row>
    <row r="42" spans="1:12" x14ac:dyDescent="0.25">
      <c r="A42" s="19">
        <v>38</v>
      </c>
      <c r="B42" s="1" t="str">
        <f>IFERROR(VLOOKUP($A42,Runners!$R:$AA,B$1,0),"")</f>
        <v>Hollie</v>
      </c>
      <c r="C42" s="1" t="str">
        <f>IFERROR(VLOOKUP($A42,Runners!$R:$AA,C$1,0),"")</f>
        <v>Robinson</v>
      </c>
      <c r="D42" s="1" t="str">
        <f>IFERROR(VLOOKUP($A42,Runners!$R:$AA,D$1,0),"")</f>
        <v>Colchester &amp; Tendring AC</v>
      </c>
      <c r="E42" s="2">
        <f>IFERROR(VLOOKUP($A42,Runners!$R:$AA,E$1,0),"")</f>
        <v>8</v>
      </c>
      <c r="F42" s="2" t="str">
        <f>IFERROR(VLOOKUP($A42,Runners!$R:$AA,F$1,0),"")</f>
        <v>U13</v>
      </c>
      <c r="G42">
        <f>COUNTIF($F$5:F42,F42)</f>
        <v>13</v>
      </c>
      <c r="J42" s="32" t="str">
        <f t="shared" si="1"/>
        <v>HollieRobinsonColchester &amp; Tendring AC</v>
      </c>
      <c r="K42" s="32">
        <f t="shared" si="2"/>
        <v>38</v>
      </c>
      <c r="L42" s="32">
        <f t="shared" si="3"/>
        <v>13</v>
      </c>
    </row>
    <row r="43" spans="1:12" x14ac:dyDescent="0.25">
      <c r="A43" s="19">
        <v>39</v>
      </c>
      <c r="B43" s="1" t="str">
        <f>IFERROR(VLOOKUP($A43,Runners!$R:$AA,B$1,0),"")</f>
        <v>Meghan</v>
      </c>
      <c r="C43" s="1" t="str">
        <f>IFERROR(VLOOKUP($A43,Runners!$R:$AA,C$1,0),"")</f>
        <v>Knight</v>
      </c>
      <c r="D43" s="1" t="str">
        <f>IFERROR(VLOOKUP($A43,Runners!$R:$AA,D$1,0),"")</f>
        <v>Tiptree</v>
      </c>
      <c r="E43" s="2">
        <f>IFERROR(VLOOKUP($A43,Runners!$R:$AA,E$1,0),"")</f>
        <v>3</v>
      </c>
      <c r="F43" s="2" t="str">
        <f>IFERROR(VLOOKUP($A43,Runners!$R:$AA,F$1,0),"")</f>
        <v>U11</v>
      </c>
      <c r="G43">
        <f>COUNTIF($F$5:F43,F43)</f>
        <v>9</v>
      </c>
      <c r="J43" s="32" t="str">
        <f t="shared" si="1"/>
        <v>MeghanKnightTiptree</v>
      </c>
      <c r="K43" s="32">
        <f t="shared" si="2"/>
        <v>39</v>
      </c>
      <c r="L43" s="32">
        <f t="shared" si="3"/>
        <v>9</v>
      </c>
    </row>
    <row r="44" spans="1:12" x14ac:dyDescent="0.25">
      <c r="A44" s="19">
        <v>40</v>
      </c>
      <c r="B44" s="1" t="str">
        <f>IFERROR(VLOOKUP($A44,Runners!$R:$AA,B$1,0),"")</f>
        <v>Darcey</v>
      </c>
      <c r="C44" s="1" t="str">
        <f>IFERROR(VLOOKUP($A44,Runners!$R:$AA,C$1,0),"")</f>
        <v>Smith</v>
      </c>
      <c r="D44" s="1" t="str">
        <f>IFERROR(VLOOKUP($A44,Runners!$R:$AA,D$1,0),"")</f>
        <v>Harwich Runners</v>
      </c>
      <c r="E44" s="2">
        <f>IFERROR(VLOOKUP($A44,Runners!$R:$AA,E$1,0),"")</f>
        <v>3</v>
      </c>
      <c r="F44" s="2" t="str">
        <f>IFERROR(VLOOKUP($A44,Runners!$R:$AA,F$1,0),"")</f>
        <v>U11</v>
      </c>
      <c r="G44">
        <f>COUNTIF($F$5:F44,F44)</f>
        <v>10</v>
      </c>
      <c r="J44" s="32" t="str">
        <f t="shared" si="1"/>
        <v>DarceySmithHarwich Runners</v>
      </c>
      <c r="K44" s="32">
        <f t="shared" si="2"/>
        <v>40</v>
      </c>
      <c r="L44" s="32">
        <f t="shared" si="3"/>
        <v>10</v>
      </c>
    </row>
    <row r="45" spans="1:12" x14ac:dyDescent="0.25">
      <c r="A45" s="19">
        <v>41</v>
      </c>
      <c r="B45" s="1" t="str">
        <f>IFERROR(VLOOKUP($A45,Runners!$R:$AA,B$1,0),"")</f>
        <v>Sophie</v>
      </c>
      <c r="C45" s="1" t="str">
        <f>IFERROR(VLOOKUP($A45,Runners!$R:$AA,C$1,0),"")</f>
        <v>Jeffery</v>
      </c>
      <c r="D45" s="1" t="str">
        <f>IFERROR(VLOOKUP($A45,Runners!$R:$AA,D$1,0),"")</f>
        <v>Colchester Harriers</v>
      </c>
      <c r="E45" s="2">
        <f>IFERROR(VLOOKUP($A45,Runners!$R:$AA,E$1,0),"")</f>
        <v>5</v>
      </c>
      <c r="F45" s="2" t="str">
        <f>IFERROR(VLOOKUP($A45,Runners!$R:$AA,F$1,0),"")</f>
        <v>U11</v>
      </c>
      <c r="G45">
        <f>COUNTIF($F$5:F45,F45)</f>
        <v>11</v>
      </c>
      <c r="J45" s="32" t="str">
        <f t="shared" si="1"/>
        <v>SophieJefferyColchester Harriers</v>
      </c>
      <c r="K45" s="32">
        <f t="shared" si="2"/>
        <v>41</v>
      </c>
      <c r="L45" s="32">
        <f t="shared" si="3"/>
        <v>11</v>
      </c>
    </row>
    <row r="46" spans="1:12" x14ac:dyDescent="0.25">
      <c r="A46" s="19">
        <v>42</v>
      </c>
      <c r="B46" s="1" t="str">
        <f>IFERROR(VLOOKUP($A46,Runners!$R:$AA,B$1,0),"")</f>
        <v>Isabelle</v>
      </c>
      <c r="C46" s="1" t="str">
        <f>IFERROR(VLOOKUP($A46,Runners!$R:$AA,C$1,0),"")</f>
        <v>Race</v>
      </c>
      <c r="D46" s="1" t="str">
        <f>IFERROR(VLOOKUP($A46,Runners!$R:$AA,D$1,0),"")</f>
        <v>Harwich Runners</v>
      </c>
      <c r="E46" s="2">
        <f>IFERROR(VLOOKUP($A46,Runners!$R:$AA,E$1,0),"")</f>
        <v>5</v>
      </c>
      <c r="F46" s="2" t="str">
        <f>IFERROR(VLOOKUP($A46,Runners!$R:$AA,F$1,0),"")</f>
        <v>U11</v>
      </c>
      <c r="G46">
        <f>COUNTIF($F$5:F46,F46)</f>
        <v>12</v>
      </c>
      <c r="J46" s="32" t="str">
        <f t="shared" si="1"/>
        <v>IsabelleRaceHarwich Runners</v>
      </c>
      <c r="K46" s="32">
        <f t="shared" si="2"/>
        <v>42</v>
      </c>
      <c r="L46" s="32">
        <f t="shared" si="3"/>
        <v>12</v>
      </c>
    </row>
    <row r="47" spans="1:12" x14ac:dyDescent="0.25">
      <c r="A47" s="19">
        <v>43</v>
      </c>
      <c r="B47" s="1" t="str">
        <f>IFERROR(VLOOKUP($A47,Runners!$R:$AA,B$1,0),"")</f>
        <v>Olivia</v>
      </c>
      <c r="C47" s="1" t="str">
        <f>IFERROR(VLOOKUP($A47,Runners!$R:$AA,C$1,0),"")</f>
        <v>Biven</v>
      </c>
      <c r="D47" s="1" t="str">
        <f>IFERROR(VLOOKUP($A47,Runners!$R:$AA,D$1,0),"")</f>
        <v>Ipswich Jaffa</v>
      </c>
      <c r="E47" s="2">
        <f>IFERROR(VLOOKUP($A47,Runners!$R:$AA,E$1,0),"")</f>
        <v>4</v>
      </c>
      <c r="F47" s="2" t="str">
        <f>IFERROR(VLOOKUP($A47,Runners!$R:$AA,F$1,0),"")</f>
        <v>U11</v>
      </c>
      <c r="G47">
        <f>COUNTIF($F$5:F47,F47)</f>
        <v>13</v>
      </c>
      <c r="J47" s="32" t="str">
        <f t="shared" si="1"/>
        <v>OliviaBivenIpswich Jaffa</v>
      </c>
      <c r="K47" s="32">
        <f t="shared" si="2"/>
        <v>43</v>
      </c>
      <c r="L47" s="32">
        <f t="shared" si="3"/>
        <v>13</v>
      </c>
    </row>
    <row r="48" spans="1:12" x14ac:dyDescent="0.25">
      <c r="A48" s="19">
        <v>44</v>
      </c>
      <c r="B48" s="1" t="str">
        <f>IFERROR(VLOOKUP($A48,Runners!$R:$AA,B$1,0),"")</f>
        <v>Pippa</v>
      </c>
      <c r="C48" s="1" t="str">
        <f>IFERROR(VLOOKUP($A48,Runners!$R:$AA,C$1,0),"")</f>
        <v>Hoe</v>
      </c>
      <c r="D48" s="1" t="str">
        <f>IFERROR(VLOOKUP($A48,Runners!$R:$AA,D$1,0),"")</f>
        <v>Colchester &amp; Tendring AC</v>
      </c>
      <c r="E48" s="2">
        <f>IFERROR(VLOOKUP($A48,Runners!$R:$AA,E$1,0),"")</f>
        <v>6</v>
      </c>
      <c r="F48" s="2" t="str">
        <f>IFERROR(VLOOKUP($A48,Runners!$R:$AA,F$1,0),"")</f>
        <v>U11</v>
      </c>
      <c r="G48">
        <f>COUNTIF($F$5:F48,F48)</f>
        <v>14</v>
      </c>
      <c r="J48" s="32" t="str">
        <f t="shared" si="1"/>
        <v>PippaHoeColchester &amp; Tendring AC</v>
      </c>
      <c r="K48" s="32">
        <f t="shared" si="2"/>
        <v>44</v>
      </c>
      <c r="L48" s="32">
        <f t="shared" si="3"/>
        <v>14</v>
      </c>
    </row>
    <row r="49" spans="1:12" x14ac:dyDescent="0.25">
      <c r="A49" s="19">
        <v>45</v>
      </c>
      <c r="B49" s="1" t="str">
        <f>IFERROR(VLOOKUP($A49,Runners!$R:$AA,B$1,0),"")</f>
        <v>Bethany</v>
      </c>
      <c r="C49" s="1" t="str">
        <f>IFERROR(VLOOKUP($A49,Runners!$R:$AA,C$1,0),"")</f>
        <v>Reynolds</v>
      </c>
      <c r="D49" s="1" t="str">
        <f>IFERROR(VLOOKUP($A49,Runners!$R:$AA,D$1,0),"")</f>
        <v>Great Bentley</v>
      </c>
      <c r="E49" s="2">
        <f>IFERROR(VLOOKUP($A49,Runners!$R:$AA,E$1,0),"")</f>
        <v>4</v>
      </c>
      <c r="F49" s="2" t="str">
        <f>IFERROR(VLOOKUP($A49,Runners!$R:$AA,F$1,0),"")</f>
        <v>U11</v>
      </c>
      <c r="G49">
        <f>COUNTIF($F$5:F49,F49)</f>
        <v>15</v>
      </c>
      <c r="J49" s="32" t="str">
        <f t="shared" si="1"/>
        <v>BethanyReynoldsGreat Bentley</v>
      </c>
      <c r="K49" s="32">
        <f t="shared" si="2"/>
        <v>45</v>
      </c>
      <c r="L49" s="32">
        <f t="shared" si="3"/>
        <v>15</v>
      </c>
    </row>
    <row r="50" spans="1:12" x14ac:dyDescent="0.25">
      <c r="A50" s="19">
        <v>46</v>
      </c>
      <c r="B50" s="1" t="str">
        <f>IFERROR(VLOOKUP($A50,Runners!$R:$AA,B$1,0),"")</f>
        <v>Felicity</v>
      </c>
      <c r="C50" s="1" t="str">
        <f>IFERROR(VLOOKUP($A50,Runners!$R:$AA,C$1,0),"")</f>
        <v>Hoe</v>
      </c>
      <c r="D50" s="1" t="str">
        <f>IFERROR(VLOOKUP($A50,Runners!$R:$AA,D$1,0),"")</f>
        <v>Colchester &amp; Tendring AC</v>
      </c>
      <c r="E50" s="2">
        <f>IFERROR(VLOOKUP($A50,Runners!$R:$AA,E$1,0),"")</f>
        <v>7</v>
      </c>
      <c r="F50" s="2" t="str">
        <f>IFERROR(VLOOKUP($A50,Runners!$R:$AA,F$1,0),"")</f>
        <v>U13</v>
      </c>
      <c r="G50">
        <f>COUNTIF($F$5:F50,F50)</f>
        <v>14</v>
      </c>
      <c r="J50" s="32" t="str">
        <f t="shared" si="1"/>
        <v>FelicityHoeColchester &amp; Tendring AC</v>
      </c>
      <c r="K50" s="32">
        <f t="shared" si="2"/>
        <v>46</v>
      </c>
      <c r="L50" s="32">
        <f t="shared" si="3"/>
        <v>14</v>
      </c>
    </row>
    <row r="51" spans="1:12" x14ac:dyDescent="0.25">
      <c r="A51" s="19">
        <v>47</v>
      </c>
      <c r="B51" s="1" t="str">
        <f>IFERROR(VLOOKUP($A51,Runners!$R:$AA,B$1,0),"")</f>
        <v>Molly</v>
      </c>
      <c r="C51" s="1" t="str">
        <f>IFERROR(VLOOKUP($A51,Runners!$R:$AA,C$1,0),"")</f>
        <v>Raishbrook</v>
      </c>
      <c r="D51" s="1" t="str">
        <f>IFERROR(VLOOKUP($A51,Runners!$R:$AA,D$1,0),"")</f>
        <v>Ipswich Jaffa</v>
      </c>
      <c r="E51" s="2">
        <f>IFERROR(VLOOKUP($A51,Runners!$R:$AA,E$1,0),"")</f>
        <v>6</v>
      </c>
      <c r="F51" s="2" t="str">
        <f>IFERROR(VLOOKUP($A51,Runners!$R:$AA,F$1,0),"")</f>
        <v>U11</v>
      </c>
      <c r="G51">
        <f>COUNTIF($F$5:F51,F51)</f>
        <v>16</v>
      </c>
      <c r="J51" s="32" t="str">
        <f t="shared" si="1"/>
        <v>MollyRaishbrookIpswich Jaffa</v>
      </c>
      <c r="K51" s="32">
        <f t="shared" si="2"/>
        <v>47</v>
      </c>
      <c r="L51" s="32">
        <f t="shared" si="3"/>
        <v>16</v>
      </c>
    </row>
    <row r="52" spans="1:12" x14ac:dyDescent="0.25">
      <c r="A52" s="19">
        <v>48</v>
      </c>
      <c r="B52" s="1" t="str">
        <f>IFERROR(VLOOKUP($A52,Runners!$R:$AA,B$1,0),"")</f>
        <v>Grace</v>
      </c>
      <c r="C52" s="1" t="str">
        <f>IFERROR(VLOOKUP($A52,Runners!$R:$AA,C$1,0),"")</f>
        <v>Loomes</v>
      </c>
      <c r="D52" s="1" t="str">
        <f>IFERROR(VLOOKUP($A52,Runners!$R:$AA,D$1,0),"")</f>
        <v>Ipswich Jaffa</v>
      </c>
      <c r="E52" s="2">
        <f>IFERROR(VLOOKUP($A52,Runners!$R:$AA,E$1,0),"")</f>
        <v>5</v>
      </c>
      <c r="F52" s="2" t="str">
        <f>IFERROR(VLOOKUP($A52,Runners!$R:$AA,F$1,0),"")</f>
        <v>U11</v>
      </c>
      <c r="G52">
        <f>COUNTIF($F$5:F52,F52)</f>
        <v>17</v>
      </c>
      <c r="J52" s="32" t="str">
        <f t="shared" si="1"/>
        <v>GraceLoomesIpswich Jaffa</v>
      </c>
      <c r="K52" s="32">
        <f t="shared" si="2"/>
        <v>48</v>
      </c>
      <c r="L52" s="32">
        <f t="shared" si="3"/>
        <v>17</v>
      </c>
    </row>
    <row r="53" spans="1:12" x14ac:dyDescent="0.25">
      <c r="A53" s="19">
        <v>49</v>
      </c>
      <c r="B53" s="1" t="str">
        <f>IFERROR(VLOOKUP($A53,Runners!$R:$AA,B$1,0),"")</f>
        <v>Kacie</v>
      </c>
      <c r="C53" s="1" t="str">
        <f>IFERROR(VLOOKUP($A53,Runners!$R:$AA,C$1,0),"")</f>
        <v>Langton</v>
      </c>
      <c r="D53" s="1" t="str">
        <f>IFERROR(VLOOKUP($A53,Runners!$R:$AA,D$1,0),"")</f>
        <v>Colchester &amp; Tendring AC</v>
      </c>
      <c r="E53" s="2">
        <f>IFERROR(VLOOKUP($A53,Runners!$R:$AA,E$1,0),"")</f>
        <v>6</v>
      </c>
      <c r="F53" s="2" t="str">
        <f>IFERROR(VLOOKUP($A53,Runners!$R:$AA,F$1,0),"")</f>
        <v>U11</v>
      </c>
      <c r="G53">
        <f>COUNTIF($F$5:F53,F53)</f>
        <v>18</v>
      </c>
      <c r="J53" s="32" t="str">
        <f t="shared" si="1"/>
        <v>KacieLangtonColchester &amp; Tendring AC</v>
      </c>
      <c r="K53" s="32">
        <f t="shared" si="2"/>
        <v>49</v>
      </c>
      <c r="L53" s="32">
        <f t="shared" si="3"/>
        <v>18</v>
      </c>
    </row>
    <row r="54" spans="1:12" x14ac:dyDescent="0.25">
      <c r="A54" s="19">
        <v>50</v>
      </c>
      <c r="B54" s="1" t="str">
        <f>IFERROR(VLOOKUP($A54,Runners!$R:$AA,B$1,0),"")</f>
        <v>Georgia</v>
      </c>
      <c r="C54" s="1" t="str">
        <f>IFERROR(VLOOKUP($A54,Runners!$R:$AA,C$1,0),"")</f>
        <v>Coyles</v>
      </c>
      <c r="D54" s="1" t="str">
        <f>IFERROR(VLOOKUP($A54,Runners!$R:$AA,D$1,0),"")</f>
        <v>Harwich Runners</v>
      </c>
      <c r="E54" s="2">
        <f>IFERROR(VLOOKUP($A54,Runners!$R:$AA,E$1,0),"")</f>
        <v>5</v>
      </c>
      <c r="F54" s="2" t="str">
        <f>IFERROR(VLOOKUP($A54,Runners!$R:$AA,F$1,0),"")</f>
        <v>U11</v>
      </c>
      <c r="G54">
        <f>COUNTIF($F$5:F54,F54)</f>
        <v>19</v>
      </c>
      <c r="J54" s="32" t="str">
        <f t="shared" si="1"/>
        <v>GeorgiaCoylesHarwich Runners</v>
      </c>
      <c r="K54" s="32">
        <f t="shared" si="2"/>
        <v>50</v>
      </c>
      <c r="L54" s="32">
        <f t="shared" si="3"/>
        <v>19</v>
      </c>
    </row>
    <row r="55" spans="1:12" x14ac:dyDescent="0.25">
      <c r="A55" s="19">
        <v>51</v>
      </c>
      <c r="B55" s="1" t="str">
        <f>IFERROR(VLOOKUP($A55,Runners!$R:$AA,B$1,0),"")</f>
        <v>Katie</v>
      </c>
      <c r="C55" s="1" t="str">
        <f>IFERROR(VLOOKUP($A55,Runners!$R:$AA,C$1,0),"")</f>
        <v>Hill</v>
      </c>
      <c r="D55" s="1" t="str">
        <f>IFERROR(VLOOKUP($A55,Runners!$R:$AA,D$1,0),"")</f>
        <v>Ipswich Jaffa</v>
      </c>
      <c r="E55" s="2">
        <f>IFERROR(VLOOKUP($A55,Runners!$R:$AA,E$1,0),"")</f>
        <v>10</v>
      </c>
      <c r="F55" s="2" t="str">
        <f>IFERROR(VLOOKUP($A55,Runners!$R:$AA,F$1,0),"")</f>
        <v>U15</v>
      </c>
      <c r="G55">
        <f>COUNTIF($F$5:F55,F55)</f>
        <v>13</v>
      </c>
      <c r="J55" s="32" t="str">
        <f t="shared" si="1"/>
        <v>KatieHillIpswich Jaffa</v>
      </c>
      <c r="K55" s="32">
        <f t="shared" si="2"/>
        <v>51</v>
      </c>
      <c r="L55" s="32">
        <f t="shared" si="3"/>
        <v>13</v>
      </c>
    </row>
    <row r="56" spans="1:12" x14ac:dyDescent="0.25">
      <c r="A56" s="19">
        <v>52</v>
      </c>
      <c r="B56" s="1" t="str">
        <f>IFERROR(VLOOKUP($A56,Runners!$R:$AA,B$1,0),"")</f>
        <v>Amy</v>
      </c>
      <c r="C56" s="1" t="str">
        <f>IFERROR(VLOOKUP($A56,Runners!$R:$AA,C$1,0),"")</f>
        <v>Ndungu</v>
      </c>
      <c r="D56" s="1" t="str">
        <f>IFERROR(VLOOKUP($A56,Runners!$R:$AA,D$1,0),"")</f>
        <v>Colchester &amp; Tendring AC</v>
      </c>
      <c r="E56" s="2">
        <f>IFERROR(VLOOKUP($A56,Runners!$R:$AA,E$1,0),"")</f>
        <v>8</v>
      </c>
      <c r="F56" s="2" t="str">
        <f>IFERROR(VLOOKUP($A56,Runners!$R:$AA,F$1,0),"")</f>
        <v>U13</v>
      </c>
      <c r="G56">
        <f>COUNTIF($F$5:F56,F56)</f>
        <v>15</v>
      </c>
      <c r="J56" s="32" t="str">
        <f t="shared" si="1"/>
        <v>AmyNdunguColchester &amp; Tendring AC</v>
      </c>
      <c r="K56" s="32">
        <f t="shared" si="2"/>
        <v>52</v>
      </c>
      <c r="L56" s="32">
        <f t="shared" si="3"/>
        <v>15</v>
      </c>
    </row>
    <row r="57" spans="1:12" x14ac:dyDescent="0.25">
      <c r="A57" s="19">
        <v>53</v>
      </c>
      <c r="B57" s="1" t="str">
        <f>IFERROR(VLOOKUP($A57,Runners!$R:$AA,B$1,0),"")</f>
        <v>Floriane</v>
      </c>
      <c r="C57" s="1" t="str">
        <f>IFERROR(VLOOKUP($A57,Runners!$R:$AA,C$1,0),"")</f>
        <v>King</v>
      </c>
      <c r="D57" s="1" t="str">
        <f>IFERROR(VLOOKUP($A57,Runners!$R:$AA,D$1,0),"")</f>
        <v>Colchester Harriers</v>
      </c>
      <c r="E57" s="2">
        <f>IFERROR(VLOOKUP($A57,Runners!$R:$AA,E$1,0),"")</f>
        <v>6</v>
      </c>
      <c r="F57" s="2" t="str">
        <f>IFERROR(VLOOKUP($A57,Runners!$R:$AA,F$1,0),"")</f>
        <v>U11</v>
      </c>
      <c r="G57">
        <f>COUNTIF($F$5:F57,F57)</f>
        <v>20</v>
      </c>
      <c r="J57" s="32" t="str">
        <f t="shared" si="1"/>
        <v>FlorianeKingColchester Harriers</v>
      </c>
      <c r="K57" s="32">
        <f t="shared" si="2"/>
        <v>53</v>
      </c>
      <c r="L57" s="32">
        <f t="shared" si="3"/>
        <v>20</v>
      </c>
    </row>
    <row r="58" spans="1:12" x14ac:dyDescent="0.25">
      <c r="A58" s="19">
        <v>54</v>
      </c>
      <c r="B58" s="1" t="str">
        <f>IFERROR(VLOOKUP($A58,Runners!$R:$AA,B$1,0),"")</f>
        <v>Megan</v>
      </c>
      <c r="C58" s="1" t="str">
        <f>IFERROR(VLOOKUP($A58,Runners!$R:$AA,C$1,0),"")</f>
        <v>Wade</v>
      </c>
      <c r="D58" s="1" t="str">
        <f>IFERROR(VLOOKUP($A58,Runners!$R:$AA,D$1,0),"")</f>
        <v>Ipswich Jaffa</v>
      </c>
      <c r="E58" s="2">
        <f>IFERROR(VLOOKUP($A58,Runners!$R:$AA,E$1,0),"")</f>
        <v>5</v>
      </c>
      <c r="F58" s="2" t="str">
        <f>IFERROR(VLOOKUP($A58,Runners!$R:$AA,F$1,0),"")</f>
        <v>U11</v>
      </c>
      <c r="G58">
        <f>COUNTIF($F$5:F58,F58)</f>
        <v>21</v>
      </c>
      <c r="J58" s="32" t="str">
        <f t="shared" si="1"/>
        <v>MeganWadeIpswich Jaffa</v>
      </c>
      <c r="K58" s="32">
        <f t="shared" si="2"/>
        <v>54</v>
      </c>
      <c r="L58" s="32">
        <f t="shared" si="3"/>
        <v>21</v>
      </c>
    </row>
    <row r="59" spans="1:12" x14ac:dyDescent="0.25">
      <c r="A59" s="19">
        <v>55</v>
      </c>
      <c r="B59" s="1" t="str">
        <f>IFERROR(VLOOKUP($A59,Runners!$R:$AA,B$1,0),"")</f>
        <v>Shambhari</v>
      </c>
      <c r="C59" s="1" t="str">
        <f>IFERROR(VLOOKUP($A59,Runners!$R:$AA,C$1,0),"")</f>
        <v>Madhusudhanan</v>
      </c>
      <c r="D59" s="1" t="str">
        <f>IFERROR(VLOOKUP($A59,Runners!$R:$AA,D$1,0),"")</f>
        <v>Colchester &amp; Tendring AC</v>
      </c>
      <c r="E59" s="2">
        <f>IFERROR(VLOOKUP($A59,Runners!$R:$AA,E$1,0),"")</f>
        <v>5</v>
      </c>
      <c r="F59" s="2" t="str">
        <f>IFERROR(VLOOKUP($A59,Runners!$R:$AA,F$1,0),"")</f>
        <v>U11</v>
      </c>
      <c r="G59">
        <f>COUNTIF($F$5:F59,F59)</f>
        <v>22</v>
      </c>
      <c r="J59" s="32" t="str">
        <f t="shared" si="1"/>
        <v>ShambhariMadhusudhananColchester &amp; Tendring AC</v>
      </c>
      <c r="K59" s="32">
        <f t="shared" si="2"/>
        <v>55</v>
      </c>
      <c r="L59" s="32">
        <f t="shared" si="3"/>
        <v>22</v>
      </c>
    </row>
    <row r="60" spans="1:12" x14ac:dyDescent="0.25">
      <c r="A60" s="19">
        <v>56</v>
      </c>
      <c r="B60" s="1" t="str">
        <f>IFERROR(VLOOKUP($A60,Runners!$R:$AA,B$1,0),"")</f>
        <v>Annalise</v>
      </c>
      <c r="C60" s="1" t="str">
        <f>IFERROR(VLOOKUP($A60,Runners!$R:$AA,C$1,0),"")</f>
        <v>Bell</v>
      </c>
      <c r="D60" s="1" t="str">
        <f>IFERROR(VLOOKUP($A60,Runners!$R:$AA,D$1,0),"")</f>
        <v>Hadleigh Hares</v>
      </c>
      <c r="E60" s="2">
        <f>IFERROR(VLOOKUP($A60,Runners!$R:$AA,E$1,0),"")</f>
        <v>4</v>
      </c>
      <c r="F60" s="2" t="str">
        <f>IFERROR(VLOOKUP($A60,Runners!$R:$AA,F$1,0),"")</f>
        <v>U11</v>
      </c>
      <c r="G60">
        <f>COUNTIF($F$5:F60,F60)</f>
        <v>23</v>
      </c>
      <c r="J60" s="32" t="str">
        <f t="shared" si="1"/>
        <v>AnnaliseBellHadleigh Hares</v>
      </c>
      <c r="K60" s="32">
        <f t="shared" si="2"/>
        <v>56</v>
      </c>
      <c r="L60" s="32">
        <f t="shared" si="3"/>
        <v>23</v>
      </c>
    </row>
    <row r="61" spans="1:12" x14ac:dyDescent="0.25">
      <c r="A61" s="19">
        <v>57</v>
      </c>
      <c r="B61" s="1" t="str">
        <f>IFERROR(VLOOKUP($A61,Runners!$R:$AA,B$1,0),"")</f>
        <v>Levanna</v>
      </c>
      <c r="C61" s="1" t="str">
        <f>IFERROR(VLOOKUP($A61,Runners!$R:$AA,C$1,0),"")</f>
        <v>Miley</v>
      </c>
      <c r="D61" s="1" t="str">
        <f>IFERROR(VLOOKUP($A61,Runners!$R:$AA,D$1,0),"")</f>
        <v>Ipswich Jaffa</v>
      </c>
      <c r="E61" s="2">
        <f>IFERROR(VLOOKUP($A61,Runners!$R:$AA,E$1,0),"")</f>
        <v>4</v>
      </c>
      <c r="F61" s="2" t="str">
        <f>IFERROR(VLOOKUP($A61,Runners!$R:$AA,F$1,0),"")</f>
        <v>U11</v>
      </c>
      <c r="G61">
        <f>COUNTIF($F$5:F61,F61)</f>
        <v>24</v>
      </c>
      <c r="J61" s="32" t="str">
        <f t="shared" si="1"/>
        <v>LevannaMileyIpswich Jaffa</v>
      </c>
      <c r="K61" s="32">
        <f t="shared" si="2"/>
        <v>57</v>
      </c>
      <c r="L61" s="32">
        <f t="shared" si="3"/>
        <v>24</v>
      </c>
    </row>
    <row r="62" spans="1:12" x14ac:dyDescent="0.25">
      <c r="A62" s="19">
        <v>58</v>
      </c>
      <c r="B62" s="1" t="str">
        <f>IFERROR(VLOOKUP($A62,Runners!$R:$AA,B$1,0),"")</f>
        <v>Lisa</v>
      </c>
      <c r="C62" s="1" t="str">
        <f>IFERROR(VLOOKUP($A62,Runners!$R:$AA,C$1,0),"")</f>
        <v>Ndungu</v>
      </c>
      <c r="D62" s="1" t="str">
        <f>IFERROR(VLOOKUP($A62,Runners!$R:$AA,D$1,0),"")</f>
        <v>Colchester &amp; Tendring AC</v>
      </c>
      <c r="E62" s="2">
        <f>IFERROR(VLOOKUP($A62,Runners!$R:$AA,E$1,0),"")</f>
        <v>5</v>
      </c>
      <c r="F62" s="2" t="str">
        <f>IFERROR(VLOOKUP($A62,Runners!$R:$AA,F$1,0),"")</f>
        <v>U11</v>
      </c>
      <c r="G62">
        <f>COUNTIF($F$5:F62,F62)</f>
        <v>25</v>
      </c>
      <c r="J62" s="32" t="str">
        <f t="shared" si="1"/>
        <v>LisaNdunguColchester &amp; Tendring AC</v>
      </c>
      <c r="K62" s="32">
        <f t="shared" si="2"/>
        <v>58</v>
      </c>
      <c r="L62" s="32">
        <f t="shared" si="3"/>
        <v>25</v>
      </c>
    </row>
    <row r="63" spans="1:12" x14ac:dyDescent="0.25">
      <c r="A63" s="19">
        <v>59</v>
      </c>
      <c r="B63" s="1" t="str">
        <f>IFERROR(VLOOKUP($A63,Runners!$R:$AA,B$1,0),"")</f>
        <v>Bella</v>
      </c>
      <c r="C63" s="1" t="str">
        <f>IFERROR(VLOOKUP($A63,Runners!$R:$AA,C$1,0),"")</f>
        <v>Izzet</v>
      </c>
      <c r="D63" s="1" t="str">
        <f>IFERROR(VLOOKUP($A63,Runners!$R:$AA,D$1,0),"")</f>
        <v>Colchester &amp; Tendring AC</v>
      </c>
      <c r="E63" s="2">
        <f>IFERROR(VLOOKUP($A63,Runners!$R:$AA,E$1,0),"")</f>
        <v>5</v>
      </c>
      <c r="F63" s="2" t="str">
        <f>IFERROR(VLOOKUP($A63,Runners!$R:$AA,F$1,0),"")</f>
        <v>U11</v>
      </c>
      <c r="G63">
        <f>COUNTIF($F$5:F63,F63)</f>
        <v>26</v>
      </c>
      <c r="J63" s="32" t="str">
        <f t="shared" si="1"/>
        <v>BellaIzzetColchester &amp; Tendring AC</v>
      </c>
      <c r="K63" s="32">
        <f t="shared" si="2"/>
        <v>59</v>
      </c>
      <c r="L63" s="32">
        <f t="shared" si="3"/>
        <v>26</v>
      </c>
    </row>
    <row r="64" spans="1:12" x14ac:dyDescent="0.25">
      <c r="A64" s="19">
        <v>60</v>
      </c>
      <c r="B64" s="1" t="str">
        <f>IFERROR(VLOOKUP($A64,Runners!$R:$AA,B$1,0),"")</f>
        <v>Orla</v>
      </c>
      <c r="C64" s="1" t="str">
        <f>IFERROR(VLOOKUP($A64,Runners!$R:$AA,C$1,0),"")</f>
        <v>Squirrell</v>
      </c>
      <c r="D64" s="1" t="str">
        <f>IFERROR(VLOOKUP($A64,Runners!$R:$AA,D$1,0),"")</f>
        <v>Ipswich Jaffa</v>
      </c>
      <c r="E64" s="2">
        <f>IFERROR(VLOOKUP($A64,Runners!$R:$AA,E$1,0),"")</f>
        <v>7</v>
      </c>
      <c r="F64" s="2" t="str">
        <f>IFERROR(VLOOKUP($A64,Runners!$R:$AA,F$1,0),"")</f>
        <v>U13</v>
      </c>
      <c r="G64">
        <f>COUNTIF($F$5:F64,F64)</f>
        <v>16</v>
      </c>
      <c r="J64" s="32" t="str">
        <f t="shared" si="1"/>
        <v>OrlaSquirrellIpswich Jaffa</v>
      </c>
      <c r="K64" s="32">
        <f t="shared" si="2"/>
        <v>60</v>
      </c>
      <c r="L64" s="32">
        <f t="shared" si="3"/>
        <v>16</v>
      </c>
    </row>
    <row r="65" spans="1:12" x14ac:dyDescent="0.25">
      <c r="A65" s="19">
        <v>61</v>
      </c>
      <c r="B65" s="1" t="str">
        <f>IFERROR(VLOOKUP($A65,Runners!$R:$AA,B$1,0),"")</f>
        <v/>
      </c>
      <c r="C65" s="1" t="str">
        <f>IFERROR(VLOOKUP($A65,Runners!$R:$AA,C$1,0),"")</f>
        <v/>
      </c>
      <c r="D65" s="1" t="str">
        <f>IFERROR(VLOOKUP($A65,Runners!$R:$AA,D$1,0),"")</f>
        <v/>
      </c>
      <c r="E65" s="2" t="str">
        <f>IFERROR(VLOOKUP($A65,Runners!$R:$AA,E$1,0),"")</f>
        <v/>
      </c>
      <c r="F65" s="2" t="str">
        <f>IFERROR(VLOOKUP($A65,Runners!$R:$AA,F$1,0),"")</f>
        <v/>
      </c>
      <c r="G65">
        <f>COUNTIF($F$5:F65,F65)</f>
        <v>1</v>
      </c>
      <c r="J65" s="32" t="str">
        <f t="shared" si="1"/>
        <v/>
      </c>
      <c r="K65" s="32">
        <f t="shared" si="2"/>
        <v>61</v>
      </c>
      <c r="L65" s="32">
        <f t="shared" si="3"/>
        <v>1</v>
      </c>
    </row>
    <row r="66" spans="1:12" x14ac:dyDescent="0.25">
      <c r="A66" s="19">
        <v>62</v>
      </c>
      <c r="B66" s="1" t="str">
        <f>IFERROR(VLOOKUP($A66,Runners!$R:$AA,B$1,0),"")</f>
        <v/>
      </c>
      <c r="C66" s="1" t="str">
        <f>IFERROR(VLOOKUP($A66,Runners!$R:$AA,C$1,0),"")</f>
        <v/>
      </c>
      <c r="D66" s="1" t="str">
        <f>IFERROR(VLOOKUP($A66,Runners!$R:$AA,D$1,0),"")</f>
        <v/>
      </c>
      <c r="E66" s="2" t="str">
        <f>IFERROR(VLOOKUP($A66,Runners!$R:$AA,E$1,0),"")</f>
        <v/>
      </c>
      <c r="F66" s="2" t="str">
        <f>IFERROR(VLOOKUP($A66,Runners!$R:$AA,F$1,0),"")</f>
        <v/>
      </c>
      <c r="G66">
        <f>COUNTIF($F$5:F66,F66)</f>
        <v>2</v>
      </c>
      <c r="J66" s="32" t="str">
        <f t="shared" si="1"/>
        <v/>
      </c>
      <c r="K66" s="32">
        <f t="shared" si="2"/>
        <v>62</v>
      </c>
      <c r="L66" s="32">
        <f t="shared" si="3"/>
        <v>2</v>
      </c>
    </row>
    <row r="67" spans="1:12" x14ac:dyDescent="0.25">
      <c r="A67" s="19">
        <v>63</v>
      </c>
      <c r="B67" s="1" t="str">
        <f>IFERROR(VLOOKUP($A67,Runners!$R:$AA,B$1,0),"")</f>
        <v/>
      </c>
      <c r="C67" s="1" t="str">
        <f>IFERROR(VLOOKUP($A67,Runners!$R:$AA,C$1,0),"")</f>
        <v/>
      </c>
      <c r="D67" s="1" t="str">
        <f>IFERROR(VLOOKUP($A67,Runners!$R:$AA,D$1,0),"")</f>
        <v/>
      </c>
      <c r="E67" s="2" t="str">
        <f>IFERROR(VLOOKUP($A67,Runners!$R:$AA,E$1,0),"")</f>
        <v/>
      </c>
      <c r="F67" s="2" t="str">
        <f>IFERROR(VLOOKUP($A67,Runners!$R:$AA,F$1,0),"")</f>
        <v/>
      </c>
      <c r="G67">
        <f>COUNTIF($F$5:F67,F67)</f>
        <v>3</v>
      </c>
      <c r="J67" s="32" t="str">
        <f t="shared" si="1"/>
        <v/>
      </c>
      <c r="K67" s="32">
        <f t="shared" si="2"/>
        <v>63</v>
      </c>
      <c r="L67" s="32">
        <f t="shared" si="3"/>
        <v>3</v>
      </c>
    </row>
    <row r="68" spans="1:12" x14ac:dyDescent="0.25">
      <c r="A68" s="19">
        <v>64</v>
      </c>
      <c r="B68" s="1" t="str">
        <f>IFERROR(VLOOKUP($A68,Runners!$R:$AA,B$1,0),"")</f>
        <v/>
      </c>
      <c r="C68" s="1" t="str">
        <f>IFERROR(VLOOKUP($A68,Runners!$R:$AA,C$1,0),"")</f>
        <v/>
      </c>
      <c r="D68" s="1" t="str">
        <f>IFERROR(VLOOKUP($A68,Runners!$R:$AA,D$1,0),"")</f>
        <v/>
      </c>
      <c r="E68" s="2" t="str">
        <f>IFERROR(VLOOKUP($A68,Runners!$R:$AA,E$1,0),"")</f>
        <v/>
      </c>
      <c r="F68" s="2" t="str">
        <f>IFERROR(VLOOKUP($A68,Runners!$R:$AA,F$1,0),"")</f>
        <v/>
      </c>
      <c r="G68">
        <f>COUNTIF($F$5:F68,F68)</f>
        <v>4</v>
      </c>
      <c r="J68" s="32" t="str">
        <f t="shared" si="1"/>
        <v/>
      </c>
      <c r="K68" s="32">
        <f t="shared" si="2"/>
        <v>64</v>
      </c>
      <c r="L68" s="32">
        <f t="shared" si="3"/>
        <v>4</v>
      </c>
    </row>
    <row r="69" spans="1:12" x14ac:dyDescent="0.25">
      <c r="A69" s="19">
        <v>65</v>
      </c>
      <c r="B69" s="1" t="str">
        <f>IFERROR(VLOOKUP($A69,Runners!$R:$AA,B$1,0),"")</f>
        <v/>
      </c>
      <c r="C69" s="1" t="str">
        <f>IFERROR(VLOOKUP($A69,Runners!$R:$AA,C$1,0),"")</f>
        <v/>
      </c>
      <c r="D69" s="1" t="str">
        <f>IFERROR(VLOOKUP($A69,Runners!$R:$AA,D$1,0),"")</f>
        <v/>
      </c>
      <c r="E69" s="2" t="str">
        <f>IFERROR(VLOOKUP($A69,Runners!$R:$AA,E$1,0),"")</f>
        <v/>
      </c>
      <c r="F69" s="2" t="str">
        <f>IFERROR(VLOOKUP($A69,Runners!$R:$AA,F$1,0),"")</f>
        <v/>
      </c>
      <c r="G69">
        <f>COUNTIF($F$5:F69,F69)</f>
        <v>5</v>
      </c>
      <c r="J69" s="32" t="str">
        <f t="shared" ref="J69:J86" si="4">B69&amp;C69&amp;D69</f>
        <v/>
      </c>
      <c r="K69" s="32">
        <f t="shared" ref="K69:K86" si="5">+A69</f>
        <v>65</v>
      </c>
      <c r="L69" s="32">
        <f t="shared" ref="L69:L86" si="6">+G69</f>
        <v>5</v>
      </c>
    </row>
    <row r="70" spans="1:12" x14ac:dyDescent="0.25">
      <c r="A70" s="19">
        <v>66</v>
      </c>
      <c r="B70" s="1" t="str">
        <f>IFERROR(VLOOKUP($A70,Runners!$R:$AA,B$1,0),"")</f>
        <v/>
      </c>
      <c r="C70" s="1" t="str">
        <f>IFERROR(VLOOKUP($A70,Runners!$R:$AA,C$1,0),"")</f>
        <v/>
      </c>
      <c r="D70" s="1" t="str">
        <f>IFERROR(VLOOKUP($A70,Runners!$R:$AA,D$1,0),"")</f>
        <v/>
      </c>
      <c r="E70" s="2" t="str">
        <f>IFERROR(VLOOKUP($A70,Runners!$R:$AA,E$1,0),"")</f>
        <v/>
      </c>
      <c r="F70" s="2" t="str">
        <f>IFERROR(VLOOKUP($A70,Runners!$R:$AA,F$1,0),"")</f>
        <v/>
      </c>
      <c r="G70">
        <f>COUNTIF($F$5:F70,F70)</f>
        <v>6</v>
      </c>
      <c r="J70" s="32" t="str">
        <f t="shared" si="4"/>
        <v/>
      </c>
      <c r="K70" s="32">
        <f t="shared" si="5"/>
        <v>66</v>
      </c>
      <c r="L70" s="32">
        <f t="shared" si="6"/>
        <v>6</v>
      </c>
    </row>
    <row r="71" spans="1:12" x14ac:dyDescent="0.25">
      <c r="A71" s="19">
        <v>67</v>
      </c>
      <c r="B71" s="1" t="str">
        <f>IFERROR(VLOOKUP($A71,Runners!$R:$AA,B$1,0),"")</f>
        <v/>
      </c>
      <c r="C71" s="1" t="str">
        <f>IFERROR(VLOOKUP($A71,Runners!$R:$AA,C$1,0),"")</f>
        <v/>
      </c>
      <c r="D71" s="1" t="str">
        <f>IFERROR(VLOOKUP($A71,Runners!$R:$AA,D$1,0),"")</f>
        <v/>
      </c>
      <c r="E71" s="2" t="str">
        <f>IFERROR(VLOOKUP($A71,Runners!$R:$AA,E$1,0),"")</f>
        <v/>
      </c>
      <c r="F71" s="2" t="str">
        <f>IFERROR(VLOOKUP($A71,Runners!$R:$AA,F$1,0),"")</f>
        <v/>
      </c>
      <c r="G71">
        <f>COUNTIF($F$5:F71,F71)</f>
        <v>7</v>
      </c>
      <c r="J71" s="32" t="str">
        <f t="shared" si="4"/>
        <v/>
      </c>
      <c r="K71" s="32">
        <f t="shared" si="5"/>
        <v>67</v>
      </c>
      <c r="L71" s="32">
        <f t="shared" si="6"/>
        <v>7</v>
      </c>
    </row>
    <row r="72" spans="1:12" x14ac:dyDescent="0.25">
      <c r="A72" s="19">
        <v>68</v>
      </c>
      <c r="B72" s="1" t="str">
        <f>IFERROR(VLOOKUP($A72,Runners!$R:$AA,B$1,0),"")</f>
        <v/>
      </c>
      <c r="C72" s="1" t="str">
        <f>IFERROR(VLOOKUP($A72,Runners!$R:$AA,C$1,0),"")</f>
        <v/>
      </c>
      <c r="D72" s="1" t="str">
        <f>IFERROR(VLOOKUP($A72,Runners!$R:$AA,D$1,0),"")</f>
        <v/>
      </c>
      <c r="E72" s="2" t="str">
        <f>IFERROR(VLOOKUP($A72,Runners!$R:$AA,E$1,0),"")</f>
        <v/>
      </c>
      <c r="F72" s="2" t="str">
        <f>IFERROR(VLOOKUP($A72,Runners!$R:$AA,F$1,0),"")</f>
        <v/>
      </c>
      <c r="G72">
        <f>COUNTIF($F$5:F72,F72)</f>
        <v>8</v>
      </c>
      <c r="J72" s="32" t="str">
        <f t="shared" si="4"/>
        <v/>
      </c>
      <c r="K72" s="32">
        <f t="shared" si="5"/>
        <v>68</v>
      </c>
      <c r="L72" s="32">
        <f t="shared" si="6"/>
        <v>8</v>
      </c>
    </row>
    <row r="73" spans="1:12" x14ac:dyDescent="0.25">
      <c r="A73" s="19">
        <v>69</v>
      </c>
      <c r="B73" s="1" t="str">
        <f>IFERROR(VLOOKUP($A73,Runners!$R:$AA,B$1,0),"")</f>
        <v/>
      </c>
      <c r="C73" s="1" t="str">
        <f>IFERROR(VLOOKUP($A73,Runners!$R:$AA,C$1,0),"")</f>
        <v/>
      </c>
      <c r="D73" s="1" t="str">
        <f>IFERROR(VLOOKUP($A73,Runners!$R:$AA,D$1,0),"")</f>
        <v/>
      </c>
      <c r="E73" s="2" t="str">
        <f>IFERROR(VLOOKUP($A73,Runners!$R:$AA,E$1,0),"")</f>
        <v/>
      </c>
      <c r="F73" s="2" t="str">
        <f>IFERROR(VLOOKUP($A73,Runners!$R:$AA,F$1,0),"")</f>
        <v/>
      </c>
      <c r="G73">
        <f>COUNTIF($F$5:F73,F73)</f>
        <v>9</v>
      </c>
      <c r="J73" s="32" t="str">
        <f t="shared" si="4"/>
        <v/>
      </c>
      <c r="K73" s="32">
        <f t="shared" si="5"/>
        <v>69</v>
      </c>
      <c r="L73" s="32">
        <f t="shared" si="6"/>
        <v>9</v>
      </c>
    </row>
    <row r="74" spans="1:12" x14ac:dyDescent="0.25">
      <c r="A74" s="19">
        <v>70</v>
      </c>
      <c r="B74" s="1" t="str">
        <f>IFERROR(VLOOKUP($A74,Runners!$R:$AA,B$1,0),"")</f>
        <v/>
      </c>
      <c r="C74" s="1" t="str">
        <f>IFERROR(VLOOKUP($A74,Runners!$R:$AA,C$1,0),"")</f>
        <v/>
      </c>
      <c r="D74" s="1" t="str">
        <f>IFERROR(VLOOKUP($A74,Runners!$R:$AA,D$1,0),"")</f>
        <v/>
      </c>
      <c r="E74" s="2" t="str">
        <f>IFERROR(VLOOKUP($A74,Runners!$R:$AA,E$1,0),"")</f>
        <v/>
      </c>
      <c r="F74" s="2" t="str">
        <f>IFERROR(VLOOKUP($A74,Runners!$R:$AA,F$1,0),"")</f>
        <v/>
      </c>
      <c r="G74">
        <f>COUNTIF($F$5:F74,F74)</f>
        <v>10</v>
      </c>
      <c r="J74" s="32" t="str">
        <f t="shared" si="4"/>
        <v/>
      </c>
      <c r="K74" s="32">
        <f t="shared" si="5"/>
        <v>70</v>
      </c>
      <c r="L74" s="32">
        <f t="shared" si="6"/>
        <v>10</v>
      </c>
    </row>
    <row r="75" spans="1:12" x14ac:dyDescent="0.25">
      <c r="A75" s="19">
        <v>71</v>
      </c>
      <c r="B75" s="1" t="str">
        <f>IFERROR(VLOOKUP($A75,Runners!$R:$AA,B$1,0),"")</f>
        <v/>
      </c>
      <c r="C75" s="1" t="str">
        <f>IFERROR(VLOOKUP($A75,Runners!$R:$AA,C$1,0),"")</f>
        <v/>
      </c>
      <c r="D75" s="1" t="str">
        <f>IFERROR(VLOOKUP($A75,Runners!$R:$AA,D$1,0),"")</f>
        <v/>
      </c>
      <c r="E75" s="2" t="str">
        <f>IFERROR(VLOOKUP($A75,Runners!$R:$AA,E$1,0),"")</f>
        <v/>
      </c>
      <c r="F75" s="2" t="str">
        <f>IFERROR(VLOOKUP($A75,Runners!$R:$AA,F$1,0),"")</f>
        <v/>
      </c>
      <c r="G75">
        <f>COUNTIF($F$5:F75,F75)</f>
        <v>11</v>
      </c>
      <c r="J75" s="32" t="str">
        <f t="shared" si="4"/>
        <v/>
      </c>
      <c r="K75" s="32">
        <f t="shared" si="5"/>
        <v>71</v>
      </c>
      <c r="L75" s="32">
        <f t="shared" si="6"/>
        <v>11</v>
      </c>
    </row>
    <row r="76" spans="1:12" x14ac:dyDescent="0.25">
      <c r="A76" s="19">
        <v>72</v>
      </c>
      <c r="B76" s="1" t="str">
        <f>IFERROR(VLOOKUP($A76,Runners!$R:$AA,B$1,0),"")</f>
        <v/>
      </c>
      <c r="C76" s="1" t="str">
        <f>IFERROR(VLOOKUP($A76,Runners!$R:$AA,C$1,0),"")</f>
        <v/>
      </c>
      <c r="D76" s="1" t="str">
        <f>IFERROR(VLOOKUP($A76,Runners!$R:$AA,D$1,0),"")</f>
        <v/>
      </c>
      <c r="E76" s="2" t="str">
        <f>IFERROR(VLOOKUP($A76,Runners!$R:$AA,E$1,0),"")</f>
        <v/>
      </c>
      <c r="F76" s="2" t="str">
        <f>IFERROR(VLOOKUP($A76,Runners!$R:$AA,F$1,0),"")</f>
        <v/>
      </c>
      <c r="G76">
        <f>COUNTIF($F$5:F76,F76)</f>
        <v>12</v>
      </c>
      <c r="J76" s="32" t="str">
        <f t="shared" si="4"/>
        <v/>
      </c>
      <c r="K76" s="32">
        <f t="shared" si="5"/>
        <v>72</v>
      </c>
      <c r="L76" s="32">
        <f t="shared" si="6"/>
        <v>12</v>
      </c>
    </row>
    <row r="77" spans="1:12" x14ac:dyDescent="0.25">
      <c r="A77" s="19">
        <v>73</v>
      </c>
      <c r="B77" s="1" t="str">
        <f>IFERROR(VLOOKUP($A77,Runners!$R:$AA,B$1,0),"")</f>
        <v/>
      </c>
      <c r="C77" s="1" t="str">
        <f>IFERROR(VLOOKUP($A77,Runners!$R:$AA,C$1,0),"")</f>
        <v/>
      </c>
      <c r="D77" s="1" t="str">
        <f>IFERROR(VLOOKUP($A77,Runners!$R:$AA,D$1,0),"")</f>
        <v/>
      </c>
      <c r="E77" s="2" t="str">
        <f>IFERROR(VLOOKUP($A77,Runners!$R:$AA,E$1,0),"")</f>
        <v/>
      </c>
      <c r="F77" s="2" t="str">
        <f>IFERROR(VLOOKUP($A77,Runners!$R:$AA,F$1,0),"")</f>
        <v/>
      </c>
      <c r="G77">
        <f>COUNTIF($F$5:F77,F77)</f>
        <v>13</v>
      </c>
      <c r="J77" s="32" t="str">
        <f t="shared" si="4"/>
        <v/>
      </c>
      <c r="K77" s="32">
        <f t="shared" si="5"/>
        <v>73</v>
      </c>
      <c r="L77" s="32">
        <f t="shared" si="6"/>
        <v>13</v>
      </c>
    </row>
    <row r="78" spans="1:12" x14ac:dyDescent="0.25">
      <c r="A78" s="19">
        <v>74</v>
      </c>
      <c r="B78" s="1" t="str">
        <f>IFERROR(VLOOKUP($A78,Runners!$R:$AA,B$1,0),"")</f>
        <v/>
      </c>
      <c r="C78" s="1" t="str">
        <f>IFERROR(VLOOKUP($A78,Runners!$R:$AA,C$1,0),"")</f>
        <v/>
      </c>
      <c r="D78" s="1" t="str">
        <f>IFERROR(VLOOKUP($A78,Runners!$R:$AA,D$1,0),"")</f>
        <v/>
      </c>
      <c r="E78" s="2" t="str">
        <f>IFERROR(VLOOKUP($A78,Runners!$R:$AA,E$1,0),"")</f>
        <v/>
      </c>
      <c r="F78" s="2" t="str">
        <f>IFERROR(VLOOKUP($A78,Runners!$R:$AA,F$1,0),"")</f>
        <v/>
      </c>
      <c r="G78">
        <f>COUNTIF($F$5:F78,F78)</f>
        <v>14</v>
      </c>
      <c r="J78" s="32" t="str">
        <f t="shared" si="4"/>
        <v/>
      </c>
      <c r="K78" s="32">
        <f t="shared" si="5"/>
        <v>74</v>
      </c>
      <c r="L78" s="32">
        <f t="shared" si="6"/>
        <v>14</v>
      </c>
    </row>
    <row r="79" spans="1:12" x14ac:dyDescent="0.25">
      <c r="A79" s="19">
        <v>75</v>
      </c>
      <c r="B79" s="1" t="str">
        <f>IFERROR(VLOOKUP($A79,Runners!$R:$AA,B$1,0),"")</f>
        <v/>
      </c>
      <c r="C79" s="1" t="str">
        <f>IFERROR(VLOOKUP($A79,Runners!$R:$AA,C$1,0),"")</f>
        <v/>
      </c>
      <c r="D79" s="1" t="str">
        <f>IFERROR(VLOOKUP($A79,Runners!$R:$AA,D$1,0),"")</f>
        <v/>
      </c>
      <c r="E79" s="2" t="str">
        <f>IFERROR(VLOOKUP($A79,Runners!$R:$AA,E$1,0),"")</f>
        <v/>
      </c>
      <c r="F79" s="2" t="str">
        <f>IFERROR(VLOOKUP($A79,Runners!$R:$AA,F$1,0),"")</f>
        <v/>
      </c>
      <c r="G79">
        <f>COUNTIF($F$5:F79,F79)</f>
        <v>15</v>
      </c>
      <c r="J79" s="32" t="str">
        <f t="shared" si="4"/>
        <v/>
      </c>
      <c r="K79" s="32">
        <f t="shared" si="5"/>
        <v>75</v>
      </c>
      <c r="L79" s="32">
        <f t="shared" si="6"/>
        <v>15</v>
      </c>
    </row>
    <row r="80" spans="1:12" x14ac:dyDescent="0.25">
      <c r="A80" s="19">
        <v>76</v>
      </c>
      <c r="B80" s="1" t="str">
        <f>IFERROR(VLOOKUP($A80,Runners!$R:$AA,B$1,0),"")</f>
        <v/>
      </c>
      <c r="C80" s="1" t="str">
        <f>IFERROR(VLOOKUP($A80,Runners!$R:$AA,C$1,0),"")</f>
        <v/>
      </c>
      <c r="D80" s="1" t="str">
        <f>IFERROR(VLOOKUP($A80,Runners!$R:$AA,D$1,0),"")</f>
        <v/>
      </c>
      <c r="E80" s="2" t="str">
        <f>IFERROR(VLOOKUP($A80,Runners!$R:$AA,E$1,0),"")</f>
        <v/>
      </c>
      <c r="F80" s="2" t="str">
        <f>IFERROR(VLOOKUP($A80,Runners!$R:$AA,F$1,0),"")</f>
        <v/>
      </c>
      <c r="G80">
        <f>COUNTIF($F$5:F80,F80)</f>
        <v>16</v>
      </c>
      <c r="J80" s="32" t="str">
        <f t="shared" si="4"/>
        <v/>
      </c>
      <c r="K80" s="32">
        <f t="shared" si="5"/>
        <v>76</v>
      </c>
      <c r="L80" s="32">
        <f t="shared" si="6"/>
        <v>16</v>
      </c>
    </row>
    <row r="81" spans="1:12" x14ac:dyDescent="0.25">
      <c r="A81" s="19">
        <v>77</v>
      </c>
      <c r="B81" s="1" t="str">
        <f>IFERROR(VLOOKUP($A81,Runners!$R:$AA,B$1,0),"")</f>
        <v/>
      </c>
      <c r="C81" s="1" t="str">
        <f>IFERROR(VLOOKUP($A81,Runners!$R:$AA,C$1,0),"")</f>
        <v/>
      </c>
      <c r="D81" s="1" t="str">
        <f>IFERROR(VLOOKUP($A81,Runners!$R:$AA,D$1,0),"")</f>
        <v/>
      </c>
      <c r="E81" s="2" t="str">
        <f>IFERROR(VLOOKUP($A81,Runners!$R:$AA,E$1,0),"")</f>
        <v/>
      </c>
      <c r="F81" s="2" t="str">
        <f>IFERROR(VLOOKUP($A81,Runners!$R:$AA,F$1,0),"")</f>
        <v/>
      </c>
      <c r="G81">
        <f>COUNTIF($F$5:F81,F81)</f>
        <v>17</v>
      </c>
      <c r="J81" s="32" t="str">
        <f t="shared" si="4"/>
        <v/>
      </c>
      <c r="K81" s="32">
        <f t="shared" si="5"/>
        <v>77</v>
      </c>
      <c r="L81" s="32">
        <f t="shared" si="6"/>
        <v>17</v>
      </c>
    </row>
    <row r="82" spans="1:12" x14ac:dyDescent="0.25">
      <c r="A82" s="19">
        <v>78</v>
      </c>
      <c r="B82" s="1" t="str">
        <f>IFERROR(VLOOKUP($A82,Runners!$R:$AA,B$1,0),"")</f>
        <v/>
      </c>
      <c r="C82" s="1" t="str">
        <f>IFERROR(VLOOKUP($A82,Runners!$R:$AA,C$1,0),"")</f>
        <v/>
      </c>
      <c r="D82" s="1" t="str">
        <f>IFERROR(VLOOKUP($A82,Runners!$R:$AA,D$1,0),"")</f>
        <v/>
      </c>
      <c r="E82" s="2" t="str">
        <f>IFERROR(VLOOKUP($A82,Runners!$R:$AA,E$1,0),"")</f>
        <v/>
      </c>
      <c r="F82" s="2" t="str">
        <f>IFERROR(VLOOKUP($A82,Runners!$R:$AA,F$1,0),"")</f>
        <v/>
      </c>
      <c r="G82">
        <f>COUNTIF($F$5:F82,F82)</f>
        <v>18</v>
      </c>
      <c r="J82" s="32" t="str">
        <f t="shared" si="4"/>
        <v/>
      </c>
      <c r="K82" s="32">
        <f t="shared" si="5"/>
        <v>78</v>
      </c>
      <c r="L82" s="32">
        <f t="shared" si="6"/>
        <v>18</v>
      </c>
    </row>
    <row r="83" spans="1:12" x14ac:dyDescent="0.25">
      <c r="A83" s="19">
        <v>79</v>
      </c>
      <c r="B83" s="1" t="str">
        <f>IFERROR(VLOOKUP($A83,Runners!$R:$AA,B$1,0),"")</f>
        <v/>
      </c>
      <c r="C83" s="1" t="str">
        <f>IFERROR(VLOOKUP($A83,Runners!$R:$AA,C$1,0),"")</f>
        <v/>
      </c>
      <c r="D83" s="1" t="str">
        <f>IFERROR(VLOOKUP($A83,Runners!$R:$AA,D$1,0),"")</f>
        <v/>
      </c>
      <c r="E83" s="2" t="str">
        <f>IFERROR(VLOOKUP($A83,Runners!$R:$AA,E$1,0),"")</f>
        <v/>
      </c>
      <c r="F83" s="2" t="str">
        <f>IFERROR(VLOOKUP($A83,Runners!$R:$AA,F$1,0),"")</f>
        <v/>
      </c>
      <c r="G83">
        <f>COUNTIF($F$5:F83,F83)</f>
        <v>19</v>
      </c>
      <c r="J83" s="32" t="str">
        <f t="shared" si="4"/>
        <v/>
      </c>
      <c r="K83" s="32">
        <f t="shared" si="5"/>
        <v>79</v>
      </c>
      <c r="L83" s="32">
        <f t="shared" si="6"/>
        <v>19</v>
      </c>
    </row>
    <row r="84" spans="1:12" x14ac:dyDescent="0.25">
      <c r="A84" s="19">
        <v>80</v>
      </c>
      <c r="B84" s="1" t="str">
        <f>IFERROR(VLOOKUP($A84,Runners!$R:$AA,B$1,0),"")</f>
        <v/>
      </c>
      <c r="C84" s="1" t="str">
        <f>IFERROR(VLOOKUP($A84,Runners!$R:$AA,C$1,0),"")</f>
        <v/>
      </c>
      <c r="D84" s="1" t="str">
        <f>IFERROR(VLOOKUP($A84,Runners!$R:$AA,D$1,0),"")</f>
        <v/>
      </c>
      <c r="E84" s="2" t="str">
        <f>IFERROR(VLOOKUP($A84,Runners!$R:$AA,E$1,0),"")</f>
        <v/>
      </c>
      <c r="F84" s="2" t="str">
        <f>IFERROR(VLOOKUP($A84,Runners!$R:$AA,F$1,0),"")</f>
        <v/>
      </c>
      <c r="G84">
        <f>COUNTIF($F$5:F84,F84)</f>
        <v>20</v>
      </c>
      <c r="J84" s="32" t="str">
        <f t="shared" si="4"/>
        <v/>
      </c>
      <c r="K84" s="32">
        <f t="shared" si="5"/>
        <v>80</v>
      </c>
      <c r="L84" s="32">
        <f t="shared" si="6"/>
        <v>20</v>
      </c>
    </row>
    <row r="85" spans="1:12" x14ac:dyDescent="0.25">
      <c r="A85" s="19">
        <v>81</v>
      </c>
      <c r="B85" s="1" t="str">
        <f>IFERROR(VLOOKUP($A85,Runners!$R:$AA,B$1,0),"")</f>
        <v/>
      </c>
      <c r="C85" s="1" t="str">
        <f>IFERROR(VLOOKUP($A85,Runners!$R:$AA,C$1,0),"")</f>
        <v/>
      </c>
      <c r="D85" s="1" t="str">
        <f>IFERROR(VLOOKUP($A85,Runners!$R:$AA,D$1,0),"")</f>
        <v/>
      </c>
      <c r="E85" s="2" t="str">
        <f>IFERROR(VLOOKUP($A85,Runners!$R:$AA,E$1,0),"")</f>
        <v/>
      </c>
      <c r="F85" s="2" t="str">
        <f>IFERROR(VLOOKUP($A85,Runners!$R:$AA,F$1,0),"")</f>
        <v/>
      </c>
      <c r="G85">
        <f>COUNTIF($F$5:F85,F85)</f>
        <v>21</v>
      </c>
      <c r="J85" s="32" t="str">
        <f t="shared" si="4"/>
        <v/>
      </c>
      <c r="K85" s="32">
        <f t="shared" si="5"/>
        <v>81</v>
      </c>
      <c r="L85" s="32">
        <f t="shared" si="6"/>
        <v>21</v>
      </c>
    </row>
    <row r="86" spans="1:12" x14ac:dyDescent="0.25">
      <c r="A86" s="19">
        <v>82</v>
      </c>
      <c r="B86" s="1" t="str">
        <f>IFERROR(VLOOKUP($A86,Runners!$R:$AA,B$1,0),"")</f>
        <v/>
      </c>
      <c r="C86" s="1" t="str">
        <f>IFERROR(VLOOKUP($A86,Runners!$R:$AA,C$1,0),"")</f>
        <v/>
      </c>
      <c r="D86" s="1" t="str">
        <f>IFERROR(VLOOKUP($A86,Runners!$R:$AA,D$1,0),"")</f>
        <v/>
      </c>
      <c r="E86" s="2" t="str">
        <f>IFERROR(VLOOKUP($A86,Runners!$R:$AA,E$1,0),"")</f>
        <v/>
      </c>
      <c r="F86" s="2" t="str">
        <f>IFERROR(VLOOKUP($A86,Runners!$R:$AA,F$1,0),"")</f>
        <v/>
      </c>
      <c r="G86">
        <f>COUNTIF($F$5:F86,F86)</f>
        <v>22</v>
      </c>
      <c r="J86" s="32" t="str">
        <f t="shared" si="4"/>
        <v/>
      </c>
      <c r="K86" s="32">
        <f t="shared" si="5"/>
        <v>82</v>
      </c>
      <c r="L86" s="32">
        <f t="shared" si="6"/>
        <v>22</v>
      </c>
    </row>
    <row r="87" spans="1:12" x14ac:dyDescent="0.25">
      <c r="A87" s="19">
        <v>83</v>
      </c>
      <c r="B87" s="1" t="str">
        <f>IFERROR(VLOOKUP($A87,Runners!$R:$AA,B$1,0),"")</f>
        <v/>
      </c>
      <c r="C87" s="1" t="str">
        <f>IFERROR(VLOOKUP($A87,Runners!$R:$AA,C$1,0),"")</f>
        <v/>
      </c>
      <c r="D87" s="1" t="str">
        <f>IFERROR(VLOOKUP($A87,Runners!$R:$AA,D$1,0),"")</f>
        <v/>
      </c>
      <c r="E87" s="2" t="str">
        <f>IFERROR(VLOOKUP($A87,Runners!$R:$AA,E$1,0),"")</f>
        <v/>
      </c>
      <c r="F87" s="2" t="str">
        <f>IFERROR(VLOOKUP($A87,Runners!$R:$AA,F$1,0),"")</f>
        <v/>
      </c>
    </row>
    <row r="88" spans="1:12" x14ac:dyDescent="0.25">
      <c r="A88" s="19">
        <v>84</v>
      </c>
      <c r="B88" s="1" t="str">
        <f>IFERROR(VLOOKUP($A88,Runners!$R:$AA,B$1,0),"")</f>
        <v/>
      </c>
      <c r="C88" s="1" t="str">
        <f>IFERROR(VLOOKUP($A88,Runners!$R:$AA,C$1,0),"")</f>
        <v/>
      </c>
      <c r="D88" s="1" t="str">
        <f>IFERROR(VLOOKUP($A88,Runners!$R:$AA,D$1,0),"")</f>
        <v/>
      </c>
      <c r="E88" s="2" t="str">
        <f>IFERROR(VLOOKUP($A88,Runners!$R:$AA,E$1,0),"")</f>
        <v/>
      </c>
      <c r="F88" s="2" t="str">
        <f>IFERROR(VLOOKUP($A88,Runners!$R:$AA,F$1,0),"")</f>
        <v/>
      </c>
    </row>
    <row r="89" spans="1:12" x14ac:dyDescent="0.25">
      <c r="A89" s="19">
        <v>85</v>
      </c>
      <c r="B89" s="1" t="str">
        <f>IFERROR(VLOOKUP($A89,Runners!$R:$AA,B$1,0),"")</f>
        <v/>
      </c>
      <c r="C89" s="1" t="str">
        <f>IFERROR(VLOOKUP($A89,Runners!$R:$AA,C$1,0),"")</f>
        <v/>
      </c>
      <c r="D89" s="1" t="str">
        <f>IFERROR(VLOOKUP($A89,Runners!$R:$AA,D$1,0),"")</f>
        <v/>
      </c>
      <c r="E89" s="2" t="str">
        <f>IFERROR(VLOOKUP($A89,Runners!$R:$AA,E$1,0),"")</f>
        <v/>
      </c>
      <c r="F89" s="2" t="str">
        <f>IFERROR(VLOOKUP($A89,Runners!$R:$AA,F$1,0),"")</f>
        <v/>
      </c>
    </row>
    <row r="90" spans="1:12" x14ac:dyDescent="0.25">
      <c r="A90" s="19">
        <v>86</v>
      </c>
      <c r="B90" s="1" t="str">
        <f>IFERROR(VLOOKUP($A90,Runners!$R:$AA,B$1,0),"")</f>
        <v/>
      </c>
      <c r="C90" s="1" t="str">
        <f>IFERROR(VLOOKUP($A90,Runners!$R:$AA,C$1,0),"")</f>
        <v/>
      </c>
      <c r="D90" s="1" t="str">
        <f>IFERROR(VLOOKUP($A90,Runners!$R:$AA,D$1,0),"")</f>
        <v/>
      </c>
      <c r="E90" s="2" t="str">
        <f>IFERROR(VLOOKUP($A90,Runners!$R:$AA,E$1,0),"")</f>
        <v/>
      </c>
      <c r="F90" s="2" t="str">
        <f>IFERROR(VLOOKUP($A90,Runners!$R:$AA,F$1,0),"")</f>
        <v/>
      </c>
    </row>
    <row r="91" spans="1:12" x14ac:dyDescent="0.25">
      <c r="A91" s="19">
        <v>87</v>
      </c>
      <c r="B91" s="1" t="str">
        <f>IFERROR(VLOOKUP($A91,Runners!$R:$AA,B$1,0),"")</f>
        <v/>
      </c>
      <c r="C91" s="1" t="str">
        <f>IFERROR(VLOOKUP($A91,Runners!$R:$AA,C$1,0),"")</f>
        <v/>
      </c>
      <c r="D91" s="1" t="str">
        <f>IFERROR(VLOOKUP($A91,Runners!$R:$AA,D$1,0),"")</f>
        <v/>
      </c>
      <c r="E91" s="2" t="str">
        <f>IFERROR(VLOOKUP($A91,Runners!$R:$AA,E$1,0),"")</f>
        <v/>
      </c>
      <c r="F91" s="2" t="str">
        <f>IFERROR(VLOOKUP($A91,Runners!$R:$AA,F$1,0),"")</f>
        <v/>
      </c>
    </row>
    <row r="92" spans="1:12" x14ac:dyDescent="0.25">
      <c r="A92" s="19">
        <v>88</v>
      </c>
      <c r="B92" s="1" t="str">
        <f>IFERROR(VLOOKUP($A92,Runners!$R:$AA,B$1,0),"")</f>
        <v/>
      </c>
      <c r="C92" s="1" t="str">
        <f>IFERROR(VLOOKUP($A92,Runners!$R:$AA,C$1,0),"")</f>
        <v/>
      </c>
      <c r="D92" s="1" t="str">
        <f>IFERROR(VLOOKUP($A92,Runners!$R:$AA,D$1,0),"")</f>
        <v/>
      </c>
      <c r="E92" s="2" t="str">
        <f>IFERROR(VLOOKUP($A92,Runners!$R:$AA,E$1,0),"")</f>
        <v/>
      </c>
      <c r="F92" s="2" t="str">
        <f>IFERROR(VLOOKUP($A92,Runners!$R:$AA,F$1,0),"")</f>
        <v/>
      </c>
    </row>
    <row r="93" spans="1:12" x14ac:dyDescent="0.25">
      <c r="A93" s="19">
        <v>89</v>
      </c>
      <c r="B93" s="1" t="str">
        <f>IFERROR(VLOOKUP($A93,Runners!$R:$AA,B$1,0),"")</f>
        <v/>
      </c>
      <c r="C93" s="1" t="str">
        <f>IFERROR(VLOOKUP($A93,Runners!$R:$AA,C$1,0),"")</f>
        <v/>
      </c>
      <c r="D93" s="1" t="str">
        <f>IFERROR(VLOOKUP($A93,Runners!$R:$AA,D$1,0),"")</f>
        <v/>
      </c>
      <c r="E93" s="2" t="str">
        <f>IFERROR(VLOOKUP($A93,Runners!$R:$AA,E$1,0),"")</f>
        <v/>
      </c>
      <c r="F93" s="2" t="str">
        <f>IFERROR(VLOOKUP($A93,Runners!$R:$AA,F$1,0),"")</f>
        <v/>
      </c>
    </row>
    <row r="94" spans="1:12" x14ac:dyDescent="0.25">
      <c r="A94" s="19">
        <v>90</v>
      </c>
      <c r="B94" s="1" t="str">
        <f>IFERROR(VLOOKUP($A94,Runners!$R:$AA,B$1,0),"")</f>
        <v/>
      </c>
      <c r="C94" s="1" t="str">
        <f>IFERROR(VLOOKUP($A94,Runners!$R:$AA,C$1,0),"")</f>
        <v/>
      </c>
      <c r="D94" s="1" t="str">
        <f>IFERROR(VLOOKUP($A94,Runners!$R:$AA,D$1,0),"")</f>
        <v/>
      </c>
      <c r="E94" s="2" t="str">
        <f>IFERROR(VLOOKUP($A94,Runners!$R:$AA,E$1,0),"")</f>
        <v/>
      </c>
      <c r="F94" s="2" t="str">
        <f>IFERROR(VLOOKUP($A94,Runners!$R:$AA,F$1,0),"")</f>
        <v/>
      </c>
    </row>
    <row r="95" spans="1:12" x14ac:dyDescent="0.25">
      <c r="A95" s="19">
        <v>91</v>
      </c>
      <c r="B95" s="1" t="str">
        <f>IFERROR(VLOOKUP($A95,Runners!$R:$AA,B$1,0),"")</f>
        <v/>
      </c>
      <c r="C95" s="1" t="str">
        <f>IFERROR(VLOOKUP($A95,Runners!$R:$AA,C$1,0),"")</f>
        <v/>
      </c>
      <c r="D95" s="1" t="str">
        <f>IFERROR(VLOOKUP($A95,Runners!$R:$AA,D$1,0),"")</f>
        <v/>
      </c>
      <c r="E95" s="2" t="str">
        <f>IFERROR(VLOOKUP($A95,Runners!$R:$AA,E$1,0),"")</f>
        <v/>
      </c>
      <c r="F95" s="2" t="str">
        <f>IFERROR(VLOOKUP($A95,Runners!$R:$AA,F$1,0),"")</f>
        <v/>
      </c>
    </row>
    <row r="96" spans="1:12" x14ac:dyDescent="0.25">
      <c r="A96" s="19">
        <v>92</v>
      </c>
      <c r="B96" s="1" t="str">
        <f>IFERROR(VLOOKUP($A96,Runners!$R:$AA,B$1,0),"")</f>
        <v/>
      </c>
      <c r="C96" s="1" t="str">
        <f>IFERROR(VLOOKUP($A96,Runners!$R:$AA,C$1,0),"")</f>
        <v/>
      </c>
      <c r="D96" s="1" t="str">
        <f>IFERROR(VLOOKUP($A96,Runners!$R:$AA,D$1,0),"")</f>
        <v/>
      </c>
      <c r="E96" s="2" t="str">
        <f>IFERROR(VLOOKUP($A96,Runners!$R:$AA,E$1,0),"")</f>
        <v/>
      </c>
      <c r="F96" s="2" t="str">
        <f>IFERROR(VLOOKUP($A96,Runners!$R:$AA,F$1,0),"")</f>
        <v/>
      </c>
    </row>
    <row r="97" spans="1:6" x14ac:dyDescent="0.25">
      <c r="A97" s="19">
        <v>93</v>
      </c>
      <c r="B97" s="1" t="str">
        <f>IFERROR(VLOOKUP($A97,Runners!$R:$AA,B$1,0),"")</f>
        <v/>
      </c>
      <c r="C97" s="1" t="str">
        <f>IFERROR(VLOOKUP($A97,Runners!$R:$AA,C$1,0),"")</f>
        <v/>
      </c>
      <c r="D97" s="1" t="str">
        <f>IFERROR(VLOOKUP($A97,Runners!$R:$AA,D$1,0),"")</f>
        <v/>
      </c>
      <c r="E97" s="2" t="str">
        <f>IFERROR(VLOOKUP($A97,Runners!$R:$AA,E$1,0),"")</f>
        <v/>
      </c>
      <c r="F97" s="2" t="str">
        <f>IFERROR(VLOOKUP($A97,Runners!$R:$AA,F$1,0),"")</f>
        <v/>
      </c>
    </row>
    <row r="98" spans="1:6" x14ac:dyDescent="0.25">
      <c r="A98" s="19">
        <v>94</v>
      </c>
      <c r="B98" s="1" t="str">
        <f>IFERROR(VLOOKUP($A98,Runners!$R:$AA,B$1,0),"")</f>
        <v/>
      </c>
      <c r="C98" s="1" t="str">
        <f>IFERROR(VLOOKUP($A98,Runners!$R:$AA,C$1,0),"")</f>
        <v/>
      </c>
      <c r="D98" s="1" t="str">
        <f>IFERROR(VLOOKUP($A98,Runners!$R:$AA,D$1,0),"")</f>
        <v/>
      </c>
      <c r="E98" s="2" t="str">
        <f>IFERROR(VLOOKUP($A98,Runners!$R:$AA,E$1,0),"")</f>
        <v/>
      </c>
      <c r="F98" s="2" t="str">
        <f>IFERROR(VLOOKUP($A98,Runners!$R:$AA,F$1,0),"")</f>
        <v/>
      </c>
    </row>
    <row r="99" spans="1:6" x14ac:dyDescent="0.25">
      <c r="A99" s="19">
        <v>95</v>
      </c>
      <c r="B99" s="1" t="str">
        <f>IFERROR(VLOOKUP($A99,Runners!$R:$AA,B$1,0),"")</f>
        <v/>
      </c>
      <c r="C99" s="1" t="str">
        <f>IFERROR(VLOOKUP($A99,Runners!$R:$AA,C$1,0),"")</f>
        <v/>
      </c>
      <c r="D99" s="1" t="str">
        <f>IFERROR(VLOOKUP($A99,Runners!$R:$AA,D$1,0),"")</f>
        <v/>
      </c>
      <c r="E99" s="2" t="str">
        <f>IFERROR(VLOOKUP($A99,Runners!$R:$AA,E$1,0),"")</f>
        <v/>
      </c>
      <c r="F99" s="2" t="str">
        <f>IFERROR(VLOOKUP($A99,Runners!$R:$AA,F$1,0),"")</f>
        <v/>
      </c>
    </row>
    <row r="100" spans="1:6" x14ac:dyDescent="0.25">
      <c r="A100" s="19">
        <v>96</v>
      </c>
      <c r="B100" s="1" t="str">
        <f>IFERROR(VLOOKUP($A100,Runners!$R:$AA,B$1,0),"")</f>
        <v/>
      </c>
      <c r="C100" s="1" t="str">
        <f>IFERROR(VLOOKUP($A100,Runners!$R:$AA,C$1,0),"")</f>
        <v/>
      </c>
      <c r="D100" s="1" t="str">
        <f>IFERROR(VLOOKUP($A100,Runners!$R:$AA,D$1,0),"")</f>
        <v/>
      </c>
      <c r="E100" s="2" t="str">
        <f>IFERROR(VLOOKUP($A100,Runners!$R:$AA,E$1,0),"")</f>
        <v/>
      </c>
      <c r="F100" s="2" t="str">
        <f>IFERROR(VLOOKUP($A100,Runners!$R:$AA,F$1,0),"")</f>
        <v/>
      </c>
    </row>
    <row r="101" spans="1:6" x14ac:dyDescent="0.25">
      <c r="A101" s="19">
        <v>97</v>
      </c>
      <c r="B101" s="1" t="str">
        <f>IFERROR(VLOOKUP($A101,Runners!$R:$AA,B$1,0),"")</f>
        <v/>
      </c>
      <c r="C101" s="1" t="str">
        <f>IFERROR(VLOOKUP($A101,Runners!$R:$AA,C$1,0),"")</f>
        <v/>
      </c>
      <c r="D101" s="1" t="str">
        <f>IFERROR(VLOOKUP($A101,Runners!$R:$AA,D$1,0),"")</f>
        <v/>
      </c>
      <c r="E101" s="2" t="str">
        <f>IFERROR(VLOOKUP($A101,Runners!$R:$AA,E$1,0),"")</f>
        <v/>
      </c>
      <c r="F101" s="2" t="str">
        <f>IFERROR(VLOOKUP($A101,Runners!$R:$AA,F$1,0),"")</f>
        <v/>
      </c>
    </row>
    <row r="102" spans="1:6" x14ac:dyDescent="0.25">
      <c r="A102" s="19">
        <v>98</v>
      </c>
      <c r="B102" s="1" t="str">
        <f>IFERROR(VLOOKUP($A102,Runners!$R:$AA,B$1,0),"")</f>
        <v/>
      </c>
      <c r="C102" s="1" t="str">
        <f>IFERROR(VLOOKUP($A102,Runners!$R:$AA,C$1,0),"")</f>
        <v/>
      </c>
      <c r="D102" s="1" t="str">
        <f>IFERROR(VLOOKUP($A102,Runners!$R:$AA,D$1,0),"")</f>
        <v/>
      </c>
      <c r="E102" s="2" t="str">
        <f>IFERROR(VLOOKUP($A102,Runners!$R:$AA,E$1,0),"")</f>
        <v/>
      </c>
      <c r="F102" s="2" t="str">
        <f>IFERROR(VLOOKUP($A102,Runners!$R:$AA,F$1,0),"")</f>
        <v/>
      </c>
    </row>
    <row r="103" spans="1:6" x14ac:dyDescent="0.25">
      <c r="A103" s="19">
        <v>99</v>
      </c>
      <c r="B103" s="1" t="str">
        <f>IFERROR(VLOOKUP($A103,Runners!$R:$AA,B$1,0),"")</f>
        <v/>
      </c>
      <c r="C103" s="1" t="str">
        <f>IFERROR(VLOOKUP($A103,Runners!$R:$AA,C$1,0),"")</f>
        <v/>
      </c>
      <c r="D103" s="1" t="str">
        <f>IFERROR(VLOOKUP($A103,Runners!$R:$AA,D$1,0),"")</f>
        <v/>
      </c>
      <c r="E103" s="2" t="str">
        <f>IFERROR(VLOOKUP($A103,Runners!$R:$AA,E$1,0),"")</f>
        <v/>
      </c>
      <c r="F103" s="2" t="str">
        <f>IFERROR(VLOOKUP($A103,Runners!$R:$AA,F$1,0),"")</f>
        <v/>
      </c>
    </row>
    <row r="104" spans="1:6" x14ac:dyDescent="0.25">
      <c r="A104" s="19">
        <v>100</v>
      </c>
      <c r="B104" s="1" t="str">
        <f>IFERROR(VLOOKUP($A104,Runners!$R:$AA,B$1,0),"")</f>
        <v/>
      </c>
      <c r="C104" s="1" t="str">
        <f>IFERROR(VLOOKUP($A104,Runners!$R:$AA,C$1,0),"")</f>
        <v/>
      </c>
      <c r="D104" s="1" t="str">
        <f>IFERROR(VLOOKUP($A104,Runners!$R:$AA,D$1,0),"")</f>
        <v/>
      </c>
      <c r="E104" s="2" t="str">
        <f>IFERROR(VLOOKUP($A104,Runners!$R:$AA,E$1,0),"")</f>
        <v/>
      </c>
      <c r="F104" s="2" t="str">
        <f>IFERROR(VLOOKUP($A104,Runners!$R:$AA,F$1,0),"")</f>
        <v/>
      </c>
    </row>
    <row r="105" spans="1:6" x14ac:dyDescent="0.25">
      <c r="A105" s="19">
        <v>101</v>
      </c>
      <c r="B105" s="1" t="str">
        <f>IFERROR(VLOOKUP($A105,Runners!$R:$AA,B$1,0),"")</f>
        <v/>
      </c>
      <c r="C105" s="1" t="str">
        <f>IFERROR(VLOOKUP($A105,Runners!$R:$AA,C$1,0),"")</f>
        <v/>
      </c>
      <c r="D105" s="1" t="str">
        <f>IFERROR(VLOOKUP($A105,Runners!$R:$AA,D$1,0),"")</f>
        <v/>
      </c>
      <c r="E105" s="2" t="str">
        <f>IFERROR(VLOOKUP($A105,Runners!$R:$AA,E$1,0),"")</f>
        <v/>
      </c>
      <c r="F105" s="2" t="str">
        <f>IFERROR(VLOOKUP($A105,Runners!$R:$AA,F$1,0),"")</f>
        <v/>
      </c>
    </row>
    <row r="106" spans="1:6" x14ac:dyDescent="0.25">
      <c r="A106" s="19">
        <v>102</v>
      </c>
      <c r="B106" s="1" t="str">
        <f>IFERROR(VLOOKUP($A106,Runners!$R:$AA,B$1,0),"")</f>
        <v/>
      </c>
      <c r="C106" s="1" t="str">
        <f>IFERROR(VLOOKUP($A106,Runners!$R:$AA,C$1,0),"")</f>
        <v/>
      </c>
      <c r="D106" s="1" t="str">
        <f>IFERROR(VLOOKUP($A106,Runners!$R:$AA,D$1,0),"")</f>
        <v/>
      </c>
      <c r="E106" s="2" t="str">
        <f>IFERROR(VLOOKUP($A106,Runners!$R:$AA,E$1,0),"")</f>
        <v/>
      </c>
      <c r="F106" s="2" t="str">
        <f>IFERROR(VLOOKUP($A106,Runners!$R:$AA,F$1,0),"")</f>
        <v/>
      </c>
    </row>
    <row r="107" spans="1:6" x14ac:dyDescent="0.25">
      <c r="A107" s="19">
        <v>103</v>
      </c>
      <c r="B107" s="1" t="str">
        <f>IFERROR(VLOOKUP($A107,Runners!$R:$AA,B$1,0),"")</f>
        <v/>
      </c>
      <c r="C107" s="1" t="str">
        <f>IFERROR(VLOOKUP($A107,Runners!$R:$AA,C$1,0),"")</f>
        <v/>
      </c>
      <c r="D107" s="1" t="str">
        <f>IFERROR(VLOOKUP($A107,Runners!$R:$AA,D$1,0),"")</f>
        <v/>
      </c>
      <c r="E107" s="2" t="str">
        <f>IFERROR(VLOOKUP($A107,Runners!$R:$AA,E$1,0),"")</f>
        <v/>
      </c>
      <c r="F107" s="2" t="str">
        <f>IFERROR(VLOOKUP($A107,Runners!$R:$AA,F$1,0),"")</f>
        <v/>
      </c>
    </row>
    <row r="108" spans="1:6" x14ac:dyDescent="0.25">
      <c r="A108" s="19">
        <v>104</v>
      </c>
      <c r="B108" s="1" t="str">
        <f>IFERROR(VLOOKUP($A108,Runners!$R:$AA,B$1,0),"")</f>
        <v/>
      </c>
      <c r="C108" s="1" t="str">
        <f>IFERROR(VLOOKUP($A108,Runners!$R:$AA,C$1,0),"")</f>
        <v/>
      </c>
      <c r="D108" s="1" t="str">
        <f>IFERROR(VLOOKUP($A108,Runners!$R:$AA,D$1,0),"")</f>
        <v/>
      </c>
      <c r="E108" s="2" t="str">
        <f>IFERROR(VLOOKUP($A108,Runners!$R:$AA,E$1,0),"")</f>
        <v/>
      </c>
      <c r="F108" s="2" t="str">
        <f>IFERROR(VLOOKUP($A108,Runners!$R:$AA,F$1,0),"")</f>
        <v/>
      </c>
    </row>
    <row r="109" spans="1:6" x14ac:dyDescent="0.25">
      <c r="A109" s="19">
        <v>105</v>
      </c>
      <c r="B109" s="1" t="str">
        <f>IFERROR(VLOOKUP($A109,Runners!$R:$AA,B$1,0),"")</f>
        <v/>
      </c>
      <c r="C109" s="1" t="str">
        <f>IFERROR(VLOOKUP($A109,Runners!$R:$AA,C$1,0),"")</f>
        <v/>
      </c>
      <c r="D109" s="1" t="str">
        <f>IFERROR(VLOOKUP($A109,Runners!$R:$AA,D$1,0),"")</f>
        <v/>
      </c>
      <c r="E109" s="2" t="str">
        <f>IFERROR(VLOOKUP($A109,Runners!$R:$AA,E$1,0),"")</f>
        <v/>
      </c>
      <c r="F109" s="2" t="str">
        <f>IFERROR(VLOOKUP($A109,Runners!$R:$AA,F$1,0),"")</f>
        <v/>
      </c>
    </row>
    <row r="110" spans="1:6" x14ac:dyDescent="0.25">
      <c r="A110" s="19">
        <v>106</v>
      </c>
      <c r="B110" s="1" t="str">
        <f>IFERROR(VLOOKUP($A110,Runners!$R:$AA,B$1,0),"")</f>
        <v/>
      </c>
      <c r="C110" s="1" t="str">
        <f>IFERROR(VLOOKUP($A110,Runners!$R:$AA,C$1,0),"")</f>
        <v/>
      </c>
      <c r="D110" s="1" t="str">
        <f>IFERROR(VLOOKUP($A110,Runners!$R:$AA,D$1,0),"")</f>
        <v/>
      </c>
      <c r="E110" s="2" t="str">
        <f>IFERROR(VLOOKUP($A110,Runners!$R:$AA,E$1,0),"")</f>
        <v/>
      </c>
      <c r="F110" s="2" t="str">
        <f>IFERROR(VLOOKUP($A110,Runners!$R:$AA,F$1,0),"")</f>
        <v/>
      </c>
    </row>
    <row r="111" spans="1:6" x14ac:dyDescent="0.25">
      <c r="A111" s="19">
        <v>107</v>
      </c>
      <c r="B111" s="1" t="str">
        <f>IFERROR(VLOOKUP($A111,Runners!$R:$AA,B$1,0),"")</f>
        <v/>
      </c>
      <c r="C111" s="1" t="str">
        <f>IFERROR(VLOOKUP($A111,Runners!$R:$AA,C$1,0),"")</f>
        <v/>
      </c>
      <c r="D111" s="1" t="str">
        <f>IFERROR(VLOOKUP($A111,Runners!$R:$AA,D$1,0),"")</f>
        <v/>
      </c>
      <c r="E111" s="2" t="str">
        <f>IFERROR(VLOOKUP($A111,Runners!$R:$AA,E$1,0),"")</f>
        <v/>
      </c>
      <c r="F111" s="2" t="str">
        <f>IFERROR(VLOOKUP($A111,Runners!$R:$AA,F$1,0),"")</f>
        <v/>
      </c>
    </row>
    <row r="112" spans="1:6" x14ac:dyDescent="0.25">
      <c r="A112" s="19">
        <v>108</v>
      </c>
      <c r="B112" s="1" t="str">
        <f>IFERROR(VLOOKUP($A112,Runners!$R:$AA,B$1,0),"")</f>
        <v/>
      </c>
      <c r="C112" s="1" t="str">
        <f>IFERROR(VLOOKUP($A112,Runners!$R:$AA,C$1,0),"")</f>
        <v/>
      </c>
      <c r="D112" s="1" t="str">
        <f>IFERROR(VLOOKUP($A112,Runners!$R:$AA,D$1,0),"")</f>
        <v/>
      </c>
      <c r="E112" s="2" t="str">
        <f>IFERROR(VLOOKUP($A112,Runners!$R:$AA,E$1,0),"")</f>
        <v/>
      </c>
      <c r="F112" s="2" t="str">
        <f>IFERROR(VLOOKUP($A112,Runners!$R:$AA,F$1,0),"")</f>
        <v/>
      </c>
    </row>
    <row r="113" spans="1:6" x14ac:dyDescent="0.25">
      <c r="A113" s="19">
        <v>109</v>
      </c>
      <c r="B113" s="1" t="str">
        <f>IFERROR(VLOOKUP($A113,Runners!$R:$AA,B$1,0),"")</f>
        <v/>
      </c>
      <c r="C113" s="1" t="str">
        <f>IFERROR(VLOOKUP($A113,Runners!$R:$AA,C$1,0),"")</f>
        <v/>
      </c>
      <c r="D113" s="1" t="str">
        <f>IFERROR(VLOOKUP($A113,Runners!$R:$AA,D$1,0),"")</f>
        <v/>
      </c>
      <c r="E113" s="2" t="str">
        <f>IFERROR(VLOOKUP($A113,Runners!$R:$AA,E$1,0),"")</f>
        <v/>
      </c>
      <c r="F113" s="2" t="str">
        <f>IFERROR(VLOOKUP($A113,Runners!$R:$AA,F$1,0),"")</f>
        <v/>
      </c>
    </row>
    <row r="114" spans="1:6" x14ac:dyDescent="0.25">
      <c r="A114" s="19">
        <v>110</v>
      </c>
      <c r="B114" s="1" t="str">
        <f>IFERROR(VLOOKUP($A114,Runners!$R:$AA,B$1,0),"")</f>
        <v/>
      </c>
      <c r="C114" s="1" t="str">
        <f>IFERROR(VLOOKUP($A114,Runners!$R:$AA,C$1,0),"")</f>
        <v/>
      </c>
      <c r="D114" s="1" t="str">
        <f>IFERROR(VLOOKUP($A114,Runners!$R:$AA,D$1,0),"")</f>
        <v/>
      </c>
      <c r="E114" s="2" t="str">
        <f>IFERROR(VLOOKUP($A114,Runners!$R:$AA,E$1,0),"")</f>
        <v/>
      </c>
      <c r="F114" s="2" t="str">
        <f>IFERROR(VLOOKUP($A114,Runners!$R:$AA,F$1,0),"")</f>
        <v/>
      </c>
    </row>
    <row r="115" spans="1:6" x14ac:dyDescent="0.25">
      <c r="A115" s="19">
        <v>111</v>
      </c>
      <c r="B115" s="1" t="str">
        <f>IFERROR(VLOOKUP($A115,Runners!$R:$AA,B$1,0),"")</f>
        <v/>
      </c>
      <c r="C115" s="1" t="str">
        <f>IFERROR(VLOOKUP($A115,Runners!$R:$AA,C$1,0),"")</f>
        <v/>
      </c>
      <c r="D115" s="1" t="str">
        <f>IFERROR(VLOOKUP($A115,Runners!$R:$AA,D$1,0),"")</f>
        <v/>
      </c>
      <c r="E115" s="2" t="str">
        <f>IFERROR(VLOOKUP($A115,Runners!$R:$AA,E$1,0),"")</f>
        <v/>
      </c>
      <c r="F115" s="2" t="str">
        <f>IFERROR(VLOOKUP($A115,Runners!$R:$AA,F$1,0),"")</f>
        <v/>
      </c>
    </row>
    <row r="116" spans="1:6" x14ac:dyDescent="0.25">
      <c r="A116" s="19">
        <v>112</v>
      </c>
      <c r="B116" s="1" t="str">
        <f>IFERROR(VLOOKUP($A116,Runners!$R:$AA,B$1,0),"")</f>
        <v/>
      </c>
      <c r="C116" s="1" t="str">
        <f>IFERROR(VLOOKUP($A116,Runners!$R:$AA,C$1,0),"")</f>
        <v/>
      </c>
      <c r="D116" s="1" t="str">
        <f>IFERROR(VLOOKUP($A116,Runners!$R:$AA,D$1,0),"")</f>
        <v/>
      </c>
      <c r="E116" s="2" t="str">
        <f>IFERROR(VLOOKUP($A116,Runners!$R:$AA,E$1,0),"")</f>
        <v/>
      </c>
      <c r="F116" s="2" t="str">
        <f>IFERROR(VLOOKUP($A116,Runners!$R:$AA,F$1,0),"")</f>
        <v/>
      </c>
    </row>
    <row r="117" spans="1:6" x14ac:dyDescent="0.25">
      <c r="A117" s="19">
        <v>113</v>
      </c>
      <c r="B117" s="1" t="str">
        <f>IFERROR(VLOOKUP($A117,Runners!$R:$AA,B$1,0),"")</f>
        <v/>
      </c>
      <c r="C117" s="1" t="str">
        <f>IFERROR(VLOOKUP($A117,Runners!$R:$AA,C$1,0),"")</f>
        <v/>
      </c>
      <c r="D117" s="1" t="str">
        <f>IFERROR(VLOOKUP($A117,Runners!$R:$AA,D$1,0),"")</f>
        <v/>
      </c>
      <c r="E117" s="2" t="str">
        <f>IFERROR(VLOOKUP($A117,Runners!$R:$AA,E$1,0),"")</f>
        <v/>
      </c>
      <c r="F117" s="2" t="str">
        <f>IFERROR(VLOOKUP($A117,Runners!$R:$AA,F$1,0),"")</f>
        <v/>
      </c>
    </row>
    <row r="118" spans="1:6" x14ac:dyDescent="0.25">
      <c r="A118" s="19">
        <v>114</v>
      </c>
      <c r="B118" s="1" t="str">
        <f>IFERROR(VLOOKUP($A118,Runners!$R:$AA,B$1,0),"")</f>
        <v/>
      </c>
      <c r="C118" s="1" t="str">
        <f>IFERROR(VLOOKUP($A118,Runners!$R:$AA,C$1,0),"")</f>
        <v/>
      </c>
      <c r="D118" s="1" t="str">
        <f>IFERROR(VLOOKUP($A118,Runners!$R:$AA,D$1,0),"")</f>
        <v/>
      </c>
      <c r="E118" s="2" t="str">
        <f>IFERROR(VLOOKUP($A118,Runners!$R:$AA,E$1,0),"")</f>
        <v/>
      </c>
      <c r="F118" s="2" t="str">
        <f>IFERROR(VLOOKUP($A118,Runners!$R:$AA,F$1,0),"")</f>
        <v/>
      </c>
    </row>
    <row r="119" spans="1:6" x14ac:dyDescent="0.25">
      <c r="A119" s="19">
        <v>115</v>
      </c>
      <c r="B119" s="1" t="str">
        <f>IFERROR(VLOOKUP($A119,Runners!$R:$AA,B$1,0),"")</f>
        <v/>
      </c>
      <c r="C119" s="1" t="str">
        <f>IFERROR(VLOOKUP($A119,Runners!$R:$AA,C$1,0),"")</f>
        <v/>
      </c>
      <c r="D119" s="1" t="str">
        <f>IFERROR(VLOOKUP($A119,Runners!$R:$AA,D$1,0),"")</f>
        <v/>
      </c>
      <c r="E119" s="2" t="str">
        <f>IFERROR(VLOOKUP($A119,Runners!$R:$AA,E$1,0),"")</f>
        <v/>
      </c>
      <c r="F119" s="2" t="str">
        <f>IFERROR(VLOOKUP($A119,Runners!$R:$AA,F$1,0),"")</f>
        <v/>
      </c>
    </row>
    <row r="120" spans="1:6" x14ac:dyDescent="0.25">
      <c r="A120" s="19">
        <v>116</v>
      </c>
      <c r="B120" s="1" t="str">
        <f>IFERROR(VLOOKUP($A120,Runners!$R:$AA,B$1,0),"")</f>
        <v/>
      </c>
      <c r="C120" s="1" t="str">
        <f>IFERROR(VLOOKUP($A120,Runners!$R:$AA,C$1,0),"")</f>
        <v/>
      </c>
      <c r="D120" s="1" t="str">
        <f>IFERROR(VLOOKUP($A120,Runners!$R:$AA,D$1,0),"")</f>
        <v/>
      </c>
      <c r="E120" s="2" t="str">
        <f>IFERROR(VLOOKUP($A120,Runners!$R:$AA,E$1,0),"")</f>
        <v/>
      </c>
      <c r="F120" s="2" t="str">
        <f>IFERROR(VLOOKUP($A120,Runners!$R:$AA,F$1,0),"")</f>
        <v/>
      </c>
    </row>
    <row r="121" spans="1:6" x14ac:dyDescent="0.25">
      <c r="A121" s="19">
        <v>117</v>
      </c>
      <c r="B121" s="1" t="str">
        <f>IFERROR(VLOOKUP($A121,Runners!$R:$AA,B$1,0),"")</f>
        <v/>
      </c>
      <c r="C121" s="1" t="str">
        <f>IFERROR(VLOOKUP($A121,Runners!$R:$AA,C$1,0),"")</f>
        <v/>
      </c>
      <c r="D121" s="1" t="str">
        <f>IFERROR(VLOOKUP($A121,Runners!$R:$AA,D$1,0),"")</f>
        <v/>
      </c>
      <c r="E121" s="2" t="str">
        <f>IFERROR(VLOOKUP($A121,Runners!$R:$AA,E$1,0),"")</f>
        <v/>
      </c>
      <c r="F121" s="2" t="str">
        <f>IFERROR(VLOOKUP($A121,Runners!$R:$AA,F$1,0),"")</f>
        <v/>
      </c>
    </row>
    <row r="122" spans="1:6" x14ac:dyDescent="0.25">
      <c r="A122" s="19">
        <v>118</v>
      </c>
      <c r="B122" s="1" t="str">
        <f>IFERROR(VLOOKUP($A122,Runners!$R:$AA,B$1,0),"")</f>
        <v/>
      </c>
      <c r="C122" s="1" t="str">
        <f>IFERROR(VLOOKUP($A122,Runners!$R:$AA,C$1,0),"")</f>
        <v/>
      </c>
      <c r="D122" s="1" t="str">
        <f>IFERROR(VLOOKUP($A122,Runners!$R:$AA,D$1,0),"")</f>
        <v/>
      </c>
      <c r="E122" s="2" t="str">
        <f>IFERROR(VLOOKUP($A122,Runners!$R:$AA,E$1,0),"")</f>
        <v/>
      </c>
      <c r="F122" s="2" t="str">
        <f>IFERROR(VLOOKUP($A122,Runners!$R:$AA,F$1,0),"")</f>
        <v/>
      </c>
    </row>
    <row r="123" spans="1:6" x14ac:dyDescent="0.25">
      <c r="A123" s="19">
        <v>119</v>
      </c>
      <c r="B123" s="1" t="str">
        <f>IFERROR(VLOOKUP($A123,Runners!$R:$AA,B$1,0),"")</f>
        <v/>
      </c>
      <c r="C123" s="1" t="str">
        <f>IFERROR(VLOOKUP($A123,Runners!$R:$AA,C$1,0),"")</f>
        <v/>
      </c>
      <c r="D123" s="1" t="str">
        <f>IFERROR(VLOOKUP($A123,Runners!$R:$AA,D$1,0),"")</f>
        <v/>
      </c>
      <c r="E123" s="2" t="str">
        <f>IFERROR(VLOOKUP($A123,Runners!$R:$AA,E$1,0),"")</f>
        <v/>
      </c>
      <c r="F123" s="2" t="str">
        <f>IFERROR(VLOOKUP($A123,Runners!$R:$AA,F$1,0),"")</f>
        <v/>
      </c>
    </row>
    <row r="124" spans="1:6" x14ac:dyDescent="0.25">
      <c r="A124" s="19">
        <v>120</v>
      </c>
      <c r="B124" s="1" t="str">
        <f>IFERROR(VLOOKUP($A124,Runners!$R:$AA,B$1,0),"")</f>
        <v/>
      </c>
      <c r="C124" s="1" t="str">
        <f>IFERROR(VLOOKUP($A124,Runners!$R:$AA,C$1,0),"")</f>
        <v/>
      </c>
      <c r="D124" s="1" t="str">
        <f>IFERROR(VLOOKUP($A124,Runners!$R:$AA,D$1,0),"")</f>
        <v/>
      </c>
      <c r="E124" s="2" t="str">
        <f>IFERROR(VLOOKUP($A124,Runners!$R:$AA,E$1,0),"")</f>
        <v/>
      </c>
      <c r="F124" s="2" t="str">
        <f>IFERROR(VLOOKUP($A124,Runners!$R:$AA,F$1,0),"")</f>
        <v/>
      </c>
    </row>
    <row r="125" spans="1:6" x14ac:dyDescent="0.25">
      <c r="A125" s="19">
        <v>121</v>
      </c>
      <c r="B125" s="1" t="str">
        <f>IFERROR(VLOOKUP($A125,Runners!$R:$AA,B$1,0),"")</f>
        <v/>
      </c>
      <c r="C125" s="1" t="str">
        <f>IFERROR(VLOOKUP($A125,Runners!$R:$AA,C$1,0),"")</f>
        <v/>
      </c>
      <c r="D125" s="1" t="str">
        <f>IFERROR(VLOOKUP($A125,Runners!$R:$AA,D$1,0),"")</f>
        <v/>
      </c>
      <c r="E125" s="2" t="str">
        <f>IFERROR(VLOOKUP($A125,Runners!$R:$AA,E$1,0),"")</f>
        <v/>
      </c>
      <c r="F125" s="2" t="str">
        <f>IFERROR(VLOOKUP($A125,Runners!$R:$AA,F$1,0),"")</f>
        <v/>
      </c>
    </row>
    <row r="126" spans="1:6" x14ac:dyDescent="0.25">
      <c r="A126" s="19">
        <v>122</v>
      </c>
      <c r="B126" s="1" t="str">
        <f>IFERROR(VLOOKUP($A126,Runners!$R:$AA,B$1,0),"")</f>
        <v/>
      </c>
      <c r="C126" s="1" t="str">
        <f>IFERROR(VLOOKUP($A126,Runners!$R:$AA,C$1,0),"")</f>
        <v/>
      </c>
      <c r="D126" s="1" t="str">
        <f>IFERROR(VLOOKUP($A126,Runners!$R:$AA,D$1,0),"")</f>
        <v/>
      </c>
      <c r="E126" s="2" t="str">
        <f>IFERROR(VLOOKUP($A126,Runners!$R:$AA,E$1,0),"")</f>
        <v/>
      </c>
      <c r="F126" s="2" t="str">
        <f>IFERROR(VLOOKUP($A126,Runners!$R:$AA,F$1,0),"")</f>
        <v/>
      </c>
    </row>
    <row r="127" spans="1:6" x14ac:dyDescent="0.25">
      <c r="A127" s="19">
        <v>123</v>
      </c>
      <c r="B127" s="1" t="str">
        <f>IFERROR(VLOOKUP($A127,Runners!$R:$AA,B$1,0),"")</f>
        <v/>
      </c>
      <c r="C127" s="1" t="str">
        <f>IFERROR(VLOOKUP($A127,Runners!$R:$AA,C$1,0),"")</f>
        <v/>
      </c>
      <c r="D127" s="1" t="str">
        <f>IFERROR(VLOOKUP($A127,Runners!$R:$AA,D$1,0),"")</f>
        <v/>
      </c>
      <c r="E127" s="2" t="str">
        <f>IFERROR(VLOOKUP($A127,Runners!$R:$AA,E$1,0),"")</f>
        <v/>
      </c>
      <c r="F127" s="2" t="str">
        <f>IFERROR(VLOOKUP($A127,Runners!$R:$AA,F$1,0),"")</f>
        <v/>
      </c>
    </row>
    <row r="128" spans="1:6" x14ac:dyDescent="0.25">
      <c r="A128" s="19">
        <v>124</v>
      </c>
      <c r="B128" s="1" t="str">
        <f>IFERROR(VLOOKUP($A128,Runners!$R:$AA,B$1,0),"")</f>
        <v/>
      </c>
      <c r="C128" s="1" t="str">
        <f>IFERROR(VLOOKUP($A128,Runners!$R:$AA,C$1,0),"")</f>
        <v/>
      </c>
      <c r="D128" s="1" t="str">
        <f>IFERROR(VLOOKUP($A128,Runners!$R:$AA,D$1,0),"")</f>
        <v/>
      </c>
      <c r="E128" s="2" t="str">
        <f>IFERROR(VLOOKUP($A128,Runners!$R:$AA,E$1,0),"")</f>
        <v/>
      </c>
      <c r="F128" s="2" t="str">
        <f>IFERROR(VLOOKUP($A128,Runners!$R:$AA,F$1,0),"")</f>
        <v/>
      </c>
    </row>
    <row r="129" spans="1:6" x14ac:dyDescent="0.25">
      <c r="A129" s="19">
        <v>125</v>
      </c>
      <c r="B129" s="1" t="str">
        <f>IFERROR(VLOOKUP($A129,Runners!$R:$AA,B$1,0),"")</f>
        <v/>
      </c>
      <c r="C129" s="1" t="str">
        <f>IFERROR(VLOOKUP($A129,Runners!$R:$AA,C$1,0),"")</f>
        <v/>
      </c>
      <c r="D129" s="1" t="str">
        <f>IFERROR(VLOOKUP($A129,Runners!$R:$AA,D$1,0),"")</f>
        <v/>
      </c>
      <c r="E129" s="2" t="str">
        <f>IFERROR(VLOOKUP($A129,Runners!$R:$AA,E$1,0),"")</f>
        <v/>
      </c>
      <c r="F129" s="2" t="str">
        <f>IFERROR(VLOOKUP($A129,Runners!$R:$AA,F$1,0),"")</f>
        <v/>
      </c>
    </row>
    <row r="130" spans="1:6" x14ac:dyDescent="0.25">
      <c r="A130" s="19">
        <v>126</v>
      </c>
      <c r="B130" s="1" t="str">
        <f>IFERROR(VLOOKUP($A130,Runners!$R:$AA,B$1,0),"")</f>
        <v/>
      </c>
      <c r="C130" s="1" t="str">
        <f>IFERROR(VLOOKUP($A130,Runners!$R:$AA,C$1,0),"")</f>
        <v/>
      </c>
      <c r="D130" s="1" t="str">
        <f>IFERROR(VLOOKUP($A130,Runners!$R:$AA,D$1,0),"")</f>
        <v/>
      </c>
      <c r="E130" s="2" t="str">
        <f>IFERROR(VLOOKUP($A130,Runners!$R:$AA,E$1,0),"")</f>
        <v/>
      </c>
      <c r="F130" s="2" t="str">
        <f>IFERROR(VLOOKUP($A130,Runners!$R:$AA,F$1,0),"")</f>
        <v/>
      </c>
    </row>
    <row r="131" spans="1:6" x14ac:dyDescent="0.25">
      <c r="A131" s="19">
        <v>127</v>
      </c>
      <c r="B131" s="1" t="str">
        <f>IFERROR(VLOOKUP($A131,Runners!$R:$AA,B$1,0),"")</f>
        <v/>
      </c>
      <c r="C131" s="1" t="str">
        <f>IFERROR(VLOOKUP($A131,Runners!$R:$AA,C$1,0),"")</f>
        <v/>
      </c>
      <c r="D131" s="1" t="str">
        <f>IFERROR(VLOOKUP($A131,Runners!$R:$AA,D$1,0),"")</f>
        <v/>
      </c>
      <c r="E131" s="2" t="str">
        <f>IFERROR(VLOOKUP($A131,Runners!$R:$AA,E$1,0),"")</f>
        <v/>
      </c>
      <c r="F131" s="2" t="str">
        <f>IFERROR(VLOOKUP($A131,Runners!$R:$AA,F$1,0),"")</f>
        <v/>
      </c>
    </row>
    <row r="132" spans="1:6" x14ac:dyDescent="0.25">
      <c r="A132" s="19">
        <v>128</v>
      </c>
      <c r="B132" s="1" t="str">
        <f>IFERROR(VLOOKUP($A132,Runners!$R:$AA,B$1,0),"")</f>
        <v/>
      </c>
      <c r="C132" s="1" t="str">
        <f>IFERROR(VLOOKUP($A132,Runners!$R:$AA,C$1,0),"")</f>
        <v/>
      </c>
      <c r="D132" s="1" t="str">
        <f>IFERROR(VLOOKUP($A132,Runners!$R:$AA,D$1,0),"")</f>
        <v/>
      </c>
      <c r="E132" s="2" t="str">
        <f>IFERROR(VLOOKUP($A132,Runners!$R:$AA,E$1,0),"")</f>
        <v/>
      </c>
      <c r="F132" s="2" t="str">
        <f>IFERROR(VLOOKUP($A132,Runners!$R:$AA,F$1,0),"")</f>
        <v/>
      </c>
    </row>
    <row r="133" spans="1:6" x14ac:dyDescent="0.25">
      <c r="A133" s="19">
        <v>129</v>
      </c>
      <c r="B133" s="1" t="str">
        <f>IFERROR(VLOOKUP($A133,Runners!$R:$AA,B$1,0),"")</f>
        <v/>
      </c>
      <c r="C133" s="1" t="str">
        <f>IFERROR(VLOOKUP($A133,Runners!$R:$AA,C$1,0),"")</f>
        <v/>
      </c>
      <c r="D133" s="1" t="str">
        <f>IFERROR(VLOOKUP($A133,Runners!$R:$AA,D$1,0),"")</f>
        <v/>
      </c>
      <c r="E133" s="2" t="str">
        <f>IFERROR(VLOOKUP($A133,Runners!$R:$AA,E$1,0),"")</f>
        <v/>
      </c>
      <c r="F133" s="2" t="str">
        <f>IFERROR(VLOOKUP($A133,Runners!$R:$AA,F$1,0),"")</f>
        <v/>
      </c>
    </row>
    <row r="134" spans="1:6" x14ac:dyDescent="0.25">
      <c r="A134" s="19">
        <v>130</v>
      </c>
      <c r="B134" s="1" t="str">
        <f>IFERROR(VLOOKUP($A134,Runners!$R:$AA,B$1,0),"")</f>
        <v/>
      </c>
      <c r="C134" s="1" t="str">
        <f>IFERROR(VLOOKUP($A134,Runners!$R:$AA,C$1,0),"")</f>
        <v/>
      </c>
      <c r="D134" s="1" t="str">
        <f>IFERROR(VLOOKUP($A134,Runners!$R:$AA,D$1,0),"")</f>
        <v/>
      </c>
      <c r="E134" s="2" t="str">
        <f>IFERROR(VLOOKUP($A134,Runners!$R:$AA,E$1,0),"")</f>
        <v/>
      </c>
      <c r="F134" s="2" t="str">
        <f>IFERROR(VLOOKUP($A134,Runners!$R:$AA,F$1,0),"")</f>
        <v/>
      </c>
    </row>
    <row r="135" spans="1:6" x14ac:dyDescent="0.25">
      <c r="A135" s="19">
        <v>131</v>
      </c>
      <c r="B135" s="1" t="str">
        <f>IFERROR(VLOOKUP($A135,Runners!$R:$AA,B$1,0),"")</f>
        <v/>
      </c>
      <c r="C135" s="1" t="str">
        <f>IFERROR(VLOOKUP($A135,Runners!$R:$AA,C$1,0),"")</f>
        <v/>
      </c>
      <c r="D135" s="1" t="str">
        <f>IFERROR(VLOOKUP($A135,Runners!$R:$AA,D$1,0),"")</f>
        <v/>
      </c>
      <c r="E135" s="2" t="str">
        <f>IFERROR(VLOOKUP($A135,Runners!$R:$AA,E$1,0),"")</f>
        <v/>
      </c>
      <c r="F135" s="2" t="str">
        <f>IFERROR(VLOOKUP($A135,Runners!$R:$AA,F$1,0),"")</f>
        <v/>
      </c>
    </row>
    <row r="136" spans="1:6" x14ac:dyDescent="0.25">
      <c r="A136" s="19">
        <v>132</v>
      </c>
      <c r="B136" s="1" t="str">
        <f>IFERROR(VLOOKUP($A136,Runners!$R:$AA,B$1,0),"")</f>
        <v/>
      </c>
      <c r="C136" s="1" t="str">
        <f>IFERROR(VLOOKUP($A136,Runners!$R:$AA,C$1,0),"")</f>
        <v/>
      </c>
      <c r="D136" s="1" t="str">
        <f>IFERROR(VLOOKUP($A136,Runners!$R:$AA,D$1,0),"")</f>
        <v/>
      </c>
      <c r="E136" s="2" t="str">
        <f>IFERROR(VLOOKUP($A136,Runners!$R:$AA,E$1,0),"")</f>
        <v/>
      </c>
      <c r="F136" s="2" t="str">
        <f>IFERROR(VLOOKUP($A136,Runners!$R:$AA,F$1,0),"")</f>
        <v/>
      </c>
    </row>
    <row r="137" spans="1:6" x14ac:dyDescent="0.25">
      <c r="A137" s="19">
        <v>133</v>
      </c>
      <c r="B137" s="1" t="str">
        <f>IFERROR(VLOOKUP($A137,Runners!$R:$AA,B$1,0),"")</f>
        <v/>
      </c>
      <c r="C137" s="1" t="str">
        <f>IFERROR(VLOOKUP($A137,Runners!$R:$AA,C$1,0),"")</f>
        <v/>
      </c>
      <c r="D137" s="1" t="str">
        <f>IFERROR(VLOOKUP($A137,Runners!$R:$AA,D$1,0),"")</f>
        <v/>
      </c>
      <c r="E137" s="2" t="str">
        <f>IFERROR(VLOOKUP($A137,Runners!$R:$AA,E$1,0),"")</f>
        <v/>
      </c>
      <c r="F137" s="2" t="str">
        <f>IFERROR(VLOOKUP($A137,Runners!$R:$AA,F$1,0),"")</f>
        <v/>
      </c>
    </row>
    <row r="138" spans="1:6" x14ac:dyDescent="0.25">
      <c r="A138" s="19">
        <v>134</v>
      </c>
      <c r="B138" s="1" t="str">
        <f>IFERROR(VLOOKUP($A138,Runners!$R:$AA,B$1,0),"")</f>
        <v/>
      </c>
      <c r="C138" s="1" t="str">
        <f>IFERROR(VLOOKUP($A138,Runners!$R:$AA,C$1,0),"")</f>
        <v/>
      </c>
      <c r="D138" s="1" t="str">
        <f>IFERROR(VLOOKUP($A138,Runners!$R:$AA,D$1,0),"")</f>
        <v/>
      </c>
      <c r="E138" s="2" t="str">
        <f>IFERROR(VLOOKUP($A138,Runners!$R:$AA,E$1,0),"")</f>
        <v/>
      </c>
      <c r="F138" s="2" t="str">
        <f>IFERROR(VLOOKUP($A138,Runners!$R:$AA,F$1,0),"")</f>
        <v/>
      </c>
    </row>
    <row r="139" spans="1:6" x14ac:dyDescent="0.25">
      <c r="A139" s="19">
        <v>135</v>
      </c>
      <c r="B139" s="1" t="str">
        <f>IFERROR(VLOOKUP($A139,Runners!$R:$AA,B$1,0),"")</f>
        <v/>
      </c>
      <c r="C139" s="1" t="str">
        <f>IFERROR(VLOOKUP($A139,Runners!$R:$AA,C$1,0),"")</f>
        <v/>
      </c>
      <c r="D139" s="1" t="str">
        <f>IFERROR(VLOOKUP($A139,Runners!$R:$AA,D$1,0),"")</f>
        <v/>
      </c>
      <c r="E139" s="2" t="str">
        <f>IFERROR(VLOOKUP($A139,Runners!$R:$AA,E$1,0),"")</f>
        <v/>
      </c>
      <c r="F139" s="2" t="str">
        <f>IFERROR(VLOOKUP($A139,Runners!$R:$AA,F$1,0),"")</f>
        <v/>
      </c>
    </row>
    <row r="140" spans="1:6" x14ac:dyDescent="0.25">
      <c r="A140" s="19">
        <v>136</v>
      </c>
      <c r="B140" s="1" t="str">
        <f>IFERROR(VLOOKUP($A140,Runners!$R:$AA,B$1,0),"")</f>
        <v/>
      </c>
      <c r="C140" s="1" t="str">
        <f>IFERROR(VLOOKUP($A140,Runners!$R:$AA,C$1,0),"")</f>
        <v/>
      </c>
      <c r="D140" s="1" t="str">
        <f>IFERROR(VLOOKUP($A140,Runners!$R:$AA,D$1,0),"")</f>
        <v/>
      </c>
      <c r="E140" s="2" t="str">
        <f>IFERROR(VLOOKUP($A140,Runners!$R:$AA,E$1,0),"")</f>
        <v/>
      </c>
      <c r="F140" s="2" t="str">
        <f>IFERROR(VLOOKUP($A140,Runners!$R:$AA,F$1,0),"")</f>
        <v/>
      </c>
    </row>
    <row r="141" spans="1:6" x14ac:dyDescent="0.25">
      <c r="A141" s="19">
        <v>137</v>
      </c>
      <c r="B141" s="1" t="str">
        <f>IFERROR(VLOOKUP($A141,Runners!$R:$AA,B$1,0),"")</f>
        <v/>
      </c>
      <c r="C141" s="1" t="str">
        <f>IFERROR(VLOOKUP($A141,Runners!$R:$AA,C$1,0),"")</f>
        <v/>
      </c>
      <c r="D141" s="1" t="str">
        <f>IFERROR(VLOOKUP($A141,Runners!$R:$AA,D$1,0),"")</f>
        <v/>
      </c>
      <c r="E141" s="2" t="str">
        <f>IFERROR(VLOOKUP($A141,Runners!$R:$AA,E$1,0),"")</f>
        <v/>
      </c>
      <c r="F141" s="2" t="str">
        <f>IFERROR(VLOOKUP($A141,Runners!$R:$AA,F$1,0),"")</f>
        <v/>
      </c>
    </row>
    <row r="142" spans="1:6" x14ac:dyDescent="0.25">
      <c r="A142" s="19">
        <v>138</v>
      </c>
      <c r="B142" s="1" t="str">
        <f>IFERROR(VLOOKUP($A142,Runners!$R:$AA,B$1,0),"")</f>
        <v/>
      </c>
      <c r="C142" s="1" t="str">
        <f>IFERROR(VLOOKUP($A142,Runners!$R:$AA,C$1,0),"")</f>
        <v/>
      </c>
      <c r="D142" s="1" t="str">
        <f>IFERROR(VLOOKUP($A142,Runners!$R:$AA,D$1,0),"")</f>
        <v/>
      </c>
      <c r="E142" s="2" t="str">
        <f>IFERROR(VLOOKUP($A142,Runners!$R:$AA,E$1,0),"")</f>
        <v/>
      </c>
      <c r="F142" s="2" t="str">
        <f>IFERROR(VLOOKUP($A142,Runners!$R:$AA,F$1,0),"")</f>
        <v/>
      </c>
    </row>
    <row r="143" spans="1:6" x14ac:dyDescent="0.25">
      <c r="A143" s="19">
        <v>139</v>
      </c>
      <c r="B143" s="1" t="str">
        <f>IFERROR(VLOOKUP($A143,Runners!$R:$AA,B$1,0),"")</f>
        <v/>
      </c>
      <c r="C143" s="1" t="str">
        <f>IFERROR(VLOOKUP($A143,Runners!$R:$AA,C$1,0),"")</f>
        <v/>
      </c>
      <c r="D143" s="1" t="str">
        <f>IFERROR(VLOOKUP($A143,Runners!$R:$AA,D$1,0),"")</f>
        <v/>
      </c>
      <c r="E143" s="2" t="str">
        <f>IFERROR(VLOOKUP($A143,Runners!$R:$AA,E$1,0),"")</f>
        <v/>
      </c>
      <c r="F143" s="2" t="str">
        <f>IFERROR(VLOOKUP($A143,Runners!$R:$AA,F$1,0),"")</f>
        <v/>
      </c>
    </row>
    <row r="144" spans="1:6" x14ac:dyDescent="0.25">
      <c r="A144" s="19">
        <v>140</v>
      </c>
      <c r="B144" s="1" t="str">
        <f>IFERROR(VLOOKUP($A144,Runners!$R:$AA,B$1,0),"")</f>
        <v/>
      </c>
      <c r="C144" s="1" t="str">
        <f>IFERROR(VLOOKUP($A144,Runners!$R:$AA,C$1,0),"")</f>
        <v/>
      </c>
      <c r="D144" s="1" t="str">
        <f>IFERROR(VLOOKUP($A144,Runners!$R:$AA,D$1,0),"")</f>
        <v/>
      </c>
      <c r="E144" s="2" t="str">
        <f>IFERROR(VLOOKUP($A144,Runners!$R:$AA,E$1,0),"")</f>
        <v/>
      </c>
      <c r="F144" s="2" t="str">
        <f>IFERROR(VLOOKUP($A144,Runners!$R:$AA,F$1,0),"")</f>
        <v/>
      </c>
    </row>
    <row r="145" spans="1:6" x14ac:dyDescent="0.25">
      <c r="A145" s="19">
        <v>141</v>
      </c>
      <c r="B145" s="1" t="str">
        <f>IFERROR(VLOOKUP($A145,Runners!$R:$AA,B$1,0),"")</f>
        <v/>
      </c>
      <c r="C145" s="1" t="str">
        <f>IFERROR(VLOOKUP($A145,Runners!$R:$AA,C$1,0),"")</f>
        <v/>
      </c>
      <c r="D145" s="1" t="str">
        <f>IFERROR(VLOOKUP($A145,Runners!$R:$AA,D$1,0),"")</f>
        <v/>
      </c>
      <c r="E145" s="2" t="str">
        <f>IFERROR(VLOOKUP($A145,Runners!$R:$AA,E$1,0),"")</f>
        <v/>
      </c>
      <c r="F145" s="2" t="str">
        <f>IFERROR(VLOOKUP($A145,Runners!$R:$AA,F$1,0),"")</f>
        <v/>
      </c>
    </row>
    <row r="146" spans="1:6" x14ac:dyDescent="0.25">
      <c r="A146" s="19">
        <v>142</v>
      </c>
      <c r="B146" s="1" t="str">
        <f>IFERROR(VLOOKUP($A146,Runners!$R:$AA,B$1,0),"")</f>
        <v/>
      </c>
      <c r="C146" s="1" t="str">
        <f>IFERROR(VLOOKUP($A146,Runners!$R:$AA,C$1,0),"")</f>
        <v/>
      </c>
      <c r="D146" s="1" t="str">
        <f>IFERROR(VLOOKUP($A146,Runners!$R:$AA,D$1,0),"")</f>
        <v/>
      </c>
      <c r="E146" s="2" t="str">
        <f>IFERROR(VLOOKUP($A146,Runners!$R:$AA,E$1,0),"")</f>
        <v/>
      </c>
      <c r="F146" s="2" t="str">
        <f>IFERROR(VLOOKUP($A146,Runners!$R:$AA,F$1,0),"")</f>
        <v/>
      </c>
    </row>
    <row r="147" spans="1:6" x14ac:dyDescent="0.25">
      <c r="A147" s="19">
        <v>143</v>
      </c>
      <c r="B147" s="1" t="str">
        <f>IFERROR(VLOOKUP($A147,Runners!$R:$AA,B$1,0),"")</f>
        <v/>
      </c>
      <c r="C147" s="1" t="str">
        <f>IFERROR(VLOOKUP($A147,Runners!$R:$AA,C$1,0),"")</f>
        <v/>
      </c>
      <c r="D147" s="1" t="str">
        <f>IFERROR(VLOOKUP($A147,Runners!$R:$AA,D$1,0),"")</f>
        <v/>
      </c>
      <c r="E147" s="2" t="str">
        <f>IFERROR(VLOOKUP($A147,Runners!$R:$AA,E$1,0),"")</f>
        <v/>
      </c>
      <c r="F147" s="2" t="str">
        <f>IFERROR(VLOOKUP($A147,Runners!$R:$AA,F$1,0),"")</f>
        <v/>
      </c>
    </row>
    <row r="148" spans="1:6" x14ac:dyDescent="0.25">
      <c r="A148" s="19">
        <v>144</v>
      </c>
      <c r="B148" s="1" t="str">
        <f>IFERROR(VLOOKUP($A148,Runners!$R:$AA,B$1,0),"")</f>
        <v/>
      </c>
      <c r="C148" s="1" t="str">
        <f>IFERROR(VLOOKUP($A148,Runners!$R:$AA,C$1,0),"")</f>
        <v/>
      </c>
      <c r="D148" s="1" t="str">
        <f>IFERROR(VLOOKUP($A148,Runners!$R:$AA,D$1,0),"")</f>
        <v/>
      </c>
      <c r="E148" s="2" t="str">
        <f>IFERROR(VLOOKUP($A148,Runners!$R:$AA,E$1,0),"")</f>
        <v/>
      </c>
      <c r="F148" s="2" t="str">
        <f>IFERROR(VLOOKUP($A148,Runners!$R:$AA,F$1,0),"")</f>
        <v/>
      </c>
    </row>
    <row r="149" spans="1:6" x14ac:dyDescent="0.25">
      <c r="A149" s="19">
        <v>145</v>
      </c>
      <c r="B149" s="1" t="str">
        <f>IFERROR(VLOOKUP($A149,Runners!$R:$AA,B$1,0),"")</f>
        <v/>
      </c>
      <c r="C149" s="1" t="str">
        <f>IFERROR(VLOOKUP($A149,Runners!$R:$AA,C$1,0),"")</f>
        <v/>
      </c>
      <c r="D149" s="1" t="str">
        <f>IFERROR(VLOOKUP($A149,Runners!$R:$AA,D$1,0),"")</f>
        <v/>
      </c>
      <c r="E149" s="2" t="str">
        <f>IFERROR(VLOOKUP($A149,Runners!$R:$AA,E$1,0),"")</f>
        <v/>
      </c>
      <c r="F149" s="2" t="str">
        <f>IFERROR(VLOOKUP($A149,Runners!$R:$AA,F$1,0),"")</f>
        <v/>
      </c>
    </row>
    <row r="150" spans="1:6" x14ac:dyDescent="0.25">
      <c r="A150" s="19">
        <v>146</v>
      </c>
      <c r="B150" s="1" t="str">
        <f>IFERROR(VLOOKUP($A150,Runners!$R:$AA,B$1,0),"")</f>
        <v/>
      </c>
      <c r="C150" s="1" t="str">
        <f>IFERROR(VLOOKUP($A150,Runners!$R:$AA,C$1,0),"")</f>
        <v/>
      </c>
      <c r="D150" s="1" t="str">
        <f>IFERROR(VLOOKUP($A150,Runners!$R:$AA,D$1,0),"")</f>
        <v/>
      </c>
      <c r="E150" s="2" t="str">
        <f>IFERROR(VLOOKUP($A150,Runners!$R:$AA,E$1,0),"")</f>
        <v/>
      </c>
      <c r="F150" s="2" t="str">
        <f>IFERROR(VLOOKUP($A150,Runners!$R:$AA,F$1,0),"")</f>
        <v/>
      </c>
    </row>
    <row r="151" spans="1:6" x14ac:dyDescent="0.25">
      <c r="A151" s="19">
        <v>147</v>
      </c>
      <c r="B151" s="1" t="str">
        <f>IFERROR(VLOOKUP($A151,Runners!$R:$AA,B$1,0),"")</f>
        <v/>
      </c>
      <c r="C151" s="1" t="str">
        <f>IFERROR(VLOOKUP($A151,Runners!$R:$AA,C$1,0),"")</f>
        <v/>
      </c>
      <c r="D151" s="1" t="str">
        <f>IFERROR(VLOOKUP($A151,Runners!$R:$AA,D$1,0),"")</f>
        <v/>
      </c>
      <c r="E151" s="2" t="str">
        <f>IFERROR(VLOOKUP($A151,Runners!$R:$AA,E$1,0),"")</f>
        <v/>
      </c>
      <c r="F151" s="2" t="str">
        <f>IFERROR(VLOOKUP($A151,Runners!$R:$AA,F$1,0),"")</f>
        <v/>
      </c>
    </row>
    <row r="152" spans="1:6" x14ac:dyDescent="0.25">
      <c r="A152" s="19">
        <v>148</v>
      </c>
      <c r="B152" s="1" t="str">
        <f>IFERROR(VLOOKUP($A152,Runners!$R:$AA,B$1,0),"")</f>
        <v/>
      </c>
      <c r="C152" s="1" t="str">
        <f>IFERROR(VLOOKUP($A152,Runners!$R:$AA,C$1,0),"")</f>
        <v/>
      </c>
      <c r="D152" s="1" t="str">
        <f>IFERROR(VLOOKUP($A152,Runners!$R:$AA,D$1,0),"")</f>
        <v/>
      </c>
      <c r="E152" s="2" t="str">
        <f>IFERROR(VLOOKUP($A152,Runners!$R:$AA,E$1,0),"")</f>
        <v/>
      </c>
      <c r="F152" s="2" t="str">
        <f>IFERROR(VLOOKUP($A152,Runners!$R:$AA,F$1,0),"")</f>
        <v/>
      </c>
    </row>
    <row r="153" spans="1:6" x14ac:dyDescent="0.25">
      <c r="A153" s="19">
        <v>149</v>
      </c>
      <c r="B153" s="1" t="str">
        <f>IFERROR(VLOOKUP($A153,Runners!$R:$AA,B$1,0),"")</f>
        <v/>
      </c>
      <c r="C153" s="1" t="str">
        <f>IFERROR(VLOOKUP($A153,Runners!$R:$AA,C$1,0),"")</f>
        <v/>
      </c>
      <c r="D153" s="1" t="str">
        <f>IFERROR(VLOOKUP($A153,Runners!$R:$AA,D$1,0),"")</f>
        <v/>
      </c>
      <c r="E153" s="2" t="str">
        <f>IFERROR(VLOOKUP($A153,Runners!$R:$AA,E$1,0),"")</f>
        <v/>
      </c>
      <c r="F153" s="2" t="str">
        <f>IFERROR(VLOOKUP($A153,Runners!$R:$AA,F$1,0),"")</f>
        <v/>
      </c>
    </row>
    <row r="154" spans="1:6" x14ac:dyDescent="0.25">
      <c r="A154" s="19">
        <v>150</v>
      </c>
      <c r="B154" s="1" t="str">
        <f>IFERROR(VLOOKUP($A154,Runners!$R:$AA,B$1,0),"")</f>
        <v/>
      </c>
      <c r="C154" s="1" t="str">
        <f>IFERROR(VLOOKUP($A154,Runners!$R:$AA,C$1,0),"")</f>
        <v/>
      </c>
      <c r="D154" s="1" t="str">
        <f>IFERROR(VLOOKUP($A154,Runners!$R:$AA,D$1,0),"")</f>
        <v/>
      </c>
      <c r="E154" s="2" t="str">
        <f>IFERROR(VLOOKUP($A154,Runners!$R:$AA,E$1,0),"")</f>
        <v/>
      </c>
      <c r="F154" s="2" t="str">
        <f>IFERROR(VLOOKUP($A154,Runners!$R:$AA,F$1,0),"")</f>
        <v/>
      </c>
    </row>
    <row r="155" spans="1:6" x14ac:dyDescent="0.25">
      <c r="A155" s="19">
        <v>151</v>
      </c>
      <c r="B155" s="1" t="str">
        <f>IFERROR(VLOOKUP($A155,Runners!$R:$AA,B$1,0),"")</f>
        <v/>
      </c>
      <c r="C155" s="1" t="str">
        <f>IFERROR(VLOOKUP($A155,Runners!$R:$AA,C$1,0),"")</f>
        <v/>
      </c>
      <c r="D155" s="1" t="str">
        <f>IFERROR(VLOOKUP($A155,Runners!$R:$AA,D$1,0),"")</f>
        <v/>
      </c>
      <c r="E155" s="2" t="str">
        <f>IFERROR(VLOOKUP($A155,Runners!$R:$AA,E$1,0),"")</f>
        <v/>
      </c>
      <c r="F155" s="2" t="str">
        <f>IFERROR(VLOOKUP($A155,Runners!$R:$AA,F$1,0),"")</f>
        <v/>
      </c>
    </row>
    <row r="156" spans="1:6" x14ac:dyDescent="0.25">
      <c r="A156" s="19">
        <v>152</v>
      </c>
      <c r="B156" s="1" t="str">
        <f>IFERROR(VLOOKUP($A156,Runners!$R:$AA,B$1,0),"")</f>
        <v/>
      </c>
      <c r="C156" s="1" t="str">
        <f>IFERROR(VLOOKUP($A156,Runners!$R:$AA,C$1,0),"")</f>
        <v/>
      </c>
      <c r="D156" s="1" t="str">
        <f>IFERROR(VLOOKUP($A156,Runners!$R:$AA,D$1,0),"")</f>
        <v/>
      </c>
      <c r="E156" s="2" t="str">
        <f>IFERROR(VLOOKUP($A156,Runners!$R:$AA,E$1,0),"")</f>
        <v/>
      </c>
      <c r="F156" s="2" t="str">
        <f>IFERROR(VLOOKUP($A156,Runners!$R:$AA,F$1,0),"")</f>
        <v/>
      </c>
    </row>
    <row r="157" spans="1:6" x14ac:dyDescent="0.25">
      <c r="A157" s="19">
        <v>153</v>
      </c>
      <c r="B157" s="1" t="str">
        <f>IFERROR(VLOOKUP($A157,Runners!$R:$AA,B$1,0),"")</f>
        <v/>
      </c>
      <c r="C157" s="1" t="str">
        <f>IFERROR(VLOOKUP($A157,Runners!$R:$AA,C$1,0),"")</f>
        <v/>
      </c>
      <c r="D157" s="1" t="str">
        <f>IFERROR(VLOOKUP($A157,Runners!$R:$AA,D$1,0),"")</f>
        <v/>
      </c>
      <c r="E157" s="2" t="str">
        <f>IFERROR(VLOOKUP($A157,Runners!$R:$AA,E$1,0),"")</f>
        <v/>
      </c>
      <c r="F157" s="2" t="str">
        <f>IFERROR(VLOOKUP($A157,Runners!$R:$AA,F$1,0),"")</f>
        <v/>
      </c>
    </row>
    <row r="158" spans="1:6" x14ac:dyDescent="0.25">
      <c r="A158" s="19">
        <v>154</v>
      </c>
      <c r="B158" s="1" t="str">
        <f>IFERROR(VLOOKUP($A158,Runners!$R:$AA,B$1,0),"")</f>
        <v/>
      </c>
      <c r="C158" s="1" t="str">
        <f>IFERROR(VLOOKUP($A158,Runners!$R:$AA,C$1,0),"")</f>
        <v/>
      </c>
      <c r="D158" s="1" t="str">
        <f>IFERROR(VLOOKUP($A158,Runners!$R:$AA,D$1,0),"")</f>
        <v/>
      </c>
      <c r="E158" s="2" t="str">
        <f>IFERROR(VLOOKUP($A158,Runners!$R:$AA,E$1,0),"")</f>
        <v/>
      </c>
      <c r="F158" s="2" t="str">
        <f>IFERROR(VLOOKUP($A158,Runners!$R:$AA,F$1,0),"")</f>
        <v/>
      </c>
    </row>
    <row r="159" spans="1:6" x14ac:dyDescent="0.25">
      <c r="A159" s="19">
        <v>155</v>
      </c>
      <c r="B159" s="1" t="str">
        <f>IFERROR(VLOOKUP($A159,Runners!$R:$AA,B$1,0),"")</f>
        <v/>
      </c>
      <c r="C159" s="1" t="str">
        <f>IFERROR(VLOOKUP($A159,Runners!$R:$AA,C$1,0),"")</f>
        <v/>
      </c>
      <c r="D159" s="1" t="str">
        <f>IFERROR(VLOOKUP($A159,Runners!$R:$AA,D$1,0),"")</f>
        <v/>
      </c>
      <c r="E159" s="2" t="str">
        <f>IFERROR(VLOOKUP($A159,Runners!$R:$AA,E$1,0),"")</f>
        <v/>
      </c>
      <c r="F159" s="2" t="str">
        <f>IFERROR(VLOOKUP($A159,Runners!$R:$AA,F$1,0),"")</f>
        <v/>
      </c>
    </row>
    <row r="160" spans="1:6" x14ac:dyDescent="0.25">
      <c r="A160" s="19">
        <v>156</v>
      </c>
      <c r="B160" s="1" t="str">
        <f>IFERROR(VLOOKUP($A160,Runners!$R:$AA,B$1,0),"")</f>
        <v/>
      </c>
      <c r="C160" s="1" t="str">
        <f>IFERROR(VLOOKUP($A160,Runners!$R:$AA,C$1,0),"")</f>
        <v/>
      </c>
      <c r="D160" s="1" t="str">
        <f>IFERROR(VLOOKUP($A160,Runners!$R:$AA,D$1,0),"")</f>
        <v/>
      </c>
      <c r="E160" s="2" t="str">
        <f>IFERROR(VLOOKUP($A160,Runners!$R:$AA,E$1,0),"")</f>
        <v/>
      </c>
      <c r="F160" s="2" t="str">
        <f>IFERROR(VLOOKUP($A160,Runners!$R:$AA,F$1,0),"")</f>
        <v/>
      </c>
    </row>
    <row r="161" spans="1:6" x14ac:dyDescent="0.25">
      <c r="A161" s="19">
        <v>157</v>
      </c>
      <c r="B161" s="1" t="str">
        <f>IFERROR(VLOOKUP($A161,Runners!$R:$AA,B$1,0),"")</f>
        <v/>
      </c>
      <c r="C161" s="1" t="str">
        <f>IFERROR(VLOOKUP($A161,Runners!$R:$AA,C$1,0),"")</f>
        <v/>
      </c>
      <c r="D161" s="1" t="str">
        <f>IFERROR(VLOOKUP($A161,Runners!$R:$AA,D$1,0),"")</f>
        <v/>
      </c>
      <c r="E161" s="2" t="str">
        <f>IFERROR(VLOOKUP($A161,Runners!$R:$AA,E$1,0),"")</f>
        <v/>
      </c>
      <c r="F161" s="2" t="str">
        <f>IFERROR(VLOOKUP($A161,Runners!$R:$AA,F$1,0),"")</f>
        <v/>
      </c>
    </row>
    <row r="162" spans="1:6" x14ac:dyDescent="0.25">
      <c r="A162" s="19">
        <v>158</v>
      </c>
      <c r="B162" s="1" t="str">
        <f>IFERROR(VLOOKUP($A162,Runners!$R:$AA,B$1,0),"")</f>
        <v/>
      </c>
      <c r="C162" s="1" t="str">
        <f>IFERROR(VLOOKUP($A162,Runners!$R:$AA,C$1,0),"")</f>
        <v/>
      </c>
      <c r="D162" s="1" t="str">
        <f>IFERROR(VLOOKUP($A162,Runners!$R:$AA,D$1,0),"")</f>
        <v/>
      </c>
      <c r="E162" s="2" t="str">
        <f>IFERROR(VLOOKUP($A162,Runners!$R:$AA,E$1,0),"")</f>
        <v/>
      </c>
      <c r="F162" s="2" t="str">
        <f>IFERROR(VLOOKUP($A162,Runners!$R:$AA,F$1,0),"")</f>
        <v/>
      </c>
    </row>
    <row r="163" spans="1:6" x14ac:dyDescent="0.25">
      <c r="A163" s="19">
        <v>159</v>
      </c>
      <c r="B163" s="1" t="str">
        <f>IFERROR(VLOOKUP($A163,Runners!$R:$AA,B$1,0),"")</f>
        <v/>
      </c>
      <c r="C163" s="1" t="str">
        <f>IFERROR(VLOOKUP($A163,Runners!$R:$AA,C$1,0),"")</f>
        <v/>
      </c>
      <c r="D163" s="1" t="str">
        <f>IFERROR(VLOOKUP($A163,Runners!$R:$AA,D$1,0),"")</f>
        <v/>
      </c>
      <c r="E163" s="2" t="str">
        <f>IFERROR(VLOOKUP($A163,Runners!$R:$AA,E$1,0),"")</f>
        <v/>
      </c>
      <c r="F163" s="2" t="str">
        <f>IFERROR(VLOOKUP($A163,Runners!$R:$AA,F$1,0),"")</f>
        <v/>
      </c>
    </row>
    <row r="164" spans="1:6" x14ac:dyDescent="0.25">
      <c r="A164" s="19">
        <v>160</v>
      </c>
      <c r="B164" s="1" t="str">
        <f>IFERROR(VLOOKUP($A164,Runners!$R:$AA,B$1,0),"")</f>
        <v/>
      </c>
      <c r="C164" s="1" t="str">
        <f>IFERROR(VLOOKUP($A164,Runners!$R:$AA,C$1,0),"")</f>
        <v/>
      </c>
      <c r="D164" s="1" t="str">
        <f>IFERROR(VLOOKUP($A164,Runners!$R:$AA,D$1,0),"")</f>
        <v/>
      </c>
      <c r="E164" s="2" t="str">
        <f>IFERROR(VLOOKUP($A164,Runners!$R:$AA,E$1,0),"")</f>
        <v/>
      </c>
      <c r="F164" s="2" t="str">
        <f>IFERROR(VLOOKUP($A164,Runners!$R:$AA,F$1,0),"")</f>
        <v/>
      </c>
    </row>
    <row r="165" spans="1:6" x14ac:dyDescent="0.25">
      <c r="A165" s="19">
        <v>161</v>
      </c>
      <c r="B165" s="1" t="str">
        <f>IFERROR(VLOOKUP($A165,Runners!$R:$AA,B$1,0),"")</f>
        <v/>
      </c>
      <c r="C165" s="1" t="str">
        <f>IFERROR(VLOOKUP($A165,Runners!$R:$AA,C$1,0),"")</f>
        <v/>
      </c>
      <c r="D165" s="1" t="str">
        <f>IFERROR(VLOOKUP($A165,Runners!$R:$AA,D$1,0),"")</f>
        <v/>
      </c>
      <c r="E165" s="2" t="str">
        <f>IFERROR(VLOOKUP($A165,Runners!$R:$AA,E$1,0),"")</f>
        <v/>
      </c>
      <c r="F165" s="2" t="str">
        <f>IFERROR(VLOOKUP($A165,Runners!$R:$AA,F$1,0),"")</f>
        <v/>
      </c>
    </row>
    <row r="166" spans="1:6" x14ac:dyDescent="0.25">
      <c r="A166" s="19">
        <v>162</v>
      </c>
      <c r="B166" s="1" t="str">
        <f>IFERROR(VLOOKUP($A166,Runners!$R:$AA,B$1,0),"")</f>
        <v/>
      </c>
      <c r="C166" s="1" t="str">
        <f>IFERROR(VLOOKUP($A166,Runners!$R:$AA,C$1,0),"")</f>
        <v/>
      </c>
      <c r="D166" s="1" t="str">
        <f>IFERROR(VLOOKUP($A166,Runners!$R:$AA,D$1,0),"")</f>
        <v/>
      </c>
      <c r="E166" s="2" t="str">
        <f>IFERROR(VLOOKUP($A166,Runners!$R:$AA,E$1,0),"")</f>
        <v/>
      </c>
      <c r="F166" s="2" t="str">
        <f>IFERROR(VLOOKUP($A166,Runners!$R:$AA,F$1,0),"")</f>
        <v/>
      </c>
    </row>
    <row r="167" spans="1:6" x14ac:dyDescent="0.25">
      <c r="A167" s="19">
        <v>163</v>
      </c>
      <c r="B167" s="1" t="str">
        <f>IFERROR(VLOOKUP($A167,Runners!$R:$AA,B$1,0),"")</f>
        <v/>
      </c>
      <c r="C167" s="1" t="str">
        <f>IFERROR(VLOOKUP($A167,Runners!$R:$AA,C$1,0),"")</f>
        <v/>
      </c>
      <c r="D167" s="1" t="str">
        <f>IFERROR(VLOOKUP($A167,Runners!$R:$AA,D$1,0),"")</f>
        <v/>
      </c>
      <c r="E167" s="2" t="str">
        <f>IFERROR(VLOOKUP($A167,Runners!$R:$AA,E$1,0),"")</f>
        <v/>
      </c>
      <c r="F167" s="2" t="str">
        <f>IFERROR(VLOOKUP($A167,Runners!$R:$AA,F$1,0),"")</f>
        <v/>
      </c>
    </row>
    <row r="168" spans="1:6" x14ac:dyDescent="0.25">
      <c r="A168" s="19">
        <v>164</v>
      </c>
      <c r="B168" s="1" t="str">
        <f>IFERROR(VLOOKUP($A168,Runners!$R:$AA,B$1,0),"")</f>
        <v/>
      </c>
      <c r="C168" s="1" t="str">
        <f>IFERROR(VLOOKUP($A168,Runners!$R:$AA,C$1,0),"")</f>
        <v/>
      </c>
      <c r="D168" s="1" t="str">
        <f>IFERROR(VLOOKUP($A168,Runners!$R:$AA,D$1,0),"")</f>
        <v/>
      </c>
      <c r="E168" s="2" t="str">
        <f>IFERROR(VLOOKUP($A168,Runners!$R:$AA,E$1,0),"")</f>
        <v/>
      </c>
      <c r="F168" s="2" t="str">
        <f>IFERROR(VLOOKUP($A168,Runners!$R:$AA,F$1,0),"")</f>
        <v/>
      </c>
    </row>
    <row r="169" spans="1:6" x14ac:dyDescent="0.25">
      <c r="A169" s="19">
        <v>165</v>
      </c>
      <c r="B169" s="1" t="str">
        <f>IFERROR(VLOOKUP($A169,Runners!$R:$AA,B$1,0),"")</f>
        <v/>
      </c>
      <c r="C169" s="1" t="str">
        <f>IFERROR(VLOOKUP($A169,Runners!$R:$AA,C$1,0),"")</f>
        <v/>
      </c>
      <c r="D169" s="1" t="str">
        <f>IFERROR(VLOOKUP($A169,Runners!$R:$AA,D$1,0),"")</f>
        <v/>
      </c>
      <c r="E169" s="2" t="str">
        <f>IFERROR(VLOOKUP($A169,Runners!$R:$AA,E$1,0),"")</f>
        <v/>
      </c>
      <c r="F169" s="2" t="str">
        <f>IFERROR(VLOOKUP($A169,Runners!$R:$AA,F$1,0),"")</f>
        <v/>
      </c>
    </row>
    <row r="170" spans="1:6" x14ac:dyDescent="0.25">
      <c r="A170" s="19">
        <v>166</v>
      </c>
      <c r="B170" s="1" t="str">
        <f>IFERROR(VLOOKUP($A170,Runners!$R:$AA,B$1,0),"")</f>
        <v/>
      </c>
      <c r="C170" s="1" t="str">
        <f>IFERROR(VLOOKUP($A170,Runners!$R:$AA,C$1,0),"")</f>
        <v/>
      </c>
      <c r="D170" s="1" t="str">
        <f>IFERROR(VLOOKUP($A170,Runners!$R:$AA,D$1,0),"")</f>
        <v/>
      </c>
      <c r="E170" s="2" t="str">
        <f>IFERROR(VLOOKUP($A170,Runners!$R:$AA,E$1,0),"")</f>
        <v/>
      </c>
      <c r="F170" s="2" t="str">
        <f>IFERROR(VLOOKUP($A170,Runners!$R:$AA,F$1,0),"")</f>
        <v/>
      </c>
    </row>
    <row r="171" spans="1:6" x14ac:dyDescent="0.25">
      <c r="A171" s="19">
        <v>167</v>
      </c>
      <c r="B171" s="1" t="str">
        <f>IFERROR(VLOOKUP($A171,Runners!$R:$AA,B$1,0),"")</f>
        <v/>
      </c>
      <c r="C171" s="1" t="str">
        <f>IFERROR(VLOOKUP($A171,Runners!$R:$AA,C$1,0),"")</f>
        <v/>
      </c>
      <c r="D171" s="1" t="str">
        <f>IFERROR(VLOOKUP($A171,Runners!$R:$AA,D$1,0),"")</f>
        <v/>
      </c>
      <c r="E171" s="2" t="str">
        <f>IFERROR(VLOOKUP($A171,Runners!$R:$AA,E$1,0),"")</f>
        <v/>
      </c>
      <c r="F171" s="2" t="str">
        <f>IFERROR(VLOOKUP($A171,Runners!$R:$AA,F$1,0),"")</f>
        <v/>
      </c>
    </row>
    <row r="172" spans="1:6" x14ac:dyDescent="0.25">
      <c r="A172" s="19">
        <v>168</v>
      </c>
      <c r="B172" s="1" t="str">
        <f>IFERROR(VLOOKUP($A172,Runners!$R:$AA,B$1,0),"")</f>
        <v/>
      </c>
      <c r="C172" s="1" t="str">
        <f>IFERROR(VLOOKUP($A172,Runners!$R:$AA,C$1,0),"")</f>
        <v/>
      </c>
      <c r="D172" s="1" t="str">
        <f>IFERROR(VLOOKUP($A172,Runners!$R:$AA,D$1,0),"")</f>
        <v/>
      </c>
      <c r="E172" s="2" t="str">
        <f>IFERROR(VLOOKUP($A172,Runners!$R:$AA,E$1,0),"")</f>
        <v/>
      </c>
      <c r="F172" s="2" t="str">
        <f>IFERROR(VLOOKUP($A172,Runners!$R:$AA,F$1,0),"")</f>
        <v/>
      </c>
    </row>
    <row r="173" spans="1:6" x14ac:dyDescent="0.25">
      <c r="A173" s="19">
        <v>169</v>
      </c>
      <c r="B173" s="1" t="str">
        <f>IFERROR(VLOOKUP($A173,Runners!$R:$AA,B$1,0),"")</f>
        <v/>
      </c>
      <c r="C173" s="1" t="str">
        <f>IFERROR(VLOOKUP($A173,Runners!$R:$AA,C$1,0),"")</f>
        <v/>
      </c>
      <c r="D173" s="1" t="str">
        <f>IFERROR(VLOOKUP($A173,Runners!$R:$AA,D$1,0),"")</f>
        <v/>
      </c>
      <c r="E173" s="2" t="str">
        <f>IFERROR(VLOOKUP($A173,Runners!$R:$AA,E$1,0),"")</f>
        <v/>
      </c>
      <c r="F173" s="2" t="str">
        <f>IFERROR(VLOOKUP($A173,Runners!$R:$AA,F$1,0),"")</f>
        <v/>
      </c>
    </row>
    <row r="174" spans="1:6" x14ac:dyDescent="0.25">
      <c r="A174" s="19">
        <v>170</v>
      </c>
      <c r="B174" s="1" t="str">
        <f>IFERROR(VLOOKUP($A174,Runners!$R:$AA,B$1,0),"")</f>
        <v/>
      </c>
      <c r="C174" s="1" t="str">
        <f>IFERROR(VLOOKUP($A174,Runners!$R:$AA,C$1,0),"")</f>
        <v/>
      </c>
      <c r="D174" s="1" t="str">
        <f>IFERROR(VLOOKUP($A174,Runners!$R:$AA,D$1,0),"")</f>
        <v/>
      </c>
      <c r="E174" s="2" t="str">
        <f>IFERROR(VLOOKUP($A174,Runners!$R:$AA,E$1,0),"")</f>
        <v/>
      </c>
      <c r="F174" s="2" t="str">
        <f>IFERROR(VLOOKUP($A174,Runners!$R:$AA,F$1,0),"")</f>
        <v/>
      </c>
    </row>
    <row r="175" spans="1:6" x14ac:dyDescent="0.25">
      <c r="A175" s="19">
        <v>171</v>
      </c>
      <c r="B175" s="1" t="str">
        <f>IFERROR(VLOOKUP($A175,Runners!$R:$AA,B$1,0),"")</f>
        <v/>
      </c>
      <c r="C175" s="1" t="str">
        <f>IFERROR(VLOOKUP($A175,Runners!$R:$AA,C$1,0),"")</f>
        <v/>
      </c>
      <c r="D175" s="1" t="str">
        <f>IFERROR(VLOOKUP($A175,Runners!$R:$AA,D$1,0),"")</f>
        <v/>
      </c>
      <c r="E175" s="2" t="str">
        <f>IFERROR(VLOOKUP($A175,Runners!$R:$AA,E$1,0),"")</f>
        <v/>
      </c>
      <c r="F175" s="2" t="str">
        <f>IFERROR(VLOOKUP($A175,Runners!$R:$AA,F$1,0),"")</f>
        <v/>
      </c>
    </row>
    <row r="176" spans="1:6" x14ac:dyDescent="0.25">
      <c r="A176" s="19">
        <v>172</v>
      </c>
      <c r="B176" s="1" t="str">
        <f>IFERROR(VLOOKUP($A176,Runners!$R:$AA,B$1,0),"")</f>
        <v/>
      </c>
      <c r="C176" s="1" t="str">
        <f>IFERROR(VLOOKUP($A176,Runners!$R:$AA,C$1,0),"")</f>
        <v/>
      </c>
      <c r="D176" s="1" t="str">
        <f>IFERROR(VLOOKUP($A176,Runners!$R:$AA,D$1,0),"")</f>
        <v/>
      </c>
      <c r="E176" s="2" t="str">
        <f>IFERROR(VLOOKUP($A176,Runners!$R:$AA,E$1,0),"")</f>
        <v/>
      </c>
      <c r="F176" s="2" t="str">
        <f>IFERROR(VLOOKUP($A176,Runners!$R:$AA,F$1,0),"")</f>
        <v/>
      </c>
    </row>
    <row r="177" spans="1:6" x14ac:dyDescent="0.25">
      <c r="A177" s="19">
        <v>173</v>
      </c>
      <c r="B177" s="1" t="str">
        <f>IFERROR(VLOOKUP($A177,Runners!$R:$AA,B$1,0),"")</f>
        <v/>
      </c>
      <c r="C177" s="1" t="str">
        <f>IFERROR(VLOOKUP($A177,Runners!$R:$AA,C$1,0),"")</f>
        <v/>
      </c>
      <c r="D177" s="1" t="str">
        <f>IFERROR(VLOOKUP($A177,Runners!$R:$AA,D$1,0),"")</f>
        <v/>
      </c>
      <c r="E177" s="2" t="str">
        <f>IFERROR(VLOOKUP($A177,Runners!$R:$AA,E$1,0),"")</f>
        <v/>
      </c>
      <c r="F177" s="2" t="str">
        <f>IFERROR(VLOOKUP($A177,Runners!$R:$AA,F$1,0),"")</f>
        <v/>
      </c>
    </row>
    <row r="178" spans="1:6" x14ac:dyDescent="0.25">
      <c r="A178" s="19">
        <v>174</v>
      </c>
      <c r="B178" s="1" t="str">
        <f>IFERROR(VLOOKUP($A178,Runners!$R:$AA,B$1,0),"")</f>
        <v/>
      </c>
      <c r="C178" s="1" t="str">
        <f>IFERROR(VLOOKUP($A178,Runners!$R:$AA,C$1,0),"")</f>
        <v/>
      </c>
      <c r="D178" s="1" t="str">
        <f>IFERROR(VLOOKUP($A178,Runners!$R:$AA,D$1,0),"")</f>
        <v/>
      </c>
      <c r="E178" s="2" t="str">
        <f>IFERROR(VLOOKUP($A178,Runners!$R:$AA,E$1,0),"")</f>
        <v/>
      </c>
      <c r="F178" s="2" t="str">
        <f>IFERROR(VLOOKUP($A178,Runners!$R:$AA,F$1,0),"")</f>
        <v/>
      </c>
    </row>
    <row r="179" spans="1:6" x14ac:dyDescent="0.25">
      <c r="A179" s="19">
        <v>175</v>
      </c>
      <c r="B179" s="1" t="str">
        <f>IFERROR(VLOOKUP($A179,Runners!$R:$AA,B$1,0),"")</f>
        <v/>
      </c>
      <c r="C179" s="1" t="str">
        <f>IFERROR(VLOOKUP($A179,Runners!$R:$AA,C$1,0),"")</f>
        <v/>
      </c>
      <c r="D179" s="1" t="str">
        <f>IFERROR(VLOOKUP($A179,Runners!$R:$AA,D$1,0),"")</f>
        <v/>
      </c>
      <c r="E179" s="2" t="str">
        <f>IFERROR(VLOOKUP($A179,Runners!$R:$AA,E$1,0),"")</f>
        <v/>
      </c>
      <c r="F179" s="2" t="str">
        <f>IFERROR(VLOOKUP($A179,Runners!$R:$AA,F$1,0),"")</f>
        <v/>
      </c>
    </row>
    <row r="180" spans="1:6" x14ac:dyDescent="0.25">
      <c r="A180" s="19">
        <v>176</v>
      </c>
      <c r="B180" s="1" t="str">
        <f>IFERROR(VLOOKUP($A180,Runners!$R:$AA,B$1,0),"")</f>
        <v/>
      </c>
      <c r="C180" s="1" t="str">
        <f>IFERROR(VLOOKUP($A180,Runners!$R:$AA,C$1,0),"")</f>
        <v/>
      </c>
      <c r="D180" s="1" t="str">
        <f>IFERROR(VLOOKUP($A180,Runners!$R:$AA,D$1,0),"")</f>
        <v/>
      </c>
      <c r="E180" s="2" t="str">
        <f>IFERROR(VLOOKUP($A180,Runners!$R:$AA,E$1,0),"")</f>
        <v/>
      </c>
      <c r="F180" s="2" t="str">
        <f>IFERROR(VLOOKUP($A180,Runners!$R:$AA,F$1,0),"")</f>
        <v/>
      </c>
    </row>
    <row r="181" spans="1:6" x14ac:dyDescent="0.25">
      <c r="A181" s="19">
        <v>177</v>
      </c>
      <c r="B181" s="1" t="str">
        <f>IFERROR(VLOOKUP($A181,Runners!$R:$AA,B$1,0),"")</f>
        <v/>
      </c>
      <c r="C181" s="1" t="str">
        <f>IFERROR(VLOOKUP($A181,Runners!$R:$AA,C$1,0),"")</f>
        <v/>
      </c>
      <c r="D181" s="1" t="str">
        <f>IFERROR(VLOOKUP($A181,Runners!$R:$AA,D$1,0),"")</f>
        <v/>
      </c>
      <c r="E181" s="2" t="str">
        <f>IFERROR(VLOOKUP($A181,Runners!$R:$AA,E$1,0),"")</f>
        <v/>
      </c>
      <c r="F181" s="2" t="str">
        <f>IFERROR(VLOOKUP($A181,Runners!$R:$AA,F$1,0),"")</f>
        <v/>
      </c>
    </row>
    <row r="182" spans="1:6" x14ac:dyDescent="0.25">
      <c r="A182" s="19">
        <v>178</v>
      </c>
      <c r="B182" s="1" t="str">
        <f>IFERROR(VLOOKUP($A182,Runners!$R:$AA,B$1,0),"")</f>
        <v/>
      </c>
      <c r="C182" s="1" t="str">
        <f>IFERROR(VLOOKUP($A182,Runners!$R:$AA,C$1,0),"")</f>
        <v/>
      </c>
      <c r="D182" s="1" t="str">
        <f>IFERROR(VLOOKUP($A182,Runners!$R:$AA,D$1,0),"")</f>
        <v/>
      </c>
      <c r="E182" s="2" t="str">
        <f>IFERROR(VLOOKUP($A182,Runners!$R:$AA,E$1,0),"")</f>
        <v/>
      </c>
      <c r="F182" s="2" t="str">
        <f>IFERROR(VLOOKUP($A182,Runners!$R:$AA,F$1,0),"")</f>
        <v/>
      </c>
    </row>
    <row r="183" spans="1:6" x14ac:dyDescent="0.25">
      <c r="A183" s="19">
        <v>179</v>
      </c>
      <c r="B183" s="1" t="str">
        <f>IFERROR(VLOOKUP($A183,Runners!$R:$AA,B$1,0),"")</f>
        <v/>
      </c>
      <c r="C183" s="1" t="str">
        <f>IFERROR(VLOOKUP($A183,Runners!$R:$AA,C$1,0),"")</f>
        <v/>
      </c>
      <c r="D183" s="1" t="str">
        <f>IFERROR(VLOOKUP($A183,Runners!$R:$AA,D$1,0),"")</f>
        <v/>
      </c>
      <c r="E183" s="2" t="str">
        <f>IFERROR(VLOOKUP($A183,Runners!$R:$AA,E$1,0),"")</f>
        <v/>
      </c>
      <c r="F183" s="2" t="str">
        <f>IFERROR(VLOOKUP($A183,Runners!$R:$AA,F$1,0),"")</f>
        <v/>
      </c>
    </row>
    <row r="184" spans="1:6" x14ac:dyDescent="0.25">
      <c r="A184" s="19">
        <v>180</v>
      </c>
      <c r="B184" s="1" t="str">
        <f>IFERROR(VLOOKUP($A184,Runners!$R:$AA,B$1,0),"")</f>
        <v/>
      </c>
      <c r="C184" s="1" t="str">
        <f>IFERROR(VLOOKUP($A184,Runners!$R:$AA,C$1,0),"")</f>
        <v/>
      </c>
      <c r="D184" s="1" t="str">
        <f>IFERROR(VLOOKUP($A184,Runners!$R:$AA,D$1,0),"")</f>
        <v/>
      </c>
      <c r="E184" s="2" t="str">
        <f>IFERROR(VLOOKUP($A184,Runners!$R:$AA,E$1,0),"")</f>
        <v/>
      </c>
      <c r="F184" s="2" t="str">
        <f>IFERROR(VLOOKUP($A184,Runners!$R:$AA,F$1,0),"")</f>
        <v/>
      </c>
    </row>
    <row r="185" spans="1:6" x14ac:dyDescent="0.25">
      <c r="A185" s="19">
        <v>181</v>
      </c>
      <c r="B185" s="1" t="str">
        <f>IFERROR(VLOOKUP($A185,Runners!$R:$AA,B$1,0),"")</f>
        <v/>
      </c>
      <c r="C185" s="1" t="str">
        <f>IFERROR(VLOOKUP($A185,Runners!$R:$AA,C$1,0),"")</f>
        <v/>
      </c>
      <c r="D185" s="1" t="str">
        <f>IFERROR(VLOOKUP($A185,Runners!$R:$AA,D$1,0),"")</f>
        <v/>
      </c>
      <c r="E185" s="2" t="str">
        <f>IFERROR(VLOOKUP($A185,Runners!$R:$AA,E$1,0),"")</f>
        <v/>
      </c>
      <c r="F185" s="2" t="str">
        <f>IFERROR(VLOOKUP($A185,Runners!$R:$AA,F$1,0),"")</f>
        <v/>
      </c>
    </row>
    <row r="186" spans="1:6" x14ac:dyDescent="0.25">
      <c r="A186" s="19">
        <v>182</v>
      </c>
      <c r="B186" s="1" t="str">
        <f>IFERROR(VLOOKUP($A186,Runners!$R:$AA,B$1,0),"")</f>
        <v/>
      </c>
      <c r="C186" s="1" t="str">
        <f>IFERROR(VLOOKUP($A186,Runners!$R:$AA,C$1,0),"")</f>
        <v/>
      </c>
      <c r="D186" s="1" t="str">
        <f>IFERROR(VLOOKUP($A186,Runners!$R:$AA,D$1,0),"")</f>
        <v/>
      </c>
      <c r="E186" s="2" t="str">
        <f>IFERROR(VLOOKUP($A186,Runners!$R:$AA,E$1,0),"")</f>
        <v/>
      </c>
      <c r="F186" s="2" t="str">
        <f>IFERROR(VLOOKUP($A186,Runners!$R:$AA,F$1,0),"")</f>
        <v/>
      </c>
    </row>
    <row r="187" spans="1:6" x14ac:dyDescent="0.25">
      <c r="A187" s="19">
        <v>183</v>
      </c>
      <c r="B187" s="1" t="str">
        <f>IFERROR(VLOOKUP($A187,Runners!$R:$AA,B$1,0),"")</f>
        <v/>
      </c>
      <c r="C187" s="1" t="str">
        <f>IFERROR(VLOOKUP($A187,Runners!$R:$AA,C$1,0),"")</f>
        <v/>
      </c>
      <c r="D187" s="1" t="str">
        <f>IFERROR(VLOOKUP($A187,Runners!$R:$AA,D$1,0),"")</f>
        <v/>
      </c>
      <c r="E187" s="2" t="str">
        <f>IFERROR(VLOOKUP($A187,Runners!$R:$AA,E$1,0),"")</f>
        <v/>
      </c>
      <c r="F187" s="2" t="str">
        <f>IFERROR(VLOOKUP($A187,Runners!$R:$AA,F$1,0),"")</f>
        <v/>
      </c>
    </row>
    <row r="188" spans="1:6" x14ac:dyDescent="0.25">
      <c r="A188" s="19">
        <v>184</v>
      </c>
      <c r="B188" s="1" t="str">
        <f>IFERROR(VLOOKUP($A188,Runners!$R:$AA,B$1,0),"")</f>
        <v/>
      </c>
      <c r="C188" s="1" t="str">
        <f>IFERROR(VLOOKUP($A188,Runners!$R:$AA,C$1,0),"")</f>
        <v/>
      </c>
      <c r="D188" s="1" t="str">
        <f>IFERROR(VLOOKUP($A188,Runners!$R:$AA,D$1,0),"")</f>
        <v/>
      </c>
      <c r="E188" s="2" t="str">
        <f>IFERROR(VLOOKUP($A188,Runners!$R:$AA,E$1,0),"")</f>
        <v/>
      </c>
      <c r="F188" s="2" t="str">
        <f>IFERROR(VLOOKUP($A188,Runners!$R:$AA,F$1,0),"")</f>
        <v/>
      </c>
    </row>
    <row r="189" spans="1:6" x14ac:dyDescent="0.25">
      <c r="A189" s="19">
        <v>185</v>
      </c>
      <c r="B189" s="1" t="str">
        <f>IFERROR(VLOOKUP($A189,Runners!$R:$AA,B$1,0),"")</f>
        <v/>
      </c>
      <c r="C189" s="1" t="str">
        <f>IFERROR(VLOOKUP($A189,Runners!$R:$AA,C$1,0),"")</f>
        <v/>
      </c>
      <c r="D189" s="1" t="str">
        <f>IFERROR(VLOOKUP($A189,Runners!$R:$AA,D$1,0),"")</f>
        <v/>
      </c>
      <c r="E189" s="2" t="str">
        <f>IFERROR(VLOOKUP($A189,Runners!$R:$AA,E$1,0),"")</f>
        <v/>
      </c>
      <c r="F189" s="2" t="str">
        <f>IFERROR(VLOOKUP($A189,Runners!$R:$AA,F$1,0),"")</f>
        <v/>
      </c>
    </row>
    <row r="190" spans="1:6" x14ac:dyDescent="0.25">
      <c r="A190" s="19">
        <v>186</v>
      </c>
      <c r="B190" s="1" t="str">
        <f>IFERROR(VLOOKUP($A190,Runners!$R:$AA,B$1,0),"")</f>
        <v/>
      </c>
      <c r="C190" s="1" t="str">
        <f>IFERROR(VLOOKUP($A190,Runners!$R:$AA,C$1,0),"")</f>
        <v/>
      </c>
      <c r="D190" s="1" t="str">
        <f>IFERROR(VLOOKUP($A190,Runners!$R:$AA,D$1,0),"")</f>
        <v/>
      </c>
      <c r="E190" s="2" t="str">
        <f>IFERROR(VLOOKUP($A190,Runners!$R:$AA,E$1,0),"")</f>
        <v/>
      </c>
      <c r="F190" s="2" t="str">
        <f>IFERROR(VLOOKUP($A190,Runners!$R:$AA,F$1,0),"")</f>
        <v/>
      </c>
    </row>
    <row r="191" spans="1:6" x14ac:dyDescent="0.25">
      <c r="A191" s="19">
        <v>187</v>
      </c>
      <c r="B191" s="1" t="str">
        <f>IFERROR(VLOOKUP($A191,Runners!$R:$AA,B$1,0),"")</f>
        <v/>
      </c>
      <c r="C191" s="1" t="str">
        <f>IFERROR(VLOOKUP($A191,Runners!$R:$AA,C$1,0),"")</f>
        <v/>
      </c>
      <c r="D191" s="1" t="str">
        <f>IFERROR(VLOOKUP($A191,Runners!$R:$AA,D$1,0),"")</f>
        <v/>
      </c>
      <c r="E191" s="2" t="str">
        <f>IFERROR(VLOOKUP($A191,Runners!$R:$AA,E$1,0),"")</f>
        <v/>
      </c>
      <c r="F191" s="2" t="str">
        <f>IFERROR(VLOOKUP($A191,Runners!$R:$AA,F$1,0),"")</f>
        <v/>
      </c>
    </row>
    <row r="192" spans="1:6" x14ac:dyDescent="0.25">
      <c r="A192" s="19">
        <v>188</v>
      </c>
      <c r="B192" s="1" t="str">
        <f>IFERROR(VLOOKUP($A192,Runners!$R:$AA,B$1,0),"")</f>
        <v/>
      </c>
      <c r="C192" s="1" t="str">
        <f>IFERROR(VLOOKUP($A192,Runners!$R:$AA,C$1,0),"")</f>
        <v/>
      </c>
      <c r="D192" s="1" t="str">
        <f>IFERROR(VLOOKUP($A192,Runners!$R:$AA,D$1,0),"")</f>
        <v/>
      </c>
      <c r="E192" s="2" t="str">
        <f>IFERROR(VLOOKUP($A192,Runners!$R:$AA,E$1,0),"")</f>
        <v/>
      </c>
      <c r="F192" s="2" t="str">
        <f>IFERROR(VLOOKUP($A192,Runners!$R:$AA,F$1,0),"")</f>
        <v/>
      </c>
    </row>
    <row r="193" spans="1:6" x14ac:dyDescent="0.25">
      <c r="A193" s="19">
        <v>189</v>
      </c>
      <c r="B193" s="1" t="str">
        <f>IFERROR(VLOOKUP($A193,Runners!$R:$AA,B$1,0),"")</f>
        <v/>
      </c>
      <c r="C193" s="1" t="str">
        <f>IFERROR(VLOOKUP($A193,Runners!$R:$AA,C$1,0),"")</f>
        <v/>
      </c>
      <c r="D193" s="1" t="str">
        <f>IFERROR(VLOOKUP($A193,Runners!$R:$AA,D$1,0),"")</f>
        <v/>
      </c>
      <c r="E193" s="2" t="str">
        <f>IFERROR(VLOOKUP($A193,Runners!$R:$AA,E$1,0),"")</f>
        <v/>
      </c>
      <c r="F193" s="2" t="str">
        <f>IFERROR(VLOOKUP($A193,Runners!$R:$AA,F$1,0),"")</f>
        <v/>
      </c>
    </row>
    <row r="194" spans="1:6" x14ac:dyDescent="0.25">
      <c r="A194" s="19">
        <v>190</v>
      </c>
      <c r="B194" s="1" t="str">
        <f>IFERROR(VLOOKUP($A194,Runners!$R:$AA,B$1,0),"")</f>
        <v/>
      </c>
      <c r="C194" s="1" t="str">
        <f>IFERROR(VLOOKUP($A194,Runners!$R:$AA,C$1,0),"")</f>
        <v/>
      </c>
      <c r="D194" s="1" t="str">
        <f>IFERROR(VLOOKUP($A194,Runners!$R:$AA,D$1,0),"")</f>
        <v/>
      </c>
      <c r="E194" s="2" t="str">
        <f>IFERROR(VLOOKUP($A194,Runners!$R:$AA,E$1,0),"")</f>
        <v/>
      </c>
      <c r="F194" s="2" t="str">
        <f>IFERROR(VLOOKUP($A194,Runners!$R:$AA,F$1,0),"")</f>
        <v/>
      </c>
    </row>
    <row r="195" spans="1:6" x14ac:dyDescent="0.25">
      <c r="A195" s="19">
        <v>191</v>
      </c>
      <c r="B195" s="1" t="str">
        <f>IFERROR(VLOOKUP($A195,Runners!$R:$AA,B$1,0),"")</f>
        <v/>
      </c>
      <c r="C195" s="1" t="str">
        <f>IFERROR(VLOOKUP($A195,Runners!$R:$AA,C$1,0),"")</f>
        <v/>
      </c>
      <c r="D195" s="1" t="str">
        <f>IFERROR(VLOOKUP($A195,Runners!$R:$AA,D$1,0),"")</f>
        <v/>
      </c>
      <c r="E195" s="2" t="str">
        <f>IFERROR(VLOOKUP($A195,Runners!$R:$AA,E$1,0),"")</f>
        <v/>
      </c>
      <c r="F195" s="2" t="str">
        <f>IFERROR(VLOOKUP($A195,Runners!$R:$AA,F$1,0),"")</f>
        <v/>
      </c>
    </row>
    <row r="196" spans="1:6" x14ac:dyDescent="0.25">
      <c r="A196" s="19">
        <v>192</v>
      </c>
      <c r="B196" s="1" t="str">
        <f>IFERROR(VLOOKUP($A196,Runners!$R:$AA,B$1,0),"")</f>
        <v/>
      </c>
      <c r="C196" s="1" t="str">
        <f>IFERROR(VLOOKUP($A196,Runners!$R:$AA,C$1,0),"")</f>
        <v/>
      </c>
      <c r="D196" s="1" t="str">
        <f>IFERROR(VLOOKUP($A196,Runners!$R:$AA,D$1,0),"")</f>
        <v/>
      </c>
      <c r="E196" s="2" t="str">
        <f>IFERROR(VLOOKUP($A196,Runners!$R:$AA,E$1,0),"")</f>
        <v/>
      </c>
      <c r="F196" s="2" t="str">
        <f>IFERROR(VLOOKUP($A196,Runners!$R:$AA,F$1,0),"")</f>
        <v/>
      </c>
    </row>
    <row r="197" spans="1:6" x14ac:dyDescent="0.25">
      <c r="A197" s="19">
        <v>193</v>
      </c>
      <c r="B197" s="1" t="str">
        <f>IFERROR(VLOOKUP($A197,Runners!$R:$AA,B$1,0),"")</f>
        <v/>
      </c>
      <c r="C197" s="1" t="str">
        <f>IFERROR(VLOOKUP($A197,Runners!$R:$AA,C$1,0),"")</f>
        <v/>
      </c>
      <c r="D197" s="1" t="str">
        <f>IFERROR(VLOOKUP($A197,Runners!$R:$AA,D$1,0),"")</f>
        <v/>
      </c>
      <c r="E197" s="2" t="str">
        <f>IFERROR(VLOOKUP($A197,Runners!$R:$AA,E$1,0),"")</f>
        <v/>
      </c>
      <c r="F197" s="2" t="str">
        <f>IFERROR(VLOOKUP($A197,Runners!$R:$AA,F$1,0),"")</f>
        <v/>
      </c>
    </row>
    <row r="198" spans="1:6" x14ac:dyDescent="0.25">
      <c r="A198" s="19">
        <v>194</v>
      </c>
      <c r="B198" s="1" t="str">
        <f>IFERROR(VLOOKUP($A198,Runners!$R:$AA,B$1,0),"")</f>
        <v/>
      </c>
      <c r="C198" s="1" t="str">
        <f>IFERROR(VLOOKUP($A198,Runners!$R:$AA,C$1,0),"")</f>
        <v/>
      </c>
      <c r="D198" s="1" t="str">
        <f>IFERROR(VLOOKUP($A198,Runners!$R:$AA,D$1,0),"")</f>
        <v/>
      </c>
      <c r="E198" s="2" t="str">
        <f>IFERROR(VLOOKUP($A198,Runners!$R:$AA,E$1,0),"")</f>
        <v/>
      </c>
      <c r="F198" s="2" t="str">
        <f>IFERROR(VLOOKUP($A198,Runners!$R:$AA,F$1,0),"")</f>
        <v/>
      </c>
    </row>
    <row r="199" spans="1:6" x14ac:dyDescent="0.25">
      <c r="A199" s="19">
        <v>195</v>
      </c>
      <c r="B199" s="1" t="str">
        <f>IFERROR(VLOOKUP($A199,Runners!$R:$AA,B$1,0),"")</f>
        <v/>
      </c>
      <c r="C199" s="1" t="str">
        <f>IFERROR(VLOOKUP($A199,Runners!$R:$AA,C$1,0),"")</f>
        <v/>
      </c>
      <c r="D199" s="1" t="str">
        <f>IFERROR(VLOOKUP($A199,Runners!$R:$AA,D$1,0),"")</f>
        <v/>
      </c>
      <c r="E199" s="2" t="str">
        <f>IFERROR(VLOOKUP($A199,Runners!$R:$AA,E$1,0),"")</f>
        <v/>
      </c>
      <c r="F199" s="2" t="str">
        <f>IFERROR(VLOOKUP($A199,Runners!$R:$AA,F$1,0),"")</f>
        <v/>
      </c>
    </row>
    <row r="200" spans="1:6" x14ac:dyDescent="0.25">
      <c r="A200" s="19">
        <v>196</v>
      </c>
      <c r="B200" s="1" t="str">
        <f>IFERROR(VLOOKUP($A200,Runners!$R:$AA,B$1,0),"")</f>
        <v/>
      </c>
      <c r="C200" s="1" t="str">
        <f>IFERROR(VLOOKUP($A200,Runners!$R:$AA,C$1,0),"")</f>
        <v/>
      </c>
      <c r="D200" s="1" t="str">
        <f>IFERROR(VLOOKUP($A200,Runners!$R:$AA,D$1,0),"")</f>
        <v/>
      </c>
      <c r="E200" s="2" t="str">
        <f>IFERROR(VLOOKUP($A200,Runners!$R:$AA,E$1,0),"")</f>
        <v/>
      </c>
      <c r="F200" s="2" t="str">
        <f>IFERROR(VLOOKUP($A200,Runners!$R:$AA,F$1,0),"")</f>
        <v/>
      </c>
    </row>
    <row r="201" spans="1:6" x14ac:dyDescent="0.25">
      <c r="A201" s="19">
        <v>197</v>
      </c>
      <c r="B201" s="1" t="str">
        <f>IFERROR(VLOOKUP($A201,Runners!$R:$AA,B$1,0),"")</f>
        <v/>
      </c>
      <c r="C201" s="1" t="str">
        <f>IFERROR(VLOOKUP($A201,Runners!$R:$AA,C$1,0),"")</f>
        <v/>
      </c>
      <c r="D201" s="1" t="str">
        <f>IFERROR(VLOOKUP($A201,Runners!$R:$AA,D$1,0),"")</f>
        <v/>
      </c>
      <c r="E201" s="2" t="str">
        <f>IFERROR(VLOOKUP($A201,Runners!$R:$AA,E$1,0),"")</f>
        <v/>
      </c>
      <c r="F201" s="2" t="str">
        <f>IFERROR(VLOOKUP($A201,Runners!$R:$AA,F$1,0),"")</f>
        <v/>
      </c>
    </row>
    <row r="202" spans="1:6" x14ac:dyDescent="0.25">
      <c r="A202" s="19">
        <v>198</v>
      </c>
      <c r="B202" s="1" t="str">
        <f>IFERROR(VLOOKUP($A202,Runners!$R:$AA,B$1,0),"")</f>
        <v/>
      </c>
      <c r="C202" s="1" t="str">
        <f>IFERROR(VLOOKUP($A202,Runners!$R:$AA,C$1,0),"")</f>
        <v/>
      </c>
      <c r="D202" s="1" t="str">
        <f>IFERROR(VLOOKUP($A202,Runners!$R:$AA,D$1,0),"")</f>
        <v/>
      </c>
      <c r="E202" s="2" t="str">
        <f>IFERROR(VLOOKUP($A202,Runners!$R:$AA,E$1,0),"")</f>
        <v/>
      </c>
      <c r="F202" s="2" t="str">
        <f>IFERROR(VLOOKUP($A202,Runners!$R:$AA,F$1,0),"")</f>
        <v/>
      </c>
    </row>
    <row r="203" spans="1:6" x14ac:dyDescent="0.25">
      <c r="A203" s="19">
        <v>199</v>
      </c>
      <c r="B203" s="1" t="str">
        <f>IFERROR(VLOOKUP($A203,Runners!$R:$AA,B$1,0),"")</f>
        <v/>
      </c>
      <c r="C203" s="1" t="str">
        <f>IFERROR(VLOOKUP($A203,Runners!$R:$AA,C$1,0),"")</f>
        <v/>
      </c>
      <c r="D203" s="1" t="str">
        <f>IFERROR(VLOOKUP($A203,Runners!$R:$AA,D$1,0),"")</f>
        <v/>
      </c>
      <c r="E203" s="2" t="str">
        <f>IFERROR(VLOOKUP($A203,Runners!$R:$AA,E$1,0),"")</f>
        <v/>
      </c>
      <c r="F203" s="2" t="str">
        <f>IFERROR(VLOOKUP($A203,Runners!$R:$AA,F$1,0),"")</f>
        <v/>
      </c>
    </row>
    <row r="204" spans="1:6" x14ac:dyDescent="0.25">
      <c r="A204" s="19">
        <v>200</v>
      </c>
      <c r="B204" s="1" t="str">
        <f>IFERROR(VLOOKUP($A204,Runners!$R:$AA,B$1,0),"")</f>
        <v/>
      </c>
      <c r="C204" s="1" t="str">
        <f>IFERROR(VLOOKUP($A204,Runners!$R:$AA,C$1,0),"")</f>
        <v/>
      </c>
      <c r="D204" s="1" t="str">
        <f>IFERROR(VLOOKUP($A204,Runners!$R:$AA,D$1,0),"")</f>
        <v/>
      </c>
      <c r="E204" s="2" t="str">
        <f>IFERROR(VLOOKUP($A204,Runners!$R:$AA,E$1,0),"")</f>
        <v/>
      </c>
      <c r="F204" s="2" t="str">
        <f>IFERROR(VLOOKUP($A204,Runners!$R:$AA,F$1,0),"")</f>
        <v/>
      </c>
    </row>
    <row r="205" spans="1:6" x14ac:dyDescent="0.25">
      <c r="A205" s="19">
        <v>201</v>
      </c>
      <c r="B205" s="1" t="str">
        <f>IFERROR(VLOOKUP($A205,Runners!$R:$AA,B$1,0),"")</f>
        <v/>
      </c>
      <c r="C205" s="1" t="str">
        <f>IFERROR(VLOOKUP($A205,Runners!$R:$AA,C$1,0),"")</f>
        <v/>
      </c>
      <c r="D205" s="1" t="str">
        <f>IFERROR(VLOOKUP($A205,Runners!$R:$AA,D$1,0),"")</f>
        <v/>
      </c>
      <c r="E205" s="2" t="str">
        <f>IFERROR(VLOOKUP($A205,Runners!$R:$AA,E$1,0),"")</f>
        <v/>
      </c>
      <c r="F205" s="2" t="str">
        <f>IFERROR(VLOOKUP($A205,Runners!$R:$AA,F$1,0),"")</f>
        <v/>
      </c>
    </row>
    <row r="206" spans="1:6" x14ac:dyDescent="0.25">
      <c r="A206" s="19">
        <v>202</v>
      </c>
      <c r="B206" s="1" t="str">
        <f>IFERROR(VLOOKUP($A206,Runners!$R:$AA,B$1,0),"")</f>
        <v/>
      </c>
      <c r="C206" s="1" t="str">
        <f>IFERROR(VLOOKUP($A206,Runners!$R:$AA,C$1,0),"")</f>
        <v/>
      </c>
      <c r="D206" s="1" t="str">
        <f>IFERROR(VLOOKUP($A206,Runners!$R:$AA,D$1,0),"")</f>
        <v/>
      </c>
      <c r="E206" s="2" t="str">
        <f>IFERROR(VLOOKUP($A206,Runners!$R:$AA,E$1,0),"")</f>
        <v/>
      </c>
      <c r="F206" s="2" t="str">
        <f>IFERROR(VLOOKUP($A206,Runners!$R:$AA,F$1,0),"")</f>
        <v/>
      </c>
    </row>
    <row r="207" spans="1:6" x14ac:dyDescent="0.25">
      <c r="A207" s="19">
        <v>203</v>
      </c>
      <c r="B207" s="1" t="str">
        <f>IFERROR(VLOOKUP($A207,Runners!$R:$AA,B$1,0),"")</f>
        <v/>
      </c>
      <c r="C207" s="1" t="str">
        <f>IFERROR(VLOOKUP($A207,Runners!$R:$AA,C$1,0),"")</f>
        <v/>
      </c>
      <c r="D207" s="1" t="str">
        <f>IFERROR(VLOOKUP($A207,Runners!$R:$AA,D$1,0),"")</f>
        <v/>
      </c>
      <c r="E207" s="2" t="str">
        <f>IFERROR(VLOOKUP($A207,Runners!$R:$AA,E$1,0),"")</f>
        <v/>
      </c>
      <c r="F207" s="2" t="str">
        <f>IFERROR(VLOOKUP($A207,Runners!$R:$AA,F$1,0),"")</f>
        <v/>
      </c>
    </row>
    <row r="208" spans="1:6" x14ac:dyDescent="0.25">
      <c r="A208" s="19">
        <v>204</v>
      </c>
      <c r="B208" s="1" t="str">
        <f>IFERROR(VLOOKUP($A208,Runners!$R:$AA,B$1,0),"")</f>
        <v/>
      </c>
      <c r="C208" s="1" t="str">
        <f>IFERROR(VLOOKUP($A208,Runners!$R:$AA,C$1,0),"")</f>
        <v/>
      </c>
      <c r="D208" s="1" t="str">
        <f>IFERROR(VLOOKUP($A208,Runners!$R:$AA,D$1,0),"")</f>
        <v/>
      </c>
      <c r="E208" s="2" t="str">
        <f>IFERROR(VLOOKUP($A208,Runners!$R:$AA,E$1,0),"")</f>
        <v/>
      </c>
      <c r="F208" s="2" t="str">
        <f>IFERROR(VLOOKUP($A208,Runners!$R:$AA,F$1,0),"")</f>
        <v/>
      </c>
    </row>
    <row r="209" spans="1:6" x14ac:dyDescent="0.25">
      <c r="A209" s="19">
        <v>205</v>
      </c>
      <c r="B209" s="1" t="str">
        <f>IFERROR(VLOOKUP($A209,Runners!$R:$AA,B$1,0),"")</f>
        <v/>
      </c>
      <c r="C209" s="1" t="str">
        <f>IFERROR(VLOOKUP($A209,Runners!$R:$AA,C$1,0),"")</f>
        <v/>
      </c>
      <c r="D209" s="1" t="str">
        <f>IFERROR(VLOOKUP($A209,Runners!$R:$AA,D$1,0),"")</f>
        <v/>
      </c>
      <c r="E209" s="2" t="str">
        <f>IFERROR(VLOOKUP($A209,Runners!$R:$AA,E$1,0),"")</f>
        <v/>
      </c>
      <c r="F209" s="2" t="str">
        <f>IFERROR(VLOOKUP($A209,Runners!$R:$AA,F$1,0),"")</f>
        <v/>
      </c>
    </row>
    <row r="210" spans="1:6" x14ac:dyDescent="0.25">
      <c r="A210" s="19">
        <v>206</v>
      </c>
      <c r="B210" s="1" t="str">
        <f>IFERROR(VLOOKUP($A210,Runners!$R:$AA,B$1,0),"")</f>
        <v/>
      </c>
      <c r="C210" s="1" t="str">
        <f>IFERROR(VLOOKUP($A210,Runners!$R:$AA,C$1,0),"")</f>
        <v/>
      </c>
      <c r="D210" s="1" t="str">
        <f>IFERROR(VLOOKUP($A210,Runners!$R:$AA,D$1,0),"")</f>
        <v/>
      </c>
      <c r="E210" s="2" t="str">
        <f>IFERROR(VLOOKUP($A210,Runners!$R:$AA,E$1,0),"")</f>
        <v/>
      </c>
      <c r="F210" s="2" t="str">
        <f>IFERROR(VLOOKUP($A210,Runners!$R:$AA,F$1,0),"")</f>
        <v/>
      </c>
    </row>
    <row r="211" spans="1:6" x14ac:dyDescent="0.25">
      <c r="A211" s="19">
        <v>207</v>
      </c>
      <c r="B211" s="1" t="str">
        <f>IFERROR(VLOOKUP($A211,Runners!$R:$AA,B$1,0),"")</f>
        <v/>
      </c>
      <c r="C211" s="1" t="str">
        <f>IFERROR(VLOOKUP($A211,Runners!$R:$AA,C$1,0),"")</f>
        <v/>
      </c>
      <c r="D211" s="1" t="str">
        <f>IFERROR(VLOOKUP($A211,Runners!$R:$AA,D$1,0),"")</f>
        <v/>
      </c>
      <c r="E211" s="2" t="str">
        <f>IFERROR(VLOOKUP($A211,Runners!$R:$AA,E$1,0),"")</f>
        <v/>
      </c>
      <c r="F211" s="2" t="str">
        <f>IFERROR(VLOOKUP($A211,Runners!$R:$AA,F$1,0),"")</f>
        <v/>
      </c>
    </row>
    <row r="212" spans="1:6" x14ac:dyDescent="0.25">
      <c r="A212" s="19">
        <v>208</v>
      </c>
      <c r="B212" s="1" t="str">
        <f>IFERROR(VLOOKUP($A212,Runners!$R:$AA,B$1,0),"")</f>
        <v/>
      </c>
      <c r="C212" s="1" t="str">
        <f>IFERROR(VLOOKUP($A212,Runners!$R:$AA,C$1,0),"")</f>
        <v/>
      </c>
      <c r="D212" s="1" t="str">
        <f>IFERROR(VLOOKUP($A212,Runners!$R:$AA,D$1,0),"")</f>
        <v/>
      </c>
      <c r="E212" s="2" t="str">
        <f>IFERROR(VLOOKUP($A212,Runners!$R:$AA,E$1,0),"")</f>
        <v/>
      </c>
      <c r="F212" s="2" t="str">
        <f>IFERROR(VLOOKUP($A212,Runners!$R:$AA,F$1,0),"")</f>
        <v/>
      </c>
    </row>
    <row r="213" spans="1:6" x14ac:dyDescent="0.25">
      <c r="A213" s="19">
        <v>209</v>
      </c>
      <c r="B213" s="1" t="str">
        <f>IFERROR(VLOOKUP($A213,Runners!$R:$AA,B$1,0),"")</f>
        <v/>
      </c>
      <c r="C213" s="1" t="str">
        <f>IFERROR(VLOOKUP($A213,Runners!$R:$AA,C$1,0),"")</f>
        <v/>
      </c>
      <c r="D213" s="1" t="str">
        <f>IFERROR(VLOOKUP($A213,Runners!$R:$AA,D$1,0),"")</f>
        <v/>
      </c>
      <c r="E213" s="2" t="str">
        <f>IFERROR(VLOOKUP($A213,Runners!$R:$AA,E$1,0),"")</f>
        <v/>
      </c>
      <c r="F213" s="2" t="str">
        <f>IFERROR(VLOOKUP($A213,Runners!$R:$AA,F$1,0),"")</f>
        <v/>
      </c>
    </row>
    <row r="214" spans="1:6" x14ac:dyDescent="0.25">
      <c r="A214" s="19">
        <v>210</v>
      </c>
      <c r="B214" s="1" t="str">
        <f>IFERROR(VLOOKUP($A214,Runners!$R:$AA,B$1,0),"")</f>
        <v/>
      </c>
      <c r="C214" s="1" t="str">
        <f>IFERROR(VLOOKUP($A214,Runners!$R:$AA,C$1,0),"")</f>
        <v/>
      </c>
      <c r="D214" s="1" t="str">
        <f>IFERROR(VLOOKUP($A214,Runners!$R:$AA,D$1,0),"")</f>
        <v/>
      </c>
      <c r="E214" s="2" t="str">
        <f>IFERROR(VLOOKUP($A214,Runners!$R:$AA,E$1,0),"")</f>
        <v/>
      </c>
      <c r="F214" s="2" t="str">
        <f>IFERROR(VLOOKUP($A214,Runners!$R:$AA,F$1,0),"")</f>
        <v/>
      </c>
    </row>
    <row r="215" spans="1:6" x14ac:dyDescent="0.25">
      <c r="A215" s="19">
        <v>211</v>
      </c>
      <c r="B215" s="1" t="str">
        <f>IFERROR(VLOOKUP($A215,Runners!$R:$AA,B$1,0),"")</f>
        <v/>
      </c>
      <c r="C215" s="1" t="str">
        <f>IFERROR(VLOOKUP($A215,Runners!$R:$AA,C$1,0),"")</f>
        <v/>
      </c>
      <c r="D215" s="1" t="str">
        <f>IFERROR(VLOOKUP($A215,Runners!$R:$AA,D$1,0),"")</f>
        <v/>
      </c>
      <c r="E215" s="2" t="str">
        <f>IFERROR(VLOOKUP($A215,Runners!$R:$AA,E$1,0),"")</f>
        <v/>
      </c>
      <c r="F215" s="2" t="str">
        <f>IFERROR(VLOOKUP($A215,Runners!$R:$AA,F$1,0),"")</f>
        <v/>
      </c>
    </row>
    <row r="216" spans="1:6" x14ac:dyDescent="0.25">
      <c r="A216" s="19">
        <v>212</v>
      </c>
      <c r="B216" s="1" t="str">
        <f>IFERROR(VLOOKUP($A216,Runners!$R:$AA,B$1,0),"")</f>
        <v/>
      </c>
      <c r="C216" s="1" t="str">
        <f>IFERROR(VLOOKUP($A216,Runners!$R:$AA,C$1,0),"")</f>
        <v/>
      </c>
      <c r="D216" s="1" t="str">
        <f>IFERROR(VLOOKUP($A216,Runners!$R:$AA,D$1,0),"")</f>
        <v/>
      </c>
      <c r="E216" s="2" t="str">
        <f>IFERROR(VLOOKUP($A216,Runners!$R:$AA,E$1,0),"")</f>
        <v/>
      </c>
      <c r="F216" s="2" t="str">
        <f>IFERROR(VLOOKUP($A216,Runners!$R:$AA,F$1,0),"")</f>
        <v/>
      </c>
    </row>
    <row r="217" spans="1:6" x14ac:dyDescent="0.25">
      <c r="A217" s="19">
        <v>213</v>
      </c>
      <c r="B217" s="1" t="str">
        <f>IFERROR(VLOOKUP($A217,Runners!$R:$AA,B$1,0),"")</f>
        <v/>
      </c>
      <c r="C217" s="1" t="str">
        <f>IFERROR(VLOOKUP($A217,Runners!$R:$AA,C$1,0),"")</f>
        <v/>
      </c>
      <c r="D217" s="1" t="str">
        <f>IFERROR(VLOOKUP($A217,Runners!$R:$AA,D$1,0),"")</f>
        <v/>
      </c>
      <c r="E217" s="2" t="str">
        <f>IFERROR(VLOOKUP($A217,Runners!$R:$AA,E$1,0),"")</f>
        <v/>
      </c>
      <c r="F217" s="2" t="str">
        <f>IFERROR(VLOOKUP($A217,Runners!$R:$AA,F$1,0),"")</f>
        <v/>
      </c>
    </row>
    <row r="218" spans="1:6" x14ac:dyDescent="0.25">
      <c r="A218" s="19">
        <v>214</v>
      </c>
      <c r="B218" s="1" t="str">
        <f>IFERROR(VLOOKUP($A218,Runners!$R:$AA,B$1,0),"")</f>
        <v/>
      </c>
      <c r="C218" s="1" t="str">
        <f>IFERROR(VLOOKUP($A218,Runners!$R:$AA,C$1,0),"")</f>
        <v/>
      </c>
      <c r="D218" s="1" t="str">
        <f>IFERROR(VLOOKUP($A218,Runners!$R:$AA,D$1,0),"")</f>
        <v/>
      </c>
      <c r="E218" s="2" t="str">
        <f>IFERROR(VLOOKUP($A218,Runners!$R:$AA,E$1,0),"")</f>
        <v/>
      </c>
      <c r="F218" s="2" t="str">
        <f>IFERROR(VLOOKUP($A218,Runners!$R:$AA,F$1,0),"")</f>
        <v/>
      </c>
    </row>
    <row r="219" spans="1:6" x14ac:dyDescent="0.25">
      <c r="A219" s="19">
        <v>215</v>
      </c>
      <c r="B219" s="1" t="str">
        <f>IFERROR(VLOOKUP($A219,Runners!$R:$AA,B$1,0),"")</f>
        <v/>
      </c>
      <c r="C219" s="1" t="str">
        <f>IFERROR(VLOOKUP($A219,Runners!$R:$AA,C$1,0),"")</f>
        <v/>
      </c>
      <c r="D219" s="1" t="str">
        <f>IFERROR(VLOOKUP($A219,Runners!$R:$AA,D$1,0),"")</f>
        <v/>
      </c>
      <c r="E219" s="2" t="str">
        <f>IFERROR(VLOOKUP($A219,Runners!$R:$AA,E$1,0),"")</f>
        <v/>
      </c>
      <c r="F219" s="2" t="str">
        <f>IFERROR(VLOOKUP($A219,Runners!$R:$AA,F$1,0),"")</f>
        <v/>
      </c>
    </row>
    <row r="220" spans="1:6" x14ac:dyDescent="0.25">
      <c r="A220" s="19">
        <v>216</v>
      </c>
      <c r="B220" s="1" t="str">
        <f>IFERROR(VLOOKUP($A220,Runners!$R:$AA,B$1,0),"")</f>
        <v/>
      </c>
      <c r="C220" s="1" t="str">
        <f>IFERROR(VLOOKUP($A220,Runners!$R:$AA,C$1,0),"")</f>
        <v/>
      </c>
      <c r="D220" s="1" t="str">
        <f>IFERROR(VLOOKUP($A220,Runners!$R:$AA,D$1,0),"")</f>
        <v/>
      </c>
      <c r="E220" s="2" t="str">
        <f>IFERROR(VLOOKUP($A220,Runners!$R:$AA,E$1,0),"")</f>
        <v/>
      </c>
      <c r="F220" s="2" t="str">
        <f>IFERROR(VLOOKUP($A220,Runners!$R:$AA,F$1,0),"")</f>
        <v/>
      </c>
    </row>
    <row r="221" spans="1:6" x14ac:dyDescent="0.25">
      <c r="A221" s="19">
        <v>217</v>
      </c>
      <c r="B221" s="1" t="str">
        <f>IFERROR(VLOOKUP($A221,Runners!$R:$AA,B$1,0),"")</f>
        <v/>
      </c>
      <c r="C221" s="1" t="str">
        <f>IFERROR(VLOOKUP($A221,Runners!$R:$AA,C$1,0),"")</f>
        <v/>
      </c>
      <c r="D221" s="1" t="str">
        <f>IFERROR(VLOOKUP($A221,Runners!$R:$AA,D$1,0),"")</f>
        <v/>
      </c>
      <c r="E221" s="2" t="str">
        <f>IFERROR(VLOOKUP($A221,Runners!$R:$AA,E$1,0),"")</f>
        <v/>
      </c>
      <c r="F221" s="2" t="str">
        <f>IFERROR(VLOOKUP($A221,Runners!$R:$AA,F$1,0),"")</f>
        <v/>
      </c>
    </row>
    <row r="222" spans="1:6" x14ac:dyDescent="0.25">
      <c r="A222" s="19">
        <v>218</v>
      </c>
      <c r="B222" s="1" t="str">
        <f>IFERROR(VLOOKUP($A222,Runners!$R:$AA,B$1,0),"")</f>
        <v/>
      </c>
      <c r="C222" s="1" t="str">
        <f>IFERROR(VLOOKUP($A222,Runners!$R:$AA,C$1,0),"")</f>
        <v/>
      </c>
      <c r="D222" s="1" t="str">
        <f>IFERROR(VLOOKUP($A222,Runners!$R:$AA,D$1,0),"")</f>
        <v/>
      </c>
      <c r="E222" s="2" t="str">
        <f>IFERROR(VLOOKUP($A222,Runners!$R:$AA,E$1,0),"")</f>
        <v/>
      </c>
      <c r="F222" s="2" t="str">
        <f>IFERROR(VLOOKUP($A222,Runners!$R:$AA,F$1,0),"")</f>
        <v/>
      </c>
    </row>
    <row r="223" spans="1:6" x14ac:dyDescent="0.25">
      <c r="A223" s="19">
        <v>219</v>
      </c>
      <c r="B223" s="1" t="str">
        <f>IFERROR(VLOOKUP($A223,Runners!$R:$AA,B$1,0),"")</f>
        <v/>
      </c>
      <c r="C223" s="1" t="str">
        <f>IFERROR(VLOOKUP($A223,Runners!$R:$AA,C$1,0),"")</f>
        <v/>
      </c>
      <c r="D223" s="1" t="str">
        <f>IFERROR(VLOOKUP($A223,Runners!$R:$AA,D$1,0),"")</f>
        <v/>
      </c>
      <c r="E223" s="2" t="str">
        <f>IFERROR(VLOOKUP($A223,Runners!$R:$AA,E$1,0),"")</f>
        <v/>
      </c>
      <c r="F223" s="2" t="str">
        <f>IFERROR(VLOOKUP($A223,Runners!$R:$AA,F$1,0),"")</f>
        <v/>
      </c>
    </row>
    <row r="224" spans="1:6" x14ac:dyDescent="0.25">
      <c r="A224" s="19">
        <v>220</v>
      </c>
      <c r="B224" s="1" t="str">
        <f>IFERROR(VLOOKUP($A224,Runners!$R:$AA,B$1,0),"")</f>
        <v/>
      </c>
      <c r="C224" s="1" t="str">
        <f>IFERROR(VLOOKUP($A224,Runners!$R:$AA,C$1,0),"")</f>
        <v/>
      </c>
      <c r="D224" s="1" t="str">
        <f>IFERROR(VLOOKUP($A224,Runners!$R:$AA,D$1,0),"")</f>
        <v/>
      </c>
      <c r="E224" s="2" t="str">
        <f>IFERROR(VLOOKUP($A224,Runners!$R:$AA,E$1,0),"")</f>
        <v/>
      </c>
      <c r="F224" s="2" t="str">
        <f>IFERROR(VLOOKUP($A224,Runners!$R:$AA,F$1,0),"")</f>
        <v/>
      </c>
    </row>
    <row r="225" spans="1:6" x14ac:dyDescent="0.25">
      <c r="A225" s="19">
        <v>221</v>
      </c>
      <c r="B225" s="1" t="str">
        <f>IFERROR(VLOOKUP($A225,Runners!$R:$AA,B$1,0),"")</f>
        <v/>
      </c>
      <c r="C225" s="1" t="str">
        <f>IFERROR(VLOOKUP($A225,Runners!$R:$AA,C$1,0),"")</f>
        <v/>
      </c>
      <c r="D225" s="1" t="str">
        <f>IFERROR(VLOOKUP($A225,Runners!$R:$AA,D$1,0),"")</f>
        <v/>
      </c>
      <c r="E225" s="2" t="str">
        <f>IFERROR(VLOOKUP($A225,Runners!$R:$AA,E$1,0),"")</f>
        <v/>
      </c>
      <c r="F225" s="2" t="str">
        <f>IFERROR(VLOOKUP($A225,Runners!$R:$AA,F$1,0),"")</f>
        <v/>
      </c>
    </row>
    <row r="226" spans="1:6" x14ac:dyDescent="0.25">
      <c r="A226" s="19">
        <v>222</v>
      </c>
      <c r="B226" s="1" t="str">
        <f>IFERROR(VLOOKUP($A226,Runners!$R:$AA,B$1,0),"")</f>
        <v/>
      </c>
      <c r="C226" s="1" t="str">
        <f>IFERROR(VLOOKUP($A226,Runners!$R:$AA,C$1,0),"")</f>
        <v/>
      </c>
      <c r="D226" s="1" t="str">
        <f>IFERROR(VLOOKUP($A226,Runners!$R:$AA,D$1,0),"")</f>
        <v/>
      </c>
      <c r="E226" s="2" t="str">
        <f>IFERROR(VLOOKUP($A226,Runners!$R:$AA,E$1,0),"")</f>
        <v/>
      </c>
      <c r="F226" s="2" t="str">
        <f>IFERROR(VLOOKUP($A226,Runners!$R:$AA,F$1,0),"")</f>
        <v/>
      </c>
    </row>
    <row r="227" spans="1:6" x14ac:dyDescent="0.25">
      <c r="A227" s="19">
        <v>223</v>
      </c>
      <c r="B227" s="1" t="str">
        <f>IFERROR(VLOOKUP($A227,Runners!$R:$AA,B$1,0),"")</f>
        <v/>
      </c>
      <c r="C227" s="1" t="str">
        <f>IFERROR(VLOOKUP($A227,Runners!$R:$AA,C$1,0),"")</f>
        <v/>
      </c>
      <c r="D227" s="1" t="str">
        <f>IFERROR(VLOOKUP($A227,Runners!$R:$AA,D$1,0),"")</f>
        <v/>
      </c>
      <c r="E227" s="2" t="str">
        <f>IFERROR(VLOOKUP($A227,Runners!$R:$AA,E$1,0),"")</f>
        <v/>
      </c>
      <c r="F227" s="2" t="str">
        <f>IFERROR(VLOOKUP($A227,Runners!$R:$AA,F$1,0),"")</f>
        <v/>
      </c>
    </row>
    <row r="228" spans="1:6" x14ac:dyDescent="0.25">
      <c r="A228" s="19">
        <v>224</v>
      </c>
      <c r="B228" s="1" t="str">
        <f>IFERROR(VLOOKUP($A228,Runners!$R:$AA,B$1,0),"")</f>
        <v/>
      </c>
      <c r="C228" s="1" t="str">
        <f>IFERROR(VLOOKUP($A228,Runners!$R:$AA,C$1,0),"")</f>
        <v/>
      </c>
      <c r="D228" s="1" t="str">
        <f>IFERROR(VLOOKUP($A228,Runners!$R:$AA,D$1,0),"")</f>
        <v/>
      </c>
      <c r="E228" s="2" t="str">
        <f>IFERROR(VLOOKUP($A228,Runners!$R:$AA,E$1,0),"")</f>
        <v/>
      </c>
      <c r="F228" s="2" t="str">
        <f>IFERROR(VLOOKUP($A228,Runners!$R:$AA,F$1,0),"")</f>
        <v/>
      </c>
    </row>
    <row r="229" spans="1:6" x14ac:dyDescent="0.25">
      <c r="A229" s="19">
        <v>225</v>
      </c>
      <c r="B229" s="1" t="str">
        <f>IFERROR(VLOOKUP($A229,Runners!$R:$AA,B$1,0),"")</f>
        <v/>
      </c>
      <c r="C229" s="1" t="str">
        <f>IFERROR(VLOOKUP($A229,Runners!$R:$AA,C$1,0),"")</f>
        <v/>
      </c>
      <c r="D229" s="1" t="str">
        <f>IFERROR(VLOOKUP($A229,Runners!$R:$AA,D$1,0),"")</f>
        <v/>
      </c>
      <c r="E229" s="2" t="str">
        <f>IFERROR(VLOOKUP($A229,Runners!$R:$AA,E$1,0),"")</f>
        <v/>
      </c>
      <c r="F229" s="2" t="str">
        <f>IFERROR(VLOOKUP($A229,Runners!$R:$AA,F$1,0),"")</f>
        <v/>
      </c>
    </row>
    <row r="230" spans="1:6" x14ac:dyDescent="0.25">
      <c r="A230" s="19">
        <v>226</v>
      </c>
      <c r="B230" s="1" t="str">
        <f>IFERROR(VLOOKUP($A230,Runners!$R:$AA,B$1,0),"")</f>
        <v/>
      </c>
      <c r="C230" s="1" t="str">
        <f>IFERROR(VLOOKUP($A230,Runners!$R:$AA,C$1,0),"")</f>
        <v/>
      </c>
      <c r="D230" s="1" t="str">
        <f>IFERROR(VLOOKUP($A230,Runners!$R:$AA,D$1,0),"")</f>
        <v/>
      </c>
      <c r="E230" s="2" t="str">
        <f>IFERROR(VLOOKUP($A230,Runners!$R:$AA,E$1,0),"")</f>
        <v/>
      </c>
      <c r="F230" s="2" t="str">
        <f>IFERROR(VLOOKUP($A230,Runners!$R:$AA,F$1,0),"")</f>
        <v/>
      </c>
    </row>
    <row r="231" spans="1:6" x14ac:dyDescent="0.25">
      <c r="A231" s="19">
        <v>227</v>
      </c>
      <c r="B231" s="1" t="str">
        <f>IFERROR(VLOOKUP($A231,Runners!$R:$AA,B$1,0),"")</f>
        <v/>
      </c>
      <c r="C231" s="1" t="str">
        <f>IFERROR(VLOOKUP($A231,Runners!$R:$AA,C$1,0),"")</f>
        <v/>
      </c>
      <c r="D231" s="1" t="str">
        <f>IFERROR(VLOOKUP($A231,Runners!$R:$AA,D$1,0),"")</f>
        <v/>
      </c>
      <c r="E231" s="2" t="str">
        <f>IFERROR(VLOOKUP($A231,Runners!$R:$AA,E$1,0),"")</f>
        <v/>
      </c>
      <c r="F231" s="2" t="str">
        <f>IFERROR(VLOOKUP($A231,Runners!$R:$AA,F$1,0),"")</f>
        <v/>
      </c>
    </row>
    <row r="232" spans="1:6" x14ac:dyDescent="0.25">
      <c r="A232" s="19">
        <v>228</v>
      </c>
      <c r="B232" s="1" t="str">
        <f>IFERROR(VLOOKUP($A232,Runners!$R:$AA,B$1,0),"")</f>
        <v/>
      </c>
      <c r="C232" s="1" t="str">
        <f>IFERROR(VLOOKUP($A232,Runners!$R:$AA,C$1,0),"")</f>
        <v/>
      </c>
      <c r="D232" s="1" t="str">
        <f>IFERROR(VLOOKUP($A232,Runners!$R:$AA,D$1,0),"")</f>
        <v/>
      </c>
      <c r="E232" s="2" t="str">
        <f>IFERROR(VLOOKUP($A232,Runners!$R:$AA,E$1,0),"")</f>
        <v/>
      </c>
      <c r="F232" s="2" t="str">
        <f>IFERROR(VLOOKUP($A232,Runners!$R:$AA,F$1,0),"")</f>
        <v/>
      </c>
    </row>
    <row r="233" spans="1:6" x14ac:dyDescent="0.25">
      <c r="A233" s="19">
        <v>229</v>
      </c>
      <c r="B233" s="1" t="str">
        <f>IFERROR(VLOOKUP($A233,Runners!$R:$AA,B$1,0),"")</f>
        <v/>
      </c>
      <c r="C233" s="1" t="str">
        <f>IFERROR(VLOOKUP($A233,Runners!$R:$AA,C$1,0),"")</f>
        <v/>
      </c>
      <c r="D233" s="1" t="str">
        <f>IFERROR(VLOOKUP($A233,Runners!$R:$AA,D$1,0),"")</f>
        <v/>
      </c>
      <c r="E233" s="2" t="str">
        <f>IFERROR(VLOOKUP($A233,Runners!$R:$AA,E$1,0),"")</f>
        <v/>
      </c>
      <c r="F233" s="2" t="str">
        <f>IFERROR(VLOOKUP($A233,Runners!$R:$AA,F$1,0),"")</f>
        <v/>
      </c>
    </row>
    <row r="234" spans="1:6" x14ac:dyDescent="0.25">
      <c r="A234" s="19">
        <v>230</v>
      </c>
      <c r="B234" s="1" t="str">
        <f>IFERROR(VLOOKUP($A234,Runners!$R:$AA,B$1,0),"")</f>
        <v/>
      </c>
      <c r="C234" s="1" t="str">
        <f>IFERROR(VLOOKUP($A234,Runners!$R:$AA,C$1,0),"")</f>
        <v/>
      </c>
      <c r="D234" s="1" t="str">
        <f>IFERROR(VLOOKUP($A234,Runners!$R:$AA,D$1,0),"")</f>
        <v/>
      </c>
      <c r="E234" s="2" t="str">
        <f>IFERROR(VLOOKUP($A234,Runners!$R:$AA,E$1,0),"")</f>
        <v/>
      </c>
      <c r="F234" s="2" t="str">
        <f>IFERROR(VLOOKUP($A234,Runners!$R:$AA,F$1,0),"")</f>
        <v/>
      </c>
    </row>
    <row r="235" spans="1:6" x14ac:dyDescent="0.25">
      <c r="A235" s="19">
        <v>231</v>
      </c>
      <c r="B235" s="1" t="str">
        <f>IFERROR(VLOOKUP($A235,Runners!$R:$AA,B$1,0),"")</f>
        <v/>
      </c>
      <c r="C235" s="1" t="str">
        <f>IFERROR(VLOOKUP($A235,Runners!$R:$AA,C$1,0),"")</f>
        <v/>
      </c>
      <c r="D235" s="1" t="str">
        <f>IFERROR(VLOOKUP($A235,Runners!$R:$AA,D$1,0),"")</f>
        <v/>
      </c>
      <c r="E235" s="2" t="str">
        <f>IFERROR(VLOOKUP($A235,Runners!$R:$AA,E$1,0),"")</f>
        <v/>
      </c>
      <c r="F235" s="2" t="str">
        <f>IFERROR(VLOOKUP($A235,Runners!$R:$AA,F$1,0),"")</f>
        <v/>
      </c>
    </row>
    <row r="236" spans="1:6" x14ac:dyDescent="0.25">
      <c r="A236" s="19">
        <v>232</v>
      </c>
      <c r="B236" s="1" t="str">
        <f>IFERROR(VLOOKUP($A236,Runners!$R:$AA,B$1,0),"")</f>
        <v/>
      </c>
      <c r="C236" s="1" t="str">
        <f>IFERROR(VLOOKUP($A236,Runners!$R:$AA,C$1,0),"")</f>
        <v/>
      </c>
      <c r="D236" s="1" t="str">
        <f>IFERROR(VLOOKUP($A236,Runners!$R:$AA,D$1,0),"")</f>
        <v/>
      </c>
      <c r="E236" s="2" t="str">
        <f>IFERROR(VLOOKUP($A236,Runners!$R:$AA,E$1,0),"")</f>
        <v/>
      </c>
      <c r="F236" s="2" t="str">
        <f>IFERROR(VLOOKUP($A236,Runners!$R:$AA,F$1,0),"")</f>
        <v/>
      </c>
    </row>
    <row r="237" spans="1:6" x14ac:dyDescent="0.25">
      <c r="A237" s="19">
        <v>233</v>
      </c>
      <c r="B237" s="1" t="str">
        <f>IFERROR(VLOOKUP($A237,Runners!$R:$AA,B$1,0),"")</f>
        <v/>
      </c>
      <c r="C237" s="1" t="str">
        <f>IFERROR(VLOOKUP($A237,Runners!$R:$AA,C$1,0),"")</f>
        <v/>
      </c>
      <c r="D237" s="1" t="str">
        <f>IFERROR(VLOOKUP($A237,Runners!$R:$AA,D$1,0),"")</f>
        <v/>
      </c>
      <c r="E237" s="2" t="str">
        <f>IFERROR(VLOOKUP($A237,Runners!$R:$AA,E$1,0),"")</f>
        <v/>
      </c>
      <c r="F237" s="2" t="str">
        <f>IFERROR(VLOOKUP($A237,Runners!$R:$AA,F$1,0),"")</f>
        <v/>
      </c>
    </row>
    <row r="238" spans="1:6" x14ac:dyDescent="0.25">
      <c r="A238" s="19">
        <v>234</v>
      </c>
      <c r="B238" s="1" t="str">
        <f>IFERROR(VLOOKUP($A238,Runners!$R:$AA,B$1,0),"")</f>
        <v/>
      </c>
      <c r="C238" s="1" t="str">
        <f>IFERROR(VLOOKUP($A238,Runners!$R:$AA,C$1,0),"")</f>
        <v/>
      </c>
      <c r="D238" s="1" t="str">
        <f>IFERROR(VLOOKUP($A238,Runners!$R:$AA,D$1,0),"")</f>
        <v/>
      </c>
      <c r="E238" s="2" t="str">
        <f>IFERROR(VLOOKUP($A238,Runners!$R:$AA,E$1,0),"")</f>
        <v/>
      </c>
      <c r="F238" s="2" t="str">
        <f>IFERROR(VLOOKUP($A238,Runners!$R:$AA,F$1,0),"")</f>
        <v/>
      </c>
    </row>
    <row r="239" spans="1:6" x14ac:dyDescent="0.25">
      <c r="A239" s="19">
        <v>235</v>
      </c>
      <c r="B239" s="1" t="str">
        <f>IFERROR(VLOOKUP($A239,Runners!$R:$AA,B$1,0),"")</f>
        <v/>
      </c>
      <c r="C239" s="1" t="str">
        <f>IFERROR(VLOOKUP($A239,Runners!$R:$AA,C$1,0),"")</f>
        <v/>
      </c>
      <c r="D239" s="1" t="str">
        <f>IFERROR(VLOOKUP($A239,Runners!$R:$AA,D$1,0),"")</f>
        <v/>
      </c>
      <c r="E239" s="2" t="str">
        <f>IFERROR(VLOOKUP($A239,Runners!$R:$AA,E$1,0),"")</f>
        <v/>
      </c>
      <c r="F239" s="2" t="str">
        <f>IFERROR(VLOOKUP($A239,Runners!$R:$AA,F$1,0),"")</f>
        <v/>
      </c>
    </row>
    <row r="240" spans="1:6" x14ac:dyDescent="0.25">
      <c r="A240" s="19">
        <v>236</v>
      </c>
      <c r="B240" s="1" t="str">
        <f>IFERROR(VLOOKUP($A240,Runners!$R:$AA,B$1,0),"")</f>
        <v/>
      </c>
      <c r="C240" s="1" t="str">
        <f>IFERROR(VLOOKUP($A240,Runners!$R:$AA,C$1,0),"")</f>
        <v/>
      </c>
      <c r="D240" s="1" t="str">
        <f>IFERROR(VLOOKUP($A240,Runners!$R:$AA,D$1,0),"")</f>
        <v/>
      </c>
      <c r="E240" s="2" t="str">
        <f>IFERROR(VLOOKUP($A240,Runners!$R:$AA,E$1,0),"")</f>
        <v/>
      </c>
      <c r="F240" s="2" t="str">
        <f>IFERROR(VLOOKUP($A240,Runners!$R:$AA,F$1,0),"")</f>
        <v/>
      </c>
    </row>
    <row r="241" spans="1:6" x14ac:dyDescent="0.25">
      <c r="A241" s="19">
        <v>237</v>
      </c>
      <c r="B241" s="1" t="str">
        <f>IFERROR(VLOOKUP($A241,Runners!$R:$AA,B$1,0),"")</f>
        <v/>
      </c>
      <c r="C241" s="1" t="str">
        <f>IFERROR(VLOOKUP($A241,Runners!$R:$AA,C$1,0),"")</f>
        <v/>
      </c>
      <c r="D241" s="1" t="str">
        <f>IFERROR(VLOOKUP($A241,Runners!$R:$AA,D$1,0),"")</f>
        <v/>
      </c>
      <c r="E241" s="2" t="str">
        <f>IFERROR(VLOOKUP($A241,Runners!$R:$AA,E$1,0),"")</f>
        <v/>
      </c>
      <c r="F241" s="2" t="str">
        <f>IFERROR(VLOOKUP($A241,Runners!$R:$AA,F$1,0),"")</f>
        <v/>
      </c>
    </row>
    <row r="242" spans="1:6" x14ac:dyDescent="0.25">
      <c r="A242" s="19">
        <v>238</v>
      </c>
      <c r="B242" s="1" t="str">
        <f>IFERROR(VLOOKUP($A242,Runners!$R:$AA,B$1,0),"")</f>
        <v/>
      </c>
      <c r="C242" s="1" t="str">
        <f>IFERROR(VLOOKUP($A242,Runners!$R:$AA,C$1,0),"")</f>
        <v/>
      </c>
      <c r="D242" s="1" t="str">
        <f>IFERROR(VLOOKUP($A242,Runners!$R:$AA,D$1,0),"")</f>
        <v/>
      </c>
      <c r="E242" s="2" t="str">
        <f>IFERROR(VLOOKUP($A242,Runners!$R:$AA,E$1,0),"")</f>
        <v/>
      </c>
      <c r="F242" s="2" t="str">
        <f>IFERROR(VLOOKUP($A242,Runners!$R:$AA,F$1,0),"")</f>
        <v/>
      </c>
    </row>
    <row r="243" spans="1:6" x14ac:dyDescent="0.25">
      <c r="A243" s="19">
        <v>239</v>
      </c>
      <c r="B243" s="1" t="str">
        <f>IFERROR(VLOOKUP($A243,Runners!$R:$AA,B$1,0),"")</f>
        <v/>
      </c>
      <c r="C243" s="1" t="str">
        <f>IFERROR(VLOOKUP($A243,Runners!$R:$AA,C$1,0),"")</f>
        <v/>
      </c>
      <c r="D243" s="1" t="str">
        <f>IFERROR(VLOOKUP($A243,Runners!$R:$AA,D$1,0),"")</f>
        <v/>
      </c>
      <c r="E243" s="2" t="str">
        <f>IFERROR(VLOOKUP($A243,Runners!$R:$AA,E$1,0),"")</f>
        <v/>
      </c>
      <c r="F243" s="2" t="str">
        <f>IFERROR(VLOOKUP($A243,Runners!$R:$AA,F$1,0),"")</f>
        <v/>
      </c>
    </row>
    <row r="244" spans="1:6" x14ac:dyDescent="0.25">
      <c r="A244" s="19">
        <v>240</v>
      </c>
      <c r="B244" s="1" t="str">
        <f>IFERROR(VLOOKUP($A244,Runners!$R:$AA,B$1,0),"")</f>
        <v/>
      </c>
      <c r="C244" s="1" t="str">
        <f>IFERROR(VLOOKUP($A244,Runners!$R:$AA,C$1,0),"")</f>
        <v/>
      </c>
      <c r="D244" s="1" t="str">
        <f>IFERROR(VLOOKUP($A244,Runners!$R:$AA,D$1,0),"")</f>
        <v/>
      </c>
      <c r="E244" s="2" t="str">
        <f>IFERROR(VLOOKUP($A244,Runners!$R:$AA,E$1,0),"")</f>
        <v/>
      </c>
      <c r="F244" s="2" t="str">
        <f>IFERROR(VLOOKUP($A244,Runners!$R:$AA,F$1,0),"")</f>
        <v/>
      </c>
    </row>
    <row r="245" spans="1:6" x14ac:dyDescent="0.25">
      <c r="A245" s="19">
        <v>241</v>
      </c>
      <c r="B245" s="1" t="str">
        <f>IFERROR(VLOOKUP($A245,Runners!$R:$AA,B$1,0),"")</f>
        <v/>
      </c>
      <c r="C245" s="1" t="str">
        <f>IFERROR(VLOOKUP($A245,Runners!$R:$AA,C$1,0),"")</f>
        <v/>
      </c>
      <c r="D245" s="1" t="str">
        <f>IFERROR(VLOOKUP($A245,Runners!$R:$AA,D$1,0),"")</f>
        <v/>
      </c>
      <c r="E245" s="2" t="str">
        <f>IFERROR(VLOOKUP($A245,Runners!$R:$AA,E$1,0),"")</f>
        <v/>
      </c>
      <c r="F245" s="2" t="str">
        <f>IFERROR(VLOOKUP($A245,Runners!$R:$AA,F$1,0),"")</f>
        <v/>
      </c>
    </row>
    <row r="246" spans="1:6" x14ac:dyDescent="0.25">
      <c r="A246" s="19">
        <v>242</v>
      </c>
      <c r="B246" s="1" t="str">
        <f>IFERROR(VLOOKUP($A246,Runners!$R:$AA,B$1,0),"")</f>
        <v/>
      </c>
      <c r="C246" s="1" t="str">
        <f>IFERROR(VLOOKUP($A246,Runners!$R:$AA,C$1,0),"")</f>
        <v/>
      </c>
      <c r="D246" s="1" t="str">
        <f>IFERROR(VLOOKUP($A246,Runners!$R:$AA,D$1,0),"")</f>
        <v/>
      </c>
      <c r="E246" s="2" t="str">
        <f>IFERROR(VLOOKUP($A246,Runners!$R:$AA,E$1,0),"")</f>
        <v/>
      </c>
      <c r="F246" s="2" t="str">
        <f>IFERROR(VLOOKUP($A246,Runners!$R:$AA,F$1,0),"")</f>
        <v/>
      </c>
    </row>
    <row r="247" spans="1:6" x14ac:dyDescent="0.25">
      <c r="A247" s="19">
        <v>243</v>
      </c>
      <c r="B247" s="1" t="str">
        <f>IFERROR(VLOOKUP($A247,Runners!$R:$AA,B$1,0),"")</f>
        <v/>
      </c>
      <c r="C247" s="1" t="str">
        <f>IFERROR(VLOOKUP($A247,Runners!$R:$AA,C$1,0),"")</f>
        <v/>
      </c>
      <c r="D247" s="1" t="str">
        <f>IFERROR(VLOOKUP($A247,Runners!$R:$AA,D$1,0),"")</f>
        <v/>
      </c>
      <c r="E247" s="2" t="str">
        <f>IFERROR(VLOOKUP($A247,Runners!$R:$AA,E$1,0),"")</f>
        <v/>
      </c>
      <c r="F247" s="2" t="str">
        <f>IFERROR(VLOOKUP($A247,Runners!$R:$AA,F$1,0),"")</f>
        <v/>
      </c>
    </row>
    <row r="248" spans="1:6" x14ac:dyDescent="0.25">
      <c r="A248" s="19">
        <v>244</v>
      </c>
      <c r="B248" s="1" t="str">
        <f>IFERROR(VLOOKUP($A248,Runners!$R:$AA,B$1,0),"")</f>
        <v/>
      </c>
      <c r="C248" s="1" t="str">
        <f>IFERROR(VLOOKUP($A248,Runners!$R:$AA,C$1,0),"")</f>
        <v/>
      </c>
      <c r="D248" s="1" t="str">
        <f>IFERROR(VLOOKUP($A248,Runners!$R:$AA,D$1,0),"")</f>
        <v/>
      </c>
      <c r="E248" s="2" t="str">
        <f>IFERROR(VLOOKUP($A248,Runners!$R:$AA,E$1,0),"")</f>
        <v/>
      </c>
      <c r="F248" s="2" t="str">
        <f>IFERROR(VLOOKUP($A248,Runners!$R:$AA,F$1,0),"")</f>
        <v/>
      </c>
    </row>
    <row r="249" spans="1:6" x14ac:dyDescent="0.25">
      <c r="A249" s="19">
        <v>245</v>
      </c>
      <c r="B249" s="1" t="str">
        <f>IFERROR(VLOOKUP($A249,Runners!$R:$AA,B$1,0),"")</f>
        <v/>
      </c>
      <c r="C249" s="1" t="str">
        <f>IFERROR(VLOOKUP($A249,Runners!$R:$AA,C$1,0),"")</f>
        <v/>
      </c>
      <c r="D249" s="1" t="str">
        <f>IFERROR(VLOOKUP($A249,Runners!$R:$AA,D$1,0),"")</f>
        <v/>
      </c>
      <c r="E249" s="2" t="str">
        <f>IFERROR(VLOOKUP($A249,Runners!$R:$AA,E$1,0),"")</f>
        <v/>
      </c>
      <c r="F249" s="2" t="str">
        <f>IFERROR(VLOOKUP($A249,Runners!$R:$AA,F$1,0),"")</f>
        <v/>
      </c>
    </row>
    <row r="250" spans="1:6" x14ac:dyDescent="0.25">
      <c r="A250" s="19">
        <v>246</v>
      </c>
      <c r="B250" s="1" t="str">
        <f>IFERROR(VLOOKUP($A250,Runners!$R:$AA,B$1,0),"")</f>
        <v/>
      </c>
      <c r="C250" s="1" t="str">
        <f>IFERROR(VLOOKUP($A250,Runners!$R:$AA,C$1,0),"")</f>
        <v/>
      </c>
      <c r="D250" s="1" t="str">
        <f>IFERROR(VLOOKUP($A250,Runners!$R:$AA,D$1,0),"")</f>
        <v/>
      </c>
      <c r="E250" s="2" t="str">
        <f>IFERROR(VLOOKUP($A250,Runners!$R:$AA,E$1,0),"")</f>
        <v/>
      </c>
      <c r="F250" s="2" t="str">
        <f>IFERROR(VLOOKUP($A250,Runners!$R:$AA,F$1,0),"")</f>
        <v/>
      </c>
    </row>
    <row r="251" spans="1:6" x14ac:dyDescent="0.25">
      <c r="A251" s="19">
        <v>247</v>
      </c>
      <c r="B251" s="1" t="str">
        <f>IFERROR(VLOOKUP($A251,Runners!$R:$AA,B$1,0),"")</f>
        <v/>
      </c>
      <c r="C251" s="1" t="str">
        <f>IFERROR(VLOOKUP($A251,Runners!$R:$AA,C$1,0),"")</f>
        <v/>
      </c>
      <c r="D251" s="1" t="str">
        <f>IFERROR(VLOOKUP($A251,Runners!$R:$AA,D$1,0),"")</f>
        <v/>
      </c>
      <c r="E251" s="2" t="str">
        <f>IFERROR(VLOOKUP($A251,Runners!$R:$AA,E$1,0),"")</f>
        <v/>
      </c>
      <c r="F251" s="2" t="str">
        <f>IFERROR(VLOOKUP($A251,Runners!$R:$AA,F$1,0),"")</f>
        <v/>
      </c>
    </row>
    <row r="252" spans="1:6" x14ac:dyDescent="0.25">
      <c r="A252" s="19">
        <v>248</v>
      </c>
      <c r="B252" s="1" t="str">
        <f>IFERROR(VLOOKUP($A252,Runners!$R:$AA,B$1,0),"")</f>
        <v/>
      </c>
      <c r="C252" s="1" t="str">
        <f>IFERROR(VLOOKUP($A252,Runners!$R:$AA,C$1,0),"")</f>
        <v/>
      </c>
      <c r="D252" s="1" t="str">
        <f>IFERROR(VLOOKUP($A252,Runners!$R:$AA,D$1,0),"")</f>
        <v/>
      </c>
      <c r="E252" s="2" t="str">
        <f>IFERROR(VLOOKUP($A252,Runners!$R:$AA,E$1,0),"")</f>
        <v/>
      </c>
      <c r="F252" s="2" t="str">
        <f>IFERROR(VLOOKUP($A252,Runners!$R:$AA,F$1,0),"")</f>
        <v/>
      </c>
    </row>
    <row r="253" spans="1:6" x14ac:dyDescent="0.25">
      <c r="A253" s="19">
        <v>249</v>
      </c>
      <c r="B253" s="1" t="str">
        <f>IFERROR(VLOOKUP($A253,Runners!$R:$AA,B$1,0),"")</f>
        <v/>
      </c>
      <c r="C253" s="1" t="str">
        <f>IFERROR(VLOOKUP($A253,Runners!$R:$AA,C$1,0),"")</f>
        <v/>
      </c>
      <c r="D253" s="1" t="str">
        <f>IFERROR(VLOOKUP($A253,Runners!$R:$AA,D$1,0),"")</f>
        <v/>
      </c>
      <c r="E253" s="2" t="str">
        <f>IFERROR(VLOOKUP($A253,Runners!$R:$AA,E$1,0),"")</f>
        <v/>
      </c>
      <c r="F253" s="2" t="str">
        <f>IFERROR(VLOOKUP($A253,Runners!$R:$AA,F$1,0),"")</f>
        <v/>
      </c>
    </row>
    <row r="254" spans="1:6" x14ac:dyDescent="0.25">
      <c r="A254" s="19">
        <v>250</v>
      </c>
      <c r="B254" s="1" t="str">
        <f>IFERROR(VLOOKUP($A254,Runners!$R:$AA,B$1,0),"")</f>
        <v/>
      </c>
      <c r="C254" s="1" t="str">
        <f>IFERROR(VLOOKUP($A254,Runners!$R:$AA,C$1,0),"")</f>
        <v/>
      </c>
      <c r="D254" s="1" t="str">
        <f>IFERROR(VLOOKUP($A254,Runners!$R:$AA,D$1,0),"")</f>
        <v/>
      </c>
      <c r="E254" s="2" t="str">
        <f>IFERROR(VLOOKUP($A254,Runners!$R:$AA,E$1,0),"")</f>
        <v/>
      </c>
      <c r="F254" s="2" t="str">
        <f>IFERROR(VLOOKUP($A254,Runners!$R:$AA,F$1,0),"")</f>
        <v/>
      </c>
    </row>
    <row r="255" spans="1:6" x14ac:dyDescent="0.25">
      <c r="A255" s="19">
        <v>251</v>
      </c>
      <c r="B255" s="1" t="str">
        <f>IFERROR(VLOOKUP($A255,Runners!$R:$AA,B$1,0),"")</f>
        <v/>
      </c>
      <c r="C255" s="1" t="str">
        <f>IFERROR(VLOOKUP($A255,Runners!$R:$AA,C$1,0),"")</f>
        <v/>
      </c>
      <c r="D255" s="1" t="str">
        <f>IFERROR(VLOOKUP($A255,Runners!$R:$AA,D$1,0),"")</f>
        <v/>
      </c>
      <c r="E255" s="2" t="str">
        <f>IFERROR(VLOOKUP($A255,Runners!$R:$AA,E$1,0),"")</f>
        <v/>
      </c>
      <c r="F255" s="2" t="str">
        <f>IFERROR(VLOOKUP($A255,Runners!$R:$AA,F$1,0),"")</f>
        <v/>
      </c>
    </row>
    <row r="256" spans="1:6" x14ac:dyDescent="0.25">
      <c r="A256" s="19">
        <v>252</v>
      </c>
      <c r="B256" s="1" t="str">
        <f>IFERROR(VLOOKUP($A256,Runners!$R:$AA,B$1,0),"")</f>
        <v/>
      </c>
      <c r="C256" s="1" t="str">
        <f>IFERROR(VLOOKUP($A256,Runners!$R:$AA,C$1,0),"")</f>
        <v/>
      </c>
      <c r="D256" s="1" t="str">
        <f>IFERROR(VLOOKUP($A256,Runners!$R:$AA,D$1,0),"")</f>
        <v/>
      </c>
      <c r="E256" s="2" t="str">
        <f>IFERROR(VLOOKUP($A256,Runners!$R:$AA,E$1,0),"")</f>
        <v/>
      </c>
      <c r="F256" s="2" t="str">
        <f>IFERROR(VLOOKUP($A256,Runners!$R:$AA,F$1,0),"")</f>
        <v/>
      </c>
    </row>
    <row r="257" spans="1:6" x14ac:dyDescent="0.25">
      <c r="A257" s="19">
        <v>253</v>
      </c>
      <c r="B257" s="1" t="str">
        <f>IFERROR(VLOOKUP($A257,Runners!$R:$AA,B$1,0),"")</f>
        <v/>
      </c>
      <c r="C257" s="1" t="str">
        <f>IFERROR(VLOOKUP($A257,Runners!$R:$AA,C$1,0),"")</f>
        <v/>
      </c>
      <c r="D257" s="1" t="str">
        <f>IFERROR(VLOOKUP($A257,Runners!$R:$AA,D$1,0),"")</f>
        <v/>
      </c>
      <c r="E257" s="2" t="str">
        <f>IFERROR(VLOOKUP($A257,Runners!$R:$AA,E$1,0),"")</f>
        <v/>
      </c>
      <c r="F257" s="2" t="str">
        <f>IFERROR(VLOOKUP($A257,Runners!$R:$AA,F$1,0),"")</f>
        <v/>
      </c>
    </row>
    <row r="258" spans="1:6" x14ac:dyDescent="0.25">
      <c r="A258" s="19">
        <v>254</v>
      </c>
      <c r="B258" s="1" t="str">
        <f>IFERROR(VLOOKUP($A258,Runners!$R:$AA,B$1,0),"")</f>
        <v/>
      </c>
      <c r="C258" s="1" t="str">
        <f>IFERROR(VLOOKUP($A258,Runners!$R:$AA,C$1,0),"")</f>
        <v/>
      </c>
      <c r="D258" s="1" t="str">
        <f>IFERROR(VLOOKUP($A258,Runners!$R:$AA,D$1,0),"")</f>
        <v/>
      </c>
      <c r="E258" s="2" t="str">
        <f>IFERROR(VLOOKUP($A258,Runners!$R:$AA,E$1,0),"")</f>
        <v/>
      </c>
      <c r="F258" s="2" t="str">
        <f>IFERROR(VLOOKUP($A258,Runners!$R:$AA,F$1,0),"")</f>
        <v/>
      </c>
    </row>
    <row r="259" spans="1:6" x14ac:dyDescent="0.25">
      <c r="A259" s="19">
        <v>255</v>
      </c>
      <c r="B259" s="1" t="str">
        <f>IFERROR(VLOOKUP($A259,Runners!$R:$AA,B$1,0),"")</f>
        <v/>
      </c>
      <c r="C259" s="1" t="str">
        <f>IFERROR(VLOOKUP($A259,Runners!$R:$AA,C$1,0),"")</f>
        <v/>
      </c>
      <c r="D259" s="1" t="str">
        <f>IFERROR(VLOOKUP($A259,Runners!$R:$AA,D$1,0),"")</f>
        <v/>
      </c>
      <c r="E259" s="2" t="str">
        <f>IFERROR(VLOOKUP($A259,Runners!$R:$AA,E$1,0),"")</f>
        <v/>
      </c>
      <c r="F259" s="2" t="str">
        <f>IFERROR(VLOOKUP($A259,Runners!$R:$AA,F$1,0),"")</f>
        <v/>
      </c>
    </row>
    <row r="260" spans="1:6" x14ac:dyDescent="0.25">
      <c r="A260" s="19">
        <v>256</v>
      </c>
      <c r="B260" s="1" t="str">
        <f>IFERROR(VLOOKUP($A260,Runners!$R:$AA,B$1,0),"")</f>
        <v/>
      </c>
      <c r="C260" s="1" t="str">
        <f>IFERROR(VLOOKUP($A260,Runners!$R:$AA,C$1,0),"")</f>
        <v/>
      </c>
      <c r="D260" s="1" t="str">
        <f>IFERROR(VLOOKUP($A260,Runners!$R:$AA,D$1,0),"")</f>
        <v/>
      </c>
      <c r="E260" s="2" t="str">
        <f>IFERROR(VLOOKUP($A260,Runners!$R:$AA,E$1,0),"")</f>
        <v/>
      </c>
      <c r="F260" s="2" t="str">
        <f>IFERROR(VLOOKUP($A260,Runners!$R:$AA,F$1,0),"")</f>
        <v/>
      </c>
    </row>
    <row r="261" spans="1:6" x14ac:dyDescent="0.25">
      <c r="A261" s="19">
        <v>257</v>
      </c>
      <c r="B261" s="1" t="str">
        <f>IFERROR(VLOOKUP($A261,Runners!$R:$AA,B$1,0),"")</f>
        <v/>
      </c>
      <c r="C261" s="1" t="str">
        <f>IFERROR(VLOOKUP($A261,Runners!$R:$AA,C$1,0),"")</f>
        <v/>
      </c>
      <c r="D261" s="1" t="str">
        <f>IFERROR(VLOOKUP($A261,Runners!$R:$AA,D$1,0),"")</f>
        <v/>
      </c>
      <c r="E261" s="2" t="str">
        <f>IFERROR(VLOOKUP($A261,Runners!$R:$AA,E$1,0),"")</f>
        <v/>
      </c>
      <c r="F261" s="2" t="str">
        <f>IFERROR(VLOOKUP($A261,Runners!$R:$AA,F$1,0),"")</f>
        <v/>
      </c>
    </row>
    <row r="262" spans="1:6" x14ac:dyDescent="0.25">
      <c r="A262" s="19">
        <v>258</v>
      </c>
      <c r="B262" s="1" t="str">
        <f>IFERROR(VLOOKUP($A262,Runners!$R:$AA,B$1,0),"")</f>
        <v/>
      </c>
      <c r="C262" s="1" t="str">
        <f>IFERROR(VLOOKUP($A262,Runners!$R:$AA,C$1,0),"")</f>
        <v/>
      </c>
      <c r="D262" s="1" t="str">
        <f>IFERROR(VLOOKUP($A262,Runners!$R:$AA,D$1,0),"")</f>
        <v/>
      </c>
      <c r="E262" s="2" t="str">
        <f>IFERROR(VLOOKUP($A262,Runners!$R:$AA,E$1,0),"")</f>
        <v/>
      </c>
      <c r="F262" s="2" t="str">
        <f>IFERROR(VLOOKUP($A262,Runners!$R:$AA,F$1,0),"")</f>
        <v/>
      </c>
    </row>
    <row r="263" spans="1:6" x14ac:dyDescent="0.25">
      <c r="A263" s="19">
        <v>259</v>
      </c>
      <c r="B263" s="1" t="str">
        <f>IFERROR(VLOOKUP($A263,Runners!$R:$AA,B$1,0),"")</f>
        <v/>
      </c>
      <c r="C263" s="1" t="str">
        <f>IFERROR(VLOOKUP($A263,Runners!$R:$AA,C$1,0),"")</f>
        <v/>
      </c>
      <c r="D263" s="1" t="str">
        <f>IFERROR(VLOOKUP($A263,Runners!$R:$AA,D$1,0),"")</f>
        <v/>
      </c>
      <c r="E263" s="2" t="str">
        <f>IFERROR(VLOOKUP($A263,Runners!$R:$AA,E$1,0),"")</f>
        <v/>
      </c>
      <c r="F263" s="2" t="str">
        <f>IFERROR(VLOOKUP($A263,Runners!$R:$AA,F$1,0),"")</f>
        <v/>
      </c>
    </row>
    <row r="264" spans="1:6" x14ac:dyDescent="0.25">
      <c r="A264" s="19">
        <v>260</v>
      </c>
      <c r="B264" s="1" t="str">
        <f>IFERROR(VLOOKUP($A264,Runners!$R:$AA,B$1,0),"")</f>
        <v/>
      </c>
      <c r="C264" s="1" t="str">
        <f>IFERROR(VLOOKUP($A264,Runners!$R:$AA,C$1,0),"")</f>
        <v/>
      </c>
      <c r="D264" s="1" t="str">
        <f>IFERROR(VLOOKUP($A264,Runners!$R:$AA,D$1,0),"")</f>
        <v/>
      </c>
      <c r="E264" s="2" t="str">
        <f>IFERROR(VLOOKUP($A264,Runners!$R:$AA,E$1,0),"")</f>
        <v/>
      </c>
      <c r="F264" s="2" t="str">
        <f>IFERROR(VLOOKUP($A264,Runners!$R:$AA,F$1,0),"")</f>
        <v/>
      </c>
    </row>
    <row r="265" spans="1:6" x14ac:dyDescent="0.25">
      <c r="A265" s="19">
        <v>261</v>
      </c>
      <c r="B265" s="1" t="str">
        <f>IFERROR(VLOOKUP($A265,Runners!$R:$AA,B$1,0),"")</f>
        <v/>
      </c>
      <c r="C265" s="1" t="str">
        <f>IFERROR(VLOOKUP($A265,Runners!$R:$AA,C$1,0),"")</f>
        <v/>
      </c>
      <c r="D265" s="1" t="str">
        <f>IFERROR(VLOOKUP($A265,Runners!$R:$AA,D$1,0),"")</f>
        <v/>
      </c>
      <c r="E265" s="2" t="str">
        <f>IFERROR(VLOOKUP($A265,Runners!$R:$AA,E$1,0),"")</f>
        <v/>
      </c>
      <c r="F265" s="2" t="str">
        <f>IFERROR(VLOOKUP($A265,Runners!$R:$AA,F$1,0),"")</f>
        <v/>
      </c>
    </row>
    <row r="266" spans="1:6" x14ac:dyDescent="0.25">
      <c r="A266" s="19">
        <v>262</v>
      </c>
      <c r="B266" s="1" t="str">
        <f>IFERROR(VLOOKUP($A266,Runners!$R:$AA,B$1,0),"")</f>
        <v/>
      </c>
      <c r="C266" s="1" t="str">
        <f>IFERROR(VLOOKUP($A266,Runners!$R:$AA,C$1,0),"")</f>
        <v/>
      </c>
      <c r="D266" s="1" t="str">
        <f>IFERROR(VLOOKUP($A266,Runners!$R:$AA,D$1,0),"")</f>
        <v/>
      </c>
      <c r="E266" s="2" t="str">
        <f>IFERROR(VLOOKUP($A266,Runners!$R:$AA,E$1,0),"")</f>
        <v/>
      </c>
      <c r="F266" s="2" t="str">
        <f>IFERROR(VLOOKUP($A266,Runners!$R:$AA,F$1,0),"")</f>
        <v/>
      </c>
    </row>
    <row r="267" spans="1:6" x14ac:dyDescent="0.25">
      <c r="A267" s="19">
        <v>263</v>
      </c>
      <c r="B267" s="1" t="str">
        <f>IFERROR(VLOOKUP($A267,Runners!$R:$AA,B$1,0),"")</f>
        <v/>
      </c>
      <c r="C267" s="1" t="str">
        <f>IFERROR(VLOOKUP($A267,Runners!$R:$AA,C$1,0),"")</f>
        <v/>
      </c>
      <c r="D267" s="1" t="str">
        <f>IFERROR(VLOOKUP($A267,Runners!$R:$AA,D$1,0),"")</f>
        <v/>
      </c>
      <c r="E267" s="2" t="str">
        <f>IFERROR(VLOOKUP($A267,Runners!$R:$AA,E$1,0),"")</f>
        <v/>
      </c>
      <c r="F267" s="2" t="str">
        <f>IFERROR(VLOOKUP($A267,Runners!$R:$AA,F$1,0),"")</f>
        <v/>
      </c>
    </row>
    <row r="268" spans="1:6" x14ac:dyDescent="0.25">
      <c r="A268" s="19">
        <v>264</v>
      </c>
      <c r="B268" s="1" t="str">
        <f>IFERROR(VLOOKUP($A268,Runners!$R:$AA,B$1,0),"")</f>
        <v/>
      </c>
      <c r="C268" s="1" t="str">
        <f>IFERROR(VLOOKUP($A268,Runners!$R:$AA,C$1,0),"")</f>
        <v/>
      </c>
      <c r="D268" s="1" t="str">
        <f>IFERROR(VLOOKUP($A268,Runners!$R:$AA,D$1,0),"")</f>
        <v/>
      </c>
      <c r="E268" s="2" t="str">
        <f>IFERROR(VLOOKUP($A268,Runners!$R:$AA,E$1,0),"")</f>
        <v/>
      </c>
      <c r="F268" s="2" t="str">
        <f>IFERROR(VLOOKUP($A268,Runners!$R:$AA,F$1,0),"")</f>
        <v/>
      </c>
    </row>
    <row r="269" spans="1:6" x14ac:dyDescent="0.25">
      <c r="A269" s="19">
        <v>265</v>
      </c>
      <c r="B269" s="1" t="str">
        <f>IFERROR(VLOOKUP($A269,Runners!$R:$AA,B$1,0),"")</f>
        <v/>
      </c>
      <c r="C269" s="1" t="str">
        <f>IFERROR(VLOOKUP($A269,Runners!$R:$AA,C$1,0),"")</f>
        <v/>
      </c>
      <c r="D269" s="1" t="str">
        <f>IFERROR(VLOOKUP($A269,Runners!$R:$AA,D$1,0),"")</f>
        <v/>
      </c>
      <c r="E269" s="2" t="str">
        <f>IFERROR(VLOOKUP($A269,Runners!$R:$AA,E$1,0),"")</f>
        <v/>
      </c>
      <c r="F269" s="2" t="str">
        <f>IFERROR(VLOOKUP($A269,Runners!$R:$AA,F$1,0),"")</f>
        <v/>
      </c>
    </row>
    <row r="270" spans="1:6" x14ac:dyDescent="0.25">
      <c r="A270" s="19">
        <v>266</v>
      </c>
      <c r="B270" s="1" t="str">
        <f>IFERROR(VLOOKUP($A270,Runners!$R:$AA,B$1,0),"")</f>
        <v/>
      </c>
      <c r="C270" s="1" t="str">
        <f>IFERROR(VLOOKUP($A270,Runners!$R:$AA,C$1,0),"")</f>
        <v/>
      </c>
      <c r="D270" s="1" t="str">
        <f>IFERROR(VLOOKUP($A270,Runners!$R:$AA,D$1,0),"")</f>
        <v/>
      </c>
      <c r="E270" s="2" t="str">
        <f>IFERROR(VLOOKUP($A270,Runners!$R:$AA,E$1,0),"")</f>
        <v/>
      </c>
      <c r="F270" s="2" t="str">
        <f>IFERROR(VLOOKUP($A270,Runners!$R:$AA,F$1,0),"")</f>
        <v/>
      </c>
    </row>
    <row r="271" spans="1:6" x14ac:dyDescent="0.25">
      <c r="A271" s="19">
        <v>267</v>
      </c>
      <c r="B271" s="1" t="str">
        <f>IFERROR(VLOOKUP($A271,Runners!$R:$AA,B$1,0),"")</f>
        <v/>
      </c>
      <c r="C271" s="1" t="str">
        <f>IFERROR(VLOOKUP($A271,Runners!$R:$AA,C$1,0),"")</f>
        <v/>
      </c>
      <c r="D271" s="1" t="str">
        <f>IFERROR(VLOOKUP($A271,Runners!$R:$AA,D$1,0),"")</f>
        <v/>
      </c>
      <c r="E271" s="2" t="str">
        <f>IFERROR(VLOOKUP($A271,Runners!$R:$AA,E$1,0),"")</f>
        <v/>
      </c>
      <c r="F271" s="2" t="str">
        <f>IFERROR(VLOOKUP($A271,Runners!$R:$AA,F$1,0),"")</f>
        <v/>
      </c>
    </row>
    <row r="272" spans="1:6" x14ac:dyDescent="0.25">
      <c r="A272" s="19">
        <v>268</v>
      </c>
      <c r="B272" s="1" t="str">
        <f>IFERROR(VLOOKUP($A272,Runners!$R:$AA,B$1,0),"")</f>
        <v/>
      </c>
      <c r="C272" s="1" t="str">
        <f>IFERROR(VLOOKUP($A272,Runners!$R:$AA,C$1,0),"")</f>
        <v/>
      </c>
      <c r="D272" s="1" t="str">
        <f>IFERROR(VLOOKUP($A272,Runners!$R:$AA,D$1,0),"")</f>
        <v/>
      </c>
      <c r="E272" s="2" t="str">
        <f>IFERROR(VLOOKUP($A272,Runners!$R:$AA,E$1,0),"")</f>
        <v/>
      </c>
      <c r="F272" s="2" t="str">
        <f>IFERROR(VLOOKUP($A272,Runners!$R:$AA,F$1,0),"")</f>
        <v/>
      </c>
    </row>
    <row r="273" spans="1:6" x14ac:dyDescent="0.25">
      <c r="A273" s="19">
        <v>269</v>
      </c>
      <c r="B273" s="1" t="str">
        <f>IFERROR(VLOOKUP($A273,Runners!$R:$AA,B$1,0),"")</f>
        <v/>
      </c>
      <c r="C273" s="1" t="str">
        <f>IFERROR(VLOOKUP($A273,Runners!$R:$AA,C$1,0),"")</f>
        <v/>
      </c>
      <c r="D273" s="1" t="str">
        <f>IFERROR(VLOOKUP($A273,Runners!$R:$AA,D$1,0),"")</f>
        <v/>
      </c>
      <c r="E273" s="2" t="str">
        <f>IFERROR(VLOOKUP($A273,Runners!$R:$AA,E$1,0),"")</f>
        <v/>
      </c>
      <c r="F273" s="2" t="str">
        <f>IFERROR(VLOOKUP($A273,Runners!$R:$AA,F$1,0),"")</f>
        <v/>
      </c>
    </row>
    <row r="274" spans="1:6" x14ac:dyDescent="0.25">
      <c r="A274" s="19">
        <v>270</v>
      </c>
      <c r="B274" s="1" t="str">
        <f>IFERROR(VLOOKUP($A274,Runners!$R:$AA,B$1,0),"")</f>
        <v/>
      </c>
      <c r="C274" s="1" t="str">
        <f>IFERROR(VLOOKUP($A274,Runners!$R:$AA,C$1,0),"")</f>
        <v/>
      </c>
      <c r="D274" s="1" t="str">
        <f>IFERROR(VLOOKUP($A274,Runners!$R:$AA,D$1,0),"")</f>
        <v/>
      </c>
      <c r="E274" s="2" t="str">
        <f>IFERROR(VLOOKUP($A274,Runners!$R:$AA,E$1,0),"")</f>
        <v/>
      </c>
      <c r="F274" s="2" t="str">
        <f>IFERROR(VLOOKUP($A274,Runners!$R:$AA,F$1,0),"")</f>
        <v/>
      </c>
    </row>
    <row r="275" spans="1:6" x14ac:dyDescent="0.25">
      <c r="A275" s="19">
        <v>271</v>
      </c>
      <c r="B275" s="1" t="str">
        <f>IFERROR(VLOOKUP($A275,Runners!$R:$AA,B$1,0),"")</f>
        <v/>
      </c>
      <c r="C275" s="1" t="str">
        <f>IFERROR(VLOOKUP($A275,Runners!$R:$AA,C$1,0),"")</f>
        <v/>
      </c>
      <c r="D275" s="1" t="str">
        <f>IFERROR(VLOOKUP($A275,Runners!$R:$AA,D$1,0),"")</f>
        <v/>
      </c>
      <c r="E275" s="2" t="str">
        <f>IFERROR(VLOOKUP($A275,Runners!$R:$AA,E$1,0),"")</f>
        <v/>
      </c>
      <c r="F275" s="2" t="str">
        <f>IFERROR(VLOOKUP($A275,Runners!$R:$AA,F$1,0),"")</f>
        <v/>
      </c>
    </row>
    <row r="276" spans="1:6" x14ac:dyDescent="0.25">
      <c r="A276" s="19">
        <v>272</v>
      </c>
      <c r="B276" s="1" t="str">
        <f>IFERROR(VLOOKUP($A276,Runners!$R:$AA,B$1,0),"")</f>
        <v/>
      </c>
      <c r="C276" s="1" t="str">
        <f>IFERROR(VLOOKUP($A276,Runners!$R:$AA,C$1,0),"")</f>
        <v/>
      </c>
      <c r="D276" s="1" t="str">
        <f>IFERROR(VLOOKUP($A276,Runners!$R:$AA,D$1,0),"")</f>
        <v/>
      </c>
      <c r="E276" s="2" t="str">
        <f>IFERROR(VLOOKUP($A276,Runners!$R:$AA,E$1,0),"")</f>
        <v/>
      </c>
      <c r="F276" s="2" t="str">
        <f>IFERROR(VLOOKUP($A276,Runners!$R:$AA,F$1,0),"")</f>
        <v/>
      </c>
    </row>
    <row r="277" spans="1:6" x14ac:dyDescent="0.25">
      <c r="A277" s="19">
        <v>273</v>
      </c>
      <c r="B277" s="1" t="str">
        <f>IFERROR(VLOOKUP($A277,Runners!$R:$AA,B$1,0),"")</f>
        <v/>
      </c>
      <c r="C277" s="1" t="str">
        <f>IFERROR(VLOOKUP($A277,Runners!$R:$AA,C$1,0),"")</f>
        <v/>
      </c>
      <c r="D277" s="1" t="str">
        <f>IFERROR(VLOOKUP($A277,Runners!$R:$AA,D$1,0),"")</f>
        <v/>
      </c>
      <c r="E277" s="2" t="str">
        <f>IFERROR(VLOOKUP($A277,Runners!$R:$AA,E$1,0),"")</f>
        <v/>
      </c>
      <c r="F277" s="2" t="str">
        <f>IFERROR(VLOOKUP($A277,Runners!$R:$AA,F$1,0),"")</f>
        <v/>
      </c>
    </row>
    <row r="278" spans="1:6" x14ac:dyDescent="0.25">
      <c r="A278" s="19">
        <v>274</v>
      </c>
      <c r="B278" s="1" t="str">
        <f>IFERROR(VLOOKUP($A278,Runners!$R:$AA,B$1,0),"")</f>
        <v/>
      </c>
      <c r="C278" s="1" t="str">
        <f>IFERROR(VLOOKUP($A278,Runners!$R:$AA,C$1,0),"")</f>
        <v/>
      </c>
      <c r="D278" s="1" t="str">
        <f>IFERROR(VLOOKUP($A278,Runners!$R:$AA,D$1,0),"")</f>
        <v/>
      </c>
      <c r="E278" s="2" t="str">
        <f>IFERROR(VLOOKUP($A278,Runners!$R:$AA,E$1,0),"")</f>
        <v/>
      </c>
      <c r="F278" s="2" t="str">
        <f>IFERROR(VLOOKUP($A278,Runners!$R:$AA,F$1,0),"")</f>
        <v/>
      </c>
    </row>
    <row r="279" spans="1:6" x14ac:dyDescent="0.25">
      <c r="A279" s="19">
        <v>275</v>
      </c>
      <c r="B279" s="1" t="str">
        <f>IFERROR(VLOOKUP($A279,Runners!$R:$AA,B$1,0),"")</f>
        <v/>
      </c>
      <c r="C279" s="1" t="str">
        <f>IFERROR(VLOOKUP($A279,Runners!$R:$AA,C$1,0),"")</f>
        <v/>
      </c>
      <c r="D279" s="1" t="str">
        <f>IFERROR(VLOOKUP($A279,Runners!$R:$AA,D$1,0),"")</f>
        <v/>
      </c>
      <c r="E279" s="2" t="str">
        <f>IFERROR(VLOOKUP($A279,Runners!$R:$AA,E$1,0),"")</f>
        <v/>
      </c>
      <c r="F279" s="2" t="str">
        <f>IFERROR(VLOOKUP($A279,Runners!$R:$AA,F$1,0),"")</f>
        <v/>
      </c>
    </row>
    <row r="280" spans="1:6" x14ac:dyDescent="0.25">
      <c r="A280" s="19">
        <v>276</v>
      </c>
      <c r="B280" s="1" t="str">
        <f>IFERROR(VLOOKUP($A280,Runners!$R:$AA,B$1,0),"")</f>
        <v/>
      </c>
      <c r="C280" s="1" t="str">
        <f>IFERROR(VLOOKUP($A280,Runners!$R:$AA,C$1,0),"")</f>
        <v/>
      </c>
      <c r="D280" s="1" t="str">
        <f>IFERROR(VLOOKUP($A280,Runners!$R:$AA,D$1,0),"")</f>
        <v/>
      </c>
      <c r="E280" s="2" t="str">
        <f>IFERROR(VLOOKUP($A280,Runners!$R:$AA,E$1,0),"")</f>
        <v/>
      </c>
      <c r="F280" s="2" t="str">
        <f>IFERROR(VLOOKUP($A280,Runners!$R:$AA,F$1,0),"")</f>
        <v/>
      </c>
    </row>
    <row r="281" spans="1:6" x14ac:dyDescent="0.25">
      <c r="A281" s="19">
        <v>277</v>
      </c>
      <c r="B281" s="1" t="str">
        <f>IFERROR(VLOOKUP($A281,Runners!$R:$AA,B$1,0),"")</f>
        <v/>
      </c>
      <c r="C281" s="1" t="str">
        <f>IFERROR(VLOOKUP($A281,Runners!$R:$AA,C$1,0),"")</f>
        <v/>
      </c>
      <c r="D281" s="1" t="str">
        <f>IFERROR(VLOOKUP($A281,Runners!$R:$AA,D$1,0),"")</f>
        <v/>
      </c>
      <c r="E281" s="2" t="str">
        <f>IFERROR(VLOOKUP($A281,Runners!$R:$AA,E$1,0),"")</f>
        <v/>
      </c>
      <c r="F281" s="2" t="str">
        <f>IFERROR(VLOOKUP($A281,Runners!$R:$AA,F$1,0),"")</f>
        <v/>
      </c>
    </row>
    <row r="282" spans="1:6" x14ac:dyDescent="0.25">
      <c r="A282" s="19">
        <v>278</v>
      </c>
      <c r="B282" s="1" t="str">
        <f>IFERROR(VLOOKUP($A282,Runners!$R:$AA,B$1,0),"")</f>
        <v/>
      </c>
      <c r="C282" s="1" t="str">
        <f>IFERROR(VLOOKUP($A282,Runners!$R:$AA,C$1,0),"")</f>
        <v/>
      </c>
      <c r="D282" s="1" t="str">
        <f>IFERROR(VLOOKUP($A282,Runners!$R:$AA,D$1,0),"")</f>
        <v/>
      </c>
      <c r="E282" s="2" t="str">
        <f>IFERROR(VLOOKUP($A282,Runners!$R:$AA,E$1,0),"")</f>
        <v/>
      </c>
      <c r="F282" s="2" t="str">
        <f>IFERROR(VLOOKUP($A282,Runners!$R:$AA,F$1,0),"")</f>
        <v/>
      </c>
    </row>
    <row r="283" spans="1:6" x14ac:dyDescent="0.25">
      <c r="A283" s="19">
        <v>279</v>
      </c>
      <c r="B283" s="1" t="str">
        <f>IFERROR(VLOOKUP($A283,Runners!$R:$AA,B$1,0),"")</f>
        <v/>
      </c>
      <c r="C283" s="1" t="str">
        <f>IFERROR(VLOOKUP($A283,Runners!$R:$AA,C$1,0),"")</f>
        <v/>
      </c>
      <c r="D283" s="1" t="str">
        <f>IFERROR(VLOOKUP($A283,Runners!$R:$AA,D$1,0),"")</f>
        <v/>
      </c>
      <c r="E283" s="2" t="str">
        <f>IFERROR(VLOOKUP($A283,Runners!$R:$AA,E$1,0),"")</f>
        <v/>
      </c>
      <c r="F283" s="2" t="str">
        <f>IFERROR(VLOOKUP($A283,Runners!$R:$AA,F$1,0),"")</f>
        <v/>
      </c>
    </row>
    <row r="284" spans="1:6" x14ac:dyDescent="0.25">
      <c r="A284" s="19">
        <v>280</v>
      </c>
      <c r="B284" s="1" t="str">
        <f>IFERROR(VLOOKUP($A284,Runners!$R:$AA,B$1,0),"")</f>
        <v/>
      </c>
      <c r="C284" s="1" t="str">
        <f>IFERROR(VLOOKUP($A284,Runners!$R:$AA,C$1,0),"")</f>
        <v/>
      </c>
      <c r="D284" s="1" t="str">
        <f>IFERROR(VLOOKUP($A284,Runners!$R:$AA,D$1,0),"")</f>
        <v/>
      </c>
      <c r="E284" s="2" t="str">
        <f>IFERROR(VLOOKUP($A284,Runners!$R:$AA,E$1,0),"")</f>
        <v/>
      </c>
      <c r="F284" s="2" t="str">
        <f>IFERROR(VLOOKUP($A284,Runners!$R:$AA,F$1,0),"")</f>
        <v/>
      </c>
    </row>
    <row r="285" spans="1:6" x14ac:dyDescent="0.25">
      <c r="A285" s="19">
        <v>281</v>
      </c>
      <c r="B285" s="1" t="str">
        <f>IFERROR(VLOOKUP($A285,Runners!$R:$AA,B$1,0),"")</f>
        <v/>
      </c>
      <c r="C285" s="1" t="str">
        <f>IFERROR(VLOOKUP($A285,Runners!$R:$AA,C$1,0),"")</f>
        <v/>
      </c>
      <c r="D285" s="1" t="str">
        <f>IFERROR(VLOOKUP($A285,Runners!$R:$AA,D$1,0),"")</f>
        <v/>
      </c>
      <c r="E285" s="2" t="str">
        <f>IFERROR(VLOOKUP($A285,Runners!$R:$AA,E$1,0),"")</f>
        <v/>
      </c>
      <c r="F285" s="2" t="str">
        <f>IFERROR(VLOOKUP($A285,Runners!$R:$AA,F$1,0),"")</f>
        <v/>
      </c>
    </row>
    <row r="286" spans="1:6" x14ac:dyDescent="0.25">
      <c r="A286" s="19">
        <v>282</v>
      </c>
      <c r="B286" s="1" t="str">
        <f>IFERROR(VLOOKUP($A286,Runners!$R:$AA,B$1,0),"")</f>
        <v/>
      </c>
      <c r="C286" s="1" t="str">
        <f>IFERROR(VLOOKUP($A286,Runners!$R:$AA,C$1,0),"")</f>
        <v/>
      </c>
      <c r="D286" s="1" t="str">
        <f>IFERROR(VLOOKUP($A286,Runners!$R:$AA,D$1,0),"")</f>
        <v/>
      </c>
      <c r="E286" s="2" t="str">
        <f>IFERROR(VLOOKUP($A286,Runners!$R:$AA,E$1,0),"")</f>
        <v/>
      </c>
      <c r="F286" s="2" t="str">
        <f>IFERROR(VLOOKUP($A286,Runners!$R:$AA,F$1,0),"")</f>
        <v/>
      </c>
    </row>
    <row r="287" spans="1:6" x14ac:dyDescent="0.25">
      <c r="A287" s="19">
        <v>283</v>
      </c>
      <c r="B287" s="1" t="str">
        <f>IFERROR(VLOOKUP($A287,Runners!$R:$AA,B$1,0),"")</f>
        <v/>
      </c>
      <c r="C287" s="1" t="str">
        <f>IFERROR(VLOOKUP($A287,Runners!$R:$AA,C$1,0),"")</f>
        <v/>
      </c>
      <c r="D287" s="1" t="str">
        <f>IFERROR(VLOOKUP($A287,Runners!$R:$AA,D$1,0),"")</f>
        <v/>
      </c>
      <c r="E287" s="2" t="str">
        <f>IFERROR(VLOOKUP($A287,Runners!$R:$AA,E$1,0),"")</f>
        <v/>
      </c>
      <c r="F287" s="2" t="str">
        <f>IFERROR(VLOOKUP($A287,Runners!$R:$AA,F$1,0),"")</f>
        <v/>
      </c>
    </row>
    <row r="288" spans="1:6" x14ac:dyDescent="0.25">
      <c r="A288" s="19">
        <v>284</v>
      </c>
      <c r="B288" s="1" t="str">
        <f>IFERROR(VLOOKUP($A288,Runners!$R:$AA,B$1,0),"")</f>
        <v/>
      </c>
      <c r="C288" s="1" t="str">
        <f>IFERROR(VLOOKUP($A288,Runners!$R:$AA,C$1,0),"")</f>
        <v/>
      </c>
      <c r="D288" s="1" t="str">
        <f>IFERROR(VLOOKUP($A288,Runners!$R:$AA,D$1,0),"")</f>
        <v/>
      </c>
      <c r="E288" s="2" t="str">
        <f>IFERROR(VLOOKUP($A288,Runners!$R:$AA,E$1,0),"")</f>
        <v/>
      </c>
      <c r="F288" s="2" t="str">
        <f>IFERROR(VLOOKUP($A288,Runners!$R:$AA,F$1,0),"")</f>
        <v/>
      </c>
    </row>
    <row r="289" spans="1:6" x14ac:dyDescent="0.25">
      <c r="A289" s="19">
        <v>285</v>
      </c>
      <c r="B289" s="1" t="str">
        <f>IFERROR(VLOOKUP($A289,Runners!$R:$AA,B$1,0),"")</f>
        <v/>
      </c>
      <c r="C289" s="1" t="str">
        <f>IFERROR(VLOOKUP($A289,Runners!$R:$AA,C$1,0),"")</f>
        <v/>
      </c>
      <c r="D289" s="1" t="str">
        <f>IFERROR(VLOOKUP($A289,Runners!$R:$AA,D$1,0),"")</f>
        <v/>
      </c>
      <c r="E289" s="2" t="str">
        <f>IFERROR(VLOOKUP($A289,Runners!$R:$AA,E$1,0),"")</f>
        <v/>
      </c>
      <c r="F289" s="2" t="str">
        <f>IFERROR(VLOOKUP($A289,Runners!$R:$AA,F$1,0),"")</f>
        <v/>
      </c>
    </row>
    <row r="290" spans="1:6" x14ac:dyDescent="0.25">
      <c r="A290" s="19">
        <v>286</v>
      </c>
      <c r="B290" s="1" t="str">
        <f>IFERROR(VLOOKUP($A290,Runners!$R:$AA,B$1,0),"")</f>
        <v/>
      </c>
      <c r="C290" s="1" t="str">
        <f>IFERROR(VLOOKUP($A290,Runners!$R:$AA,C$1,0),"")</f>
        <v/>
      </c>
      <c r="D290" s="1" t="str">
        <f>IFERROR(VLOOKUP($A290,Runners!$R:$AA,D$1,0),"")</f>
        <v/>
      </c>
      <c r="E290" s="2" t="str">
        <f>IFERROR(VLOOKUP($A290,Runners!$R:$AA,E$1,0),"")</f>
        <v/>
      </c>
      <c r="F290" s="2" t="str">
        <f>IFERROR(VLOOKUP($A290,Runners!$R:$AA,F$1,0),"")</f>
        <v/>
      </c>
    </row>
    <row r="291" spans="1:6" x14ac:dyDescent="0.25">
      <c r="A291" s="19">
        <v>287</v>
      </c>
      <c r="B291" s="1" t="str">
        <f>IFERROR(VLOOKUP($A291,Runners!$R:$AA,B$1,0),"")</f>
        <v/>
      </c>
      <c r="C291" s="1" t="str">
        <f>IFERROR(VLOOKUP($A291,Runners!$R:$AA,C$1,0),"")</f>
        <v/>
      </c>
      <c r="D291" s="1" t="str">
        <f>IFERROR(VLOOKUP($A291,Runners!$R:$AA,D$1,0),"")</f>
        <v/>
      </c>
      <c r="E291" s="2" t="str">
        <f>IFERROR(VLOOKUP($A291,Runners!$R:$AA,E$1,0),"")</f>
        <v/>
      </c>
      <c r="F291" s="2" t="str">
        <f>IFERROR(VLOOKUP($A291,Runners!$R:$AA,F$1,0),"")</f>
        <v/>
      </c>
    </row>
    <row r="292" spans="1:6" x14ac:dyDescent="0.25">
      <c r="A292" s="19">
        <v>288</v>
      </c>
      <c r="B292" s="1" t="str">
        <f>IFERROR(VLOOKUP($A292,Runners!$R:$AA,B$1,0),"")</f>
        <v/>
      </c>
      <c r="C292" s="1" t="str">
        <f>IFERROR(VLOOKUP($A292,Runners!$R:$AA,C$1,0),"")</f>
        <v/>
      </c>
      <c r="D292" s="1" t="str">
        <f>IFERROR(VLOOKUP($A292,Runners!$R:$AA,D$1,0),"")</f>
        <v/>
      </c>
      <c r="E292" s="2" t="str">
        <f>IFERROR(VLOOKUP($A292,Runners!$R:$AA,E$1,0),"")</f>
        <v/>
      </c>
      <c r="F292" s="2" t="str">
        <f>IFERROR(VLOOKUP($A292,Runners!$R:$AA,F$1,0),"")</f>
        <v/>
      </c>
    </row>
    <row r="293" spans="1:6" x14ac:dyDescent="0.25">
      <c r="A293" s="19">
        <v>289</v>
      </c>
      <c r="B293" s="1" t="str">
        <f>IFERROR(VLOOKUP($A293,Runners!$R:$AA,B$1,0),"")</f>
        <v/>
      </c>
      <c r="C293" s="1" t="str">
        <f>IFERROR(VLOOKUP($A293,Runners!$R:$AA,C$1,0),"")</f>
        <v/>
      </c>
      <c r="D293" s="1" t="str">
        <f>IFERROR(VLOOKUP($A293,Runners!$R:$AA,D$1,0),"")</f>
        <v/>
      </c>
      <c r="E293" s="2" t="str">
        <f>IFERROR(VLOOKUP($A293,Runners!$R:$AA,E$1,0),"")</f>
        <v/>
      </c>
      <c r="F293" s="2" t="str">
        <f>IFERROR(VLOOKUP($A293,Runners!$R:$AA,F$1,0),"")</f>
        <v/>
      </c>
    </row>
    <row r="294" spans="1:6" x14ac:dyDescent="0.25">
      <c r="A294" s="19">
        <v>290</v>
      </c>
      <c r="B294" s="1" t="str">
        <f>IFERROR(VLOOKUP($A294,Runners!$R:$AA,B$1,0),"")</f>
        <v/>
      </c>
      <c r="C294" s="1" t="str">
        <f>IFERROR(VLOOKUP($A294,Runners!$R:$AA,C$1,0),"")</f>
        <v/>
      </c>
      <c r="D294" s="1" t="str">
        <f>IFERROR(VLOOKUP($A294,Runners!$R:$AA,D$1,0),"")</f>
        <v/>
      </c>
      <c r="E294" s="2" t="str">
        <f>IFERROR(VLOOKUP($A294,Runners!$R:$AA,E$1,0),"")</f>
        <v/>
      </c>
      <c r="F294" s="2" t="str">
        <f>IFERROR(VLOOKUP($A294,Runners!$R:$AA,F$1,0),"")</f>
        <v/>
      </c>
    </row>
    <row r="295" spans="1:6" x14ac:dyDescent="0.25">
      <c r="A295" s="19">
        <v>291</v>
      </c>
      <c r="B295" s="1" t="str">
        <f>IFERROR(VLOOKUP($A295,Runners!$R:$AA,B$1,0),"")</f>
        <v/>
      </c>
      <c r="C295" s="1" t="str">
        <f>IFERROR(VLOOKUP($A295,Runners!$R:$AA,C$1,0),"")</f>
        <v/>
      </c>
      <c r="D295" s="1" t="str">
        <f>IFERROR(VLOOKUP($A295,Runners!$R:$AA,D$1,0),"")</f>
        <v/>
      </c>
      <c r="E295" s="2" t="str">
        <f>IFERROR(VLOOKUP($A295,Runners!$R:$AA,E$1,0),"")</f>
        <v/>
      </c>
      <c r="F295" s="2" t="str">
        <f>IFERROR(VLOOKUP($A295,Runners!$R:$AA,F$1,0),"")</f>
        <v/>
      </c>
    </row>
    <row r="296" spans="1:6" x14ac:dyDescent="0.25">
      <c r="A296" s="19">
        <v>292</v>
      </c>
      <c r="B296" s="1" t="str">
        <f>IFERROR(VLOOKUP($A296,Runners!$R:$AA,B$1,0),"")</f>
        <v/>
      </c>
      <c r="C296" s="1" t="str">
        <f>IFERROR(VLOOKUP($A296,Runners!$R:$AA,C$1,0),"")</f>
        <v/>
      </c>
      <c r="D296" s="1" t="str">
        <f>IFERROR(VLOOKUP($A296,Runners!$R:$AA,D$1,0),"")</f>
        <v/>
      </c>
      <c r="E296" s="2" t="str">
        <f>IFERROR(VLOOKUP($A296,Runners!$R:$AA,E$1,0),"")</f>
        <v/>
      </c>
      <c r="F296" s="2" t="str">
        <f>IFERROR(VLOOKUP($A296,Runners!$R:$AA,F$1,0),"")</f>
        <v/>
      </c>
    </row>
    <row r="297" spans="1:6" x14ac:dyDescent="0.25">
      <c r="A297" s="19">
        <v>293</v>
      </c>
      <c r="B297" s="1" t="str">
        <f>IFERROR(VLOOKUP($A297,Runners!$R:$AA,B$1,0),"")</f>
        <v/>
      </c>
      <c r="C297" s="1" t="str">
        <f>IFERROR(VLOOKUP($A297,Runners!$R:$AA,C$1,0),"")</f>
        <v/>
      </c>
      <c r="D297" s="1" t="str">
        <f>IFERROR(VLOOKUP($A297,Runners!$R:$AA,D$1,0),"")</f>
        <v/>
      </c>
      <c r="E297" s="2" t="str">
        <f>IFERROR(VLOOKUP($A297,Runners!$R:$AA,E$1,0),"")</f>
        <v/>
      </c>
      <c r="F297" s="2" t="str">
        <f>IFERROR(VLOOKUP($A297,Runners!$R:$AA,F$1,0),"")</f>
        <v/>
      </c>
    </row>
    <row r="298" spans="1:6" x14ac:dyDescent="0.25">
      <c r="A298" s="19">
        <v>294</v>
      </c>
      <c r="B298" s="1" t="str">
        <f>IFERROR(VLOOKUP($A298,Runners!$R:$AA,B$1,0),"")</f>
        <v/>
      </c>
      <c r="C298" s="1" t="str">
        <f>IFERROR(VLOOKUP($A298,Runners!$R:$AA,C$1,0),"")</f>
        <v/>
      </c>
      <c r="D298" s="1" t="str">
        <f>IFERROR(VLOOKUP($A298,Runners!$R:$AA,D$1,0),"")</f>
        <v/>
      </c>
      <c r="E298" s="2" t="str">
        <f>IFERROR(VLOOKUP($A298,Runners!$R:$AA,E$1,0),"")</f>
        <v/>
      </c>
      <c r="F298" s="2" t="str">
        <f>IFERROR(VLOOKUP($A298,Runners!$R:$AA,F$1,0),"")</f>
        <v/>
      </c>
    </row>
    <row r="299" spans="1:6" x14ac:dyDescent="0.25">
      <c r="A299" s="19">
        <v>295</v>
      </c>
      <c r="B299" s="1" t="str">
        <f>IFERROR(VLOOKUP($A299,Runners!$R:$AA,B$1,0),"")</f>
        <v/>
      </c>
      <c r="C299" s="1" t="str">
        <f>IFERROR(VLOOKUP($A299,Runners!$R:$AA,C$1,0),"")</f>
        <v/>
      </c>
      <c r="D299" s="1" t="str">
        <f>IFERROR(VLOOKUP($A299,Runners!$R:$AA,D$1,0),"")</f>
        <v/>
      </c>
      <c r="E299" s="2" t="str">
        <f>IFERROR(VLOOKUP($A299,Runners!$R:$AA,E$1,0),"")</f>
        <v/>
      </c>
      <c r="F299" s="2" t="str">
        <f>IFERROR(VLOOKUP($A299,Runners!$R:$AA,F$1,0),"")</f>
        <v/>
      </c>
    </row>
    <row r="300" spans="1:6" x14ac:dyDescent="0.25">
      <c r="A300" s="19">
        <v>296</v>
      </c>
      <c r="B300" s="1" t="str">
        <f>IFERROR(VLOOKUP($A300,Runners!$R:$AA,B$1,0),"")</f>
        <v/>
      </c>
      <c r="C300" s="1" t="str">
        <f>IFERROR(VLOOKUP($A300,Runners!$R:$AA,C$1,0),"")</f>
        <v/>
      </c>
      <c r="D300" s="1" t="str">
        <f>IFERROR(VLOOKUP($A300,Runners!$R:$AA,D$1,0),"")</f>
        <v/>
      </c>
      <c r="E300" s="2" t="str">
        <f>IFERROR(VLOOKUP($A300,Runners!$R:$AA,E$1,0),"")</f>
        <v/>
      </c>
      <c r="F300" s="2" t="str">
        <f>IFERROR(VLOOKUP($A300,Runners!$R:$AA,F$1,0),"")</f>
        <v/>
      </c>
    </row>
    <row r="301" spans="1:6" x14ac:dyDescent="0.25">
      <c r="A301" s="19">
        <v>297</v>
      </c>
      <c r="B301" s="1" t="str">
        <f>IFERROR(VLOOKUP($A301,Runners!$R:$AA,B$1,0),"")</f>
        <v/>
      </c>
      <c r="C301" s="1" t="str">
        <f>IFERROR(VLOOKUP($A301,Runners!$R:$AA,C$1,0),"")</f>
        <v/>
      </c>
      <c r="D301" s="1" t="str">
        <f>IFERROR(VLOOKUP($A301,Runners!$R:$AA,D$1,0),"")</f>
        <v/>
      </c>
      <c r="E301" s="2" t="str">
        <f>IFERROR(VLOOKUP($A301,Runners!$R:$AA,E$1,0),"")</f>
        <v/>
      </c>
      <c r="F301" s="2" t="str">
        <f>IFERROR(VLOOKUP($A301,Runners!$R:$AA,F$1,0),"")</f>
        <v/>
      </c>
    </row>
    <row r="302" spans="1:6" x14ac:dyDescent="0.25">
      <c r="A302" s="19">
        <v>298</v>
      </c>
      <c r="B302" s="1" t="str">
        <f>IFERROR(VLOOKUP($A302,Runners!$R:$AA,B$1,0),"")</f>
        <v/>
      </c>
      <c r="C302" s="1" t="str">
        <f>IFERROR(VLOOKUP($A302,Runners!$R:$AA,C$1,0),"")</f>
        <v/>
      </c>
      <c r="D302" s="1" t="str">
        <f>IFERROR(VLOOKUP($A302,Runners!$R:$AA,D$1,0),"")</f>
        <v/>
      </c>
      <c r="E302" s="2" t="str">
        <f>IFERROR(VLOOKUP($A302,Runners!$R:$AA,E$1,0),"")</f>
        <v/>
      </c>
      <c r="F302" s="2" t="str">
        <f>IFERROR(VLOOKUP($A302,Runners!$R:$AA,F$1,0),"")</f>
        <v/>
      </c>
    </row>
    <row r="303" spans="1:6" x14ac:dyDescent="0.25">
      <c r="A303" s="19">
        <v>299</v>
      </c>
      <c r="B303" s="1" t="str">
        <f>IFERROR(VLOOKUP($A303,Runners!$R:$AA,B$1,0),"")</f>
        <v/>
      </c>
      <c r="C303" s="1" t="str">
        <f>IFERROR(VLOOKUP($A303,Runners!$R:$AA,C$1,0),"")</f>
        <v/>
      </c>
      <c r="D303" s="1" t="str">
        <f>IFERROR(VLOOKUP($A303,Runners!$R:$AA,D$1,0),"")</f>
        <v/>
      </c>
      <c r="E303" s="2" t="str">
        <f>IFERROR(VLOOKUP($A303,Runners!$R:$AA,E$1,0),"")</f>
        <v/>
      </c>
      <c r="F303" s="2" t="str">
        <f>IFERROR(VLOOKUP($A303,Runners!$R:$AA,F$1,0),"")</f>
        <v/>
      </c>
    </row>
    <row r="304" spans="1:6" x14ac:dyDescent="0.25">
      <c r="A304" s="19">
        <v>300</v>
      </c>
      <c r="B304" s="1" t="str">
        <f>IFERROR(VLOOKUP($A304,Runners!$R:$AA,B$1,0),"")</f>
        <v/>
      </c>
      <c r="C304" s="1" t="str">
        <f>IFERROR(VLOOKUP($A304,Runners!$R:$AA,C$1,0),"")</f>
        <v/>
      </c>
      <c r="D304" s="1" t="str">
        <f>IFERROR(VLOOKUP($A304,Runners!$R:$AA,D$1,0),"")</f>
        <v/>
      </c>
      <c r="E304" s="2" t="str">
        <f>IFERROR(VLOOKUP($A304,Runners!$R:$AA,E$1,0),"")</f>
        <v/>
      </c>
      <c r="F304" s="2" t="str">
        <f>IFERROR(VLOOKUP($A304,Runners!$R:$AA,F$1,0),"")</f>
        <v/>
      </c>
    </row>
    <row r="305" spans="1:6" x14ac:dyDescent="0.25">
      <c r="A305" s="19">
        <v>301</v>
      </c>
      <c r="B305" s="1" t="str">
        <f>IFERROR(VLOOKUP($A305,Runners!$R:$AA,B$1,0),"")</f>
        <v/>
      </c>
      <c r="C305" s="1" t="str">
        <f>IFERROR(VLOOKUP($A305,Runners!$R:$AA,C$1,0),"")</f>
        <v/>
      </c>
      <c r="D305" s="1" t="str">
        <f>IFERROR(VLOOKUP($A305,Runners!$R:$AA,D$1,0),"")</f>
        <v/>
      </c>
      <c r="E305" s="2" t="str">
        <f>IFERROR(VLOOKUP($A305,Runners!$R:$AA,E$1,0),"")</f>
        <v/>
      </c>
      <c r="F305" s="2" t="str">
        <f>IFERROR(VLOOKUP($A305,Runners!$R:$AA,F$1,0),"")</f>
        <v/>
      </c>
    </row>
    <row r="306" spans="1:6" x14ac:dyDescent="0.25">
      <c r="A306" s="19">
        <v>302</v>
      </c>
      <c r="B306" s="1" t="str">
        <f>IFERROR(VLOOKUP($A306,Runners!$R:$AA,B$1,0),"")</f>
        <v/>
      </c>
      <c r="C306" s="1" t="str">
        <f>IFERROR(VLOOKUP($A306,Runners!$R:$AA,C$1,0),"")</f>
        <v/>
      </c>
      <c r="D306" s="1" t="str">
        <f>IFERROR(VLOOKUP($A306,Runners!$R:$AA,D$1,0),"")</f>
        <v/>
      </c>
      <c r="E306" s="2" t="str">
        <f>IFERROR(VLOOKUP($A306,Runners!$R:$AA,E$1,0),"")</f>
        <v/>
      </c>
      <c r="F306" s="2" t="str">
        <f>IFERROR(VLOOKUP($A306,Runners!$R:$AA,F$1,0),"")</f>
        <v/>
      </c>
    </row>
    <row r="307" spans="1:6" x14ac:dyDescent="0.25">
      <c r="A307" s="19">
        <v>303</v>
      </c>
      <c r="B307" s="1" t="str">
        <f>IFERROR(VLOOKUP($A307,Runners!$R:$AA,B$1,0),"")</f>
        <v/>
      </c>
      <c r="C307" s="1" t="str">
        <f>IFERROR(VLOOKUP($A307,Runners!$R:$AA,C$1,0),"")</f>
        <v/>
      </c>
      <c r="D307" s="1" t="str">
        <f>IFERROR(VLOOKUP($A307,Runners!$R:$AA,D$1,0),"")</f>
        <v/>
      </c>
      <c r="E307" s="2" t="str">
        <f>IFERROR(VLOOKUP($A307,Runners!$R:$AA,E$1,0),"")</f>
        <v/>
      </c>
      <c r="F307" s="2" t="str">
        <f>IFERROR(VLOOKUP($A307,Runners!$R:$AA,F$1,0),"")</f>
        <v/>
      </c>
    </row>
    <row r="308" spans="1:6" x14ac:dyDescent="0.25">
      <c r="A308" s="19">
        <v>304</v>
      </c>
      <c r="B308" s="1" t="str">
        <f>IFERROR(VLOOKUP($A308,Runners!$R:$AA,B$1,0),"")</f>
        <v/>
      </c>
      <c r="C308" s="1" t="str">
        <f>IFERROR(VLOOKUP($A308,Runners!$R:$AA,C$1,0),"")</f>
        <v/>
      </c>
      <c r="D308" s="1" t="str">
        <f>IFERROR(VLOOKUP($A308,Runners!$R:$AA,D$1,0),"")</f>
        <v/>
      </c>
      <c r="E308" s="2" t="str">
        <f>IFERROR(VLOOKUP($A308,Runners!$R:$AA,E$1,0),"")</f>
        <v/>
      </c>
      <c r="F308" s="2" t="str">
        <f>IFERROR(VLOOKUP($A308,Runners!$R:$AA,F$1,0),"")</f>
        <v/>
      </c>
    </row>
    <row r="309" spans="1:6" x14ac:dyDescent="0.25">
      <c r="A309" s="19">
        <v>305</v>
      </c>
      <c r="B309" s="1" t="str">
        <f>IFERROR(VLOOKUP($A309,Runners!$R:$AA,B$1,0),"")</f>
        <v/>
      </c>
      <c r="C309" s="1" t="str">
        <f>IFERROR(VLOOKUP($A309,Runners!$R:$AA,C$1,0),"")</f>
        <v/>
      </c>
      <c r="D309" s="1" t="str">
        <f>IFERROR(VLOOKUP($A309,Runners!$R:$AA,D$1,0),"")</f>
        <v/>
      </c>
      <c r="E309" s="2" t="str">
        <f>IFERROR(VLOOKUP($A309,Runners!$R:$AA,E$1,0),"")</f>
        <v/>
      </c>
      <c r="F309" s="2" t="str">
        <f>IFERROR(VLOOKUP($A309,Runners!$R:$AA,F$1,0),"")</f>
        <v/>
      </c>
    </row>
    <row r="310" spans="1:6" x14ac:dyDescent="0.25">
      <c r="A310" s="19">
        <v>306</v>
      </c>
      <c r="B310" s="1" t="str">
        <f>IFERROR(VLOOKUP($A310,Runners!$R:$AA,B$1,0),"")</f>
        <v/>
      </c>
      <c r="C310" s="1" t="str">
        <f>IFERROR(VLOOKUP($A310,Runners!$R:$AA,C$1,0),"")</f>
        <v/>
      </c>
      <c r="D310" s="1" t="str">
        <f>IFERROR(VLOOKUP($A310,Runners!$R:$AA,D$1,0),"")</f>
        <v/>
      </c>
      <c r="E310" s="2" t="str">
        <f>IFERROR(VLOOKUP($A310,Runners!$R:$AA,E$1,0),"")</f>
        <v/>
      </c>
      <c r="F310" s="2" t="str">
        <f>IFERROR(VLOOKUP($A310,Runners!$R:$AA,F$1,0),"")</f>
        <v/>
      </c>
    </row>
    <row r="311" spans="1:6" x14ac:dyDescent="0.25">
      <c r="A311" s="19">
        <v>307</v>
      </c>
      <c r="B311" s="1" t="str">
        <f>IFERROR(VLOOKUP($A311,Runners!$R:$AA,B$1,0),"")</f>
        <v/>
      </c>
      <c r="C311" s="1" t="str">
        <f>IFERROR(VLOOKUP($A311,Runners!$R:$AA,C$1,0),"")</f>
        <v/>
      </c>
      <c r="D311" s="1" t="str">
        <f>IFERROR(VLOOKUP($A311,Runners!$R:$AA,D$1,0),"")</f>
        <v/>
      </c>
      <c r="E311" s="2" t="str">
        <f>IFERROR(VLOOKUP($A311,Runners!$R:$AA,E$1,0),"")</f>
        <v/>
      </c>
      <c r="F311" s="2" t="str">
        <f>IFERROR(VLOOKUP($A311,Runners!$R:$AA,F$1,0),"")</f>
        <v/>
      </c>
    </row>
    <row r="312" spans="1:6" x14ac:dyDescent="0.25">
      <c r="A312" s="19">
        <v>308</v>
      </c>
      <c r="B312" s="1" t="str">
        <f>IFERROR(VLOOKUP($A312,Runners!$R:$AA,B$1,0),"")</f>
        <v/>
      </c>
      <c r="C312" s="1" t="str">
        <f>IFERROR(VLOOKUP($A312,Runners!$R:$AA,C$1,0),"")</f>
        <v/>
      </c>
      <c r="D312" s="1" t="str">
        <f>IFERROR(VLOOKUP($A312,Runners!$R:$AA,D$1,0),"")</f>
        <v/>
      </c>
      <c r="E312" s="2" t="str">
        <f>IFERROR(VLOOKUP($A312,Runners!$R:$AA,E$1,0),"")</f>
        <v/>
      </c>
      <c r="F312" s="2" t="str">
        <f>IFERROR(VLOOKUP($A312,Runners!$R:$AA,F$1,0),"")</f>
        <v/>
      </c>
    </row>
    <row r="313" spans="1:6" x14ac:dyDescent="0.25">
      <c r="A313" s="19">
        <v>309</v>
      </c>
      <c r="B313" s="1" t="str">
        <f>IFERROR(VLOOKUP($A313,Runners!$R:$AA,B$1,0),"")</f>
        <v/>
      </c>
      <c r="C313" s="1" t="str">
        <f>IFERROR(VLOOKUP($A313,Runners!$R:$AA,C$1,0),"")</f>
        <v/>
      </c>
      <c r="D313" s="1" t="str">
        <f>IFERROR(VLOOKUP($A313,Runners!$R:$AA,D$1,0),"")</f>
        <v/>
      </c>
      <c r="E313" s="2" t="str">
        <f>IFERROR(VLOOKUP($A313,Runners!$R:$AA,E$1,0),"")</f>
        <v/>
      </c>
      <c r="F313" s="2" t="str">
        <f>IFERROR(VLOOKUP($A313,Runners!$R:$AA,F$1,0),"")</f>
        <v/>
      </c>
    </row>
    <row r="314" spans="1:6" x14ac:dyDescent="0.25">
      <c r="A314" s="19">
        <v>310</v>
      </c>
      <c r="B314" s="1" t="str">
        <f>IFERROR(VLOOKUP($A314,Runners!$R:$AA,B$1,0),"")</f>
        <v/>
      </c>
      <c r="C314" s="1" t="str">
        <f>IFERROR(VLOOKUP($A314,Runners!$R:$AA,C$1,0),"")</f>
        <v/>
      </c>
      <c r="D314" s="1" t="str">
        <f>IFERROR(VLOOKUP($A314,Runners!$R:$AA,D$1,0),"")</f>
        <v/>
      </c>
      <c r="E314" s="2" t="str">
        <f>IFERROR(VLOOKUP($A314,Runners!$R:$AA,E$1,0),"")</f>
        <v/>
      </c>
      <c r="F314" s="2" t="str">
        <f>IFERROR(VLOOKUP($A314,Runners!$R:$AA,F$1,0),"")</f>
        <v/>
      </c>
    </row>
    <row r="315" spans="1:6" x14ac:dyDescent="0.25">
      <c r="A315" s="19">
        <v>311</v>
      </c>
      <c r="B315" s="1" t="str">
        <f>IFERROR(VLOOKUP($A315,Runners!$R:$AA,B$1,0),"")</f>
        <v/>
      </c>
      <c r="C315" s="1" t="str">
        <f>IFERROR(VLOOKUP($A315,Runners!$R:$AA,C$1,0),"")</f>
        <v/>
      </c>
      <c r="D315" s="1" t="str">
        <f>IFERROR(VLOOKUP($A315,Runners!$R:$AA,D$1,0),"")</f>
        <v/>
      </c>
      <c r="E315" s="2" t="str">
        <f>IFERROR(VLOOKUP($A315,Runners!$R:$AA,E$1,0),"")</f>
        <v/>
      </c>
      <c r="F315" s="2" t="str">
        <f>IFERROR(VLOOKUP($A315,Runners!$R:$AA,F$1,0),"")</f>
        <v/>
      </c>
    </row>
    <row r="316" spans="1:6" x14ac:dyDescent="0.25">
      <c r="A316" s="19">
        <v>312</v>
      </c>
      <c r="B316" s="1" t="str">
        <f>IFERROR(VLOOKUP($A316,Runners!$R:$AA,B$1,0),"")</f>
        <v/>
      </c>
      <c r="C316" s="1" t="str">
        <f>IFERROR(VLOOKUP($A316,Runners!$R:$AA,C$1,0),"")</f>
        <v/>
      </c>
      <c r="D316" s="1" t="str">
        <f>IFERROR(VLOOKUP($A316,Runners!$R:$AA,D$1,0),"")</f>
        <v/>
      </c>
      <c r="E316" s="2" t="str">
        <f>IFERROR(VLOOKUP($A316,Runners!$R:$AA,E$1,0),"")</f>
        <v/>
      </c>
      <c r="F316" s="2" t="str">
        <f>IFERROR(VLOOKUP($A316,Runners!$R:$AA,F$1,0),"")</f>
        <v/>
      </c>
    </row>
    <row r="317" spans="1:6" x14ac:dyDescent="0.25">
      <c r="A317" s="19">
        <v>313</v>
      </c>
      <c r="B317" s="1" t="str">
        <f>IFERROR(VLOOKUP($A317,Runners!$R:$AA,B$1,0),"")</f>
        <v/>
      </c>
      <c r="C317" s="1" t="str">
        <f>IFERROR(VLOOKUP($A317,Runners!$R:$AA,C$1,0),"")</f>
        <v/>
      </c>
      <c r="D317" s="1" t="str">
        <f>IFERROR(VLOOKUP($A317,Runners!$R:$AA,D$1,0),"")</f>
        <v/>
      </c>
      <c r="E317" s="2" t="str">
        <f>IFERROR(VLOOKUP($A317,Runners!$R:$AA,E$1,0),"")</f>
        <v/>
      </c>
      <c r="F317" s="2" t="str">
        <f>IFERROR(VLOOKUP($A317,Runners!$R:$AA,F$1,0),"")</f>
        <v/>
      </c>
    </row>
    <row r="318" spans="1:6" x14ac:dyDescent="0.25">
      <c r="A318" s="19">
        <v>314</v>
      </c>
      <c r="B318" s="1" t="str">
        <f>IFERROR(VLOOKUP($A318,Runners!$R:$AA,B$1,0),"")</f>
        <v/>
      </c>
      <c r="C318" s="1" t="str">
        <f>IFERROR(VLOOKUP($A318,Runners!$R:$AA,C$1,0),"")</f>
        <v/>
      </c>
      <c r="D318" s="1" t="str">
        <f>IFERROR(VLOOKUP($A318,Runners!$R:$AA,D$1,0),"")</f>
        <v/>
      </c>
      <c r="E318" s="2" t="str">
        <f>IFERROR(VLOOKUP($A318,Runners!$R:$AA,E$1,0),"")</f>
        <v/>
      </c>
      <c r="F318" s="2" t="str">
        <f>IFERROR(VLOOKUP($A318,Runners!$R:$AA,F$1,0),"")</f>
        <v/>
      </c>
    </row>
    <row r="319" spans="1:6" x14ac:dyDescent="0.25">
      <c r="A319" s="19">
        <v>315</v>
      </c>
      <c r="B319" s="1" t="str">
        <f>IFERROR(VLOOKUP($A319,Runners!$R:$AA,B$1,0),"")</f>
        <v/>
      </c>
      <c r="C319" s="1" t="str">
        <f>IFERROR(VLOOKUP($A319,Runners!$R:$AA,C$1,0),"")</f>
        <v/>
      </c>
      <c r="D319" s="1" t="str">
        <f>IFERROR(VLOOKUP($A319,Runners!$R:$AA,D$1,0),"")</f>
        <v/>
      </c>
      <c r="E319" s="2" t="str">
        <f>IFERROR(VLOOKUP($A319,Runners!$R:$AA,E$1,0),"")</f>
        <v/>
      </c>
      <c r="F319" s="2" t="str">
        <f>IFERROR(VLOOKUP($A319,Runners!$R:$AA,F$1,0),"")</f>
        <v/>
      </c>
    </row>
    <row r="320" spans="1:6" x14ac:dyDescent="0.25">
      <c r="A320" s="19">
        <v>316</v>
      </c>
      <c r="B320" s="1" t="str">
        <f>IFERROR(VLOOKUP($A320,Runners!$R:$AA,B$1,0),"")</f>
        <v/>
      </c>
      <c r="C320" s="1" t="str">
        <f>IFERROR(VLOOKUP($A320,Runners!$R:$AA,C$1,0),"")</f>
        <v/>
      </c>
      <c r="D320" s="1" t="str">
        <f>IFERROR(VLOOKUP($A320,Runners!$R:$AA,D$1,0),"")</f>
        <v/>
      </c>
      <c r="E320" s="2" t="str">
        <f>IFERROR(VLOOKUP($A320,Runners!$R:$AA,E$1,0),"")</f>
        <v/>
      </c>
      <c r="F320" s="2" t="str">
        <f>IFERROR(VLOOKUP($A320,Runners!$R:$AA,F$1,0),"")</f>
        <v/>
      </c>
    </row>
    <row r="321" spans="1:6" x14ac:dyDescent="0.25">
      <c r="A321" s="19">
        <v>317</v>
      </c>
      <c r="B321" s="1" t="str">
        <f>IFERROR(VLOOKUP($A321,Runners!$R:$AA,B$1,0),"")</f>
        <v/>
      </c>
      <c r="C321" s="1" t="str">
        <f>IFERROR(VLOOKUP($A321,Runners!$R:$AA,C$1,0),"")</f>
        <v/>
      </c>
      <c r="D321" s="1" t="str">
        <f>IFERROR(VLOOKUP($A321,Runners!$R:$AA,D$1,0),"")</f>
        <v/>
      </c>
      <c r="E321" s="2" t="str">
        <f>IFERROR(VLOOKUP($A321,Runners!$R:$AA,E$1,0),"")</f>
        <v/>
      </c>
      <c r="F321" s="2" t="str">
        <f>IFERROR(VLOOKUP($A321,Runners!$R:$AA,F$1,0),"")</f>
        <v/>
      </c>
    </row>
    <row r="322" spans="1:6" x14ac:dyDescent="0.25">
      <c r="A322" s="19">
        <v>318</v>
      </c>
      <c r="B322" s="1" t="str">
        <f>IFERROR(VLOOKUP($A322,Runners!$R:$AA,B$1,0),"")</f>
        <v/>
      </c>
      <c r="C322" s="1" t="str">
        <f>IFERROR(VLOOKUP($A322,Runners!$R:$AA,C$1,0),"")</f>
        <v/>
      </c>
      <c r="D322" s="1" t="str">
        <f>IFERROR(VLOOKUP($A322,Runners!$R:$AA,D$1,0),"")</f>
        <v/>
      </c>
      <c r="E322" s="2" t="str">
        <f>IFERROR(VLOOKUP($A322,Runners!$R:$AA,E$1,0),"")</f>
        <v/>
      </c>
      <c r="F322" s="2" t="str">
        <f>IFERROR(VLOOKUP($A322,Runners!$R:$AA,F$1,0),"")</f>
        <v/>
      </c>
    </row>
    <row r="323" spans="1:6" x14ac:dyDescent="0.25">
      <c r="A323" s="19">
        <v>319</v>
      </c>
      <c r="B323" s="1" t="str">
        <f>IFERROR(VLOOKUP($A323,Runners!$R:$AA,B$1,0),"")</f>
        <v/>
      </c>
      <c r="C323" s="1" t="str">
        <f>IFERROR(VLOOKUP($A323,Runners!$R:$AA,C$1,0),"")</f>
        <v/>
      </c>
      <c r="D323" s="1" t="str">
        <f>IFERROR(VLOOKUP($A323,Runners!$R:$AA,D$1,0),"")</f>
        <v/>
      </c>
      <c r="E323" s="2" t="str">
        <f>IFERROR(VLOOKUP($A323,Runners!$R:$AA,E$1,0),"")</f>
        <v/>
      </c>
      <c r="F323" s="2" t="str">
        <f>IFERROR(VLOOKUP($A323,Runners!$R:$AA,F$1,0),"")</f>
        <v/>
      </c>
    </row>
    <row r="324" spans="1:6" x14ac:dyDescent="0.25">
      <c r="A324" s="19">
        <v>320</v>
      </c>
      <c r="B324" s="1" t="str">
        <f>IFERROR(VLOOKUP($A324,Runners!$R:$AA,B$1,0),"")</f>
        <v/>
      </c>
      <c r="C324" s="1" t="str">
        <f>IFERROR(VLOOKUP($A324,Runners!$R:$AA,C$1,0),"")</f>
        <v/>
      </c>
      <c r="D324" s="1" t="str">
        <f>IFERROR(VLOOKUP($A324,Runners!$R:$AA,D$1,0),"")</f>
        <v/>
      </c>
      <c r="E324" s="2" t="str">
        <f>IFERROR(VLOOKUP($A324,Runners!$R:$AA,E$1,0),"")</f>
        <v/>
      </c>
      <c r="F324" s="2" t="str">
        <f>IFERROR(VLOOKUP($A324,Runners!$R:$AA,F$1,0),"")</f>
        <v/>
      </c>
    </row>
    <row r="325" spans="1:6" x14ac:dyDescent="0.25">
      <c r="A325" s="19">
        <v>321</v>
      </c>
      <c r="B325" s="1" t="str">
        <f>IFERROR(VLOOKUP($A325,Runners!$R:$AA,B$1,0),"")</f>
        <v/>
      </c>
      <c r="C325" s="1" t="str">
        <f>IFERROR(VLOOKUP($A325,Runners!$R:$AA,C$1,0),"")</f>
        <v/>
      </c>
      <c r="D325" s="1" t="str">
        <f>IFERROR(VLOOKUP($A325,Runners!$R:$AA,D$1,0),"")</f>
        <v/>
      </c>
      <c r="E325" s="2" t="str">
        <f>IFERROR(VLOOKUP($A325,Runners!$R:$AA,E$1,0),"")</f>
        <v/>
      </c>
      <c r="F325" s="2" t="str">
        <f>IFERROR(VLOOKUP($A325,Runners!$R:$AA,F$1,0),"")</f>
        <v/>
      </c>
    </row>
    <row r="326" spans="1:6" x14ac:dyDescent="0.25">
      <c r="A326" s="19">
        <v>322</v>
      </c>
      <c r="B326" s="1" t="str">
        <f>IFERROR(VLOOKUP($A326,Runners!$R:$AA,B$1,0),"")</f>
        <v/>
      </c>
      <c r="C326" s="1" t="str">
        <f>IFERROR(VLOOKUP($A326,Runners!$R:$AA,C$1,0),"")</f>
        <v/>
      </c>
      <c r="D326" s="1" t="str">
        <f>IFERROR(VLOOKUP($A326,Runners!$R:$AA,D$1,0),"")</f>
        <v/>
      </c>
      <c r="E326" s="2" t="str">
        <f>IFERROR(VLOOKUP($A326,Runners!$R:$AA,E$1,0),"")</f>
        <v/>
      </c>
      <c r="F326" s="2" t="str">
        <f>IFERROR(VLOOKUP($A326,Runners!$R:$AA,F$1,0),"")</f>
        <v/>
      </c>
    </row>
    <row r="327" spans="1:6" x14ac:dyDescent="0.25">
      <c r="A327" s="19">
        <v>323</v>
      </c>
      <c r="B327" s="1" t="str">
        <f>IFERROR(VLOOKUP($A327,Runners!$R:$AA,B$1,0),"")</f>
        <v/>
      </c>
      <c r="C327" s="1" t="str">
        <f>IFERROR(VLOOKUP($A327,Runners!$R:$AA,C$1,0),"")</f>
        <v/>
      </c>
      <c r="D327" s="1" t="str">
        <f>IFERROR(VLOOKUP($A327,Runners!$R:$AA,D$1,0),"")</f>
        <v/>
      </c>
      <c r="E327" s="2" t="str">
        <f>IFERROR(VLOOKUP($A327,Runners!$R:$AA,E$1,0),"")</f>
        <v/>
      </c>
      <c r="F327" s="2" t="str">
        <f>IFERROR(VLOOKUP($A327,Runners!$R:$AA,F$1,0),"")</f>
        <v/>
      </c>
    </row>
    <row r="328" spans="1:6" x14ac:dyDescent="0.25">
      <c r="A328" s="19">
        <v>324</v>
      </c>
      <c r="B328" s="1" t="str">
        <f>IFERROR(VLOOKUP($A328,Runners!$R:$AA,B$1,0),"")</f>
        <v/>
      </c>
      <c r="C328" s="1" t="str">
        <f>IFERROR(VLOOKUP($A328,Runners!$R:$AA,C$1,0),"")</f>
        <v/>
      </c>
      <c r="D328" s="1" t="str">
        <f>IFERROR(VLOOKUP($A328,Runners!$R:$AA,D$1,0),"")</f>
        <v/>
      </c>
      <c r="E328" s="2" t="str">
        <f>IFERROR(VLOOKUP($A328,Runners!$R:$AA,E$1,0),"")</f>
        <v/>
      </c>
      <c r="F328" s="2" t="str">
        <f>IFERROR(VLOOKUP($A328,Runners!$R:$AA,F$1,0),"")</f>
        <v/>
      </c>
    </row>
    <row r="329" spans="1:6" x14ac:dyDescent="0.25">
      <c r="A329" s="19">
        <v>325</v>
      </c>
      <c r="B329" s="1" t="str">
        <f>IFERROR(VLOOKUP($A329,Runners!$R:$AA,B$1,0),"")</f>
        <v/>
      </c>
      <c r="C329" s="1" t="str">
        <f>IFERROR(VLOOKUP($A329,Runners!$R:$AA,C$1,0),"")</f>
        <v/>
      </c>
      <c r="D329" s="1" t="str">
        <f>IFERROR(VLOOKUP($A329,Runners!$R:$AA,D$1,0),"")</f>
        <v/>
      </c>
      <c r="E329" s="2" t="str">
        <f>IFERROR(VLOOKUP($A329,Runners!$R:$AA,E$1,0),"")</f>
        <v/>
      </c>
      <c r="F329" s="2" t="str">
        <f>IFERROR(VLOOKUP($A329,Runners!$R:$AA,F$1,0),"")</f>
        <v/>
      </c>
    </row>
    <row r="330" spans="1:6" x14ac:dyDescent="0.25">
      <c r="A330" s="19">
        <v>326</v>
      </c>
      <c r="B330" s="1" t="str">
        <f>IFERROR(VLOOKUP($A330,Runners!$R:$AA,B$1,0),"")</f>
        <v/>
      </c>
      <c r="C330" s="1" t="str">
        <f>IFERROR(VLOOKUP($A330,Runners!$R:$AA,C$1,0),"")</f>
        <v/>
      </c>
      <c r="D330" s="1" t="str">
        <f>IFERROR(VLOOKUP($A330,Runners!$R:$AA,D$1,0),"")</f>
        <v/>
      </c>
      <c r="E330" s="2" t="str">
        <f>IFERROR(VLOOKUP($A330,Runners!$R:$AA,E$1,0),"")</f>
        <v/>
      </c>
      <c r="F330" s="2" t="str">
        <f>IFERROR(VLOOKUP($A330,Runners!$R:$AA,F$1,0),"")</f>
        <v/>
      </c>
    </row>
    <row r="331" spans="1:6" x14ac:dyDescent="0.25">
      <c r="A331" s="19">
        <v>327</v>
      </c>
      <c r="B331" s="1" t="str">
        <f>IFERROR(VLOOKUP($A331,Runners!$R:$AA,B$1,0),"")</f>
        <v/>
      </c>
      <c r="C331" s="1" t="str">
        <f>IFERROR(VLOOKUP($A331,Runners!$R:$AA,C$1,0),"")</f>
        <v/>
      </c>
      <c r="D331" s="1" t="str">
        <f>IFERROR(VLOOKUP($A331,Runners!$R:$AA,D$1,0),"")</f>
        <v/>
      </c>
      <c r="E331" s="2" t="str">
        <f>IFERROR(VLOOKUP($A331,Runners!$R:$AA,E$1,0),"")</f>
        <v/>
      </c>
      <c r="F331" s="2" t="str">
        <f>IFERROR(VLOOKUP($A331,Runners!$R:$AA,F$1,0),"")</f>
        <v/>
      </c>
    </row>
    <row r="332" spans="1:6" x14ac:dyDescent="0.25">
      <c r="A332" s="19">
        <v>328</v>
      </c>
      <c r="B332" s="1" t="str">
        <f>IFERROR(VLOOKUP($A332,Runners!$R:$AA,B$1,0),"")</f>
        <v/>
      </c>
      <c r="C332" s="1" t="str">
        <f>IFERROR(VLOOKUP($A332,Runners!$R:$AA,C$1,0),"")</f>
        <v/>
      </c>
      <c r="D332" s="1" t="str">
        <f>IFERROR(VLOOKUP($A332,Runners!$R:$AA,D$1,0),"")</f>
        <v/>
      </c>
      <c r="E332" s="2" t="str">
        <f>IFERROR(VLOOKUP($A332,Runners!$R:$AA,E$1,0),"")</f>
        <v/>
      </c>
      <c r="F332" s="2" t="str">
        <f>IFERROR(VLOOKUP($A332,Runners!$R:$AA,F$1,0),"")</f>
        <v/>
      </c>
    </row>
    <row r="333" spans="1:6" x14ac:dyDescent="0.25">
      <c r="A333" s="19">
        <v>329</v>
      </c>
      <c r="B333" s="1" t="str">
        <f>IFERROR(VLOOKUP($A333,Runners!$R:$AA,B$1,0),"")</f>
        <v/>
      </c>
      <c r="C333" s="1" t="str">
        <f>IFERROR(VLOOKUP($A333,Runners!$R:$AA,C$1,0),"")</f>
        <v/>
      </c>
      <c r="D333" s="1" t="str">
        <f>IFERROR(VLOOKUP($A333,Runners!$R:$AA,D$1,0),"")</f>
        <v/>
      </c>
      <c r="E333" s="2" t="str">
        <f>IFERROR(VLOOKUP($A333,Runners!$R:$AA,E$1,0),"")</f>
        <v/>
      </c>
      <c r="F333" s="2" t="str">
        <f>IFERROR(VLOOKUP($A333,Runners!$R:$AA,F$1,0),"")</f>
        <v/>
      </c>
    </row>
    <row r="334" spans="1:6" x14ac:dyDescent="0.25">
      <c r="A334" s="19">
        <v>330</v>
      </c>
      <c r="B334" s="1" t="str">
        <f>IFERROR(VLOOKUP($A334,Runners!$R:$AA,B$1,0),"")</f>
        <v/>
      </c>
      <c r="C334" s="1" t="str">
        <f>IFERROR(VLOOKUP($A334,Runners!$R:$AA,C$1,0),"")</f>
        <v/>
      </c>
      <c r="D334" s="1" t="str">
        <f>IFERROR(VLOOKUP($A334,Runners!$R:$AA,D$1,0),"")</f>
        <v/>
      </c>
      <c r="E334" s="2" t="str">
        <f>IFERROR(VLOOKUP($A334,Runners!$R:$AA,E$1,0),"")</f>
        <v/>
      </c>
      <c r="F334" s="2" t="str">
        <f>IFERROR(VLOOKUP($A334,Runners!$R:$AA,F$1,0),"")</f>
        <v/>
      </c>
    </row>
    <row r="335" spans="1:6" x14ac:dyDescent="0.25">
      <c r="A335" s="19">
        <v>331</v>
      </c>
      <c r="B335" s="1" t="str">
        <f>IFERROR(VLOOKUP($A335,Runners!$R:$AA,B$1,0),"")</f>
        <v/>
      </c>
      <c r="C335" s="1" t="str">
        <f>IFERROR(VLOOKUP($A335,Runners!$R:$AA,C$1,0),"")</f>
        <v/>
      </c>
      <c r="D335" s="1" t="str">
        <f>IFERROR(VLOOKUP($A335,Runners!$R:$AA,D$1,0),"")</f>
        <v/>
      </c>
      <c r="E335" s="2" t="str">
        <f>IFERROR(VLOOKUP($A335,Runners!$R:$AA,E$1,0),"")</f>
        <v/>
      </c>
      <c r="F335" s="2" t="str">
        <f>IFERROR(VLOOKUP($A335,Runners!$R:$AA,F$1,0),"")</f>
        <v/>
      </c>
    </row>
    <row r="336" spans="1:6" x14ac:dyDescent="0.25">
      <c r="A336" s="19">
        <v>332</v>
      </c>
      <c r="B336" s="1" t="str">
        <f>IFERROR(VLOOKUP($A336,Runners!$R:$AA,B$1,0),"")</f>
        <v/>
      </c>
      <c r="C336" s="1" t="str">
        <f>IFERROR(VLOOKUP($A336,Runners!$R:$AA,C$1,0),"")</f>
        <v/>
      </c>
      <c r="D336" s="1" t="str">
        <f>IFERROR(VLOOKUP($A336,Runners!$R:$AA,D$1,0),"")</f>
        <v/>
      </c>
      <c r="E336" s="2" t="str">
        <f>IFERROR(VLOOKUP($A336,Runners!$R:$AA,E$1,0),"")</f>
        <v/>
      </c>
      <c r="F336" s="2" t="str">
        <f>IFERROR(VLOOKUP($A336,Runners!$R:$AA,F$1,0),"")</f>
        <v/>
      </c>
    </row>
    <row r="337" spans="1:6" x14ac:dyDescent="0.25">
      <c r="A337" s="19">
        <v>333</v>
      </c>
      <c r="B337" s="1" t="str">
        <f>IFERROR(VLOOKUP($A337,Runners!$R:$AA,B$1,0),"")</f>
        <v/>
      </c>
      <c r="C337" s="1" t="str">
        <f>IFERROR(VLOOKUP($A337,Runners!$R:$AA,C$1,0),"")</f>
        <v/>
      </c>
      <c r="D337" s="1" t="str">
        <f>IFERROR(VLOOKUP($A337,Runners!$R:$AA,D$1,0),"")</f>
        <v/>
      </c>
      <c r="E337" s="2" t="str">
        <f>IFERROR(VLOOKUP($A337,Runners!$R:$AA,E$1,0),"")</f>
        <v/>
      </c>
      <c r="F337" s="2" t="str">
        <f>IFERROR(VLOOKUP($A337,Runners!$R:$AA,F$1,0),"")</f>
        <v/>
      </c>
    </row>
    <row r="338" spans="1:6" x14ac:dyDescent="0.25">
      <c r="A338" s="19">
        <v>334</v>
      </c>
      <c r="B338" s="1" t="str">
        <f>IFERROR(VLOOKUP($A338,Runners!$R:$AA,B$1,0),"")</f>
        <v/>
      </c>
      <c r="C338" s="1" t="str">
        <f>IFERROR(VLOOKUP($A338,Runners!$R:$AA,C$1,0),"")</f>
        <v/>
      </c>
      <c r="D338" s="1" t="str">
        <f>IFERROR(VLOOKUP($A338,Runners!$R:$AA,D$1,0),"")</f>
        <v/>
      </c>
      <c r="E338" s="2" t="str">
        <f>IFERROR(VLOOKUP($A338,Runners!$R:$AA,E$1,0),"")</f>
        <v/>
      </c>
      <c r="F338" s="2" t="str">
        <f>IFERROR(VLOOKUP($A338,Runners!$R:$AA,F$1,0),"")</f>
        <v/>
      </c>
    </row>
    <row r="339" spans="1:6" x14ac:dyDescent="0.25">
      <c r="A339" s="19">
        <v>335</v>
      </c>
      <c r="B339" s="1" t="str">
        <f>IFERROR(VLOOKUP($A339,Runners!$R:$AA,B$1,0),"")</f>
        <v/>
      </c>
      <c r="C339" s="1" t="str">
        <f>IFERROR(VLOOKUP($A339,Runners!$R:$AA,C$1,0),"")</f>
        <v/>
      </c>
      <c r="D339" s="1" t="str">
        <f>IFERROR(VLOOKUP($A339,Runners!$R:$AA,D$1,0),"")</f>
        <v/>
      </c>
      <c r="E339" s="2" t="str">
        <f>IFERROR(VLOOKUP($A339,Runners!$R:$AA,E$1,0),"")</f>
        <v/>
      </c>
      <c r="F339" s="2" t="str">
        <f>IFERROR(VLOOKUP($A339,Runners!$R:$AA,F$1,0),"")</f>
        <v/>
      </c>
    </row>
    <row r="340" spans="1:6" x14ac:dyDescent="0.25">
      <c r="A340" s="19">
        <v>336</v>
      </c>
      <c r="B340" s="1" t="str">
        <f>IFERROR(VLOOKUP($A340,Runners!$R:$AA,B$1,0),"")</f>
        <v/>
      </c>
      <c r="C340" s="1" t="str">
        <f>IFERROR(VLOOKUP($A340,Runners!$R:$AA,C$1,0),"")</f>
        <v/>
      </c>
      <c r="D340" s="1" t="str">
        <f>IFERROR(VLOOKUP($A340,Runners!$R:$AA,D$1,0),"")</f>
        <v/>
      </c>
      <c r="E340" s="2" t="str">
        <f>IFERROR(VLOOKUP($A340,Runners!$R:$AA,E$1,0),"")</f>
        <v/>
      </c>
      <c r="F340" s="2" t="str">
        <f>IFERROR(VLOOKUP($A340,Runners!$R:$AA,F$1,0),"")</f>
        <v/>
      </c>
    </row>
    <row r="341" spans="1:6" x14ac:dyDescent="0.25">
      <c r="A341" s="19">
        <v>337</v>
      </c>
      <c r="B341" s="1" t="str">
        <f>IFERROR(VLOOKUP($A341,Runners!$R:$AA,B$1,0),"")</f>
        <v/>
      </c>
      <c r="C341" s="1" t="str">
        <f>IFERROR(VLOOKUP($A341,Runners!$R:$AA,C$1,0),"")</f>
        <v/>
      </c>
      <c r="D341" s="1" t="str">
        <f>IFERROR(VLOOKUP($A341,Runners!$R:$AA,D$1,0),"")</f>
        <v/>
      </c>
      <c r="E341" s="2" t="str">
        <f>IFERROR(VLOOKUP($A341,Runners!$R:$AA,E$1,0),"")</f>
        <v/>
      </c>
      <c r="F341" s="2" t="str">
        <f>IFERROR(VLOOKUP($A341,Runners!$R:$AA,F$1,0),"")</f>
        <v/>
      </c>
    </row>
    <row r="342" spans="1:6" x14ac:dyDescent="0.25">
      <c r="A342" s="19">
        <v>338</v>
      </c>
      <c r="B342" s="1" t="str">
        <f>IFERROR(VLOOKUP($A342,Runners!$R:$AA,B$1,0),"")</f>
        <v/>
      </c>
      <c r="C342" s="1" t="str">
        <f>IFERROR(VLOOKUP($A342,Runners!$R:$AA,C$1,0),"")</f>
        <v/>
      </c>
      <c r="D342" s="1" t="str">
        <f>IFERROR(VLOOKUP($A342,Runners!$R:$AA,D$1,0),"")</f>
        <v/>
      </c>
      <c r="E342" s="2" t="str">
        <f>IFERROR(VLOOKUP($A342,Runners!$R:$AA,E$1,0),"")</f>
        <v/>
      </c>
      <c r="F342" s="2" t="str">
        <f>IFERROR(VLOOKUP($A342,Runners!$R:$AA,F$1,0),"")</f>
        <v/>
      </c>
    </row>
    <row r="343" spans="1:6" x14ac:dyDescent="0.25">
      <c r="A343" s="19">
        <v>339</v>
      </c>
      <c r="B343" s="1" t="str">
        <f>IFERROR(VLOOKUP($A343,Runners!$R:$AA,B$1,0),"")</f>
        <v/>
      </c>
      <c r="C343" s="1" t="str">
        <f>IFERROR(VLOOKUP($A343,Runners!$R:$AA,C$1,0),"")</f>
        <v/>
      </c>
      <c r="D343" s="1" t="str">
        <f>IFERROR(VLOOKUP($A343,Runners!$R:$AA,D$1,0),"")</f>
        <v/>
      </c>
      <c r="E343" s="2" t="str">
        <f>IFERROR(VLOOKUP($A343,Runners!$R:$AA,E$1,0),"")</f>
        <v/>
      </c>
      <c r="F343" s="2" t="str">
        <f>IFERROR(VLOOKUP($A343,Runners!$R:$AA,F$1,0),"")</f>
        <v/>
      </c>
    </row>
    <row r="344" spans="1:6" x14ac:dyDescent="0.25">
      <c r="A344" s="19">
        <v>340</v>
      </c>
      <c r="B344" s="1" t="str">
        <f>IFERROR(VLOOKUP($A344,Runners!$R:$AA,B$1,0),"")</f>
        <v/>
      </c>
      <c r="C344" s="1" t="str">
        <f>IFERROR(VLOOKUP($A344,Runners!$R:$AA,C$1,0),"")</f>
        <v/>
      </c>
      <c r="D344" s="1" t="str">
        <f>IFERROR(VLOOKUP($A344,Runners!$R:$AA,D$1,0),"")</f>
        <v/>
      </c>
      <c r="E344" s="2" t="str">
        <f>IFERROR(VLOOKUP($A344,Runners!$R:$AA,E$1,0),"")</f>
        <v/>
      </c>
      <c r="F344" s="2" t="str">
        <f>IFERROR(VLOOKUP($A344,Runners!$R:$AA,F$1,0),"")</f>
        <v/>
      </c>
    </row>
    <row r="345" spans="1:6" x14ac:dyDescent="0.25">
      <c r="A345" s="19">
        <v>341</v>
      </c>
      <c r="B345" s="1" t="str">
        <f>IFERROR(VLOOKUP($A345,Runners!$R:$AA,B$1,0),"")</f>
        <v/>
      </c>
      <c r="C345" s="1" t="str">
        <f>IFERROR(VLOOKUP($A345,Runners!$R:$AA,C$1,0),"")</f>
        <v/>
      </c>
      <c r="D345" s="1" t="str">
        <f>IFERROR(VLOOKUP($A345,Runners!$R:$AA,D$1,0),"")</f>
        <v/>
      </c>
      <c r="E345" s="2" t="str">
        <f>IFERROR(VLOOKUP($A345,Runners!$R:$AA,E$1,0),"")</f>
        <v/>
      </c>
      <c r="F345" s="2" t="str">
        <f>IFERROR(VLOOKUP($A345,Runners!$R:$AA,F$1,0),"")</f>
        <v/>
      </c>
    </row>
    <row r="346" spans="1:6" x14ac:dyDescent="0.25">
      <c r="A346" s="19">
        <v>342</v>
      </c>
      <c r="B346" s="1" t="str">
        <f>IFERROR(VLOOKUP($A346,Runners!$R:$AA,B$1,0),"")</f>
        <v/>
      </c>
      <c r="C346" s="1" t="str">
        <f>IFERROR(VLOOKUP($A346,Runners!$R:$AA,C$1,0),"")</f>
        <v/>
      </c>
      <c r="D346" s="1" t="str">
        <f>IFERROR(VLOOKUP($A346,Runners!$R:$AA,D$1,0),"")</f>
        <v/>
      </c>
      <c r="E346" s="2" t="str">
        <f>IFERROR(VLOOKUP($A346,Runners!$R:$AA,E$1,0),"")</f>
        <v/>
      </c>
      <c r="F346" s="2" t="str">
        <f>IFERROR(VLOOKUP($A346,Runners!$R:$AA,F$1,0),"")</f>
        <v/>
      </c>
    </row>
    <row r="347" spans="1:6" x14ac:dyDescent="0.25">
      <c r="A347" s="19">
        <v>343</v>
      </c>
      <c r="B347" s="1" t="str">
        <f>IFERROR(VLOOKUP($A347,Runners!$R:$AA,B$1,0),"")</f>
        <v/>
      </c>
      <c r="C347" s="1" t="str">
        <f>IFERROR(VLOOKUP($A347,Runners!$R:$AA,C$1,0),"")</f>
        <v/>
      </c>
      <c r="D347" s="1" t="str">
        <f>IFERROR(VLOOKUP($A347,Runners!$R:$AA,D$1,0),"")</f>
        <v/>
      </c>
      <c r="E347" s="2" t="str">
        <f>IFERROR(VLOOKUP($A347,Runners!$R:$AA,E$1,0),"")</f>
        <v/>
      </c>
      <c r="F347" s="2" t="str">
        <f>IFERROR(VLOOKUP($A347,Runners!$R:$AA,F$1,0),"")</f>
        <v/>
      </c>
    </row>
    <row r="348" spans="1:6" x14ac:dyDescent="0.25">
      <c r="A348" s="19">
        <v>344</v>
      </c>
      <c r="B348" s="1" t="str">
        <f>IFERROR(VLOOKUP($A348,Runners!$R:$AA,B$1,0),"")</f>
        <v/>
      </c>
      <c r="C348" s="1" t="str">
        <f>IFERROR(VLOOKUP($A348,Runners!$R:$AA,C$1,0),"")</f>
        <v/>
      </c>
      <c r="D348" s="1" t="str">
        <f>IFERROR(VLOOKUP($A348,Runners!$R:$AA,D$1,0),"")</f>
        <v/>
      </c>
      <c r="E348" s="2" t="str">
        <f>IFERROR(VLOOKUP($A348,Runners!$R:$AA,E$1,0),"")</f>
        <v/>
      </c>
      <c r="F348" s="2" t="str">
        <f>IFERROR(VLOOKUP($A348,Runners!$R:$AA,F$1,0),"")</f>
        <v/>
      </c>
    </row>
    <row r="349" spans="1:6" x14ac:dyDescent="0.25">
      <c r="A349" s="19">
        <v>345</v>
      </c>
      <c r="B349" s="1" t="str">
        <f>IFERROR(VLOOKUP($A349,Runners!$R:$AA,B$1,0),"")</f>
        <v/>
      </c>
      <c r="C349" s="1" t="str">
        <f>IFERROR(VLOOKUP($A349,Runners!$R:$AA,C$1,0),"")</f>
        <v/>
      </c>
      <c r="D349" s="1" t="str">
        <f>IFERROR(VLOOKUP($A349,Runners!$R:$AA,D$1,0),"")</f>
        <v/>
      </c>
      <c r="E349" s="2" t="str">
        <f>IFERROR(VLOOKUP($A349,Runners!$R:$AA,E$1,0),"")</f>
        <v/>
      </c>
      <c r="F349" s="2" t="str">
        <f>IFERROR(VLOOKUP($A349,Runners!$R:$AA,F$1,0),"")</f>
        <v/>
      </c>
    </row>
    <row r="350" spans="1:6" x14ac:dyDescent="0.25">
      <c r="A350" s="19">
        <v>346</v>
      </c>
      <c r="B350" s="1" t="str">
        <f>IFERROR(VLOOKUP($A350,Runners!$R:$AA,B$1,0),"")</f>
        <v/>
      </c>
      <c r="C350" s="1" t="str">
        <f>IFERROR(VLOOKUP($A350,Runners!$R:$AA,C$1,0),"")</f>
        <v/>
      </c>
      <c r="D350" s="1" t="str">
        <f>IFERROR(VLOOKUP($A350,Runners!$R:$AA,D$1,0),"")</f>
        <v/>
      </c>
      <c r="E350" s="2" t="str">
        <f>IFERROR(VLOOKUP($A350,Runners!$R:$AA,E$1,0),"")</f>
        <v/>
      </c>
      <c r="F350" s="2" t="str">
        <f>IFERROR(VLOOKUP($A350,Runners!$R:$AA,F$1,0),"")</f>
        <v/>
      </c>
    </row>
    <row r="351" spans="1:6" x14ac:dyDescent="0.25">
      <c r="A351" s="19">
        <v>347</v>
      </c>
      <c r="B351" s="1" t="str">
        <f>IFERROR(VLOOKUP($A351,Runners!$R:$AA,B$1,0),"")</f>
        <v/>
      </c>
      <c r="C351" s="1" t="str">
        <f>IFERROR(VLOOKUP($A351,Runners!$R:$AA,C$1,0),"")</f>
        <v/>
      </c>
      <c r="D351" s="1" t="str">
        <f>IFERROR(VLOOKUP($A351,Runners!$R:$AA,D$1,0),"")</f>
        <v/>
      </c>
      <c r="E351" s="2" t="str">
        <f>IFERROR(VLOOKUP($A351,Runners!$R:$AA,E$1,0),"")</f>
        <v/>
      </c>
      <c r="F351" s="2" t="str">
        <f>IFERROR(VLOOKUP($A351,Runners!$R:$AA,F$1,0),"")</f>
        <v/>
      </c>
    </row>
    <row r="352" spans="1:6" x14ac:dyDescent="0.25">
      <c r="A352" s="19">
        <v>348</v>
      </c>
      <c r="B352" s="1" t="str">
        <f>IFERROR(VLOOKUP($A352,Runners!$R:$AA,B$1,0),"")</f>
        <v/>
      </c>
      <c r="C352" s="1" t="str">
        <f>IFERROR(VLOOKUP($A352,Runners!$R:$AA,C$1,0),"")</f>
        <v/>
      </c>
      <c r="D352" s="1" t="str">
        <f>IFERROR(VLOOKUP($A352,Runners!$R:$AA,D$1,0),"")</f>
        <v/>
      </c>
      <c r="E352" s="2" t="str">
        <f>IFERROR(VLOOKUP($A352,Runners!$R:$AA,E$1,0),"")</f>
        <v/>
      </c>
      <c r="F352" s="2" t="str">
        <f>IFERROR(VLOOKUP($A352,Runners!$R:$AA,F$1,0),"")</f>
        <v/>
      </c>
    </row>
    <row r="353" spans="1:6" x14ac:dyDescent="0.25">
      <c r="A353" s="19">
        <v>349</v>
      </c>
      <c r="B353" s="1" t="str">
        <f>IFERROR(VLOOKUP($A353,Runners!$R:$AA,B$1,0),"")</f>
        <v/>
      </c>
      <c r="C353" s="1" t="str">
        <f>IFERROR(VLOOKUP($A353,Runners!$R:$AA,C$1,0),"")</f>
        <v/>
      </c>
      <c r="D353" s="1" t="str">
        <f>IFERROR(VLOOKUP($A353,Runners!$R:$AA,D$1,0),"")</f>
        <v/>
      </c>
      <c r="E353" s="2" t="str">
        <f>IFERROR(VLOOKUP($A353,Runners!$R:$AA,E$1,0),"")</f>
        <v/>
      </c>
      <c r="F353" s="2" t="str">
        <f>IFERROR(VLOOKUP($A353,Runners!$R:$AA,F$1,0),"")</f>
        <v/>
      </c>
    </row>
    <row r="354" spans="1:6" x14ac:dyDescent="0.25">
      <c r="A354" s="19">
        <v>350</v>
      </c>
      <c r="B354" s="1" t="str">
        <f>IFERROR(VLOOKUP($A354,Runners!$R:$AA,B$1,0),"")</f>
        <v/>
      </c>
      <c r="C354" s="1" t="str">
        <f>IFERROR(VLOOKUP($A354,Runners!$R:$AA,C$1,0),"")</f>
        <v/>
      </c>
      <c r="D354" s="1" t="str">
        <f>IFERROR(VLOOKUP($A354,Runners!$R:$AA,D$1,0),"")</f>
        <v/>
      </c>
      <c r="E354" s="2" t="str">
        <f>IFERROR(VLOOKUP($A354,Runners!$R:$AA,E$1,0),"")</f>
        <v/>
      </c>
      <c r="F354" s="2" t="str">
        <f>IFERROR(VLOOKUP($A354,Runners!$R:$AA,F$1,0),"")</f>
        <v/>
      </c>
    </row>
    <row r="355" spans="1:6" x14ac:dyDescent="0.25">
      <c r="A355" s="19">
        <v>351</v>
      </c>
      <c r="B355" s="1" t="str">
        <f>IFERROR(VLOOKUP($A355,Runners!$R:$AA,B$1,0),"")</f>
        <v/>
      </c>
      <c r="C355" s="1" t="str">
        <f>IFERROR(VLOOKUP($A355,Runners!$R:$AA,C$1,0),"")</f>
        <v/>
      </c>
      <c r="D355" s="1" t="str">
        <f>IFERROR(VLOOKUP($A355,Runners!$R:$AA,D$1,0),"")</f>
        <v/>
      </c>
      <c r="E355" s="2" t="str">
        <f>IFERROR(VLOOKUP($A355,Runners!$R:$AA,E$1,0),"")</f>
        <v/>
      </c>
      <c r="F355" s="2" t="str">
        <f>IFERROR(VLOOKUP($A355,Runners!$R:$AA,F$1,0),"")</f>
        <v/>
      </c>
    </row>
    <row r="356" spans="1:6" x14ac:dyDescent="0.25">
      <c r="A356" s="19">
        <v>352</v>
      </c>
      <c r="B356" s="1" t="str">
        <f>IFERROR(VLOOKUP($A356,Runners!$R:$AA,B$1,0),"")</f>
        <v/>
      </c>
      <c r="C356" s="1" t="str">
        <f>IFERROR(VLOOKUP($A356,Runners!$R:$AA,C$1,0),"")</f>
        <v/>
      </c>
      <c r="D356" s="1" t="str">
        <f>IFERROR(VLOOKUP($A356,Runners!$R:$AA,D$1,0),"")</f>
        <v/>
      </c>
      <c r="E356" s="2" t="str">
        <f>IFERROR(VLOOKUP($A356,Runners!$R:$AA,E$1,0),"")</f>
        <v/>
      </c>
      <c r="F356" s="2" t="str">
        <f>IFERROR(VLOOKUP($A356,Runners!$R:$AA,F$1,0),"")</f>
        <v/>
      </c>
    </row>
    <row r="357" spans="1:6" x14ac:dyDescent="0.25">
      <c r="A357" s="19">
        <v>353</v>
      </c>
      <c r="B357" s="1" t="str">
        <f>IFERROR(VLOOKUP($A357,Runners!$R:$AA,B$1,0),"")</f>
        <v/>
      </c>
      <c r="C357" s="1" t="str">
        <f>IFERROR(VLOOKUP($A357,Runners!$R:$AA,C$1,0),"")</f>
        <v/>
      </c>
      <c r="D357" s="1" t="str">
        <f>IFERROR(VLOOKUP($A357,Runners!$R:$AA,D$1,0),"")</f>
        <v/>
      </c>
      <c r="E357" s="2" t="str">
        <f>IFERROR(VLOOKUP($A357,Runners!$R:$AA,E$1,0),"")</f>
        <v/>
      </c>
      <c r="F357" s="2" t="str">
        <f>IFERROR(VLOOKUP($A357,Runners!$R:$AA,F$1,0),"")</f>
        <v/>
      </c>
    </row>
    <row r="358" spans="1:6" x14ac:dyDescent="0.25">
      <c r="A358" s="19">
        <v>354</v>
      </c>
      <c r="B358" s="1" t="str">
        <f>IFERROR(VLOOKUP($A358,Runners!$R:$AA,B$1,0),"")</f>
        <v/>
      </c>
      <c r="C358" s="1" t="str">
        <f>IFERROR(VLOOKUP($A358,Runners!$R:$AA,C$1,0),"")</f>
        <v/>
      </c>
      <c r="D358" s="1" t="str">
        <f>IFERROR(VLOOKUP($A358,Runners!$R:$AA,D$1,0),"")</f>
        <v/>
      </c>
      <c r="E358" s="2" t="str">
        <f>IFERROR(VLOOKUP($A358,Runners!$R:$AA,E$1,0),"")</f>
        <v/>
      </c>
      <c r="F358" s="2" t="str">
        <f>IFERROR(VLOOKUP($A358,Runners!$R:$AA,F$1,0),"")</f>
        <v/>
      </c>
    </row>
    <row r="359" spans="1:6" x14ac:dyDescent="0.25">
      <c r="A359" s="19">
        <v>355</v>
      </c>
      <c r="B359" s="1" t="str">
        <f>IFERROR(VLOOKUP($A359,Runners!$R:$AA,B$1,0),"")</f>
        <v/>
      </c>
      <c r="C359" s="1" t="str">
        <f>IFERROR(VLOOKUP($A359,Runners!$R:$AA,C$1,0),"")</f>
        <v/>
      </c>
      <c r="D359" s="1" t="str">
        <f>IFERROR(VLOOKUP($A359,Runners!$R:$AA,D$1,0),"")</f>
        <v/>
      </c>
      <c r="E359" s="2" t="str">
        <f>IFERROR(VLOOKUP($A359,Runners!$R:$AA,E$1,0),"")</f>
        <v/>
      </c>
      <c r="F359" s="2" t="str">
        <f>IFERROR(VLOOKUP($A359,Runners!$R:$AA,F$1,0),"")</f>
        <v/>
      </c>
    </row>
    <row r="360" spans="1:6" x14ac:dyDescent="0.25">
      <c r="A360" s="19">
        <v>356</v>
      </c>
      <c r="B360" s="1" t="str">
        <f>IFERROR(VLOOKUP($A360,Runners!$R:$AA,B$1,0),"")</f>
        <v/>
      </c>
      <c r="C360" s="1" t="str">
        <f>IFERROR(VLOOKUP($A360,Runners!$R:$AA,C$1,0),"")</f>
        <v/>
      </c>
      <c r="D360" s="1" t="str">
        <f>IFERROR(VLOOKUP($A360,Runners!$R:$AA,D$1,0),"")</f>
        <v/>
      </c>
      <c r="E360" s="2" t="str">
        <f>IFERROR(VLOOKUP($A360,Runners!$R:$AA,E$1,0),"")</f>
        <v/>
      </c>
      <c r="F360" s="2" t="str">
        <f>IFERROR(VLOOKUP($A360,Runners!$R:$AA,F$1,0),"")</f>
        <v/>
      </c>
    </row>
    <row r="361" spans="1:6" x14ac:dyDescent="0.25">
      <c r="A361" s="19">
        <v>357</v>
      </c>
      <c r="B361" s="1" t="str">
        <f>IFERROR(VLOOKUP($A361,Runners!$R:$AA,B$1,0),"")</f>
        <v/>
      </c>
      <c r="C361" s="1" t="str">
        <f>IFERROR(VLOOKUP($A361,Runners!$R:$AA,C$1,0),"")</f>
        <v/>
      </c>
      <c r="D361" s="1" t="str">
        <f>IFERROR(VLOOKUP($A361,Runners!$R:$AA,D$1,0),"")</f>
        <v/>
      </c>
      <c r="E361" s="2" t="str">
        <f>IFERROR(VLOOKUP($A361,Runners!$R:$AA,E$1,0),"")</f>
        <v/>
      </c>
      <c r="F361" s="2" t="str">
        <f>IFERROR(VLOOKUP($A361,Runners!$R:$AA,F$1,0),"")</f>
        <v/>
      </c>
    </row>
    <row r="362" spans="1:6" x14ac:dyDescent="0.25">
      <c r="A362" s="19">
        <v>358</v>
      </c>
      <c r="B362" s="1" t="str">
        <f>IFERROR(VLOOKUP($A362,Runners!$R:$AA,B$1,0),"")</f>
        <v/>
      </c>
      <c r="C362" s="1" t="str">
        <f>IFERROR(VLOOKUP($A362,Runners!$R:$AA,C$1,0),"")</f>
        <v/>
      </c>
      <c r="D362" s="1" t="str">
        <f>IFERROR(VLOOKUP($A362,Runners!$R:$AA,D$1,0),"")</f>
        <v/>
      </c>
      <c r="E362" s="2" t="str">
        <f>IFERROR(VLOOKUP($A362,Runners!$R:$AA,E$1,0),"")</f>
        <v/>
      </c>
      <c r="F362" s="2" t="str">
        <f>IFERROR(VLOOKUP($A362,Runners!$R:$AA,F$1,0),"")</f>
        <v/>
      </c>
    </row>
    <row r="363" spans="1:6" x14ac:dyDescent="0.25">
      <c r="A363" s="19">
        <v>359</v>
      </c>
      <c r="B363" s="1" t="str">
        <f>IFERROR(VLOOKUP($A363,Runners!$R:$AA,B$1,0),"")</f>
        <v/>
      </c>
      <c r="C363" s="1" t="str">
        <f>IFERROR(VLOOKUP($A363,Runners!$R:$AA,C$1,0),"")</f>
        <v/>
      </c>
      <c r="D363" s="1" t="str">
        <f>IFERROR(VLOOKUP($A363,Runners!$R:$AA,D$1,0),"")</f>
        <v/>
      </c>
      <c r="E363" s="2" t="str">
        <f>IFERROR(VLOOKUP($A363,Runners!$R:$AA,E$1,0),"")</f>
        <v/>
      </c>
      <c r="F363" s="2" t="str">
        <f>IFERROR(VLOOKUP($A363,Runners!$R:$AA,F$1,0),"")</f>
        <v/>
      </c>
    </row>
    <row r="364" spans="1:6" x14ac:dyDescent="0.25">
      <c r="A364" s="19">
        <v>360</v>
      </c>
      <c r="B364" s="1" t="str">
        <f>IFERROR(VLOOKUP($A364,Runners!$R:$AA,B$1,0),"")</f>
        <v/>
      </c>
      <c r="C364" s="1" t="str">
        <f>IFERROR(VLOOKUP($A364,Runners!$R:$AA,C$1,0),"")</f>
        <v/>
      </c>
      <c r="D364" s="1" t="str">
        <f>IFERROR(VLOOKUP($A364,Runners!$R:$AA,D$1,0),"")</f>
        <v/>
      </c>
      <c r="E364" s="2" t="str">
        <f>IFERROR(VLOOKUP($A364,Runners!$R:$AA,E$1,0),"")</f>
        <v/>
      </c>
      <c r="F364" s="2" t="str">
        <f>IFERROR(VLOOKUP($A364,Runners!$R:$AA,F$1,0),"")</f>
        <v/>
      </c>
    </row>
    <row r="365" spans="1:6" x14ac:dyDescent="0.25">
      <c r="A365" s="19">
        <v>361</v>
      </c>
      <c r="B365" s="1" t="str">
        <f>IFERROR(VLOOKUP($A365,Runners!$R:$AA,B$1,0),"")</f>
        <v/>
      </c>
      <c r="C365" s="1" t="str">
        <f>IFERROR(VLOOKUP($A365,Runners!$R:$AA,C$1,0),"")</f>
        <v/>
      </c>
      <c r="D365" s="1" t="str">
        <f>IFERROR(VLOOKUP($A365,Runners!$R:$AA,D$1,0),"")</f>
        <v/>
      </c>
      <c r="E365" s="2" t="str">
        <f>IFERROR(VLOOKUP($A365,Runners!$R:$AA,E$1,0),"")</f>
        <v/>
      </c>
      <c r="F365" s="2" t="str">
        <f>IFERROR(VLOOKUP($A365,Runners!$R:$AA,F$1,0),"")</f>
        <v/>
      </c>
    </row>
    <row r="366" spans="1:6" x14ac:dyDescent="0.25">
      <c r="A366" s="19">
        <v>362</v>
      </c>
      <c r="B366" s="1" t="str">
        <f>IFERROR(VLOOKUP($A366,Runners!$R:$AA,B$1,0),"")</f>
        <v/>
      </c>
      <c r="C366" s="1" t="str">
        <f>IFERROR(VLOOKUP($A366,Runners!$R:$AA,C$1,0),"")</f>
        <v/>
      </c>
      <c r="D366" s="1" t="str">
        <f>IFERROR(VLOOKUP($A366,Runners!$R:$AA,D$1,0),"")</f>
        <v/>
      </c>
      <c r="E366" s="2" t="str">
        <f>IFERROR(VLOOKUP($A366,Runners!$R:$AA,E$1,0),"")</f>
        <v/>
      </c>
      <c r="F366" s="2" t="str">
        <f>IFERROR(VLOOKUP($A366,Runners!$R:$AA,F$1,0),"")</f>
        <v/>
      </c>
    </row>
    <row r="367" spans="1:6" x14ac:dyDescent="0.25">
      <c r="A367" s="19">
        <v>363</v>
      </c>
      <c r="B367" s="1" t="str">
        <f>IFERROR(VLOOKUP($A367,Runners!$R:$AA,B$1,0),"")</f>
        <v/>
      </c>
      <c r="C367" s="1" t="str">
        <f>IFERROR(VLOOKUP($A367,Runners!$R:$AA,C$1,0),"")</f>
        <v/>
      </c>
      <c r="D367" s="1" t="str">
        <f>IFERROR(VLOOKUP($A367,Runners!$R:$AA,D$1,0),"")</f>
        <v/>
      </c>
      <c r="E367" s="2" t="str">
        <f>IFERROR(VLOOKUP($A367,Runners!$R:$AA,E$1,0),"")</f>
        <v/>
      </c>
      <c r="F367" s="2" t="str">
        <f>IFERROR(VLOOKUP($A367,Runners!$R:$AA,F$1,0),"")</f>
        <v/>
      </c>
    </row>
    <row r="368" spans="1:6" x14ac:dyDescent="0.25">
      <c r="A368" s="19">
        <v>364</v>
      </c>
      <c r="B368" s="1" t="str">
        <f>IFERROR(VLOOKUP($A368,Runners!$R:$AA,B$1,0),"")</f>
        <v/>
      </c>
      <c r="C368" s="1" t="str">
        <f>IFERROR(VLOOKUP($A368,Runners!$R:$AA,C$1,0),"")</f>
        <v/>
      </c>
      <c r="D368" s="1" t="str">
        <f>IFERROR(VLOOKUP($A368,Runners!$R:$AA,D$1,0),"")</f>
        <v/>
      </c>
      <c r="E368" s="2" t="str">
        <f>IFERROR(VLOOKUP($A368,Runners!$R:$AA,E$1,0),"")</f>
        <v/>
      </c>
      <c r="F368" s="2" t="str">
        <f>IFERROR(VLOOKUP($A368,Runners!$R:$AA,F$1,0),"")</f>
        <v/>
      </c>
    </row>
    <row r="369" spans="1:6" x14ac:dyDescent="0.25">
      <c r="A369" s="19">
        <v>365</v>
      </c>
      <c r="B369" s="1" t="str">
        <f>IFERROR(VLOOKUP($A369,Runners!$R:$AA,B$1,0),"")</f>
        <v/>
      </c>
      <c r="C369" s="1" t="str">
        <f>IFERROR(VLOOKUP($A369,Runners!$R:$AA,C$1,0),"")</f>
        <v/>
      </c>
      <c r="D369" s="1" t="str">
        <f>IFERROR(VLOOKUP($A369,Runners!$R:$AA,D$1,0),"")</f>
        <v/>
      </c>
      <c r="E369" s="2" t="str">
        <f>IFERROR(VLOOKUP($A369,Runners!$R:$AA,E$1,0),"")</f>
        <v/>
      </c>
      <c r="F369" s="2" t="str">
        <f>IFERROR(VLOOKUP($A369,Runners!$R:$AA,F$1,0),"")</f>
        <v/>
      </c>
    </row>
    <row r="370" spans="1:6" x14ac:dyDescent="0.25">
      <c r="A370" s="19">
        <v>366</v>
      </c>
      <c r="B370" s="1" t="str">
        <f>IFERROR(VLOOKUP($A370,Runners!$R:$AA,B$1,0),"")</f>
        <v/>
      </c>
      <c r="C370" s="1" t="str">
        <f>IFERROR(VLOOKUP($A370,Runners!$R:$AA,C$1,0),"")</f>
        <v/>
      </c>
      <c r="D370" s="1" t="str">
        <f>IFERROR(VLOOKUP($A370,Runners!$R:$AA,D$1,0),"")</f>
        <v/>
      </c>
      <c r="E370" s="2" t="str">
        <f>IFERROR(VLOOKUP($A370,Runners!$R:$AA,E$1,0),"")</f>
        <v/>
      </c>
      <c r="F370" s="2" t="str">
        <f>IFERROR(VLOOKUP($A370,Runners!$R:$AA,F$1,0),"")</f>
        <v/>
      </c>
    </row>
    <row r="371" spans="1:6" x14ac:dyDescent="0.25">
      <c r="A371" s="19">
        <v>367</v>
      </c>
      <c r="B371" s="1" t="str">
        <f>IFERROR(VLOOKUP($A371,Runners!$R:$AA,B$1,0),"")</f>
        <v/>
      </c>
      <c r="C371" s="1" t="str">
        <f>IFERROR(VLOOKUP($A371,Runners!$R:$AA,C$1,0),"")</f>
        <v/>
      </c>
      <c r="D371" s="1" t="str">
        <f>IFERROR(VLOOKUP($A371,Runners!$R:$AA,D$1,0),"")</f>
        <v/>
      </c>
      <c r="E371" s="2" t="str">
        <f>IFERROR(VLOOKUP($A371,Runners!$R:$AA,E$1,0),"")</f>
        <v/>
      </c>
      <c r="F371" s="2" t="str">
        <f>IFERROR(VLOOKUP($A371,Runners!$R:$AA,F$1,0),"")</f>
        <v/>
      </c>
    </row>
    <row r="372" spans="1:6" x14ac:dyDescent="0.25">
      <c r="A372" s="19">
        <v>368</v>
      </c>
      <c r="B372" s="1" t="str">
        <f>IFERROR(VLOOKUP($A372,Runners!$R:$AA,B$1,0),"")</f>
        <v/>
      </c>
      <c r="C372" s="1" t="str">
        <f>IFERROR(VLOOKUP($A372,Runners!$R:$AA,C$1,0),"")</f>
        <v/>
      </c>
      <c r="D372" s="1" t="str">
        <f>IFERROR(VLOOKUP($A372,Runners!$R:$AA,D$1,0),"")</f>
        <v/>
      </c>
      <c r="E372" s="2" t="str">
        <f>IFERROR(VLOOKUP($A372,Runners!$R:$AA,E$1,0),"")</f>
        <v/>
      </c>
      <c r="F372" s="2" t="str">
        <f>IFERROR(VLOOKUP($A372,Runners!$R:$AA,F$1,0),"")</f>
        <v/>
      </c>
    </row>
    <row r="373" spans="1:6" x14ac:dyDescent="0.25">
      <c r="A373" s="19">
        <v>369</v>
      </c>
      <c r="B373" s="1" t="str">
        <f>IFERROR(VLOOKUP($A373,Runners!$R:$AA,B$1,0),"")</f>
        <v/>
      </c>
      <c r="C373" s="1" t="str">
        <f>IFERROR(VLOOKUP($A373,Runners!$R:$AA,C$1,0),"")</f>
        <v/>
      </c>
      <c r="D373" s="1" t="str">
        <f>IFERROR(VLOOKUP($A373,Runners!$R:$AA,D$1,0),"")</f>
        <v/>
      </c>
      <c r="E373" s="2" t="str">
        <f>IFERROR(VLOOKUP($A373,Runners!$R:$AA,E$1,0),"")</f>
        <v/>
      </c>
      <c r="F373" s="2" t="str">
        <f>IFERROR(VLOOKUP($A373,Runners!$R:$AA,F$1,0),"")</f>
        <v/>
      </c>
    </row>
    <row r="374" spans="1:6" x14ac:dyDescent="0.25">
      <c r="A374" s="19">
        <v>370</v>
      </c>
      <c r="B374" s="1" t="str">
        <f>IFERROR(VLOOKUP($A374,Runners!$R:$AA,B$1,0),"")</f>
        <v/>
      </c>
      <c r="C374" s="1" t="str">
        <f>IFERROR(VLOOKUP($A374,Runners!$R:$AA,C$1,0),"")</f>
        <v/>
      </c>
      <c r="D374" s="1" t="str">
        <f>IFERROR(VLOOKUP($A374,Runners!$R:$AA,D$1,0),"")</f>
        <v/>
      </c>
      <c r="E374" s="2" t="str">
        <f>IFERROR(VLOOKUP($A374,Runners!$R:$AA,E$1,0),"")</f>
        <v/>
      </c>
      <c r="F374" s="2" t="str">
        <f>IFERROR(VLOOKUP($A374,Runners!$R:$AA,F$1,0),"")</f>
        <v/>
      </c>
    </row>
    <row r="375" spans="1:6" x14ac:dyDescent="0.25">
      <c r="A375" s="19">
        <v>371</v>
      </c>
      <c r="B375" s="1" t="str">
        <f>IFERROR(VLOOKUP($A375,Runners!$R:$AA,B$1,0),"")</f>
        <v/>
      </c>
      <c r="C375" s="1" t="str">
        <f>IFERROR(VLOOKUP($A375,Runners!$R:$AA,C$1,0),"")</f>
        <v/>
      </c>
      <c r="D375" s="1" t="str">
        <f>IFERROR(VLOOKUP($A375,Runners!$R:$AA,D$1,0),"")</f>
        <v/>
      </c>
      <c r="E375" s="2" t="str">
        <f>IFERROR(VLOOKUP($A375,Runners!$R:$AA,E$1,0),"")</f>
        <v/>
      </c>
      <c r="F375" s="2" t="str">
        <f>IFERROR(VLOOKUP($A375,Runners!$R:$AA,F$1,0),"")</f>
        <v/>
      </c>
    </row>
    <row r="376" spans="1:6" x14ac:dyDescent="0.25">
      <c r="A376" s="19">
        <v>372</v>
      </c>
      <c r="B376" s="1" t="str">
        <f>IFERROR(VLOOKUP($A376,Runners!$R:$AA,B$1,0),"")</f>
        <v/>
      </c>
      <c r="C376" s="1" t="str">
        <f>IFERROR(VLOOKUP($A376,Runners!$R:$AA,C$1,0),"")</f>
        <v/>
      </c>
      <c r="D376" s="1" t="str">
        <f>IFERROR(VLOOKUP($A376,Runners!$R:$AA,D$1,0),"")</f>
        <v/>
      </c>
      <c r="E376" s="2" t="str">
        <f>IFERROR(VLOOKUP($A376,Runners!$R:$AA,E$1,0),"")</f>
        <v/>
      </c>
      <c r="F376" s="2" t="str">
        <f>IFERROR(VLOOKUP($A376,Runners!$R:$AA,F$1,0),"")</f>
        <v/>
      </c>
    </row>
    <row r="377" spans="1:6" x14ac:dyDescent="0.25">
      <c r="A377" s="19">
        <v>373</v>
      </c>
      <c r="B377" s="1" t="str">
        <f>IFERROR(VLOOKUP($A377,Runners!$R:$AA,B$1,0),"")</f>
        <v/>
      </c>
      <c r="C377" s="1" t="str">
        <f>IFERROR(VLOOKUP($A377,Runners!$R:$AA,C$1,0),"")</f>
        <v/>
      </c>
      <c r="D377" s="1" t="str">
        <f>IFERROR(VLOOKUP($A377,Runners!$R:$AA,D$1,0),"")</f>
        <v/>
      </c>
      <c r="E377" s="2" t="str">
        <f>IFERROR(VLOOKUP($A377,Runners!$R:$AA,E$1,0),"")</f>
        <v/>
      </c>
      <c r="F377" s="2" t="str">
        <f>IFERROR(VLOOKUP($A377,Runners!$R:$AA,F$1,0),"")</f>
        <v/>
      </c>
    </row>
    <row r="378" spans="1:6" x14ac:dyDescent="0.25">
      <c r="A378" s="19">
        <v>374</v>
      </c>
      <c r="B378" s="1" t="str">
        <f>IFERROR(VLOOKUP($A378,Runners!$R:$AA,B$1,0),"")</f>
        <v/>
      </c>
      <c r="C378" s="1" t="str">
        <f>IFERROR(VLOOKUP($A378,Runners!$R:$AA,C$1,0),"")</f>
        <v/>
      </c>
      <c r="D378" s="1" t="str">
        <f>IFERROR(VLOOKUP($A378,Runners!$R:$AA,D$1,0),"")</f>
        <v/>
      </c>
      <c r="E378" s="2" t="str">
        <f>IFERROR(VLOOKUP($A378,Runners!$R:$AA,E$1,0),"")</f>
        <v/>
      </c>
      <c r="F378" s="2" t="str">
        <f>IFERROR(VLOOKUP($A378,Runners!$R:$AA,F$1,0),"")</f>
        <v/>
      </c>
    </row>
    <row r="379" spans="1:6" x14ac:dyDescent="0.25">
      <c r="A379" s="19">
        <v>375</v>
      </c>
      <c r="B379" s="1" t="str">
        <f>IFERROR(VLOOKUP($A379,Runners!$R:$AA,B$1,0),"")</f>
        <v/>
      </c>
      <c r="C379" s="1" t="str">
        <f>IFERROR(VLOOKUP($A379,Runners!$R:$AA,C$1,0),"")</f>
        <v/>
      </c>
      <c r="D379" s="1" t="str">
        <f>IFERROR(VLOOKUP($A379,Runners!$R:$AA,D$1,0),"")</f>
        <v/>
      </c>
      <c r="E379" s="2" t="str">
        <f>IFERROR(VLOOKUP($A379,Runners!$R:$AA,E$1,0),"")</f>
        <v/>
      </c>
      <c r="F379" s="2" t="str">
        <f>IFERROR(VLOOKUP($A379,Runners!$R:$AA,F$1,0),"")</f>
        <v/>
      </c>
    </row>
    <row r="380" spans="1:6" x14ac:dyDescent="0.25">
      <c r="A380" s="19">
        <v>376</v>
      </c>
      <c r="B380" s="1" t="str">
        <f>IFERROR(VLOOKUP($A380,Runners!$R:$AA,B$1,0),"")</f>
        <v/>
      </c>
      <c r="C380" s="1" t="str">
        <f>IFERROR(VLOOKUP($A380,Runners!$R:$AA,C$1,0),"")</f>
        <v/>
      </c>
      <c r="D380" s="1" t="str">
        <f>IFERROR(VLOOKUP($A380,Runners!$R:$AA,D$1,0),"")</f>
        <v/>
      </c>
      <c r="E380" s="2" t="str">
        <f>IFERROR(VLOOKUP($A380,Runners!$R:$AA,E$1,0),"")</f>
        <v/>
      </c>
      <c r="F380" s="2" t="str">
        <f>IFERROR(VLOOKUP($A380,Runners!$R:$AA,F$1,0),"")</f>
        <v/>
      </c>
    </row>
    <row r="381" spans="1:6" x14ac:dyDescent="0.25">
      <c r="A381" s="19">
        <v>377</v>
      </c>
      <c r="B381" s="1" t="str">
        <f>IFERROR(VLOOKUP($A381,Runners!$R:$AA,B$1,0),"")</f>
        <v/>
      </c>
      <c r="C381" s="1" t="str">
        <f>IFERROR(VLOOKUP($A381,Runners!$R:$AA,C$1,0),"")</f>
        <v/>
      </c>
      <c r="D381" s="1" t="str">
        <f>IFERROR(VLOOKUP($A381,Runners!$R:$AA,D$1,0),"")</f>
        <v/>
      </c>
      <c r="E381" s="2" t="str">
        <f>IFERROR(VLOOKUP($A381,Runners!$R:$AA,E$1,0),"")</f>
        <v/>
      </c>
      <c r="F381" s="2" t="str">
        <f>IFERROR(VLOOKUP($A381,Runners!$R:$AA,F$1,0),"")</f>
        <v/>
      </c>
    </row>
    <row r="382" spans="1:6" x14ac:dyDescent="0.25">
      <c r="A382" s="19">
        <v>378</v>
      </c>
      <c r="B382" s="1" t="str">
        <f>IFERROR(VLOOKUP($A382,Runners!$R:$AA,B$1,0),"")</f>
        <v/>
      </c>
      <c r="C382" s="1" t="str">
        <f>IFERROR(VLOOKUP($A382,Runners!$R:$AA,C$1,0),"")</f>
        <v/>
      </c>
      <c r="D382" s="1" t="str">
        <f>IFERROR(VLOOKUP($A382,Runners!$R:$AA,D$1,0),"")</f>
        <v/>
      </c>
      <c r="E382" s="2" t="str">
        <f>IFERROR(VLOOKUP($A382,Runners!$R:$AA,E$1,0),"")</f>
        <v/>
      </c>
      <c r="F382" s="2" t="str">
        <f>IFERROR(VLOOKUP($A382,Runners!$R:$AA,F$1,0),"")</f>
        <v/>
      </c>
    </row>
    <row r="383" spans="1:6" x14ac:dyDescent="0.25">
      <c r="A383" s="19">
        <v>379</v>
      </c>
      <c r="B383" s="1" t="str">
        <f>IFERROR(VLOOKUP($A383,Runners!$R:$AA,B$1,0),"")</f>
        <v/>
      </c>
      <c r="C383" s="1" t="str">
        <f>IFERROR(VLOOKUP($A383,Runners!$R:$AA,C$1,0),"")</f>
        <v/>
      </c>
      <c r="D383" s="1" t="str">
        <f>IFERROR(VLOOKUP($A383,Runners!$R:$AA,D$1,0),"")</f>
        <v/>
      </c>
      <c r="E383" s="2" t="str">
        <f>IFERROR(VLOOKUP($A383,Runners!$R:$AA,E$1,0),"")</f>
        <v/>
      </c>
      <c r="F383" s="2" t="str">
        <f>IFERROR(VLOOKUP($A383,Runners!$R:$AA,F$1,0),"")</f>
        <v/>
      </c>
    </row>
    <row r="384" spans="1:6" x14ac:dyDescent="0.25">
      <c r="A384" s="19">
        <v>380</v>
      </c>
      <c r="B384" s="1" t="str">
        <f>IFERROR(VLOOKUP($A384,Runners!$R:$AA,B$1,0),"")</f>
        <v/>
      </c>
      <c r="C384" s="1" t="str">
        <f>IFERROR(VLOOKUP($A384,Runners!$R:$AA,C$1,0),"")</f>
        <v/>
      </c>
      <c r="D384" s="1" t="str">
        <f>IFERROR(VLOOKUP($A384,Runners!$R:$AA,D$1,0),"")</f>
        <v/>
      </c>
      <c r="E384" s="2" t="str">
        <f>IFERROR(VLOOKUP($A384,Runners!$R:$AA,E$1,0),"")</f>
        <v/>
      </c>
      <c r="F384" s="2" t="str">
        <f>IFERROR(VLOOKUP($A384,Runners!$R:$AA,F$1,0),"")</f>
        <v/>
      </c>
    </row>
    <row r="385" spans="1:6" x14ac:dyDescent="0.25">
      <c r="A385" s="19">
        <v>381</v>
      </c>
      <c r="B385" s="1" t="str">
        <f>IFERROR(VLOOKUP($A385,Runners!$R:$AA,B$1,0),"")</f>
        <v/>
      </c>
      <c r="C385" s="1" t="str">
        <f>IFERROR(VLOOKUP($A385,Runners!$R:$AA,C$1,0),"")</f>
        <v/>
      </c>
      <c r="D385" s="1" t="str">
        <f>IFERROR(VLOOKUP($A385,Runners!$R:$AA,D$1,0),"")</f>
        <v/>
      </c>
      <c r="E385" s="2" t="str">
        <f>IFERROR(VLOOKUP($A385,Runners!$R:$AA,E$1,0),"")</f>
        <v/>
      </c>
      <c r="F385" s="2" t="str">
        <f>IFERROR(VLOOKUP($A385,Runners!$R:$AA,F$1,0),"")</f>
        <v/>
      </c>
    </row>
    <row r="386" spans="1:6" x14ac:dyDescent="0.25">
      <c r="A386" s="19">
        <v>382</v>
      </c>
      <c r="B386" s="1" t="str">
        <f>IFERROR(VLOOKUP($A386,Runners!$R:$AA,B$1,0),"")</f>
        <v/>
      </c>
      <c r="C386" s="1" t="str">
        <f>IFERROR(VLOOKUP($A386,Runners!$R:$AA,C$1,0),"")</f>
        <v/>
      </c>
      <c r="D386" s="1" t="str">
        <f>IFERROR(VLOOKUP($A386,Runners!$R:$AA,D$1,0),"")</f>
        <v/>
      </c>
      <c r="E386" s="2" t="str">
        <f>IFERROR(VLOOKUP($A386,Runners!$R:$AA,E$1,0),"")</f>
        <v/>
      </c>
      <c r="F386" s="2" t="str">
        <f>IFERROR(VLOOKUP($A386,Runners!$R:$AA,F$1,0),"")</f>
        <v/>
      </c>
    </row>
    <row r="387" spans="1:6" x14ac:dyDescent="0.25">
      <c r="A387" s="19">
        <v>383</v>
      </c>
      <c r="B387" s="1" t="str">
        <f>IFERROR(VLOOKUP($A387,Runners!$R:$AA,B$1,0),"")</f>
        <v/>
      </c>
      <c r="C387" s="1" t="str">
        <f>IFERROR(VLOOKUP($A387,Runners!$R:$AA,C$1,0),"")</f>
        <v/>
      </c>
      <c r="D387" s="1" t="str">
        <f>IFERROR(VLOOKUP($A387,Runners!$R:$AA,D$1,0),"")</f>
        <v/>
      </c>
      <c r="E387" s="2" t="str">
        <f>IFERROR(VLOOKUP($A387,Runners!$R:$AA,E$1,0),"")</f>
        <v/>
      </c>
      <c r="F387" s="2" t="str">
        <f>IFERROR(VLOOKUP($A387,Runners!$R:$AA,F$1,0),"")</f>
        <v/>
      </c>
    </row>
    <row r="388" spans="1:6" x14ac:dyDescent="0.25">
      <c r="A388" s="19">
        <v>384</v>
      </c>
      <c r="B388" s="1" t="str">
        <f>IFERROR(VLOOKUP($A388,Runners!$R:$AA,B$1,0),"")</f>
        <v/>
      </c>
      <c r="C388" s="1" t="str">
        <f>IFERROR(VLOOKUP($A388,Runners!$R:$AA,C$1,0),"")</f>
        <v/>
      </c>
      <c r="D388" s="1" t="str">
        <f>IFERROR(VLOOKUP($A388,Runners!$R:$AA,D$1,0),"")</f>
        <v/>
      </c>
      <c r="E388" s="2" t="str">
        <f>IFERROR(VLOOKUP($A388,Runners!$R:$AA,E$1,0),"")</f>
        <v/>
      </c>
      <c r="F388" s="2" t="str">
        <f>IFERROR(VLOOKUP($A388,Runners!$R:$AA,F$1,0),"")</f>
        <v/>
      </c>
    </row>
    <row r="389" spans="1:6" x14ac:dyDescent="0.25">
      <c r="A389" s="19">
        <v>385</v>
      </c>
      <c r="B389" s="1" t="str">
        <f>IFERROR(VLOOKUP($A389,Runners!$R:$AA,B$1,0),"")</f>
        <v/>
      </c>
      <c r="C389" s="1" t="str">
        <f>IFERROR(VLOOKUP($A389,Runners!$R:$AA,C$1,0),"")</f>
        <v/>
      </c>
      <c r="D389" s="1" t="str">
        <f>IFERROR(VLOOKUP($A389,Runners!$R:$AA,D$1,0),"")</f>
        <v/>
      </c>
      <c r="E389" s="2" t="str">
        <f>IFERROR(VLOOKUP($A389,Runners!$R:$AA,E$1,0),"")</f>
        <v/>
      </c>
      <c r="F389" s="2" t="str">
        <f>IFERROR(VLOOKUP($A389,Runners!$R:$AA,F$1,0),"")</f>
        <v/>
      </c>
    </row>
    <row r="390" spans="1:6" x14ac:dyDescent="0.25">
      <c r="A390" s="19">
        <v>386</v>
      </c>
      <c r="B390" s="1" t="str">
        <f>IFERROR(VLOOKUP($A390,Runners!$R:$AA,B$1,0),"")</f>
        <v/>
      </c>
      <c r="C390" s="1" t="str">
        <f>IFERROR(VLOOKUP($A390,Runners!$R:$AA,C$1,0),"")</f>
        <v/>
      </c>
      <c r="D390" s="1" t="str">
        <f>IFERROR(VLOOKUP($A390,Runners!$R:$AA,D$1,0),"")</f>
        <v/>
      </c>
      <c r="E390" s="2" t="str">
        <f>IFERROR(VLOOKUP($A390,Runners!$R:$AA,E$1,0),"")</f>
        <v/>
      </c>
      <c r="F390" s="2" t="str">
        <f>IFERROR(VLOOKUP($A390,Runners!$R:$AA,F$1,0),"")</f>
        <v/>
      </c>
    </row>
    <row r="391" spans="1:6" x14ac:dyDescent="0.25">
      <c r="A391" s="19">
        <v>387</v>
      </c>
      <c r="B391" s="1" t="str">
        <f>IFERROR(VLOOKUP($A391,Runners!$R:$AA,B$1,0),"")</f>
        <v/>
      </c>
      <c r="C391" s="1" t="str">
        <f>IFERROR(VLOOKUP($A391,Runners!$R:$AA,C$1,0),"")</f>
        <v/>
      </c>
      <c r="D391" s="1" t="str">
        <f>IFERROR(VLOOKUP($A391,Runners!$R:$AA,D$1,0),"")</f>
        <v/>
      </c>
      <c r="E391" s="2" t="str">
        <f>IFERROR(VLOOKUP($A391,Runners!$R:$AA,E$1,0),"")</f>
        <v/>
      </c>
      <c r="F391" s="2" t="str">
        <f>IFERROR(VLOOKUP($A391,Runners!$R:$AA,F$1,0),"")</f>
        <v/>
      </c>
    </row>
    <row r="392" spans="1:6" x14ac:dyDescent="0.25">
      <c r="A392" s="19">
        <v>388</v>
      </c>
      <c r="B392" s="1" t="str">
        <f>IFERROR(VLOOKUP($A392,Runners!$R:$AA,B$1,0),"")</f>
        <v/>
      </c>
      <c r="C392" s="1" t="str">
        <f>IFERROR(VLOOKUP($A392,Runners!$R:$AA,C$1,0),"")</f>
        <v/>
      </c>
      <c r="D392" s="1" t="str">
        <f>IFERROR(VLOOKUP($A392,Runners!$R:$AA,D$1,0),"")</f>
        <v/>
      </c>
      <c r="E392" s="2" t="str">
        <f>IFERROR(VLOOKUP($A392,Runners!$R:$AA,E$1,0),"")</f>
        <v/>
      </c>
      <c r="F392" s="2" t="str">
        <f>IFERROR(VLOOKUP($A392,Runners!$R:$AA,F$1,0),"")</f>
        <v/>
      </c>
    </row>
    <row r="393" spans="1:6" x14ac:dyDescent="0.25">
      <c r="A393" s="19">
        <v>389</v>
      </c>
      <c r="B393" s="1" t="str">
        <f>IFERROR(VLOOKUP($A393,Runners!$R:$AA,B$1,0),"")</f>
        <v/>
      </c>
      <c r="C393" s="1" t="str">
        <f>IFERROR(VLOOKUP($A393,Runners!$R:$AA,C$1,0),"")</f>
        <v/>
      </c>
      <c r="D393" s="1" t="str">
        <f>IFERROR(VLOOKUP($A393,Runners!$R:$AA,D$1,0),"")</f>
        <v/>
      </c>
      <c r="E393" s="2" t="str">
        <f>IFERROR(VLOOKUP($A393,Runners!$R:$AA,E$1,0),"")</f>
        <v/>
      </c>
      <c r="F393" s="2" t="str">
        <f>IFERROR(VLOOKUP($A393,Runners!$R:$AA,F$1,0),"")</f>
        <v/>
      </c>
    </row>
    <row r="394" spans="1:6" x14ac:dyDescent="0.25">
      <c r="A394" s="19">
        <v>390</v>
      </c>
      <c r="B394" s="1" t="str">
        <f>IFERROR(VLOOKUP($A394,Runners!$R:$AA,B$1,0),"")</f>
        <v/>
      </c>
      <c r="C394" s="1" t="str">
        <f>IFERROR(VLOOKUP($A394,Runners!$R:$AA,C$1,0),"")</f>
        <v/>
      </c>
      <c r="D394" s="1" t="str">
        <f>IFERROR(VLOOKUP($A394,Runners!$R:$AA,D$1,0),"")</f>
        <v/>
      </c>
      <c r="E394" s="2" t="str">
        <f>IFERROR(VLOOKUP($A394,Runners!$R:$AA,E$1,0),"")</f>
        <v/>
      </c>
      <c r="F394" s="2" t="str">
        <f>IFERROR(VLOOKUP($A394,Runners!$R:$AA,F$1,0),"")</f>
        <v/>
      </c>
    </row>
    <row r="395" spans="1:6" x14ac:dyDescent="0.25">
      <c r="A395" s="19">
        <v>391</v>
      </c>
      <c r="B395" s="1" t="str">
        <f>IFERROR(VLOOKUP($A395,Runners!$R:$AA,B$1,0),"")</f>
        <v/>
      </c>
      <c r="C395" s="1" t="str">
        <f>IFERROR(VLOOKUP($A395,Runners!$R:$AA,C$1,0),"")</f>
        <v/>
      </c>
      <c r="D395" s="1" t="str">
        <f>IFERROR(VLOOKUP($A395,Runners!$R:$AA,D$1,0),"")</f>
        <v/>
      </c>
      <c r="E395" s="2" t="str">
        <f>IFERROR(VLOOKUP($A395,Runners!$R:$AA,E$1,0),"")</f>
        <v/>
      </c>
      <c r="F395" s="2" t="str">
        <f>IFERROR(VLOOKUP($A395,Runners!$R:$AA,F$1,0),"")</f>
        <v/>
      </c>
    </row>
    <row r="396" spans="1:6" x14ac:dyDescent="0.25">
      <c r="A396" s="19">
        <v>392</v>
      </c>
      <c r="B396" s="1" t="str">
        <f>IFERROR(VLOOKUP($A396,Runners!$R:$AA,B$1,0),"")</f>
        <v/>
      </c>
      <c r="C396" s="1" t="str">
        <f>IFERROR(VLOOKUP($A396,Runners!$R:$AA,C$1,0),"")</f>
        <v/>
      </c>
      <c r="D396" s="1" t="str">
        <f>IFERROR(VLOOKUP($A396,Runners!$R:$AA,D$1,0),"")</f>
        <v/>
      </c>
      <c r="E396" s="2" t="str">
        <f>IFERROR(VLOOKUP($A396,Runners!$R:$AA,E$1,0),"")</f>
        <v/>
      </c>
      <c r="F396" s="2" t="str">
        <f>IFERROR(VLOOKUP($A396,Runners!$R:$AA,F$1,0),"")</f>
        <v/>
      </c>
    </row>
    <row r="397" spans="1:6" x14ac:dyDescent="0.25">
      <c r="A397" s="19">
        <v>393</v>
      </c>
      <c r="B397" s="1" t="str">
        <f>IFERROR(VLOOKUP($A397,Runners!$R:$AA,B$1,0),"")</f>
        <v/>
      </c>
      <c r="C397" s="1" t="str">
        <f>IFERROR(VLOOKUP($A397,Runners!$R:$AA,C$1,0),"")</f>
        <v/>
      </c>
      <c r="D397" s="1" t="str">
        <f>IFERROR(VLOOKUP($A397,Runners!$R:$AA,D$1,0),"")</f>
        <v/>
      </c>
      <c r="E397" s="2" t="str">
        <f>IFERROR(VLOOKUP($A397,Runners!$R:$AA,E$1,0),"")</f>
        <v/>
      </c>
      <c r="F397" s="2" t="str">
        <f>IFERROR(VLOOKUP($A397,Runners!$R:$AA,F$1,0),"")</f>
        <v/>
      </c>
    </row>
    <row r="398" spans="1:6" x14ac:dyDescent="0.25">
      <c r="A398" s="19">
        <v>394</v>
      </c>
      <c r="B398" s="1" t="str">
        <f>IFERROR(VLOOKUP($A398,Runners!$R:$AA,B$1,0),"")</f>
        <v/>
      </c>
      <c r="C398" s="1" t="str">
        <f>IFERROR(VLOOKUP($A398,Runners!$R:$AA,C$1,0),"")</f>
        <v/>
      </c>
      <c r="D398" s="1" t="str">
        <f>IFERROR(VLOOKUP($A398,Runners!$R:$AA,D$1,0),"")</f>
        <v/>
      </c>
      <c r="E398" s="2" t="str">
        <f>IFERROR(VLOOKUP($A398,Runners!$R:$AA,E$1,0),"")</f>
        <v/>
      </c>
      <c r="F398" s="2" t="str">
        <f>IFERROR(VLOOKUP($A398,Runners!$R:$AA,F$1,0),"")</f>
        <v/>
      </c>
    </row>
    <row r="399" spans="1:6" x14ac:dyDescent="0.25">
      <c r="A399" s="19">
        <v>395</v>
      </c>
      <c r="B399" s="1" t="str">
        <f>IFERROR(VLOOKUP($A399,Runners!$R:$AA,B$1,0),"")</f>
        <v/>
      </c>
      <c r="C399" s="1" t="str">
        <f>IFERROR(VLOOKUP($A399,Runners!$R:$AA,C$1,0),"")</f>
        <v/>
      </c>
      <c r="D399" s="1" t="str">
        <f>IFERROR(VLOOKUP($A399,Runners!$R:$AA,D$1,0),"")</f>
        <v/>
      </c>
      <c r="E399" s="2" t="str">
        <f>IFERROR(VLOOKUP($A399,Runners!$R:$AA,E$1,0),"")</f>
        <v/>
      </c>
      <c r="F399" s="2" t="str">
        <f>IFERROR(VLOOKUP($A399,Runners!$R:$AA,F$1,0),"")</f>
        <v/>
      </c>
    </row>
    <row r="400" spans="1:6" x14ac:dyDescent="0.25">
      <c r="A400" s="19">
        <v>396</v>
      </c>
      <c r="B400" s="1" t="str">
        <f>IFERROR(VLOOKUP($A400,Runners!$R:$AA,B$1,0),"")</f>
        <v/>
      </c>
      <c r="C400" s="1" t="str">
        <f>IFERROR(VLOOKUP($A400,Runners!$R:$AA,C$1,0),"")</f>
        <v/>
      </c>
      <c r="D400" s="1" t="str">
        <f>IFERROR(VLOOKUP($A400,Runners!$R:$AA,D$1,0),"")</f>
        <v/>
      </c>
      <c r="E400" s="2" t="str">
        <f>IFERROR(VLOOKUP($A400,Runners!$R:$AA,E$1,0),"")</f>
        <v/>
      </c>
      <c r="F400" s="2" t="str">
        <f>IFERROR(VLOOKUP($A400,Runners!$R:$AA,F$1,0),"")</f>
        <v/>
      </c>
    </row>
    <row r="401" spans="1:6" x14ac:dyDescent="0.25">
      <c r="A401" s="19">
        <v>397</v>
      </c>
      <c r="B401" s="1" t="str">
        <f>IFERROR(VLOOKUP($A401,Runners!$R:$AA,B$1,0),"")</f>
        <v/>
      </c>
      <c r="C401" s="1" t="str">
        <f>IFERROR(VLOOKUP($A401,Runners!$R:$AA,C$1,0),"")</f>
        <v/>
      </c>
      <c r="D401" s="1" t="str">
        <f>IFERROR(VLOOKUP($A401,Runners!$R:$AA,D$1,0),"")</f>
        <v/>
      </c>
      <c r="E401" s="2" t="str">
        <f>IFERROR(VLOOKUP($A401,Runners!$R:$AA,E$1,0),"")</f>
        <v/>
      </c>
      <c r="F401" s="2" t="str">
        <f>IFERROR(VLOOKUP($A401,Runners!$R:$AA,F$1,0),"")</f>
        <v/>
      </c>
    </row>
    <row r="402" spans="1:6" x14ac:dyDescent="0.25">
      <c r="A402" s="19">
        <v>398</v>
      </c>
      <c r="B402" s="1" t="str">
        <f>IFERROR(VLOOKUP($A402,Runners!$R:$AA,B$1,0),"")</f>
        <v/>
      </c>
      <c r="C402" s="1" t="str">
        <f>IFERROR(VLOOKUP($A402,Runners!$R:$AA,C$1,0),"")</f>
        <v/>
      </c>
      <c r="D402" s="1" t="str">
        <f>IFERROR(VLOOKUP($A402,Runners!$R:$AA,D$1,0),"")</f>
        <v/>
      </c>
      <c r="E402" s="2" t="str">
        <f>IFERROR(VLOOKUP($A402,Runners!$R:$AA,E$1,0),"")</f>
        <v/>
      </c>
      <c r="F402" s="2" t="str">
        <f>IFERROR(VLOOKUP($A402,Runners!$R:$AA,F$1,0),"")</f>
        <v/>
      </c>
    </row>
    <row r="403" spans="1:6" x14ac:dyDescent="0.25">
      <c r="A403" s="19">
        <v>399</v>
      </c>
      <c r="B403" s="1" t="str">
        <f>IFERROR(VLOOKUP($A403,Runners!$R:$AA,B$1,0),"")</f>
        <v/>
      </c>
      <c r="C403" s="1" t="str">
        <f>IFERROR(VLOOKUP($A403,Runners!$R:$AA,C$1,0),"")</f>
        <v/>
      </c>
      <c r="D403" s="1" t="str">
        <f>IFERROR(VLOOKUP($A403,Runners!$R:$AA,D$1,0),"")</f>
        <v/>
      </c>
      <c r="E403" s="2" t="str">
        <f>IFERROR(VLOOKUP($A403,Runners!$R:$AA,E$1,0),"")</f>
        <v/>
      </c>
      <c r="F403" s="2" t="str">
        <f>IFERROR(VLOOKUP($A403,Runners!$R:$AA,F$1,0),"")</f>
        <v/>
      </c>
    </row>
    <row r="404" spans="1:6" x14ac:dyDescent="0.25">
      <c r="A404" s="19">
        <v>400</v>
      </c>
      <c r="B404" s="1" t="str">
        <f>IFERROR(VLOOKUP($A404,Runners!$R:$AA,B$1,0),"")</f>
        <v/>
      </c>
      <c r="C404" s="1" t="str">
        <f>IFERROR(VLOOKUP($A404,Runners!$R:$AA,C$1,0),"")</f>
        <v/>
      </c>
      <c r="D404" s="1" t="str">
        <f>IFERROR(VLOOKUP($A404,Runners!$R:$AA,D$1,0),"")</f>
        <v/>
      </c>
      <c r="E404" s="2" t="str">
        <f>IFERROR(VLOOKUP($A404,Runners!$R:$AA,E$1,0),"")</f>
        <v/>
      </c>
      <c r="F404" s="2" t="str">
        <f>IFERROR(VLOOKUP($A404,Runners!$R:$AA,F$1,0),"")</f>
        <v/>
      </c>
    </row>
    <row r="405" spans="1:6" x14ac:dyDescent="0.25">
      <c r="A405" s="19">
        <v>401</v>
      </c>
      <c r="B405" s="1" t="str">
        <f>IFERROR(VLOOKUP($A405,Runners!$R:$AA,B$1,0),"")</f>
        <v/>
      </c>
      <c r="C405" s="1" t="str">
        <f>IFERROR(VLOOKUP($A405,Runners!$R:$AA,C$1,0),"")</f>
        <v/>
      </c>
      <c r="D405" s="1" t="str">
        <f>IFERROR(VLOOKUP($A405,Runners!$R:$AA,D$1,0),"")</f>
        <v/>
      </c>
      <c r="E405" s="2" t="str">
        <f>IFERROR(VLOOKUP($A405,Runners!$R:$AA,E$1,0),"")</f>
        <v/>
      </c>
      <c r="F405" s="2" t="str">
        <f>IFERROR(VLOOKUP($A405,Runners!$R:$AA,F$1,0),"")</f>
        <v/>
      </c>
    </row>
    <row r="406" spans="1:6" x14ac:dyDescent="0.25">
      <c r="A406" s="19">
        <v>402</v>
      </c>
      <c r="B406" s="1" t="str">
        <f>IFERROR(VLOOKUP($A406,Runners!$R:$AA,B$1,0),"")</f>
        <v/>
      </c>
      <c r="C406" s="1" t="str">
        <f>IFERROR(VLOOKUP($A406,Runners!$R:$AA,C$1,0),"")</f>
        <v/>
      </c>
      <c r="D406" s="1" t="str">
        <f>IFERROR(VLOOKUP($A406,Runners!$R:$AA,D$1,0),"")</f>
        <v/>
      </c>
      <c r="E406" s="2" t="str">
        <f>IFERROR(VLOOKUP($A406,Runners!$R:$AA,E$1,0),"")</f>
        <v/>
      </c>
      <c r="F406" s="2" t="str">
        <f>IFERROR(VLOOKUP($A406,Runners!$R:$AA,F$1,0),"")</f>
        <v/>
      </c>
    </row>
    <row r="407" spans="1:6" x14ac:dyDescent="0.25">
      <c r="A407" s="19">
        <v>403</v>
      </c>
      <c r="B407" s="1" t="str">
        <f>IFERROR(VLOOKUP($A407,Runners!$R:$AA,B$1,0),"")</f>
        <v/>
      </c>
      <c r="C407" s="1" t="str">
        <f>IFERROR(VLOOKUP($A407,Runners!$R:$AA,C$1,0),"")</f>
        <v/>
      </c>
      <c r="D407" s="1" t="str">
        <f>IFERROR(VLOOKUP($A407,Runners!$R:$AA,D$1,0),"")</f>
        <v/>
      </c>
      <c r="E407" s="2" t="str">
        <f>IFERROR(VLOOKUP($A407,Runners!$R:$AA,E$1,0),"")</f>
        <v/>
      </c>
      <c r="F407" s="2" t="str">
        <f>IFERROR(VLOOKUP($A407,Runners!$R:$AA,F$1,0),"")</f>
        <v/>
      </c>
    </row>
    <row r="408" spans="1:6" x14ac:dyDescent="0.25">
      <c r="A408" s="19">
        <v>404</v>
      </c>
      <c r="B408" s="1" t="str">
        <f>IFERROR(VLOOKUP($A408,Runners!$R:$AA,B$1,0),"")</f>
        <v/>
      </c>
      <c r="C408" s="1" t="str">
        <f>IFERROR(VLOOKUP($A408,Runners!$R:$AA,C$1,0),"")</f>
        <v/>
      </c>
      <c r="D408" s="1" t="str">
        <f>IFERROR(VLOOKUP($A408,Runners!$R:$AA,D$1,0),"")</f>
        <v/>
      </c>
      <c r="E408" s="2" t="str">
        <f>IFERROR(VLOOKUP($A408,Runners!$R:$AA,E$1,0),"")</f>
        <v/>
      </c>
      <c r="F408" s="2" t="str">
        <f>IFERROR(VLOOKUP($A408,Runners!$R:$AA,F$1,0),"")</f>
        <v/>
      </c>
    </row>
    <row r="409" spans="1:6" x14ac:dyDescent="0.25">
      <c r="A409" s="19">
        <v>405</v>
      </c>
      <c r="B409" s="1" t="str">
        <f>IFERROR(VLOOKUP($A409,Runners!$R:$AA,B$1,0),"")</f>
        <v/>
      </c>
      <c r="C409" s="1" t="str">
        <f>IFERROR(VLOOKUP($A409,Runners!$R:$AA,C$1,0),"")</f>
        <v/>
      </c>
      <c r="D409" s="1" t="str">
        <f>IFERROR(VLOOKUP($A409,Runners!$R:$AA,D$1,0),"")</f>
        <v/>
      </c>
      <c r="E409" s="2" t="str">
        <f>IFERROR(VLOOKUP($A409,Runners!$R:$AA,E$1,0),"")</f>
        <v/>
      </c>
      <c r="F409" s="2" t="str">
        <f>IFERROR(VLOOKUP($A409,Runners!$R:$AA,F$1,0),"")</f>
        <v/>
      </c>
    </row>
    <row r="410" spans="1:6" x14ac:dyDescent="0.25">
      <c r="A410" s="19">
        <v>406</v>
      </c>
      <c r="B410" s="1" t="str">
        <f>IFERROR(VLOOKUP($A410,Runners!$R:$AA,B$1,0),"")</f>
        <v/>
      </c>
      <c r="C410" s="1" t="str">
        <f>IFERROR(VLOOKUP($A410,Runners!$R:$AA,C$1,0),"")</f>
        <v/>
      </c>
      <c r="D410" s="1" t="str">
        <f>IFERROR(VLOOKUP($A410,Runners!$R:$AA,D$1,0),"")</f>
        <v/>
      </c>
      <c r="E410" s="2" t="str">
        <f>IFERROR(VLOOKUP($A410,Runners!$R:$AA,E$1,0),"")</f>
        <v/>
      </c>
      <c r="F410" s="2" t="str">
        <f>IFERROR(VLOOKUP($A410,Runners!$R:$AA,F$1,0),"")</f>
        <v/>
      </c>
    </row>
    <row r="411" spans="1:6" x14ac:dyDescent="0.25">
      <c r="A411" s="19">
        <v>407</v>
      </c>
      <c r="B411" s="1" t="str">
        <f>IFERROR(VLOOKUP($A411,Runners!$R:$AA,B$1,0),"")</f>
        <v/>
      </c>
      <c r="C411" s="1" t="str">
        <f>IFERROR(VLOOKUP($A411,Runners!$R:$AA,C$1,0),"")</f>
        <v/>
      </c>
      <c r="D411" s="1" t="str">
        <f>IFERROR(VLOOKUP($A411,Runners!$R:$AA,D$1,0),"")</f>
        <v/>
      </c>
      <c r="E411" s="2" t="str">
        <f>IFERROR(VLOOKUP($A411,Runners!$R:$AA,E$1,0),"")</f>
        <v/>
      </c>
      <c r="F411" s="2" t="str">
        <f>IFERROR(VLOOKUP($A411,Runners!$R:$AA,F$1,0),"")</f>
        <v/>
      </c>
    </row>
    <row r="412" spans="1:6" x14ac:dyDescent="0.25">
      <c r="A412" s="19">
        <v>408</v>
      </c>
      <c r="B412" s="1" t="str">
        <f>IFERROR(VLOOKUP($A412,Runners!$R:$AA,B$1,0),"")</f>
        <v/>
      </c>
      <c r="C412" s="1" t="str">
        <f>IFERROR(VLOOKUP($A412,Runners!$R:$AA,C$1,0),"")</f>
        <v/>
      </c>
      <c r="D412" s="1" t="str">
        <f>IFERROR(VLOOKUP($A412,Runners!$R:$AA,D$1,0),"")</f>
        <v/>
      </c>
      <c r="E412" s="2" t="str">
        <f>IFERROR(VLOOKUP($A412,Runners!$R:$AA,E$1,0),"")</f>
        <v/>
      </c>
      <c r="F412" s="2" t="str">
        <f>IFERROR(VLOOKUP($A412,Runners!$R:$AA,F$1,0),"")</f>
        <v/>
      </c>
    </row>
    <row r="413" spans="1:6" x14ac:dyDescent="0.25">
      <c r="A413" s="19">
        <v>409</v>
      </c>
      <c r="B413" s="1" t="str">
        <f>IFERROR(VLOOKUP($A413,Runners!$R:$AA,B$1,0),"")</f>
        <v/>
      </c>
      <c r="C413" s="1" t="str">
        <f>IFERROR(VLOOKUP($A413,Runners!$R:$AA,C$1,0),"")</f>
        <v/>
      </c>
      <c r="D413" s="1" t="str">
        <f>IFERROR(VLOOKUP($A413,Runners!$R:$AA,D$1,0),"")</f>
        <v/>
      </c>
      <c r="E413" s="2" t="str">
        <f>IFERROR(VLOOKUP($A413,Runners!$R:$AA,E$1,0),"")</f>
        <v/>
      </c>
      <c r="F413" s="2" t="str">
        <f>IFERROR(VLOOKUP($A413,Runners!$R:$AA,F$1,0),"")</f>
        <v/>
      </c>
    </row>
    <row r="414" spans="1:6" x14ac:dyDescent="0.25">
      <c r="A414" s="19">
        <v>410</v>
      </c>
      <c r="B414" s="1" t="str">
        <f>IFERROR(VLOOKUP($A414,Runners!$R:$AA,B$1,0),"")</f>
        <v/>
      </c>
      <c r="C414" s="1" t="str">
        <f>IFERROR(VLOOKUP($A414,Runners!$R:$AA,C$1,0),"")</f>
        <v/>
      </c>
      <c r="D414" s="1" t="str">
        <f>IFERROR(VLOOKUP($A414,Runners!$R:$AA,D$1,0),"")</f>
        <v/>
      </c>
      <c r="E414" s="2" t="str">
        <f>IFERROR(VLOOKUP($A414,Runners!$R:$AA,E$1,0),"")</f>
        <v/>
      </c>
      <c r="F414" s="2" t="str">
        <f>IFERROR(VLOOKUP($A414,Runners!$R:$AA,F$1,0),"")</f>
        <v/>
      </c>
    </row>
    <row r="415" spans="1:6" x14ac:dyDescent="0.25">
      <c r="A415" s="19">
        <v>411</v>
      </c>
      <c r="B415" s="1" t="str">
        <f>IFERROR(VLOOKUP($A415,Runners!$R:$AA,B$1,0),"")</f>
        <v/>
      </c>
      <c r="C415" s="1" t="str">
        <f>IFERROR(VLOOKUP($A415,Runners!$R:$AA,C$1,0),"")</f>
        <v/>
      </c>
      <c r="D415" s="1" t="str">
        <f>IFERROR(VLOOKUP($A415,Runners!$R:$AA,D$1,0),"")</f>
        <v/>
      </c>
      <c r="E415" s="2" t="str">
        <f>IFERROR(VLOOKUP($A415,Runners!$R:$AA,E$1,0),"")</f>
        <v/>
      </c>
      <c r="F415" s="2" t="str">
        <f>IFERROR(VLOOKUP($A415,Runners!$R:$AA,F$1,0),"")</f>
        <v/>
      </c>
    </row>
    <row r="416" spans="1:6" x14ac:dyDescent="0.25">
      <c r="A416" s="19">
        <v>412</v>
      </c>
      <c r="B416" s="1" t="str">
        <f>IFERROR(VLOOKUP($A416,Runners!$R:$AA,B$1,0),"")</f>
        <v/>
      </c>
      <c r="C416" s="1" t="str">
        <f>IFERROR(VLOOKUP($A416,Runners!$R:$AA,C$1,0),"")</f>
        <v/>
      </c>
      <c r="D416" s="1" t="str">
        <f>IFERROR(VLOOKUP($A416,Runners!$R:$AA,D$1,0),"")</f>
        <v/>
      </c>
      <c r="E416" s="2" t="str">
        <f>IFERROR(VLOOKUP($A416,Runners!$R:$AA,E$1,0),"")</f>
        <v/>
      </c>
      <c r="F416" s="2" t="str">
        <f>IFERROR(VLOOKUP($A416,Runners!$R:$AA,F$1,0),"")</f>
        <v/>
      </c>
    </row>
    <row r="417" spans="1:6" x14ac:dyDescent="0.25">
      <c r="A417" s="19">
        <v>413</v>
      </c>
      <c r="B417" s="1" t="str">
        <f>IFERROR(VLOOKUP($A417,Runners!$R:$AA,B$1,0),"")</f>
        <v/>
      </c>
      <c r="C417" s="1" t="str">
        <f>IFERROR(VLOOKUP($A417,Runners!$R:$AA,C$1,0),"")</f>
        <v/>
      </c>
      <c r="D417" s="1" t="str">
        <f>IFERROR(VLOOKUP($A417,Runners!$R:$AA,D$1,0),"")</f>
        <v/>
      </c>
      <c r="E417" s="2" t="str">
        <f>IFERROR(VLOOKUP($A417,Runners!$R:$AA,E$1,0),"")</f>
        <v/>
      </c>
      <c r="F417" s="2" t="str">
        <f>IFERROR(VLOOKUP($A417,Runners!$R:$AA,F$1,0),"")</f>
        <v/>
      </c>
    </row>
    <row r="418" spans="1:6" x14ac:dyDescent="0.25">
      <c r="A418" s="19">
        <v>414</v>
      </c>
      <c r="B418" s="1" t="str">
        <f>IFERROR(VLOOKUP($A418,Runners!$R:$AA,B$1,0),"")</f>
        <v/>
      </c>
      <c r="C418" s="1" t="str">
        <f>IFERROR(VLOOKUP($A418,Runners!$R:$AA,C$1,0),"")</f>
        <v/>
      </c>
      <c r="D418" s="1" t="str">
        <f>IFERROR(VLOOKUP($A418,Runners!$R:$AA,D$1,0),"")</f>
        <v/>
      </c>
      <c r="E418" s="2" t="str">
        <f>IFERROR(VLOOKUP($A418,Runners!$R:$AA,E$1,0),"")</f>
        <v/>
      </c>
      <c r="F418" s="2" t="str">
        <f>IFERROR(VLOOKUP($A418,Runners!$R:$AA,F$1,0),"")</f>
        <v/>
      </c>
    </row>
    <row r="419" spans="1:6" x14ac:dyDescent="0.25">
      <c r="A419" s="19">
        <v>415</v>
      </c>
      <c r="B419" s="1" t="str">
        <f>IFERROR(VLOOKUP($A419,Runners!$R:$AA,B$1,0),"")</f>
        <v/>
      </c>
      <c r="C419" s="1" t="str">
        <f>IFERROR(VLOOKUP($A419,Runners!$R:$AA,C$1,0),"")</f>
        <v/>
      </c>
      <c r="D419" s="1" t="str">
        <f>IFERROR(VLOOKUP($A419,Runners!$R:$AA,D$1,0),"")</f>
        <v/>
      </c>
      <c r="E419" s="2" t="str">
        <f>IFERROR(VLOOKUP($A419,Runners!$R:$AA,E$1,0),"")</f>
        <v/>
      </c>
      <c r="F419" s="2" t="str">
        <f>IFERROR(VLOOKUP($A419,Runners!$R:$AA,F$1,0),"")</f>
        <v/>
      </c>
    </row>
    <row r="420" spans="1:6" x14ac:dyDescent="0.25">
      <c r="A420" s="19">
        <v>416</v>
      </c>
      <c r="B420" s="1" t="str">
        <f>IFERROR(VLOOKUP($A420,Runners!$R:$AA,B$1,0),"")</f>
        <v/>
      </c>
      <c r="C420" s="1" t="str">
        <f>IFERROR(VLOOKUP($A420,Runners!$R:$AA,C$1,0),"")</f>
        <v/>
      </c>
      <c r="D420" s="1" t="str">
        <f>IFERROR(VLOOKUP($A420,Runners!$R:$AA,D$1,0),"")</f>
        <v/>
      </c>
      <c r="E420" s="2" t="str">
        <f>IFERROR(VLOOKUP($A420,Runners!$R:$AA,E$1,0),"")</f>
        <v/>
      </c>
      <c r="F420" s="2" t="str">
        <f>IFERROR(VLOOKUP($A420,Runners!$R:$AA,F$1,0),"")</f>
        <v/>
      </c>
    </row>
    <row r="421" spans="1:6" x14ac:dyDescent="0.25">
      <c r="A421" s="19">
        <v>417</v>
      </c>
      <c r="B421" s="1" t="str">
        <f>IFERROR(VLOOKUP($A421,Runners!$R:$AA,B$1,0),"")</f>
        <v/>
      </c>
      <c r="C421" s="1" t="str">
        <f>IFERROR(VLOOKUP($A421,Runners!$R:$AA,C$1,0),"")</f>
        <v/>
      </c>
      <c r="D421" s="1" t="str">
        <f>IFERROR(VLOOKUP($A421,Runners!$R:$AA,D$1,0),"")</f>
        <v/>
      </c>
      <c r="E421" s="2" t="str">
        <f>IFERROR(VLOOKUP($A421,Runners!$R:$AA,E$1,0),"")</f>
        <v/>
      </c>
      <c r="F421" s="2" t="str">
        <f>IFERROR(VLOOKUP($A421,Runners!$R:$AA,F$1,0),"")</f>
        <v/>
      </c>
    </row>
    <row r="422" spans="1:6" x14ac:dyDescent="0.25">
      <c r="A422" s="19">
        <v>418</v>
      </c>
      <c r="B422" s="1" t="str">
        <f>IFERROR(VLOOKUP($A422,Runners!$R:$AA,B$1,0),"")</f>
        <v/>
      </c>
      <c r="C422" s="1" t="str">
        <f>IFERROR(VLOOKUP($A422,Runners!$R:$AA,C$1,0),"")</f>
        <v/>
      </c>
      <c r="D422" s="1" t="str">
        <f>IFERROR(VLOOKUP($A422,Runners!$R:$AA,D$1,0),"")</f>
        <v/>
      </c>
      <c r="E422" s="2" t="str">
        <f>IFERROR(VLOOKUP($A422,Runners!$R:$AA,E$1,0),"")</f>
        <v/>
      </c>
      <c r="F422" s="2" t="str">
        <f>IFERROR(VLOOKUP($A422,Runners!$R:$AA,F$1,0),"")</f>
        <v/>
      </c>
    </row>
    <row r="423" spans="1:6" x14ac:dyDescent="0.25">
      <c r="A423" s="19">
        <v>419</v>
      </c>
      <c r="B423" s="1" t="str">
        <f>IFERROR(VLOOKUP($A423,Runners!$R:$AA,B$1,0),"")</f>
        <v/>
      </c>
      <c r="C423" s="1" t="str">
        <f>IFERROR(VLOOKUP($A423,Runners!$R:$AA,C$1,0),"")</f>
        <v/>
      </c>
      <c r="D423" s="1" t="str">
        <f>IFERROR(VLOOKUP($A423,Runners!$R:$AA,D$1,0),"")</f>
        <v/>
      </c>
      <c r="E423" s="2" t="str">
        <f>IFERROR(VLOOKUP($A423,Runners!$R:$AA,E$1,0),"")</f>
        <v/>
      </c>
      <c r="F423" s="2" t="str">
        <f>IFERROR(VLOOKUP($A423,Runners!$R:$AA,F$1,0),"")</f>
        <v/>
      </c>
    </row>
    <row r="424" spans="1:6" x14ac:dyDescent="0.25">
      <c r="A424" s="19">
        <v>420</v>
      </c>
      <c r="B424" s="1" t="str">
        <f>IFERROR(VLOOKUP($A424,Runners!$R:$AA,B$1,0),"")</f>
        <v/>
      </c>
      <c r="C424" s="1" t="str">
        <f>IFERROR(VLOOKUP($A424,Runners!$R:$AA,C$1,0),"")</f>
        <v/>
      </c>
      <c r="D424" s="1" t="str">
        <f>IFERROR(VLOOKUP($A424,Runners!$R:$AA,D$1,0),"")</f>
        <v/>
      </c>
      <c r="E424" s="2" t="str">
        <f>IFERROR(VLOOKUP($A424,Runners!$R:$AA,E$1,0),"")</f>
        <v/>
      </c>
      <c r="F424" s="2" t="str">
        <f>IFERROR(VLOOKUP($A424,Runners!$R:$AA,F$1,0),"")</f>
        <v/>
      </c>
    </row>
    <row r="425" spans="1:6" x14ac:dyDescent="0.25">
      <c r="A425" s="19">
        <v>421</v>
      </c>
      <c r="B425" s="1" t="str">
        <f>IFERROR(VLOOKUP($A425,Runners!$R:$AA,B$1,0),"")</f>
        <v/>
      </c>
      <c r="C425" s="1" t="str">
        <f>IFERROR(VLOOKUP($A425,Runners!$R:$AA,C$1,0),"")</f>
        <v/>
      </c>
      <c r="D425" s="1" t="str">
        <f>IFERROR(VLOOKUP($A425,Runners!$R:$AA,D$1,0),"")</f>
        <v/>
      </c>
      <c r="E425" s="2" t="str">
        <f>IFERROR(VLOOKUP($A425,Runners!$R:$AA,E$1,0),"")</f>
        <v/>
      </c>
      <c r="F425" s="2" t="str">
        <f>IFERROR(VLOOKUP($A425,Runners!$R:$AA,F$1,0),"")</f>
        <v/>
      </c>
    </row>
    <row r="426" spans="1:6" x14ac:dyDescent="0.25">
      <c r="A426" s="19">
        <v>422</v>
      </c>
      <c r="B426" s="1" t="str">
        <f>IFERROR(VLOOKUP($A426,Runners!$R:$AA,B$1,0),"")</f>
        <v/>
      </c>
      <c r="C426" s="1" t="str">
        <f>IFERROR(VLOOKUP($A426,Runners!$R:$AA,C$1,0),"")</f>
        <v/>
      </c>
      <c r="D426" s="1" t="str">
        <f>IFERROR(VLOOKUP($A426,Runners!$R:$AA,D$1,0),"")</f>
        <v/>
      </c>
      <c r="E426" s="2" t="str">
        <f>IFERROR(VLOOKUP($A426,Runners!$R:$AA,E$1,0),"")</f>
        <v/>
      </c>
      <c r="F426" s="2" t="str">
        <f>IFERROR(VLOOKUP($A426,Runners!$R:$AA,F$1,0),"")</f>
        <v/>
      </c>
    </row>
    <row r="427" spans="1:6" x14ac:dyDescent="0.25">
      <c r="A427" s="19">
        <v>423</v>
      </c>
      <c r="B427" s="1" t="str">
        <f>IFERROR(VLOOKUP($A427,Runners!$R:$AA,B$1,0),"")</f>
        <v/>
      </c>
      <c r="C427" s="1" t="str">
        <f>IFERROR(VLOOKUP($A427,Runners!$R:$AA,C$1,0),"")</f>
        <v/>
      </c>
      <c r="D427" s="1" t="str">
        <f>IFERROR(VLOOKUP($A427,Runners!$R:$AA,D$1,0),"")</f>
        <v/>
      </c>
      <c r="E427" s="2" t="str">
        <f>IFERROR(VLOOKUP($A427,Runners!$R:$AA,E$1,0),"")</f>
        <v/>
      </c>
      <c r="F427" s="2" t="str">
        <f>IFERROR(VLOOKUP($A427,Runners!$R:$AA,F$1,0),"")</f>
        <v/>
      </c>
    </row>
    <row r="428" spans="1:6" x14ac:dyDescent="0.25">
      <c r="A428" s="19">
        <v>424</v>
      </c>
      <c r="B428" s="1" t="str">
        <f>IFERROR(VLOOKUP($A428,Runners!$R:$AA,B$1,0),"")</f>
        <v/>
      </c>
      <c r="C428" s="1" t="str">
        <f>IFERROR(VLOOKUP($A428,Runners!$R:$AA,C$1,0),"")</f>
        <v/>
      </c>
      <c r="D428" s="1" t="str">
        <f>IFERROR(VLOOKUP($A428,Runners!$R:$AA,D$1,0),"")</f>
        <v/>
      </c>
      <c r="E428" s="2" t="str">
        <f>IFERROR(VLOOKUP($A428,Runners!$R:$AA,E$1,0),"")</f>
        <v/>
      </c>
      <c r="F428" s="2" t="str">
        <f>IFERROR(VLOOKUP($A428,Runners!$R:$AA,F$1,0),"")</f>
        <v/>
      </c>
    </row>
    <row r="429" spans="1:6" x14ac:dyDescent="0.25">
      <c r="A429" s="19">
        <v>425</v>
      </c>
      <c r="B429" s="1" t="str">
        <f>IFERROR(VLOOKUP($A429,Runners!$R:$AA,B$1,0),"")</f>
        <v/>
      </c>
      <c r="C429" s="1" t="str">
        <f>IFERROR(VLOOKUP($A429,Runners!$R:$AA,C$1,0),"")</f>
        <v/>
      </c>
      <c r="D429" s="1" t="str">
        <f>IFERROR(VLOOKUP($A429,Runners!$R:$AA,D$1,0),"")</f>
        <v/>
      </c>
      <c r="E429" s="2" t="str">
        <f>IFERROR(VLOOKUP($A429,Runners!$R:$AA,E$1,0),"")</f>
        <v/>
      </c>
      <c r="F429" s="2" t="str">
        <f>IFERROR(VLOOKUP($A429,Runners!$R:$AA,F$1,0),"")</f>
        <v/>
      </c>
    </row>
    <row r="430" spans="1:6" x14ac:dyDescent="0.25">
      <c r="A430" s="19">
        <v>426</v>
      </c>
      <c r="B430" s="1" t="str">
        <f>IFERROR(VLOOKUP($A430,Runners!$R:$AA,B$1,0),"")</f>
        <v/>
      </c>
      <c r="C430" s="1" t="str">
        <f>IFERROR(VLOOKUP($A430,Runners!$R:$AA,C$1,0),"")</f>
        <v/>
      </c>
      <c r="D430" s="1" t="str">
        <f>IFERROR(VLOOKUP($A430,Runners!$R:$AA,D$1,0),"")</f>
        <v/>
      </c>
      <c r="E430" s="2" t="str">
        <f>IFERROR(VLOOKUP($A430,Runners!$R:$AA,E$1,0),"")</f>
        <v/>
      </c>
      <c r="F430" s="2" t="str">
        <f>IFERROR(VLOOKUP($A430,Runners!$R:$AA,F$1,0),"")</f>
        <v/>
      </c>
    </row>
    <row r="431" spans="1:6" x14ac:dyDescent="0.25">
      <c r="A431" s="19">
        <v>427</v>
      </c>
      <c r="B431" s="1" t="str">
        <f>IFERROR(VLOOKUP($A431,Runners!$R:$AA,B$1,0),"")</f>
        <v/>
      </c>
      <c r="C431" s="1" t="str">
        <f>IFERROR(VLOOKUP($A431,Runners!$R:$AA,C$1,0),"")</f>
        <v/>
      </c>
      <c r="D431" s="1" t="str">
        <f>IFERROR(VLOOKUP($A431,Runners!$R:$AA,D$1,0),"")</f>
        <v/>
      </c>
      <c r="E431" s="2" t="str">
        <f>IFERROR(VLOOKUP($A431,Runners!$R:$AA,E$1,0),"")</f>
        <v/>
      </c>
      <c r="F431" s="2" t="str">
        <f>IFERROR(VLOOKUP($A431,Runners!$R:$AA,F$1,0),"")</f>
        <v/>
      </c>
    </row>
    <row r="432" spans="1:6" x14ac:dyDescent="0.25">
      <c r="A432" s="19">
        <v>428</v>
      </c>
      <c r="B432" s="1" t="str">
        <f>IFERROR(VLOOKUP($A432,Runners!$R:$AA,B$1,0),"")</f>
        <v/>
      </c>
      <c r="C432" s="1" t="str">
        <f>IFERROR(VLOOKUP($A432,Runners!$R:$AA,C$1,0),"")</f>
        <v/>
      </c>
      <c r="D432" s="1" t="str">
        <f>IFERROR(VLOOKUP($A432,Runners!$R:$AA,D$1,0),"")</f>
        <v/>
      </c>
      <c r="E432" s="2" t="str">
        <f>IFERROR(VLOOKUP($A432,Runners!$R:$AA,E$1,0),"")</f>
        <v/>
      </c>
      <c r="F432" s="2" t="str">
        <f>IFERROR(VLOOKUP($A432,Runners!$R:$AA,F$1,0),"")</f>
        <v/>
      </c>
    </row>
    <row r="433" spans="1:6" x14ac:dyDescent="0.25">
      <c r="A433" s="19">
        <v>429</v>
      </c>
      <c r="B433" s="1" t="str">
        <f>IFERROR(VLOOKUP($A433,Runners!$R:$AA,B$1,0),"")</f>
        <v/>
      </c>
      <c r="C433" s="1" t="str">
        <f>IFERROR(VLOOKUP($A433,Runners!$R:$AA,C$1,0),"")</f>
        <v/>
      </c>
      <c r="D433" s="1" t="str">
        <f>IFERROR(VLOOKUP($A433,Runners!$R:$AA,D$1,0),"")</f>
        <v/>
      </c>
      <c r="E433" s="2" t="str">
        <f>IFERROR(VLOOKUP($A433,Runners!$R:$AA,E$1,0),"")</f>
        <v/>
      </c>
      <c r="F433" s="2" t="str">
        <f>IFERROR(VLOOKUP($A433,Runners!$R:$AA,F$1,0),"")</f>
        <v/>
      </c>
    </row>
    <row r="434" spans="1:6" x14ac:dyDescent="0.25">
      <c r="A434" s="19">
        <v>430</v>
      </c>
      <c r="B434" s="1" t="str">
        <f>IFERROR(VLOOKUP($A434,Runners!$R:$AA,B$1,0),"")</f>
        <v/>
      </c>
      <c r="C434" s="1" t="str">
        <f>IFERROR(VLOOKUP($A434,Runners!$R:$AA,C$1,0),"")</f>
        <v/>
      </c>
      <c r="D434" s="1" t="str">
        <f>IFERROR(VLOOKUP($A434,Runners!$R:$AA,D$1,0),"")</f>
        <v/>
      </c>
      <c r="E434" s="2" t="str">
        <f>IFERROR(VLOOKUP($A434,Runners!$R:$AA,E$1,0),"")</f>
        <v/>
      </c>
      <c r="F434" s="2" t="str">
        <f>IFERROR(VLOOKUP($A434,Runners!$R:$AA,F$1,0),"")</f>
        <v/>
      </c>
    </row>
    <row r="435" spans="1:6" x14ac:dyDescent="0.25">
      <c r="A435" s="19">
        <v>431</v>
      </c>
      <c r="B435" s="1" t="str">
        <f>IFERROR(VLOOKUP($A435,Runners!$R:$AA,B$1,0),"")</f>
        <v/>
      </c>
      <c r="C435" s="1" t="str">
        <f>IFERROR(VLOOKUP($A435,Runners!$R:$AA,C$1,0),"")</f>
        <v/>
      </c>
      <c r="D435" s="1" t="str">
        <f>IFERROR(VLOOKUP($A435,Runners!$R:$AA,D$1,0),"")</f>
        <v/>
      </c>
      <c r="E435" s="2" t="str">
        <f>IFERROR(VLOOKUP($A435,Runners!$R:$AA,E$1,0),"")</f>
        <v/>
      </c>
      <c r="F435" s="2" t="str">
        <f>IFERROR(VLOOKUP($A435,Runners!$R:$AA,F$1,0),"")</f>
        <v/>
      </c>
    </row>
    <row r="436" spans="1:6" x14ac:dyDescent="0.25">
      <c r="A436" s="19">
        <v>432</v>
      </c>
      <c r="B436" s="1" t="str">
        <f>IFERROR(VLOOKUP($A436,Runners!$R:$AA,B$1,0),"")</f>
        <v/>
      </c>
      <c r="C436" s="1" t="str">
        <f>IFERROR(VLOOKUP($A436,Runners!$R:$AA,C$1,0),"")</f>
        <v/>
      </c>
      <c r="D436" s="1" t="str">
        <f>IFERROR(VLOOKUP($A436,Runners!$R:$AA,D$1,0),"")</f>
        <v/>
      </c>
      <c r="E436" s="2" t="str">
        <f>IFERROR(VLOOKUP($A436,Runners!$R:$AA,E$1,0),"")</f>
        <v/>
      </c>
      <c r="F436" s="2" t="str">
        <f>IFERROR(VLOOKUP($A436,Runners!$R:$AA,F$1,0),"")</f>
        <v/>
      </c>
    </row>
    <row r="437" spans="1:6" x14ac:dyDescent="0.25">
      <c r="A437" s="19">
        <v>433</v>
      </c>
      <c r="B437" s="1" t="str">
        <f>IFERROR(VLOOKUP($A437,Runners!$R:$AA,B$1,0),"")</f>
        <v/>
      </c>
      <c r="C437" s="1" t="str">
        <f>IFERROR(VLOOKUP($A437,Runners!$R:$AA,C$1,0),"")</f>
        <v/>
      </c>
      <c r="D437" s="1" t="str">
        <f>IFERROR(VLOOKUP($A437,Runners!$R:$AA,D$1,0),"")</f>
        <v/>
      </c>
      <c r="E437" s="2" t="str">
        <f>IFERROR(VLOOKUP($A437,Runners!$R:$AA,E$1,0),"")</f>
        <v/>
      </c>
      <c r="F437" s="2" t="str">
        <f>IFERROR(VLOOKUP($A437,Runners!$R:$AA,F$1,0),"")</f>
        <v/>
      </c>
    </row>
    <row r="438" spans="1:6" x14ac:dyDescent="0.25">
      <c r="A438" s="19">
        <v>434</v>
      </c>
      <c r="B438" s="1" t="str">
        <f>IFERROR(VLOOKUP($A438,Runners!$R:$AA,B$1,0),"")</f>
        <v/>
      </c>
      <c r="C438" s="1" t="str">
        <f>IFERROR(VLOOKUP($A438,Runners!$R:$AA,C$1,0),"")</f>
        <v/>
      </c>
      <c r="D438" s="1" t="str">
        <f>IFERROR(VLOOKUP($A438,Runners!$R:$AA,D$1,0),"")</f>
        <v/>
      </c>
      <c r="E438" s="2" t="str">
        <f>IFERROR(VLOOKUP($A438,Runners!$R:$AA,E$1,0),"")</f>
        <v/>
      </c>
      <c r="F438" s="2" t="str">
        <f>IFERROR(VLOOKUP($A438,Runners!$R:$AA,F$1,0),"")</f>
        <v/>
      </c>
    </row>
    <row r="439" spans="1:6" x14ac:dyDescent="0.25">
      <c r="A439" s="19">
        <v>435</v>
      </c>
      <c r="B439" s="1" t="str">
        <f>IFERROR(VLOOKUP($A439,Runners!$R:$AA,B$1,0),"")</f>
        <v/>
      </c>
      <c r="C439" s="1" t="str">
        <f>IFERROR(VLOOKUP($A439,Runners!$R:$AA,C$1,0),"")</f>
        <v/>
      </c>
      <c r="D439" s="1" t="str">
        <f>IFERROR(VLOOKUP($A439,Runners!$R:$AA,D$1,0),"")</f>
        <v/>
      </c>
      <c r="E439" s="2" t="str">
        <f>IFERROR(VLOOKUP($A439,Runners!$R:$AA,E$1,0),"")</f>
        <v/>
      </c>
      <c r="F439" s="2" t="str">
        <f>IFERROR(VLOOKUP($A439,Runners!$R:$AA,F$1,0),"")</f>
        <v/>
      </c>
    </row>
    <row r="440" spans="1:6" x14ac:dyDescent="0.25">
      <c r="A440" s="19">
        <v>436</v>
      </c>
      <c r="B440" s="1" t="str">
        <f>IFERROR(VLOOKUP($A440,Runners!$R:$AA,B$1,0),"")</f>
        <v/>
      </c>
      <c r="C440" s="1" t="str">
        <f>IFERROR(VLOOKUP($A440,Runners!$R:$AA,C$1,0),"")</f>
        <v/>
      </c>
      <c r="D440" s="1" t="str">
        <f>IFERROR(VLOOKUP($A440,Runners!$R:$AA,D$1,0),"")</f>
        <v/>
      </c>
      <c r="E440" s="2" t="str">
        <f>IFERROR(VLOOKUP($A440,Runners!$R:$AA,E$1,0),"")</f>
        <v/>
      </c>
      <c r="F440" s="2" t="str">
        <f>IFERROR(VLOOKUP($A440,Runners!$R:$AA,F$1,0),"")</f>
        <v/>
      </c>
    </row>
    <row r="441" spans="1:6" x14ac:dyDescent="0.25">
      <c r="A441" s="19">
        <v>437</v>
      </c>
      <c r="B441" s="1" t="str">
        <f>IFERROR(VLOOKUP($A441,Runners!$R:$AA,B$1,0),"")</f>
        <v/>
      </c>
      <c r="C441" s="1" t="str">
        <f>IFERROR(VLOOKUP($A441,Runners!$R:$AA,C$1,0),"")</f>
        <v/>
      </c>
      <c r="D441" s="1" t="str">
        <f>IFERROR(VLOOKUP($A441,Runners!$R:$AA,D$1,0),"")</f>
        <v/>
      </c>
      <c r="E441" s="2" t="str">
        <f>IFERROR(VLOOKUP($A441,Runners!$R:$AA,E$1,0),"")</f>
        <v/>
      </c>
      <c r="F441" s="2" t="str">
        <f>IFERROR(VLOOKUP($A441,Runners!$R:$AA,F$1,0),"")</f>
        <v/>
      </c>
    </row>
    <row r="442" spans="1:6" x14ac:dyDescent="0.25">
      <c r="A442" s="19">
        <v>438</v>
      </c>
      <c r="B442" s="1" t="str">
        <f>IFERROR(VLOOKUP($A442,Runners!$R:$AA,B$1,0),"")</f>
        <v/>
      </c>
      <c r="C442" s="1" t="str">
        <f>IFERROR(VLOOKUP($A442,Runners!$R:$AA,C$1,0),"")</f>
        <v/>
      </c>
      <c r="D442" s="1" t="str">
        <f>IFERROR(VLOOKUP($A442,Runners!$R:$AA,D$1,0),"")</f>
        <v/>
      </c>
      <c r="E442" s="2" t="str">
        <f>IFERROR(VLOOKUP($A442,Runners!$R:$AA,E$1,0),"")</f>
        <v/>
      </c>
      <c r="F442" s="2" t="str">
        <f>IFERROR(VLOOKUP($A442,Runners!$R:$AA,F$1,0),"")</f>
        <v/>
      </c>
    </row>
    <row r="443" spans="1:6" x14ac:dyDescent="0.25">
      <c r="A443" s="19">
        <v>439</v>
      </c>
      <c r="B443" s="1" t="str">
        <f>IFERROR(VLOOKUP($A443,Runners!$R:$AA,B$1,0),"")</f>
        <v/>
      </c>
      <c r="C443" s="1" t="str">
        <f>IFERROR(VLOOKUP($A443,Runners!$R:$AA,C$1,0),"")</f>
        <v/>
      </c>
      <c r="D443" s="1" t="str">
        <f>IFERROR(VLOOKUP($A443,Runners!$R:$AA,D$1,0),"")</f>
        <v/>
      </c>
      <c r="E443" s="2" t="str">
        <f>IFERROR(VLOOKUP($A443,Runners!$R:$AA,E$1,0),"")</f>
        <v/>
      </c>
      <c r="F443" s="2" t="str">
        <f>IFERROR(VLOOKUP($A443,Runners!$R:$AA,F$1,0),"")</f>
        <v/>
      </c>
    </row>
    <row r="444" spans="1:6" x14ac:dyDescent="0.25">
      <c r="A444" s="19">
        <v>440</v>
      </c>
      <c r="B444" s="1" t="str">
        <f>IFERROR(VLOOKUP($A444,Runners!$R:$AA,B$1,0),"")</f>
        <v/>
      </c>
      <c r="C444" s="1" t="str">
        <f>IFERROR(VLOOKUP($A444,Runners!$R:$AA,C$1,0),"")</f>
        <v/>
      </c>
      <c r="D444" s="1" t="str">
        <f>IFERROR(VLOOKUP($A444,Runners!$R:$AA,D$1,0),"")</f>
        <v/>
      </c>
      <c r="E444" s="2" t="str">
        <f>IFERROR(VLOOKUP($A444,Runners!$R:$AA,E$1,0),"")</f>
        <v/>
      </c>
      <c r="F444" s="2" t="str">
        <f>IFERROR(VLOOKUP($A444,Runners!$R:$AA,F$1,0),"")</f>
        <v/>
      </c>
    </row>
    <row r="445" spans="1:6" x14ac:dyDescent="0.25">
      <c r="A445" s="19">
        <v>441</v>
      </c>
      <c r="B445" s="1" t="str">
        <f>IFERROR(VLOOKUP($A445,Runners!$R:$AA,B$1,0),"")</f>
        <v/>
      </c>
      <c r="C445" s="1" t="str">
        <f>IFERROR(VLOOKUP($A445,Runners!$R:$AA,C$1,0),"")</f>
        <v/>
      </c>
      <c r="D445" s="1" t="str">
        <f>IFERROR(VLOOKUP($A445,Runners!$R:$AA,D$1,0),"")</f>
        <v/>
      </c>
      <c r="E445" s="2" t="str">
        <f>IFERROR(VLOOKUP($A445,Runners!$R:$AA,E$1,0),"")</f>
        <v/>
      </c>
      <c r="F445" s="2" t="str">
        <f>IFERROR(VLOOKUP($A445,Runners!$R:$AA,F$1,0),"")</f>
        <v/>
      </c>
    </row>
    <row r="446" spans="1:6" x14ac:dyDescent="0.25">
      <c r="A446" s="19">
        <v>442</v>
      </c>
      <c r="B446" s="1" t="str">
        <f>IFERROR(VLOOKUP($A446,Runners!$R:$AA,B$1,0),"")</f>
        <v/>
      </c>
      <c r="C446" s="1" t="str">
        <f>IFERROR(VLOOKUP($A446,Runners!$R:$AA,C$1,0),"")</f>
        <v/>
      </c>
      <c r="D446" s="1" t="str">
        <f>IFERROR(VLOOKUP($A446,Runners!$R:$AA,D$1,0),"")</f>
        <v/>
      </c>
      <c r="E446" s="2" t="str">
        <f>IFERROR(VLOOKUP($A446,Runners!$R:$AA,E$1,0),"")</f>
        <v/>
      </c>
      <c r="F446" s="2" t="str">
        <f>IFERROR(VLOOKUP($A446,Runners!$R:$AA,F$1,0),"")</f>
        <v/>
      </c>
    </row>
    <row r="447" spans="1:6" x14ac:dyDescent="0.25">
      <c r="A447" s="19">
        <v>443</v>
      </c>
      <c r="B447" s="1" t="str">
        <f>IFERROR(VLOOKUP($A447,Runners!$R:$AA,B$1,0),"")</f>
        <v/>
      </c>
      <c r="C447" s="1" t="str">
        <f>IFERROR(VLOOKUP($A447,Runners!$R:$AA,C$1,0),"")</f>
        <v/>
      </c>
      <c r="D447" s="1" t="str">
        <f>IFERROR(VLOOKUP($A447,Runners!$R:$AA,D$1,0),"")</f>
        <v/>
      </c>
      <c r="E447" s="2" t="str">
        <f>IFERROR(VLOOKUP($A447,Runners!$R:$AA,E$1,0),"")</f>
        <v/>
      </c>
      <c r="F447" s="2" t="str">
        <f>IFERROR(VLOOKUP($A447,Runners!$R:$AA,F$1,0),"")</f>
        <v/>
      </c>
    </row>
    <row r="448" spans="1:6" x14ac:dyDescent="0.25">
      <c r="A448" s="19">
        <v>444</v>
      </c>
      <c r="B448" s="1" t="str">
        <f>IFERROR(VLOOKUP($A448,Runners!$R:$AA,B$1,0),"")</f>
        <v/>
      </c>
      <c r="C448" s="1" t="str">
        <f>IFERROR(VLOOKUP($A448,Runners!$R:$AA,C$1,0),"")</f>
        <v/>
      </c>
      <c r="D448" s="1" t="str">
        <f>IFERROR(VLOOKUP($A448,Runners!$R:$AA,D$1,0),"")</f>
        <v/>
      </c>
      <c r="E448" s="2" t="str">
        <f>IFERROR(VLOOKUP($A448,Runners!$R:$AA,E$1,0),"")</f>
        <v/>
      </c>
      <c r="F448" s="2" t="str">
        <f>IFERROR(VLOOKUP($A448,Runners!$R:$AA,F$1,0),"")</f>
        <v/>
      </c>
    </row>
    <row r="449" spans="1:6" x14ac:dyDescent="0.25">
      <c r="A449" s="19">
        <v>445</v>
      </c>
      <c r="B449" s="1" t="str">
        <f>IFERROR(VLOOKUP($A449,Runners!$R:$AA,B$1,0),"")</f>
        <v/>
      </c>
      <c r="C449" s="1" t="str">
        <f>IFERROR(VLOOKUP($A449,Runners!$R:$AA,C$1,0),"")</f>
        <v/>
      </c>
      <c r="D449" s="1" t="str">
        <f>IFERROR(VLOOKUP($A449,Runners!$R:$AA,D$1,0),"")</f>
        <v/>
      </c>
      <c r="E449" s="2" t="str">
        <f>IFERROR(VLOOKUP($A449,Runners!$R:$AA,E$1,0),"")</f>
        <v/>
      </c>
      <c r="F449" s="2" t="str">
        <f>IFERROR(VLOOKUP($A449,Runners!$R:$AA,F$1,0),"")</f>
        <v/>
      </c>
    </row>
    <row r="450" spans="1:6" x14ac:dyDescent="0.25">
      <c r="A450" s="19">
        <v>446</v>
      </c>
      <c r="B450" s="1" t="str">
        <f>IFERROR(VLOOKUP($A450,Runners!$R:$AA,B$1,0),"")</f>
        <v/>
      </c>
      <c r="C450" s="1" t="str">
        <f>IFERROR(VLOOKUP($A450,Runners!$R:$AA,C$1,0),"")</f>
        <v/>
      </c>
      <c r="D450" s="1" t="str">
        <f>IFERROR(VLOOKUP($A450,Runners!$R:$AA,D$1,0),"")</f>
        <v/>
      </c>
      <c r="E450" s="2" t="str">
        <f>IFERROR(VLOOKUP($A450,Runners!$R:$AA,E$1,0),"")</f>
        <v/>
      </c>
      <c r="F450" s="2" t="str">
        <f>IFERROR(VLOOKUP($A450,Runners!$R:$AA,F$1,0),"")</f>
        <v/>
      </c>
    </row>
    <row r="451" spans="1:6" x14ac:dyDescent="0.25">
      <c r="A451" s="19">
        <v>447</v>
      </c>
      <c r="B451" s="1" t="str">
        <f>IFERROR(VLOOKUP($A451,Runners!$R:$AA,B$1,0),"")</f>
        <v/>
      </c>
      <c r="C451" s="1" t="str">
        <f>IFERROR(VLOOKUP($A451,Runners!$R:$AA,C$1,0),"")</f>
        <v/>
      </c>
      <c r="D451" s="1" t="str">
        <f>IFERROR(VLOOKUP($A451,Runners!$R:$AA,D$1,0),"")</f>
        <v/>
      </c>
      <c r="E451" s="2" t="str">
        <f>IFERROR(VLOOKUP($A451,Runners!$R:$AA,E$1,0),"")</f>
        <v/>
      </c>
      <c r="F451" s="2" t="str">
        <f>IFERROR(VLOOKUP($A451,Runners!$R:$AA,F$1,0),"")</f>
        <v/>
      </c>
    </row>
    <row r="452" spans="1:6" x14ac:dyDescent="0.25">
      <c r="A452" s="19">
        <v>448</v>
      </c>
      <c r="B452" s="1" t="str">
        <f>IFERROR(VLOOKUP($A452,Runners!$R:$AA,B$1,0),"")</f>
        <v/>
      </c>
      <c r="C452" s="1" t="str">
        <f>IFERROR(VLOOKUP($A452,Runners!$R:$AA,C$1,0),"")</f>
        <v/>
      </c>
      <c r="D452" s="1" t="str">
        <f>IFERROR(VLOOKUP($A452,Runners!$R:$AA,D$1,0),"")</f>
        <v/>
      </c>
      <c r="E452" s="2" t="str">
        <f>IFERROR(VLOOKUP($A452,Runners!$R:$AA,E$1,0),"")</f>
        <v/>
      </c>
      <c r="F452" s="2" t="str">
        <f>IFERROR(VLOOKUP($A452,Runners!$R:$AA,F$1,0),"")</f>
        <v/>
      </c>
    </row>
    <row r="453" spans="1:6" x14ac:dyDescent="0.25">
      <c r="A453" s="19">
        <v>449</v>
      </c>
      <c r="B453" s="1" t="str">
        <f>IFERROR(VLOOKUP($A453,Runners!$R:$AA,B$1,0),"")</f>
        <v/>
      </c>
      <c r="C453" s="1" t="str">
        <f>IFERROR(VLOOKUP($A453,Runners!$R:$AA,C$1,0),"")</f>
        <v/>
      </c>
      <c r="D453" s="1" t="str">
        <f>IFERROR(VLOOKUP($A453,Runners!$R:$AA,D$1,0),"")</f>
        <v/>
      </c>
      <c r="E453" s="2" t="str">
        <f>IFERROR(VLOOKUP($A453,Runners!$R:$AA,E$1,0),"")</f>
        <v/>
      </c>
      <c r="F453" s="2" t="str">
        <f>IFERROR(VLOOKUP($A453,Runners!$R:$AA,F$1,0),"")</f>
        <v/>
      </c>
    </row>
    <row r="454" spans="1:6" x14ac:dyDescent="0.25">
      <c r="A454" s="19">
        <v>450</v>
      </c>
      <c r="B454" s="1" t="str">
        <f>IFERROR(VLOOKUP($A454,Runners!$R:$AA,B$1,0),"")</f>
        <v/>
      </c>
      <c r="C454" s="1" t="str">
        <f>IFERROR(VLOOKUP($A454,Runners!$R:$AA,C$1,0),"")</f>
        <v/>
      </c>
      <c r="D454" s="1" t="str">
        <f>IFERROR(VLOOKUP($A454,Runners!$R:$AA,D$1,0),"")</f>
        <v/>
      </c>
      <c r="E454" s="2" t="str">
        <f>IFERROR(VLOOKUP($A454,Runners!$R:$AA,E$1,0),"")</f>
        <v/>
      </c>
      <c r="F454" s="2" t="str">
        <f>IFERROR(VLOOKUP($A454,Runners!$R:$AA,F$1,0),"")</f>
        <v/>
      </c>
    </row>
    <row r="455" spans="1:6" x14ac:dyDescent="0.25">
      <c r="A455" s="19">
        <v>451</v>
      </c>
      <c r="B455" s="1" t="str">
        <f>IFERROR(VLOOKUP($A455,Runners!$R:$AA,B$1,0),"")</f>
        <v/>
      </c>
      <c r="C455" s="1" t="str">
        <f>IFERROR(VLOOKUP($A455,Runners!$R:$AA,C$1,0),"")</f>
        <v/>
      </c>
      <c r="D455" s="1" t="str">
        <f>IFERROR(VLOOKUP($A455,Runners!$R:$AA,D$1,0),"")</f>
        <v/>
      </c>
      <c r="E455" s="2" t="str">
        <f>IFERROR(VLOOKUP($A455,Runners!$R:$AA,E$1,0),"")</f>
        <v/>
      </c>
      <c r="F455" s="2" t="str">
        <f>IFERROR(VLOOKUP($A455,Runners!$R:$AA,F$1,0),"")</f>
        <v/>
      </c>
    </row>
    <row r="456" spans="1:6" x14ac:dyDescent="0.25">
      <c r="A456" s="19">
        <v>452</v>
      </c>
      <c r="B456" s="1" t="str">
        <f>IFERROR(VLOOKUP($A456,Runners!$R:$AA,B$1,0),"")</f>
        <v/>
      </c>
      <c r="C456" s="1" t="str">
        <f>IFERROR(VLOOKUP($A456,Runners!$R:$AA,C$1,0),"")</f>
        <v/>
      </c>
      <c r="D456" s="1" t="str">
        <f>IFERROR(VLOOKUP($A456,Runners!$R:$AA,D$1,0),"")</f>
        <v/>
      </c>
      <c r="E456" s="2" t="str">
        <f>IFERROR(VLOOKUP($A456,Runners!$R:$AA,E$1,0),"")</f>
        <v/>
      </c>
      <c r="F456" s="2" t="str">
        <f>IFERROR(VLOOKUP($A456,Runners!$R:$AA,F$1,0),"")</f>
        <v/>
      </c>
    </row>
    <row r="457" spans="1:6" x14ac:dyDescent="0.25">
      <c r="A457" s="19">
        <v>453</v>
      </c>
      <c r="B457" s="1" t="str">
        <f>IFERROR(VLOOKUP($A457,Runners!$R:$AA,B$1,0),"")</f>
        <v/>
      </c>
      <c r="C457" s="1" t="str">
        <f>IFERROR(VLOOKUP($A457,Runners!$R:$AA,C$1,0),"")</f>
        <v/>
      </c>
      <c r="D457" s="1" t="str">
        <f>IFERROR(VLOOKUP($A457,Runners!$R:$AA,D$1,0),"")</f>
        <v/>
      </c>
      <c r="E457" s="2" t="str">
        <f>IFERROR(VLOOKUP($A457,Runners!$R:$AA,E$1,0),"")</f>
        <v/>
      </c>
      <c r="F457" s="2" t="str">
        <f>IFERROR(VLOOKUP($A457,Runners!$R:$AA,F$1,0),"")</f>
        <v/>
      </c>
    </row>
    <row r="458" spans="1:6" x14ac:dyDescent="0.25">
      <c r="A458" s="19">
        <v>454</v>
      </c>
      <c r="B458" s="1" t="str">
        <f>IFERROR(VLOOKUP($A458,Runners!$R:$AA,B$1,0),"")</f>
        <v/>
      </c>
      <c r="C458" s="1" t="str">
        <f>IFERROR(VLOOKUP($A458,Runners!$R:$AA,C$1,0),"")</f>
        <v/>
      </c>
      <c r="D458" s="1" t="str">
        <f>IFERROR(VLOOKUP($A458,Runners!$R:$AA,D$1,0),"")</f>
        <v/>
      </c>
      <c r="E458" s="2" t="str">
        <f>IFERROR(VLOOKUP($A458,Runners!$R:$AA,E$1,0),"")</f>
        <v/>
      </c>
      <c r="F458" s="2" t="str">
        <f>IFERROR(VLOOKUP($A458,Runners!$R:$AA,F$1,0),"")</f>
        <v/>
      </c>
    </row>
    <row r="459" spans="1:6" x14ac:dyDescent="0.25">
      <c r="A459" s="19">
        <v>455</v>
      </c>
      <c r="B459" s="1" t="str">
        <f>IFERROR(VLOOKUP($A459,Runners!$R:$AA,B$1,0),"")</f>
        <v/>
      </c>
      <c r="C459" s="1" t="str">
        <f>IFERROR(VLOOKUP($A459,Runners!$R:$AA,C$1,0),"")</f>
        <v/>
      </c>
      <c r="D459" s="1" t="str">
        <f>IFERROR(VLOOKUP($A459,Runners!$R:$AA,D$1,0),"")</f>
        <v/>
      </c>
      <c r="E459" s="2" t="str">
        <f>IFERROR(VLOOKUP($A459,Runners!$R:$AA,E$1,0),"")</f>
        <v/>
      </c>
      <c r="F459" s="2" t="str">
        <f>IFERROR(VLOOKUP($A459,Runners!$R:$AA,F$1,0),"")</f>
        <v/>
      </c>
    </row>
    <row r="460" spans="1:6" x14ac:dyDescent="0.25">
      <c r="A460" s="19">
        <v>456</v>
      </c>
      <c r="B460" s="1" t="str">
        <f>IFERROR(VLOOKUP($A460,Runners!$R:$AA,B$1,0),"")</f>
        <v/>
      </c>
      <c r="C460" s="1" t="str">
        <f>IFERROR(VLOOKUP($A460,Runners!$R:$AA,C$1,0),"")</f>
        <v/>
      </c>
      <c r="D460" s="1" t="str">
        <f>IFERROR(VLOOKUP($A460,Runners!$R:$AA,D$1,0),"")</f>
        <v/>
      </c>
      <c r="E460" s="2" t="str">
        <f>IFERROR(VLOOKUP($A460,Runners!$R:$AA,E$1,0),"")</f>
        <v/>
      </c>
      <c r="F460" s="2" t="str">
        <f>IFERROR(VLOOKUP($A460,Runners!$R:$AA,F$1,0),"")</f>
        <v/>
      </c>
    </row>
    <row r="461" spans="1:6" x14ac:dyDescent="0.25">
      <c r="A461" s="19">
        <v>457</v>
      </c>
      <c r="B461" s="1" t="str">
        <f>IFERROR(VLOOKUP($A461,Runners!$R:$AA,B$1,0),"")</f>
        <v/>
      </c>
      <c r="C461" s="1" t="str">
        <f>IFERROR(VLOOKUP($A461,Runners!$R:$AA,C$1,0),"")</f>
        <v/>
      </c>
      <c r="D461" s="1" t="str">
        <f>IFERROR(VLOOKUP($A461,Runners!$R:$AA,D$1,0),"")</f>
        <v/>
      </c>
      <c r="E461" s="2" t="str">
        <f>IFERROR(VLOOKUP($A461,Runners!$R:$AA,E$1,0),"")</f>
        <v/>
      </c>
      <c r="F461" s="2" t="str">
        <f>IFERROR(VLOOKUP($A461,Runners!$R:$AA,F$1,0),"")</f>
        <v/>
      </c>
    </row>
    <row r="462" spans="1:6" x14ac:dyDescent="0.25">
      <c r="A462" s="19">
        <v>458</v>
      </c>
      <c r="B462" s="1" t="str">
        <f>IFERROR(VLOOKUP($A462,Runners!$R:$AA,B$1,0),"")</f>
        <v/>
      </c>
      <c r="C462" s="1" t="str">
        <f>IFERROR(VLOOKUP($A462,Runners!$R:$AA,C$1,0),"")</f>
        <v/>
      </c>
      <c r="D462" s="1" t="str">
        <f>IFERROR(VLOOKUP($A462,Runners!$R:$AA,D$1,0),"")</f>
        <v/>
      </c>
      <c r="E462" s="2" t="str">
        <f>IFERROR(VLOOKUP($A462,Runners!$R:$AA,E$1,0),"")</f>
        <v/>
      </c>
      <c r="F462" s="2" t="str">
        <f>IFERROR(VLOOKUP($A462,Runners!$R:$AA,F$1,0),"")</f>
        <v/>
      </c>
    </row>
    <row r="463" spans="1:6" x14ac:dyDescent="0.25">
      <c r="A463" s="19">
        <v>459</v>
      </c>
      <c r="B463" s="1" t="str">
        <f>IFERROR(VLOOKUP($A463,Runners!$R:$AA,B$1,0),"")</f>
        <v/>
      </c>
      <c r="C463" s="1" t="str">
        <f>IFERROR(VLOOKUP($A463,Runners!$R:$AA,C$1,0),"")</f>
        <v/>
      </c>
      <c r="D463" s="1" t="str">
        <f>IFERROR(VLOOKUP($A463,Runners!$R:$AA,D$1,0),"")</f>
        <v/>
      </c>
      <c r="E463" s="2" t="str">
        <f>IFERROR(VLOOKUP($A463,Runners!$R:$AA,E$1,0),"")</f>
        <v/>
      </c>
      <c r="F463" s="2" t="str">
        <f>IFERROR(VLOOKUP($A463,Runners!$R:$AA,F$1,0),"")</f>
        <v/>
      </c>
    </row>
    <row r="464" spans="1:6" x14ac:dyDescent="0.25">
      <c r="A464" s="19">
        <v>460</v>
      </c>
      <c r="B464" s="1" t="str">
        <f>IFERROR(VLOOKUP($A464,Runners!$R:$AA,B$1,0),"")</f>
        <v/>
      </c>
      <c r="C464" s="1" t="str">
        <f>IFERROR(VLOOKUP($A464,Runners!$R:$AA,C$1,0),"")</f>
        <v/>
      </c>
      <c r="D464" s="1" t="str">
        <f>IFERROR(VLOOKUP($A464,Runners!$R:$AA,D$1,0),"")</f>
        <v/>
      </c>
      <c r="E464" s="2" t="str">
        <f>IFERROR(VLOOKUP($A464,Runners!$R:$AA,E$1,0),"")</f>
        <v/>
      </c>
      <c r="F464" s="2" t="str">
        <f>IFERROR(VLOOKUP($A464,Runners!$R:$AA,F$1,0),"")</f>
        <v/>
      </c>
    </row>
    <row r="465" spans="1:6" x14ac:dyDescent="0.25">
      <c r="A465" s="19">
        <v>461</v>
      </c>
      <c r="B465" s="1" t="str">
        <f>IFERROR(VLOOKUP($A465,Runners!$R:$AA,B$1,0),"")</f>
        <v/>
      </c>
      <c r="C465" s="1" t="str">
        <f>IFERROR(VLOOKUP($A465,Runners!$R:$AA,C$1,0),"")</f>
        <v/>
      </c>
      <c r="D465" s="1" t="str">
        <f>IFERROR(VLOOKUP($A465,Runners!$R:$AA,D$1,0),"")</f>
        <v/>
      </c>
      <c r="E465" s="2" t="str">
        <f>IFERROR(VLOOKUP($A465,Runners!$R:$AA,E$1,0),"")</f>
        <v/>
      </c>
      <c r="F465" s="2" t="str">
        <f>IFERROR(VLOOKUP($A465,Runners!$R:$AA,F$1,0),"")</f>
        <v/>
      </c>
    </row>
    <row r="466" spans="1:6" x14ac:dyDescent="0.25">
      <c r="A466" s="19">
        <v>462</v>
      </c>
      <c r="B466" s="1" t="str">
        <f>IFERROR(VLOOKUP($A466,Runners!$R:$AA,B$1,0),"")</f>
        <v/>
      </c>
      <c r="C466" s="1" t="str">
        <f>IFERROR(VLOOKUP($A466,Runners!$R:$AA,C$1,0),"")</f>
        <v/>
      </c>
      <c r="D466" s="1" t="str">
        <f>IFERROR(VLOOKUP($A466,Runners!$R:$AA,D$1,0),"")</f>
        <v/>
      </c>
      <c r="E466" s="2" t="str">
        <f>IFERROR(VLOOKUP($A466,Runners!$R:$AA,E$1,0),"")</f>
        <v/>
      </c>
      <c r="F466" s="2" t="str">
        <f>IFERROR(VLOOKUP($A466,Runners!$R:$AA,F$1,0),"")</f>
        <v/>
      </c>
    </row>
    <row r="467" spans="1:6" x14ac:dyDescent="0.25">
      <c r="A467" s="19">
        <v>463</v>
      </c>
      <c r="B467" s="1" t="str">
        <f>IFERROR(VLOOKUP($A467,Runners!$R:$AA,B$1,0),"")</f>
        <v/>
      </c>
      <c r="C467" s="1" t="str">
        <f>IFERROR(VLOOKUP($A467,Runners!$R:$AA,C$1,0),"")</f>
        <v/>
      </c>
      <c r="D467" s="1" t="str">
        <f>IFERROR(VLOOKUP($A467,Runners!$R:$AA,D$1,0),"")</f>
        <v/>
      </c>
      <c r="E467" s="2" t="str">
        <f>IFERROR(VLOOKUP($A467,Runners!$R:$AA,E$1,0),"")</f>
        <v/>
      </c>
      <c r="F467" s="2" t="str">
        <f>IFERROR(VLOOKUP($A467,Runners!$R:$AA,F$1,0),"")</f>
        <v/>
      </c>
    </row>
    <row r="468" spans="1:6" x14ac:dyDescent="0.25">
      <c r="A468" s="19">
        <v>464</v>
      </c>
      <c r="B468" s="1" t="str">
        <f>IFERROR(VLOOKUP($A468,Runners!$R:$AA,B$1,0),"")</f>
        <v/>
      </c>
      <c r="C468" s="1" t="str">
        <f>IFERROR(VLOOKUP($A468,Runners!$R:$AA,C$1,0),"")</f>
        <v/>
      </c>
      <c r="D468" s="1" t="str">
        <f>IFERROR(VLOOKUP($A468,Runners!$R:$AA,D$1,0),"")</f>
        <v/>
      </c>
      <c r="E468" s="2" t="str">
        <f>IFERROR(VLOOKUP($A468,Runners!$R:$AA,E$1,0),"")</f>
        <v/>
      </c>
      <c r="F468" s="2" t="str">
        <f>IFERROR(VLOOKUP($A468,Runners!$R:$AA,F$1,0),"")</f>
        <v/>
      </c>
    </row>
    <row r="469" spans="1:6" x14ac:dyDescent="0.25">
      <c r="A469" s="19">
        <v>465</v>
      </c>
      <c r="B469" s="1" t="str">
        <f>IFERROR(VLOOKUP($A469,Runners!$R:$AA,B$1,0),"")</f>
        <v/>
      </c>
      <c r="C469" s="1" t="str">
        <f>IFERROR(VLOOKUP($A469,Runners!$R:$AA,C$1,0),"")</f>
        <v/>
      </c>
      <c r="D469" s="1" t="str">
        <f>IFERROR(VLOOKUP($A469,Runners!$R:$AA,D$1,0),"")</f>
        <v/>
      </c>
      <c r="E469" s="2" t="str">
        <f>IFERROR(VLOOKUP($A469,Runners!$R:$AA,E$1,0),"")</f>
        <v/>
      </c>
      <c r="F469" s="2" t="str">
        <f>IFERROR(VLOOKUP($A469,Runners!$R:$AA,F$1,0),"")</f>
        <v/>
      </c>
    </row>
    <row r="470" spans="1:6" x14ac:dyDescent="0.25">
      <c r="A470" s="19">
        <v>466</v>
      </c>
      <c r="B470" s="1" t="str">
        <f>IFERROR(VLOOKUP($A470,Runners!$R:$AA,B$1,0),"")</f>
        <v/>
      </c>
      <c r="C470" s="1" t="str">
        <f>IFERROR(VLOOKUP($A470,Runners!$R:$AA,C$1,0),"")</f>
        <v/>
      </c>
      <c r="D470" s="1" t="str">
        <f>IFERROR(VLOOKUP($A470,Runners!$R:$AA,D$1,0),"")</f>
        <v/>
      </c>
      <c r="E470" s="2" t="str">
        <f>IFERROR(VLOOKUP($A470,Runners!$R:$AA,E$1,0),"")</f>
        <v/>
      </c>
      <c r="F470" s="2" t="str">
        <f>IFERROR(VLOOKUP($A470,Runners!$R:$AA,F$1,0),"")</f>
        <v/>
      </c>
    </row>
    <row r="471" spans="1:6" x14ac:dyDescent="0.25">
      <c r="A471" s="19">
        <v>467</v>
      </c>
      <c r="B471" s="1" t="str">
        <f>IFERROR(VLOOKUP($A471,Runners!$R:$AA,B$1,0),"")</f>
        <v/>
      </c>
      <c r="C471" s="1" t="str">
        <f>IFERROR(VLOOKUP($A471,Runners!$R:$AA,C$1,0),"")</f>
        <v/>
      </c>
      <c r="D471" s="1" t="str">
        <f>IFERROR(VLOOKUP($A471,Runners!$R:$AA,D$1,0),"")</f>
        <v/>
      </c>
      <c r="E471" s="2" t="str">
        <f>IFERROR(VLOOKUP($A471,Runners!$R:$AA,E$1,0),"")</f>
        <v/>
      </c>
      <c r="F471" s="2" t="str">
        <f>IFERROR(VLOOKUP($A471,Runners!$R:$AA,F$1,0),"")</f>
        <v/>
      </c>
    </row>
  </sheetData>
  <pageMargins left="0.31496062992125984" right="0.31496062992125984" top="0.35433070866141736" bottom="0.35433070866141736"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77A0-91C0-4D82-8692-1E01C859F470}">
  <sheetPr>
    <tabColor rgb="FF92D050"/>
  </sheetPr>
  <dimension ref="A1:AS420"/>
  <sheetViews>
    <sheetView topLeftCell="A2" workbookViewId="0">
      <selection activeCell="B39" sqref="B39:F39"/>
    </sheetView>
  </sheetViews>
  <sheetFormatPr defaultRowHeight="15.75" x14ac:dyDescent="0.25"/>
  <cols>
    <col min="1" max="1" width="9.140625" style="8"/>
    <col min="2" max="2" width="14.5703125" style="22" customWidth="1"/>
    <col min="3" max="3" width="20.5703125" style="22" customWidth="1"/>
    <col min="4" max="4" width="28.5703125" style="115" customWidth="1"/>
    <col min="5" max="6" width="11.42578125" style="8" customWidth="1"/>
    <col min="7" max="7" width="0" hidden="1" customWidth="1"/>
    <col min="8" max="12" width="9.28515625" style="32" hidden="1" customWidth="1"/>
    <col min="13" max="45" width="9.140625" style="32"/>
  </cols>
  <sheetData>
    <row r="1" spans="1:45" hidden="1" x14ac:dyDescent="0.25">
      <c r="B1" s="22">
        <v>5</v>
      </c>
      <c r="C1" s="22">
        <f>+B1+1</f>
        <v>6</v>
      </c>
      <c r="D1" s="115">
        <f t="shared" ref="D1:F1" si="0">+C1+1</f>
        <v>7</v>
      </c>
      <c r="E1" s="8">
        <f t="shared" si="0"/>
        <v>8</v>
      </c>
      <c r="F1" s="8">
        <f t="shared" si="0"/>
        <v>9</v>
      </c>
    </row>
    <row r="2" spans="1:45" ht="23.25" x14ac:dyDescent="0.35">
      <c r="A2" s="23" t="s">
        <v>715</v>
      </c>
      <c r="B2" s="3"/>
      <c r="C2" s="3"/>
      <c r="D2" s="169"/>
      <c r="E2" s="4"/>
      <c r="F2" s="4"/>
    </row>
    <row r="3" spans="1:45" ht="11.25" customHeight="1" x14ac:dyDescent="0.35">
      <c r="A3" s="5"/>
      <c r="B3" s="3"/>
      <c r="C3" s="3"/>
      <c r="D3" s="169"/>
      <c r="E3" s="4"/>
      <c r="F3" s="4"/>
    </row>
    <row r="4" spans="1:45" s="6" customFormat="1" ht="36" x14ac:dyDescent="0.3">
      <c r="A4" s="7" t="s">
        <v>84</v>
      </c>
      <c r="B4" s="21" t="s">
        <v>156</v>
      </c>
      <c r="C4" s="21" t="s">
        <v>157</v>
      </c>
      <c r="D4" s="170" t="s">
        <v>85</v>
      </c>
      <c r="E4" s="20" t="s">
        <v>106</v>
      </c>
      <c r="F4" s="20" t="s">
        <v>107</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IFERROR(VLOOKUP($A5,Runners!$S:$AA,B$1,0),"")</f>
        <v>Lyla</v>
      </c>
      <c r="C5" s="1" t="str">
        <f>IFERROR(VLOOKUP($A5,Runners!$S:$AA,C$1,0),"")</f>
        <v>Belshaw</v>
      </c>
      <c r="D5" s="19" t="str">
        <f>IFERROR(VLOOKUP($A5,Runners!$S:$AA,D$1,0),"")</f>
        <v>Colchester Harriers</v>
      </c>
      <c r="E5" s="2">
        <f>IFERROR(VLOOKUP($A5,Runners!$S:$AA,E$1,0),"")</f>
        <v>11</v>
      </c>
      <c r="F5" s="2" t="str">
        <f>IFERROR(VLOOKUP($A5,Runners!$S:$AA,F$1,0),"")</f>
        <v>U17</v>
      </c>
      <c r="G5">
        <f>COUNTIF($F$5:F5,F5)</f>
        <v>1</v>
      </c>
      <c r="J5" s="32" t="str">
        <f t="shared" ref="J5:J68" si="1">B5&amp;C5&amp;D5</f>
        <v>LylaBelshawColchester Harriers</v>
      </c>
      <c r="K5" s="32">
        <f t="shared" ref="K5:K68" si="2">+A5</f>
        <v>1</v>
      </c>
      <c r="L5" s="32">
        <f t="shared" ref="L5:L68" si="3">+G5</f>
        <v>1</v>
      </c>
    </row>
    <row r="6" spans="1:45" x14ac:dyDescent="0.25">
      <c r="A6" s="19">
        <v>2</v>
      </c>
      <c r="B6" s="1" t="str">
        <f>IFERROR(VLOOKUP($A6,Runners!$S:$AA,B$1,0),"")</f>
        <v>Lily</v>
      </c>
      <c r="C6" s="1" t="str">
        <f>IFERROR(VLOOKUP($A6,Runners!$S:$AA,C$1,0),"")</f>
        <v>Tyler</v>
      </c>
      <c r="D6" s="19" t="str">
        <f>IFERROR(VLOOKUP($A6,Runners!$S:$AA,D$1,0),"")</f>
        <v>Colchester Harriers</v>
      </c>
      <c r="E6" s="2">
        <f>IFERROR(VLOOKUP($A6,Runners!$S:$AA,E$1,0),"")</f>
        <v>11</v>
      </c>
      <c r="F6" s="2" t="str">
        <f>IFERROR(VLOOKUP($A6,Runners!$S:$AA,F$1,0),"")</f>
        <v>U17</v>
      </c>
      <c r="G6">
        <f>COUNTIF($F$5:F6,F6)</f>
        <v>2</v>
      </c>
      <c r="J6" s="32" t="str">
        <f t="shared" si="1"/>
        <v>LilyTylerColchester Harriers</v>
      </c>
      <c r="K6" s="32">
        <f t="shared" si="2"/>
        <v>2</v>
      </c>
      <c r="L6" s="32">
        <f t="shared" si="3"/>
        <v>2</v>
      </c>
    </row>
    <row r="7" spans="1:45" x14ac:dyDescent="0.25">
      <c r="A7" s="19">
        <v>3</v>
      </c>
      <c r="B7" s="1" t="str">
        <f>IFERROR(VLOOKUP($A7,Runners!$S:$AA,B$1,0),"")</f>
        <v xml:space="preserve">Naomi </v>
      </c>
      <c r="C7" s="1" t="str">
        <f>IFERROR(VLOOKUP($A7,Runners!$S:$AA,C$1,0),"")</f>
        <v xml:space="preserve">Sandercock </v>
      </c>
      <c r="D7" s="19" t="str">
        <f>IFERROR(VLOOKUP($A7,Runners!$S:$AA,D$1,0),"")</f>
        <v>Colchester &amp; Tendring AC</v>
      </c>
      <c r="E7" s="2">
        <f>IFERROR(VLOOKUP($A7,Runners!$S:$AA,E$1,0),"")</f>
        <v>10</v>
      </c>
      <c r="F7" s="2" t="str">
        <f>IFERROR(VLOOKUP($A7,Runners!$S:$AA,F$1,0),"")</f>
        <v>U15</v>
      </c>
      <c r="G7">
        <f>COUNTIF($F$5:F7,F7)</f>
        <v>1</v>
      </c>
      <c r="J7" s="32" t="str">
        <f t="shared" si="1"/>
        <v>Naomi Sandercock Colchester &amp; Tendring AC</v>
      </c>
      <c r="K7" s="32">
        <f t="shared" si="2"/>
        <v>3</v>
      </c>
      <c r="L7" s="32">
        <f t="shared" si="3"/>
        <v>1</v>
      </c>
    </row>
    <row r="8" spans="1:45" x14ac:dyDescent="0.25">
      <c r="A8" s="19">
        <v>4</v>
      </c>
      <c r="B8" s="1" t="str">
        <f>IFERROR(VLOOKUP($A8,Runners!$S:$AA,B$1,0),"")</f>
        <v>Harriet</v>
      </c>
      <c r="C8" s="1" t="str">
        <f>IFERROR(VLOOKUP($A8,Runners!$S:$AA,C$1,0),"")</f>
        <v>McCart</v>
      </c>
      <c r="D8" s="19" t="str">
        <f>IFERROR(VLOOKUP($A8,Runners!$S:$AA,D$1,0),"")</f>
        <v>Ipswich Jaffa</v>
      </c>
      <c r="E8" s="2">
        <f>IFERROR(VLOOKUP($A8,Runners!$S:$AA,E$1,0),"")</f>
        <v>9</v>
      </c>
      <c r="F8" s="2" t="str">
        <f>IFERROR(VLOOKUP($A8,Runners!$S:$AA,F$1,0),"")</f>
        <v>U15</v>
      </c>
      <c r="G8">
        <f>COUNTIF($F$5:F8,F8)</f>
        <v>2</v>
      </c>
      <c r="J8" s="32" t="str">
        <f t="shared" si="1"/>
        <v>HarrietMcCartIpswich Jaffa</v>
      </c>
      <c r="K8" s="32">
        <f t="shared" si="2"/>
        <v>4</v>
      </c>
      <c r="L8" s="32">
        <f t="shared" si="3"/>
        <v>2</v>
      </c>
    </row>
    <row r="9" spans="1:45" x14ac:dyDescent="0.25">
      <c r="A9" s="19">
        <v>5</v>
      </c>
      <c r="B9" s="1" t="str">
        <f>IFERROR(VLOOKUP($A9,Runners!$S:$AA,B$1,0),"")</f>
        <v>Alice</v>
      </c>
      <c r="C9" s="1" t="str">
        <f>IFERROR(VLOOKUP($A9,Runners!$S:$AA,C$1,0),"")</f>
        <v>Begg</v>
      </c>
      <c r="D9" s="19" t="str">
        <f>IFERROR(VLOOKUP($A9,Runners!$S:$AA,D$1,0),"")</f>
        <v>Colchester Harriers</v>
      </c>
      <c r="E9" s="2">
        <f>IFERROR(VLOOKUP($A9,Runners!$S:$AA,E$1,0),"")</f>
        <v>12</v>
      </c>
      <c r="F9" s="2" t="str">
        <f>IFERROR(VLOOKUP($A9,Runners!$S:$AA,F$1,0),"")</f>
        <v>U17</v>
      </c>
      <c r="G9">
        <f>COUNTIF($F$5:F9,F9)</f>
        <v>3</v>
      </c>
      <c r="J9" s="32" t="str">
        <f t="shared" si="1"/>
        <v>AliceBeggColchester Harriers</v>
      </c>
      <c r="K9" s="32">
        <f t="shared" si="2"/>
        <v>5</v>
      </c>
      <c r="L9" s="32">
        <f t="shared" si="3"/>
        <v>3</v>
      </c>
    </row>
    <row r="10" spans="1:45" x14ac:dyDescent="0.25">
      <c r="A10" s="19">
        <v>6</v>
      </c>
      <c r="B10" s="1" t="str">
        <f>IFERROR(VLOOKUP($A10,Runners!$S:$AA,B$1,0),"")</f>
        <v>Sophia</v>
      </c>
      <c r="C10" s="1" t="str">
        <f>IFERROR(VLOOKUP($A10,Runners!$S:$AA,C$1,0),"")</f>
        <v>Harvey</v>
      </c>
      <c r="D10" s="19" t="str">
        <f>IFERROR(VLOOKUP($A10,Runners!$S:$AA,D$1,0),"")</f>
        <v>Colchester &amp; Tendring AC</v>
      </c>
      <c r="E10" s="2">
        <f>IFERROR(VLOOKUP($A10,Runners!$S:$AA,E$1,0),"")</f>
        <v>9</v>
      </c>
      <c r="F10" s="2" t="str">
        <f>IFERROR(VLOOKUP($A10,Runners!$S:$AA,F$1,0),"")</f>
        <v>U15</v>
      </c>
      <c r="G10">
        <f>COUNTIF($F$5:F10,F10)</f>
        <v>3</v>
      </c>
      <c r="J10" s="32" t="str">
        <f t="shared" si="1"/>
        <v>SophiaHarveyColchester &amp; Tendring AC</v>
      </c>
      <c r="K10" s="32">
        <f t="shared" si="2"/>
        <v>6</v>
      </c>
      <c r="L10" s="32">
        <f t="shared" si="3"/>
        <v>3</v>
      </c>
    </row>
    <row r="11" spans="1:45" x14ac:dyDescent="0.25">
      <c r="A11" s="19">
        <v>7</v>
      </c>
      <c r="B11" s="1" t="str">
        <f>IFERROR(VLOOKUP($A11,Runners!$S:$AA,B$1,0),"")</f>
        <v>Darcy</v>
      </c>
      <c r="C11" s="1" t="str">
        <f>IFERROR(VLOOKUP($A11,Runners!$S:$AA,C$1,0),"")</f>
        <v>Bowen</v>
      </c>
      <c r="D11" s="19" t="str">
        <f>IFERROR(VLOOKUP($A11,Runners!$S:$AA,D$1,0),"")</f>
        <v>Ipswich Jaffa</v>
      </c>
      <c r="E11" s="2">
        <f>IFERROR(VLOOKUP($A11,Runners!$S:$AA,E$1,0),"")</f>
        <v>10</v>
      </c>
      <c r="F11" s="2" t="str">
        <f>IFERROR(VLOOKUP($A11,Runners!$S:$AA,F$1,0),"")</f>
        <v>U15</v>
      </c>
      <c r="G11">
        <f>COUNTIF($F$5:F11,F11)</f>
        <v>4</v>
      </c>
      <c r="J11" s="32" t="str">
        <f t="shared" si="1"/>
        <v>DarcyBowenIpswich Jaffa</v>
      </c>
      <c r="K11" s="32">
        <f t="shared" si="2"/>
        <v>7</v>
      </c>
      <c r="L11" s="32">
        <f t="shared" si="3"/>
        <v>4</v>
      </c>
    </row>
    <row r="12" spans="1:45" x14ac:dyDescent="0.25">
      <c r="A12" s="19">
        <v>8</v>
      </c>
      <c r="B12" s="1" t="str">
        <f>IFERROR(VLOOKUP($A12,Runners!$S:$AA,B$1,0),"")</f>
        <v>Mia</v>
      </c>
      <c r="C12" s="1" t="str">
        <f>IFERROR(VLOOKUP($A12,Runners!$S:$AA,C$1,0),"")</f>
        <v>Lawes</v>
      </c>
      <c r="D12" s="19" t="str">
        <f>IFERROR(VLOOKUP($A12,Runners!$S:$AA,D$1,0),"")</f>
        <v>Colchester &amp; Tendring AC</v>
      </c>
      <c r="E12" s="2">
        <f>IFERROR(VLOOKUP($A12,Runners!$S:$AA,E$1,0),"")</f>
        <v>7</v>
      </c>
      <c r="F12" s="2" t="str">
        <f>IFERROR(VLOOKUP($A12,Runners!$S:$AA,F$1,0),"")</f>
        <v>U13</v>
      </c>
      <c r="G12">
        <f>COUNTIF($F$5:F12,F12)</f>
        <v>1</v>
      </c>
      <c r="J12" s="32" t="str">
        <f t="shared" si="1"/>
        <v>MiaLawesColchester &amp; Tendring AC</v>
      </c>
      <c r="K12" s="32">
        <f t="shared" si="2"/>
        <v>8</v>
      </c>
      <c r="L12" s="32">
        <f t="shared" si="3"/>
        <v>1</v>
      </c>
    </row>
    <row r="13" spans="1:45" x14ac:dyDescent="0.25">
      <c r="A13" s="19">
        <v>9</v>
      </c>
      <c r="B13" s="1" t="str">
        <f>IFERROR(VLOOKUP($A13,Runners!$S:$AA,B$1,0),"")</f>
        <v>Jemima</v>
      </c>
      <c r="C13" s="1" t="str">
        <f>IFERROR(VLOOKUP($A13,Runners!$S:$AA,C$1,0),"")</f>
        <v>Garner</v>
      </c>
      <c r="D13" s="19" t="str">
        <f>IFERROR(VLOOKUP($A13,Runners!$S:$AA,D$1,0),"")</f>
        <v>Colchester Harriers</v>
      </c>
      <c r="E13" s="2">
        <f>IFERROR(VLOOKUP($A13,Runners!$S:$AA,E$1,0),"")</f>
        <v>10</v>
      </c>
      <c r="F13" s="2" t="str">
        <f>IFERROR(VLOOKUP($A13,Runners!$S:$AA,F$1,0),"")</f>
        <v>U15</v>
      </c>
      <c r="G13">
        <f>COUNTIF($F$5:F13,F13)</f>
        <v>5</v>
      </c>
      <c r="J13" s="32" t="str">
        <f t="shared" si="1"/>
        <v>JemimaGarnerColchester Harriers</v>
      </c>
      <c r="K13" s="32">
        <f t="shared" si="2"/>
        <v>9</v>
      </c>
      <c r="L13" s="32">
        <f t="shared" si="3"/>
        <v>5</v>
      </c>
    </row>
    <row r="14" spans="1:45" x14ac:dyDescent="0.25">
      <c r="A14" s="19">
        <v>10</v>
      </c>
      <c r="B14" s="1" t="str">
        <f>IFERROR(VLOOKUP($A14,Runners!$S:$AA,B$1,0),"")</f>
        <v>Laila</v>
      </c>
      <c r="C14" s="1" t="str">
        <f>IFERROR(VLOOKUP($A14,Runners!$S:$AA,C$1,0),"")</f>
        <v>McNeill</v>
      </c>
      <c r="D14" s="19" t="str">
        <f>IFERROR(VLOOKUP($A14,Runners!$S:$AA,D$1,0),"")</f>
        <v>Hadleigh Hares</v>
      </c>
      <c r="E14" s="2">
        <f>IFERROR(VLOOKUP($A14,Runners!$S:$AA,E$1,0),"")</f>
        <v>7</v>
      </c>
      <c r="F14" s="2" t="str">
        <f>IFERROR(VLOOKUP($A14,Runners!$S:$AA,F$1,0),"")</f>
        <v>U13</v>
      </c>
      <c r="G14">
        <f>COUNTIF($F$5:F14,F14)</f>
        <v>2</v>
      </c>
      <c r="J14" s="32" t="str">
        <f t="shared" si="1"/>
        <v>LailaMcNeillHadleigh Hares</v>
      </c>
      <c r="K14" s="32">
        <f t="shared" si="2"/>
        <v>10</v>
      </c>
      <c r="L14" s="32">
        <f t="shared" si="3"/>
        <v>2</v>
      </c>
    </row>
    <row r="15" spans="1:45" x14ac:dyDescent="0.25">
      <c r="A15" s="19">
        <v>11</v>
      </c>
      <c r="B15" s="1" t="str">
        <f>IFERROR(VLOOKUP($A15,Runners!$S:$AA,B$1,0),"")</f>
        <v xml:space="preserve">Elizabeth </v>
      </c>
      <c r="C15" s="1" t="str">
        <f>IFERROR(VLOOKUP($A15,Runners!$S:$AA,C$1,0),"")</f>
        <v>Whall</v>
      </c>
      <c r="D15" s="19" t="str">
        <f>IFERROR(VLOOKUP($A15,Runners!$S:$AA,D$1,0),"")</f>
        <v>Colchester &amp; Tendring AC</v>
      </c>
      <c r="E15" s="2">
        <f>IFERROR(VLOOKUP($A15,Runners!$S:$AA,E$1,0),"")</f>
        <v>7</v>
      </c>
      <c r="F15" s="2" t="str">
        <f>IFERROR(VLOOKUP($A15,Runners!$S:$AA,F$1,0),"")</f>
        <v>U13</v>
      </c>
      <c r="G15">
        <f>COUNTIF($F$5:F15,F15)</f>
        <v>3</v>
      </c>
      <c r="J15" s="32" t="str">
        <f t="shared" si="1"/>
        <v>Elizabeth WhallColchester &amp; Tendring AC</v>
      </c>
      <c r="K15" s="32">
        <f t="shared" si="2"/>
        <v>11</v>
      </c>
      <c r="L15" s="32">
        <f t="shared" si="3"/>
        <v>3</v>
      </c>
    </row>
    <row r="16" spans="1:45" x14ac:dyDescent="0.25">
      <c r="A16" s="19">
        <v>12</v>
      </c>
      <c r="B16" s="1" t="str">
        <f>IFERROR(VLOOKUP($A16,Runners!$S:$AA,B$1,0),"")</f>
        <v>Isla</v>
      </c>
      <c r="C16" s="1" t="str">
        <f>IFERROR(VLOOKUP($A16,Runners!$S:$AA,C$1,0),"")</f>
        <v>Roberts</v>
      </c>
      <c r="D16" s="19" t="str">
        <f>IFERROR(VLOOKUP($A16,Runners!$S:$AA,D$1,0),"")</f>
        <v>Ipswich Jaffa</v>
      </c>
      <c r="E16" s="2">
        <f>IFERROR(VLOOKUP($A16,Runners!$S:$AA,E$1,0),"")</f>
        <v>7</v>
      </c>
      <c r="F16" s="2" t="str">
        <f>IFERROR(VLOOKUP($A16,Runners!$S:$AA,F$1,0),"")</f>
        <v>U13</v>
      </c>
      <c r="G16">
        <f>COUNTIF($F$5:F16,F16)</f>
        <v>4</v>
      </c>
      <c r="J16" s="32" t="str">
        <f t="shared" si="1"/>
        <v>IslaRobertsIpswich Jaffa</v>
      </c>
      <c r="K16" s="32">
        <f t="shared" si="2"/>
        <v>12</v>
      </c>
      <c r="L16" s="32">
        <f t="shared" si="3"/>
        <v>4</v>
      </c>
    </row>
    <row r="17" spans="1:12" x14ac:dyDescent="0.25">
      <c r="A17" s="19">
        <v>13</v>
      </c>
      <c r="B17" s="1" t="str">
        <f>IFERROR(VLOOKUP($A17,Runners!$S:$AA,B$1,0),"")</f>
        <v>Ella-Grace</v>
      </c>
      <c r="C17" s="1" t="str">
        <f>IFERROR(VLOOKUP($A17,Runners!$S:$AA,C$1,0),"")</f>
        <v>Simpson</v>
      </c>
      <c r="D17" s="19" t="str">
        <f>IFERROR(VLOOKUP($A17,Runners!$S:$AA,D$1,0),"")</f>
        <v>Colchester Harriers</v>
      </c>
      <c r="E17" s="2">
        <f>IFERROR(VLOOKUP($A17,Runners!$S:$AA,E$1,0),"")</f>
        <v>8</v>
      </c>
      <c r="F17" s="2" t="str">
        <f>IFERROR(VLOOKUP($A17,Runners!$S:$AA,F$1,0),"")</f>
        <v>U13</v>
      </c>
      <c r="G17">
        <f>COUNTIF($F$5:F17,F17)</f>
        <v>5</v>
      </c>
      <c r="J17" s="32" t="str">
        <f t="shared" si="1"/>
        <v>Ella-GraceSimpsonColchester Harriers</v>
      </c>
      <c r="K17" s="32">
        <f t="shared" si="2"/>
        <v>13</v>
      </c>
      <c r="L17" s="32">
        <f t="shared" si="3"/>
        <v>5</v>
      </c>
    </row>
    <row r="18" spans="1:12" x14ac:dyDescent="0.25">
      <c r="A18" s="19">
        <v>14</v>
      </c>
      <c r="B18" s="1" t="str">
        <f>IFERROR(VLOOKUP($A18,Runners!$S:$AA,B$1,0),"")</f>
        <v>Amalie</v>
      </c>
      <c r="C18" s="1" t="str">
        <f>IFERROR(VLOOKUP($A18,Runners!$S:$AA,C$1,0),"")</f>
        <v>Twydell</v>
      </c>
      <c r="D18" s="19" t="str">
        <f>IFERROR(VLOOKUP($A18,Runners!$S:$AA,D$1,0),"")</f>
        <v>Halstead R R</v>
      </c>
      <c r="E18" s="2">
        <f>IFERROR(VLOOKUP($A18,Runners!$S:$AA,E$1,0),"")</f>
        <v>7</v>
      </c>
      <c r="F18" s="2" t="str">
        <f>IFERROR(VLOOKUP($A18,Runners!$S:$AA,F$1,0),"")</f>
        <v>U13</v>
      </c>
      <c r="G18">
        <f>COUNTIF($F$5:F18,F18)</f>
        <v>6</v>
      </c>
      <c r="J18" s="32" t="str">
        <f t="shared" si="1"/>
        <v>AmalieTwydellHalstead R R</v>
      </c>
      <c r="K18" s="32">
        <f t="shared" si="2"/>
        <v>14</v>
      </c>
      <c r="L18" s="32">
        <f t="shared" si="3"/>
        <v>6</v>
      </c>
    </row>
    <row r="19" spans="1:12" x14ac:dyDescent="0.25">
      <c r="A19" s="19">
        <v>15</v>
      </c>
      <c r="B19" s="1" t="str">
        <f>IFERROR(VLOOKUP($A19,Runners!$S:$AA,B$1,0),"")</f>
        <v>Amelia</v>
      </c>
      <c r="C19" s="1" t="str">
        <f>IFERROR(VLOOKUP($A19,Runners!$S:$AA,C$1,0),"")</f>
        <v>Goodall</v>
      </c>
      <c r="D19" s="19" t="str">
        <f>IFERROR(VLOOKUP($A19,Runners!$S:$AA,D$1,0),"")</f>
        <v>Springfield Striders</v>
      </c>
      <c r="E19" s="2">
        <f>IFERROR(VLOOKUP($A19,Runners!$S:$AA,E$1,0),"")</f>
        <v>9</v>
      </c>
      <c r="F19" s="2" t="str">
        <f>IFERROR(VLOOKUP($A19,Runners!$S:$AA,F$1,0),"")</f>
        <v>U15</v>
      </c>
      <c r="G19">
        <f>COUNTIF($F$5:F19,F19)</f>
        <v>6</v>
      </c>
      <c r="J19" s="32" t="str">
        <f t="shared" si="1"/>
        <v>AmeliaGoodallSpringfield Striders</v>
      </c>
      <c r="K19" s="32">
        <f t="shared" si="2"/>
        <v>15</v>
      </c>
      <c r="L19" s="32">
        <f t="shared" si="3"/>
        <v>6</v>
      </c>
    </row>
    <row r="20" spans="1:12" x14ac:dyDescent="0.25">
      <c r="A20" s="19">
        <v>16</v>
      </c>
      <c r="B20" s="1" t="str">
        <f>IFERROR(VLOOKUP($A20,Runners!$S:$AA,B$1,0),"")</f>
        <v>Aurora</v>
      </c>
      <c r="C20" s="1" t="str">
        <f>IFERROR(VLOOKUP($A20,Runners!$S:$AA,C$1,0),"")</f>
        <v>Miley</v>
      </c>
      <c r="D20" s="19" t="str">
        <f>IFERROR(VLOOKUP($A20,Runners!$S:$AA,D$1,0),"")</f>
        <v>Ipswich Jaffa</v>
      </c>
      <c r="E20" s="2">
        <f>IFERROR(VLOOKUP($A20,Runners!$S:$AA,E$1,0),"")</f>
        <v>8</v>
      </c>
      <c r="F20" s="2" t="str">
        <f>IFERROR(VLOOKUP($A20,Runners!$S:$AA,F$1,0),"")</f>
        <v>U13</v>
      </c>
      <c r="G20">
        <f>COUNTIF($F$5:F20,F20)</f>
        <v>7</v>
      </c>
      <c r="J20" s="32" t="str">
        <f t="shared" si="1"/>
        <v>AuroraMileyIpswich Jaffa</v>
      </c>
      <c r="K20" s="32">
        <f t="shared" si="2"/>
        <v>16</v>
      </c>
      <c r="L20" s="32">
        <f t="shared" si="3"/>
        <v>7</v>
      </c>
    </row>
    <row r="21" spans="1:12" x14ac:dyDescent="0.25">
      <c r="A21" s="19">
        <v>17</v>
      </c>
      <c r="B21" s="1" t="str">
        <f>IFERROR(VLOOKUP($A21,Runners!$S:$AA,B$1,0),"")</f>
        <v>Sophie</v>
      </c>
      <c r="C21" s="1" t="str">
        <f>IFERROR(VLOOKUP($A21,Runners!$S:$AA,C$1,0),"")</f>
        <v>Rogers</v>
      </c>
      <c r="D21" s="19" t="str">
        <f>IFERROR(VLOOKUP($A21,Runners!$S:$AA,D$1,0),"")</f>
        <v>Colchester Harriers</v>
      </c>
      <c r="E21" s="2">
        <f>IFERROR(VLOOKUP($A21,Runners!$S:$AA,E$1,0),"")</f>
        <v>9</v>
      </c>
      <c r="F21" s="2" t="str">
        <f>IFERROR(VLOOKUP($A21,Runners!$S:$AA,F$1,0),"")</f>
        <v>U15</v>
      </c>
      <c r="G21">
        <f>COUNTIF($F$5:F21,F21)</f>
        <v>7</v>
      </c>
      <c r="J21" s="32" t="str">
        <f t="shared" si="1"/>
        <v>SophieRogersColchester Harriers</v>
      </c>
      <c r="K21" s="32">
        <f t="shared" si="2"/>
        <v>17</v>
      </c>
      <c r="L21" s="32">
        <f t="shared" si="3"/>
        <v>7</v>
      </c>
    </row>
    <row r="22" spans="1:12" x14ac:dyDescent="0.25">
      <c r="A22" s="19">
        <v>18</v>
      </c>
      <c r="B22" s="1" t="str">
        <f>IFERROR(VLOOKUP($A22,Runners!$S:$AA,B$1,0),"")</f>
        <v>Poppy</v>
      </c>
      <c r="C22" s="1" t="str">
        <f>IFERROR(VLOOKUP($A22,Runners!$S:$AA,C$1,0),"")</f>
        <v>Tilley</v>
      </c>
      <c r="D22" s="19" t="str">
        <f>IFERROR(VLOOKUP($A22,Runners!$S:$AA,D$1,0),"")</f>
        <v>Harwich Runners</v>
      </c>
      <c r="E22" s="2">
        <f>IFERROR(VLOOKUP($A22,Runners!$S:$AA,E$1,0),"")</f>
        <v>8</v>
      </c>
      <c r="F22" s="2" t="str">
        <f>IFERROR(VLOOKUP($A22,Runners!$S:$AA,F$1,0),"")</f>
        <v>U13</v>
      </c>
      <c r="G22">
        <f>COUNTIF($F$5:F22,F22)</f>
        <v>8</v>
      </c>
      <c r="J22" s="32" t="str">
        <f t="shared" si="1"/>
        <v>PoppyTilleyHarwich Runners</v>
      </c>
      <c r="K22" s="32">
        <f t="shared" si="2"/>
        <v>18</v>
      </c>
      <c r="L22" s="32">
        <f t="shared" si="3"/>
        <v>8</v>
      </c>
    </row>
    <row r="23" spans="1:12" x14ac:dyDescent="0.25">
      <c r="A23" s="19">
        <v>19</v>
      </c>
      <c r="B23" s="1" t="str">
        <f>IFERROR(VLOOKUP($A23,Runners!$S:$AA,B$1,0),"")</f>
        <v>Martha</v>
      </c>
      <c r="C23" s="1" t="str">
        <f>IFERROR(VLOOKUP($A23,Runners!$S:$AA,C$1,0),"")</f>
        <v>May</v>
      </c>
      <c r="D23" s="19" t="str">
        <f>IFERROR(VLOOKUP($A23,Runners!$S:$AA,D$1,0),"")</f>
        <v>Halstead R R</v>
      </c>
      <c r="E23" s="2">
        <f>IFERROR(VLOOKUP($A23,Runners!$S:$AA,E$1,0),"")</f>
        <v>9</v>
      </c>
      <c r="F23" s="2" t="str">
        <f>IFERROR(VLOOKUP($A23,Runners!$S:$AA,F$1,0),"")</f>
        <v>U15</v>
      </c>
      <c r="G23">
        <f>COUNTIF($F$5:F23,F23)</f>
        <v>8</v>
      </c>
      <c r="J23" s="32" t="str">
        <f t="shared" si="1"/>
        <v>MarthaMayHalstead R R</v>
      </c>
      <c r="K23" s="32">
        <f t="shared" si="2"/>
        <v>19</v>
      </c>
      <c r="L23" s="32">
        <f t="shared" si="3"/>
        <v>8</v>
      </c>
    </row>
    <row r="24" spans="1:12" x14ac:dyDescent="0.25">
      <c r="A24" s="19">
        <v>20</v>
      </c>
      <c r="B24" s="1" t="str">
        <f>IFERROR(VLOOKUP($A24,Runners!$S:$AA,B$1,0),"")</f>
        <v>Isobel</v>
      </c>
      <c r="C24" s="1" t="str">
        <f>IFERROR(VLOOKUP($A24,Runners!$S:$AA,C$1,0),"")</f>
        <v>Grosett</v>
      </c>
      <c r="D24" s="19" t="str">
        <f>IFERROR(VLOOKUP($A24,Runners!$S:$AA,D$1,0),"")</f>
        <v>Ipswich Jaffa</v>
      </c>
      <c r="E24" s="2">
        <f>IFERROR(VLOOKUP($A24,Runners!$S:$AA,E$1,0),"")</f>
        <v>6</v>
      </c>
      <c r="F24" s="2" t="str">
        <f>IFERROR(VLOOKUP($A24,Runners!$S:$AA,F$1,0),"")</f>
        <v>U11</v>
      </c>
      <c r="G24">
        <f>COUNTIF($F$5:F24,F24)</f>
        <v>1</v>
      </c>
      <c r="J24" s="32" t="str">
        <f t="shared" si="1"/>
        <v>IsobelGrosettIpswich Jaffa</v>
      </c>
      <c r="K24" s="32">
        <f t="shared" si="2"/>
        <v>20</v>
      </c>
      <c r="L24" s="32">
        <f t="shared" si="3"/>
        <v>1</v>
      </c>
    </row>
    <row r="25" spans="1:12" x14ac:dyDescent="0.25">
      <c r="A25" s="19">
        <v>21</v>
      </c>
      <c r="B25" s="1" t="str">
        <f>IFERROR(VLOOKUP($A25,Runners!$S:$AA,B$1,0),"")</f>
        <v>Ronni</v>
      </c>
      <c r="C25" s="1" t="str">
        <f>IFERROR(VLOOKUP($A25,Runners!$S:$AA,C$1,0),"")</f>
        <v>Townsend</v>
      </c>
      <c r="D25" s="19" t="str">
        <f>IFERROR(VLOOKUP($A25,Runners!$S:$AA,D$1,0),"")</f>
        <v>Colchester &amp; Tendring AC</v>
      </c>
      <c r="E25" s="2">
        <f>IFERROR(VLOOKUP($A25,Runners!$S:$AA,E$1,0),"")</f>
        <v>4</v>
      </c>
      <c r="F25" s="2" t="str">
        <f>IFERROR(VLOOKUP($A25,Runners!$S:$AA,F$1,0),"")</f>
        <v>U11</v>
      </c>
      <c r="G25">
        <f>COUNTIF($F$5:F25,F25)</f>
        <v>2</v>
      </c>
      <c r="J25" s="32" t="str">
        <f t="shared" si="1"/>
        <v>RonniTownsendColchester &amp; Tendring AC</v>
      </c>
      <c r="K25" s="32">
        <f t="shared" si="2"/>
        <v>21</v>
      </c>
      <c r="L25" s="32">
        <f t="shared" si="3"/>
        <v>2</v>
      </c>
    </row>
    <row r="26" spans="1:12" x14ac:dyDescent="0.25">
      <c r="A26" s="19">
        <v>22</v>
      </c>
      <c r="B26" s="1" t="str">
        <f>IFERROR(VLOOKUP($A26,Runners!$S:$AA,B$1,0),"")</f>
        <v>Lucia</v>
      </c>
      <c r="C26" s="1" t="str">
        <f>IFERROR(VLOOKUP($A26,Runners!$S:$AA,C$1,0),"")</f>
        <v>Harvey</v>
      </c>
      <c r="D26" s="19" t="str">
        <f>IFERROR(VLOOKUP($A26,Runners!$S:$AA,D$1,0),"")</f>
        <v>Colchester &amp; Tendring AC</v>
      </c>
      <c r="E26" s="2">
        <f>IFERROR(VLOOKUP($A26,Runners!$S:$AA,E$1,0),"")</f>
        <v>12</v>
      </c>
      <c r="F26" s="2" t="str">
        <f>IFERROR(VLOOKUP($A26,Runners!$S:$AA,F$1,0),"")</f>
        <v>U17</v>
      </c>
      <c r="G26">
        <f>COUNTIF($F$5:F26,F26)</f>
        <v>4</v>
      </c>
      <c r="J26" s="32" t="str">
        <f t="shared" si="1"/>
        <v>LuciaHarveyColchester &amp; Tendring AC</v>
      </c>
      <c r="K26" s="32">
        <f t="shared" si="2"/>
        <v>22</v>
      </c>
      <c r="L26" s="32">
        <f t="shared" si="3"/>
        <v>4</v>
      </c>
    </row>
    <row r="27" spans="1:12" x14ac:dyDescent="0.25">
      <c r="A27" s="19">
        <v>23</v>
      </c>
      <c r="B27" s="1" t="str">
        <f>IFERROR(VLOOKUP($A27,Runners!$S:$AA,B$1,0),"")</f>
        <v>Elissia</v>
      </c>
      <c r="C27" s="1" t="str">
        <f>IFERROR(VLOOKUP($A27,Runners!$S:$AA,C$1,0),"")</f>
        <v>Bell</v>
      </c>
      <c r="D27" s="19" t="str">
        <f>IFERROR(VLOOKUP($A27,Runners!$S:$AA,D$1,0),"")</f>
        <v>Hadleigh Hares</v>
      </c>
      <c r="E27" s="2">
        <f>IFERROR(VLOOKUP($A27,Runners!$S:$AA,E$1,0),"")</f>
        <v>6</v>
      </c>
      <c r="F27" s="2" t="str">
        <f>IFERROR(VLOOKUP($A27,Runners!$S:$AA,F$1,0),"")</f>
        <v>U11</v>
      </c>
      <c r="G27">
        <f>COUNTIF($F$5:F27,F27)</f>
        <v>3</v>
      </c>
      <c r="J27" s="32" t="str">
        <f t="shared" si="1"/>
        <v>ElissiaBellHadleigh Hares</v>
      </c>
      <c r="K27" s="32">
        <f t="shared" si="2"/>
        <v>23</v>
      </c>
      <c r="L27" s="32">
        <f t="shared" si="3"/>
        <v>3</v>
      </c>
    </row>
    <row r="28" spans="1:12" x14ac:dyDescent="0.25">
      <c r="A28" s="19">
        <v>24</v>
      </c>
      <c r="B28" s="1" t="str">
        <f>IFERROR(VLOOKUP($A28,Runners!$S:$AA,B$1,0),"")</f>
        <v xml:space="preserve">Hannah </v>
      </c>
      <c r="C28" s="1" t="str">
        <f>IFERROR(VLOOKUP($A28,Runners!$S:$AA,C$1,0),"")</f>
        <v>Root</v>
      </c>
      <c r="D28" s="19" t="str">
        <f>IFERROR(VLOOKUP($A28,Runners!$S:$AA,D$1,0),"")</f>
        <v>Halstead R R</v>
      </c>
      <c r="E28" s="2">
        <f>IFERROR(VLOOKUP($A28,Runners!$S:$AA,E$1,0),"")</f>
        <v>7</v>
      </c>
      <c r="F28" s="2" t="str">
        <f>IFERROR(VLOOKUP($A28,Runners!$S:$AA,F$1,0),"")</f>
        <v>U13</v>
      </c>
      <c r="G28">
        <f>COUNTIF($F$5:F28,F28)</f>
        <v>9</v>
      </c>
      <c r="J28" s="32" t="str">
        <f t="shared" si="1"/>
        <v>Hannah RootHalstead R R</v>
      </c>
      <c r="K28" s="32">
        <f t="shared" si="2"/>
        <v>24</v>
      </c>
      <c r="L28" s="32">
        <f t="shared" si="3"/>
        <v>9</v>
      </c>
    </row>
    <row r="29" spans="1:12" x14ac:dyDescent="0.25">
      <c r="A29" s="19">
        <v>25</v>
      </c>
      <c r="B29" s="1" t="str">
        <f>IFERROR(VLOOKUP($A29,Runners!$S:$AA,B$1,0),"")</f>
        <v>Nancy</v>
      </c>
      <c r="C29" s="1" t="str">
        <f>IFERROR(VLOOKUP($A29,Runners!$S:$AA,C$1,0),"")</f>
        <v>Hobbs</v>
      </c>
      <c r="D29" s="19" t="str">
        <f>IFERROR(VLOOKUP($A29,Runners!$S:$AA,D$1,0),"")</f>
        <v>Colchester &amp; Tendring AC</v>
      </c>
      <c r="E29" s="2">
        <f>IFERROR(VLOOKUP($A29,Runners!$S:$AA,E$1,0),"")</f>
        <v>9</v>
      </c>
      <c r="F29" s="2" t="str">
        <f>IFERROR(VLOOKUP($A29,Runners!$S:$AA,F$1,0),"")</f>
        <v>U15</v>
      </c>
      <c r="G29">
        <f>COUNTIF($F$5:F29,F29)</f>
        <v>9</v>
      </c>
      <c r="J29" s="32" t="str">
        <f t="shared" si="1"/>
        <v>NancyHobbsColchester &amp; Tendring AC</v>
      </c>
      <c r="K29" s="32">
        <f t="shared" si="2"/>
        <v>25</v>
      </c>
      <c r="L29" s="32">
        <f t="shared" si="3"/>
        <v>9</v>
      </c>
    </row>
    <row r="30" spans="1:12" x14ac:dyDescent="0.25">
      <c r="A30" s="19">
        <v>26</v>
      </c>
      <c r="B30" s="1" t="str">
        <f>IFERROR(VLOOKUP($A30,Runners!$S:$AA,B$1,0),"")</f>
        <v>Evie</v>
      </c>
      <c r="C30" s="1" t="str">
        <f>IFERROR(VLOOKUP($A30,Runners!$S:$AA,C$1,0),"")</f>
        <v>Foster</v>
      </c>
      <c r="D30" s="19" t="str">
        <f>IFERROR(VLOOKUP($A30,Runners!$S:$AA,D$1,0),"")</f>
        <v>Colchester &amp; Tendring AC</v>
      </c>
      <c r="E30" s="2">
        <f>IFERROR(VLOOKUP($A30,Runners!$S:$AA,E$1,0),"")</f>
        <v>8</v>
      </c>
      <c r="F30" s="2" t="str">
        <f>IFERROR(VLOOKUP($A30,Runners!$S:$AA,F$1,0),"")</f>
        <v>U13</v>
      </c>
      <c r="G30">
        <f>COUNTIF($F$5:F30,F30)</f>
        <v>10</v>
      </c>
      <c r="J30" s="32" t="str">
        <f t="shared" si="1"/>
        <v>EvieFosterColchester &amp; Tendring AC</v>
      </c>
      <c r="K30" s="32">
        <f t="shared" si="2"/>
        <v>26</v>
      </c>
      <c r="L30" s="32">
        <f t="shared" si="3"/>
        <v>10</v>
      </c>
    </row>
    <row r="31" spans="1:12" x14ac:dyDescent="0.25">
      <c r="A31" s="19">
        <v>27</v>
      </c>
      <c r="B31" s="1" t="str">
        <f>IFERROR(VLOOKUP($A31,Runners!$S:$AA,B$1,0),"")</f>
        <v>Sienna</v>
      </c>
      <c r="C31" s="1" t="str">
        <f>IFERROR(VLOOKUP($A31,Runners!$S:$AA,C$1,0),"")</f>
        <v>Faulkner</v>
      </c>
      <c r="D31" s="19" t="str">
        <f>IFERROR(VLOOKUP($A31,Runners!$S:$AA,D$1,0),"")</f>
        <v>Tiptree</v>
      </c>
      <c r="E31" s="2">
        <f>IFERROR(VLOOKUP($A31,Runners!$S:$AA,E$1,0),"")</f>
        <v>4</v>
      </c>
      <c r="F31" s="2" t="str">
        <f>IFERROR(VLOOKUP($A31,Runners!$S:$AA,F$1,0),"")</f>
        <v>U11</v>
      </c>
      <c r="G31">
        <f>COUNTIF($F$5:F31,F31)</f>
        <v>4</v>
      </c>
      <c r="J31" s="32" t="str">
        <f t="shared" si="1"/>
        <v>SiennaFaulknerTiptree</v>
      </c>
      <c r="K31" s="32">
        <f t="shared" si="2"/>
        <v>27</v>
      </c>
      <c r="L31" s="32">
        <f t="shared" si="3"/>
        <v>4</v>
      </c>
    </row>
    <row r="32" spans="1:12" x14ac:dyDescent="0.25">
      <c r="A32" s="19">
        <v>28</v>
      </c>
      <c r="B32" s="1" t="str">
        <f>IFERROR(VLOOKUP($A32,Runners!$S:$AA,B$1,0),"")</f>
        <v>Isabelle</v>
      </c>
      <c r="C32" s="431" t="str">
        <f>IFERROR(VLOOKUP($A32,Runners!$S:$AA,C$1,0),"")</f>
        <v>Siggers</v>
      </c>
      <c r="D32" s="19" t="str">
        <f>IFERROR(VLOOKUP($A32,Runners!$S:$AA,D$1,0),"")</f>
        <v>Colchester &amp; Tendring AC</v>
      </c>
      <c r="E32" s="2">
        <f>IFERROR(VLOOKUP($A32,Runners!$S:$AA,E$1,0),"")</f>
        <v>8</v>
      </c>
      <c r="F32" s="2" t="str">
        <f>IFERROR(VLOOKUP($A32,Runners!$S:$AA,F$1,0),"")</f>
        <v>U13</v>
      </c>
      <c r="G32">
        <f>COUNTIF($F$5:F32,F32)</f>
        <v>11</v>
      </c>
      <c r="J32" s="32" t="str">
        <f t="shared" si="1"/>
        <v>IsabelleSiggersColchester &amp; Tendring AC</v>
      </c>
      <c r="K32" s="32">
        <f t="shared" si="2"/>
        <v>28</v>
      </c>
      <c r="L32" s="32">
        <f t="shared" si="3"/>
        <v>11</v>
      </c>
    </row>
    <row r="33" spans="1:12" x14ac:dyDescent="0.25">
      <c r="A33" s="19">
        <v>29</v>
      </c>
      <c r="B33" s="1" t="str">
        <f>IFERROR(VLOOKUP($A33,Runners!$S:$AA,B$1,0),"")</f>
        <v>Ella</v>
      </c>
      <c r="C33" s="1" t="str">
        <f>IFERROR(VLOOKUP($A33,Runners!$S:$AA,C$1,0),"")</f>
        <v>Licence</v>
      </c>
      <c r="D33" s="19" t="str">
        <f>IFERROR(VLOOKUP($A33,Runners!$S:$AA,D$1,0),"")</f>
        <v>Colchester Harriers</v>
      </c>
      <c r="E33" s="2">
        <f>IFERROR(VLOOKUP($A33,Runners!$S:$AA,E$1,0),"")</f>
        <v>9</v>
      </c>
      <c r="F33" s="2" t="str">
        <f>IFERROR(VLOOKUP($A33,Runners!$S:$AA,F$1,0),"")</f>
        <v>U15</v>
      </c>
      <c r="G33">
        <f>COUNTIF($F$5:F33,F33)</f>
        <v>10</v>
      </c>
      <c r="J33" s="32" t="str">
        <f t="shared" si="1"/>
        <v>EllaLicenceColchester Harriers</v>
      </c>
      <c r="K33" s="32">
        <f t="shared" si="2"/>
        <v>29</v>
      </c>
      <c r="L33" s="32">
        <f t="shared" si="3"/>
        <v>10</v>
      </c>
    </row>
    <row r="34" spans="1:12" x14ac:dyDescent="0.25">
      <c r="A34" s="19">
        <v>30</v>
      </c>
      <c r="B34" s="1" t="str">
        <f>IFERROR(VLOOKUP($A34,Runners!$S:$AA,B$1,0),"")</f>
        <v>Eliza</v>
      </c>
      <c r="C34" s="1" t="str">
        <f>IFERROR(VLOOKUP($A34,Runners!$S:$AA,C$1,0),"")</f>
        <v>Smith</v>
      </c>
      <c r="D34" s="19" t="str">
        <f>IFERROR(VLOOKUP($A34,Runners!$S:$AA,D$1,0),"")</f>
        <v>Harwich Runners</v>
      </c>
      <c r="E34" s="2">
        <f>IFERROR(VLOOKUP($A34,Runners!$S:$AA,E$1,0),"")</f>
        <v>6</v>
      </c>
      <c r="F34" s="2" t="str">
        <f>IFERROR(VLOOKUP($A34,Runners!$S:$AA,F$1,0),"")</f>
        <v>U11</v>
      </c>
      <c r="G34">
        <f>COUNTIF($F$5:F34,F34)</f>
        <v>5</v>
      </c>
      <c r="J34" s="32" t="str">
        <f t="shared" si="1"/>
        <v>ElizaSmithHarwich Runners</v>
      </c>
      <c r="K34" s="32">
        <f t="shared" si="2"/>
        <v>30</v>
      </c>
      <c r="L34" s="32">
        <f t="shared" si="3"/>
        <v>5</v>
      </c>
    </row>
    <row r="35" spans="1:12" x14ac:dyDescent="0.25">
      <c r="A35" s="19">
        <v>31</v>
      </c>
      <c r="B35" s="1" t="str">
        <f>IFERROR(VLOOKUP($A35,Runners!$S:$AA,B$1,0),"")</f>
        <v>Evelyn</v>
      </c>
      <c r="C35" s="1" t="str">
        <f>IFERROR(VLOOKUP($A35,Runners!$S:$AA,C$1,0),"")</f>
        <v>Roulson</v>
      </c>
      <c r="D35" s="19" t="str">
        <f>IFERROR(VLOOKUP($A35,Runners!$S:$AA,D$1,0),"")</f>
        <v>Halstead R R</v>
      </c>
      <c r="E35" s="2">
        <f>IFERROR(VLOOKUP($A35,Runners!$S:$AA,E$1,0),"")</f>
        <v>5</v>
      </c>
      <c r="F35" s="2" t="str">
        <f>IFERROR(VLOOKUP($A35,Runners!$S:$AA,F$1,0),"")</f>
        <v>U11</v>
      </c>
      <c r="G35">
        <f>COUNTIF($F$5:F35,F35)</f>
        <v>6</v>
      </c>
      <c r="J35" s="32" t="str">
        <f t="shared" si="1"/>
        <v>EvelynRoulsonHalstead R R</v>
      </c>
      <c r="K35" s="32">
        <f t="shared" si="2"/>
        <v>31</v>
      </c>
      <c r="L35" s="32">
        <f t="shared" si="3"/>
        <v>6</v>
      </c>
    </row>
    <row r="36" spans="1:12" x14ac:dyDescent="0.25">
      <c r="A36" s="19">
        <v>32</v>
      </c>
      <c r="B36" s="1" t="str">
        <f>IFERROR(VLOOKUP($A36,Runners!$S:$AA,B$1,0),"")</f>
        <v>Simran</v>
      </c>
      <c r="C36" s="1" t="str">
        <f>IFERROR(VLOOKUP($A36,Runners!$S:$AA,C$1,0),"")</f>
        <v>Dasoar</v>
      </c>
      <c r="D36" s="19" t="str">
        <f>IFERROR(VLOOKUP($A36,Runners!$S:$AA,D$1,0),"")</f>
        <v>Colchester Harriers</v>
      </c>
      <c r="E36" s="2">
        <f>IFERROR(VLOOKUP($A36,Runners!$S:$AA,E$1,0),"")</f>
        <v>8</v>
      </c>
      <c r="F36" s="2" t="str">
        <f>IFERROR(VLOOKUP($A36,Runners!$S:$AA,F$1,0),"")</f>
        <v>U13</v>
      </c>
      <c r="G36">
        <f>COUNTIF($F$5:F36,F36)</f>
        <v>12</v>
      </c>
      <c r="J36" s="32" t="str">
        <f t="shared" si="1"/>
        <v>SimranDasoarColchester Harriers</v>
      </c>
      <c r="K36" s="32">
        <f t="shared" si="2"/>
        <v>32</v>
      </c>
      <c r="L36" s="32">
        <f t="shared" si="3"/>
        <v>12</v>
      </c>
    </row>
    <row r="37" spans="1:12" x14ac:dyDescent="0.25">
      <c r="A37" s="19">
        <v>33</v>
      </c>
      <c r="B37" s="1" t="str">
        <f>IFERROR(VLOOKUP($A37,Runners!$S:$AA,B$1,0),"")</f>
        <v>Nancy</v>
      </c>
      <c r="C37" s="1" t="str">
        <f>IFERROR(VLOOKUP($A37,Runners!$S:$AA,C$1,0),"")</f>
        <v>Garner</v>
      </c>
      <c r="D37" s="19" t="str">
        <f>IFERROR(VLOOKUP($A37,Runners!$S:$AA,D$1,0),"")</f>
        <v>Harwich Runners</v>
      </c>
      <c r="E37" s="2">
        <f>IFERROR(VLOOKUP($A37,Runners!$S:$AA,E$1,0),"")</f>
        <v>7</v>
      </c>
      <c r="F37" s="2" t="str">
        <f>IFERROR(VLOOKUP($A37,Runners!$S:$AA,F$1,0),"")</f>
        <v>U13</v>
      </c>
      <c r="G37">
        <f>COUNTIF($F$5:F37,F37)</f>
        <v>13</v>
      </c>
      <c r="J37" s="32" t="str">
        <f t="shared" si="1"/>
        <v>NancyGarnerHarwich Runners</v>
      </c>
      <c r="K37" s="32">
        <f t="shared" si="2"/>
        <v>33</v>
      </c>
      <c r="L37" s="32">
        <f t="shared" si="3"/>
        <v>13</v>
      </c>
    </row>
    <row r="38" spans="1:12" x14ac:dyDescent="0.25">
      <c r="A38" s="19">
        <v>34</v>
      </c>
      <c r="B38" s="1" t="str">
        <f>IFERROR(VLOOKUP($A38,Runners!$S:$AA,B$1,0),"")</f>
        <v>Kirsten</v>
      </c>
      <c r="C38" s="1" t="str">
        <f>IFERROR(VLOOKUP($A38,Runners!$S:$AA,C$1,0),"")</f>
        <v>Townsend</v>
      </c>
      <c r="D38" s="19" t="str">
        <f>IFERROR(VLOOKUP($A38,Runners!$S:$AA,D$1,0),"")</f>
        <v>Colchester &amp; Tendring AC</v>
      </c>
      <c r="E38" s="2">
        <f>IFERROR(VLOOKUP($A38,Runners!$S:$AA,E$1,0),"")</f>
        <v>4</v>
      </c>
      <c r="F38" s="2" t="str">
        <f>IFERROR(VLOOKUP($A38,Runners!$S:$AA,F$1,0),"")</f>
        <v>U11</v>
      </c>
      <c r="G38">
        <f>COUNTIF($F$5:F38,F38)</f>
        <v>7</v>
      </c>
      <c r="J38" s="32" t="str">
        <f t="shared" si="1"/>
        <v>KirstenTownsendColchester &amp; Tendring AC</v>
      </c>
      <c r="K38" s="32">
        <f t="shared" si="2"/>
        <v>34</v>
      </c>
      <c r="L38" s="32">
        <f t="shared" si="3"/>
        <v>7</v>
      </c>
    </row>
    <row r="39" spans="1:12" x14ac:dyDescent="0.25">
      <c r="A39" s="19">
        <v>35</v>
      </c>
      <c r="B39" s="431" t="str">
        <f>IFERROR(VLOOKUP($A39,Runners!$S:$AA,B$1,0),"")</f>
        <v>Amy</v>
      </c>
      <c r="C39" s="431" t="str">
        <f>IFERROR(VLOOKUP($A39,Runners!$S:$AA,C$1,0),"")</f>
        <v>Hall</v>
      </c>
      <c r="D39" s="275" t="str">
        <f>IFERROR(VLOOKUP($A39,Runners!$S:$AA,D$1,0),"")</f>
        <v>Colchester &amp; Tendring AC</v>
      </c>
      <c r="E39" s="228">
        <f>IFERROR(VLOOKUP($A39,Runners!$S:$AA,E$1,0),"")</f>
        <v>9</v>
      </c>
      <c r="F39" s="228" t="str">
        <f>IFERROR(VLOOKUP($A39,Runners!$S:$AA,F$1,0),"")</f>
        <v>U15</v>
      </c>
      <c r="G39">
        <f>COUNTIF($F$5:F39,F39)</f>
        <v>11</v>
      </c>
      <c r="J39" s="32" t="str">
        <f t="shared" si="1"/>
        <v>AmyHallColchester &amp; Tendring AC</v>
      </c>
      <c r="K39" s="32">
        <f t="shared" si="2"/>
        <v>35</v>
      </c>
      <c r="L39" s="32">
        <f t="shared" si="3"/>
        <v>11</v>
      </c>
    </row>
    <row r="40" spans="1:12" x14ac:dyDescent="0.25">
      <c r="A40" s="19">
        <v>36</v>
      </c>
      <c r="B40" s="1" t="str">
        <f>IFERROR(VLOOKUP($A40,Runners!$S:$AA,B$1,0),"")</f>
        <v>Morgan</v>
      </c>
      <c r="C40" s="1" t="str">
        <f>IFERROR(VLOOKUP($A40,Runners!$S:$AA,C$1,0),"")</f>
        <v>Davies</v>
      </c>
      <c r="D40" s="19" t="str">
        <f>IFERROR(VLOOKUP($A40,Runners!$S:$AA,D$1,0),"")</f>
        <v>Hadleigh Hares</v>
      </c>
      <c r="E40" s="2">
        <f>IFERROR(VLOOKUP($A40,Runners!$S:$AA,E$1,0),"")</f>
        <v>5</v>
      </c>
      <c r="F40" s="2" t="str">
        <f>IFERROR(VLOOKUP($A40,Runners!$S:$AA,F$1,0),"")</f>
        <v>U11</v>
      </c>
      <c r="G40">
        <f>COUNTIF($F$5:F40,F40)</f>
        <v>8</v>
      </c>
      <c r="J40" s="32" t="str">
        <f t="shared" si="1"/>
        <v>MorganDaviesHadleigh Hares</v>
      </c>
      <c r="K40" s="32">
        <f t="shared" si="2"/>
        <v>36</v>
      </c>
      <c r="L40" s="32">
        <f t="shared" si="3"/>
        <v>8</v>
      </c>
    </row>
    <row r="41" spans="1:12" x14ac:dyDescent="0.25">
      <c r="A41" s="19">
        <v>37</v>
      </c>
      <c r="B41" s="1" t="str">
        <f>IFERROR(VLOOKUP($A41,Runners!$S:$AA,B$1,0),"")</f>
        <v>Annabel</v>
      </c>
      <c r="C41" s="1" t="str">
        <f>IFERROR(VLOOKUP($A41,Runners!$S:$AA,C$1,0),"")</f>
        <v xml:space="preserve">Sergeant </v>
      </c>
      <c r="D41" s="19" t="str">
        <f>IFERROR(VLOOKUP($A41,Runners!$S:$AA,D$1,0),"")</f>
        <v>Colchester &amp; Tendring AC</v>
      </c>
      <c r="E41" s="2">
        <f>IFERROR(VLOOKUP($A41,Runners!$S:$AA,E$1,0),"")</f>
        <v>11</v>
      </c>
      <c r="F41" s="2" t="str">
        <f>IFERROR(VLOOKUP($A41,Runners!$S:$AA,F$1,0),"")</f>
        <v>U17</v>
      </c>
      <c r="G41">
        <f>COUNTIF($F$5:F41,F41)</f>
        <v>5</v>
      </c>
      <c r="J41" s="32" t="str">
        <f t="shared" si="1"/>
        <v>AnnabelSergeant Colchester &amp; Tendring AC</v>
      </c>
      <c r="K41" s="32">
        <f t="shared" si="2"/>
        <v>37</v>
      </c>
      <c r="L41" s="32">
        <f t="shared" si="3"/>
        <v>5</v>
      </c>
    </row>
    <row r="42" spans="1:12" x14ac:dyDescent="0.25">
      <c r="A42" s="19">
        <v>38</v>
      </c>
      <c r="B42" s="1" t="str">
        <f>IFERROR(VLOOKUP($A42,Runners!$S:$AA,B$1,0),"")</f>
        <v>Darcey</v>
      </c>
      <c r="C42" s="1" t="str">
        <f>IFERROR(VLOOKUP($A42,Runners!$S:$AA,C$1,0),"")</f>
        <v>Smith</v>
      </c>
      <c r="D42" s="19" t="str">
        <f>IFERROR(VLOOKUP($A42,Runners!$S:$AA,D$1,0),"")</f>
        <v>Harwich Runners</v>
      </c>
      <c r="E42" s="2">
        <f>IFERROR(VLOOKUP($A42,Runners!$S:$AA,E$1,0),"")</f>
        <v>3</v>
      </c>
      <c r="F42" s="2" t="str">
        <f>IFERROR(VLOOKUP($A42,Runners!$S:$AA,F$1,0),"")</f>
        <v>U11</v>
      </c>
      <c r="G42">
        <f>COUNTIF($F$5:F42,F42)</f>
        <v>9</v>
      </c>
      <c r="J42" s="32" t="str">
        <f t="shared" si="1"/>
        <v>DarceySmithHarwich Runners</v>
      </c>
      <c r="K42" s="32">
        <f t="shared" si="2"/>
        <v>38</v>
      </c>
      <c r="L42" s="32">
        <f t="shared" si="3"/>
        <v>9</v>
      </c>
    </row>
    <row r="43" spans="1:12" x14ac:dyDescent="0.25">
      <c r="A43" s="19">
        <v>39</v>
      </c>
      <c r="B43" s="1" t="str">
        <f>IFERROR(VLOOKUP($A43,Runners!$S:$AA,B$1,0),"")</f>
        <v>Meghan</v>
      </c>
      <c r="C43" s="1" t="str">
        <f>IFERROR(VLOOKUP($A43,Runners!$S:$AA,C$1,0),"")</f>
        <v>Knight</v>
      </c>
      <c r="D43" s="19" t="str">
        <f>IFERROR(VLOOKUP($A43,Runners!$S:$AA,D$1,0),"")</f>
        <v>Tiptree</v>
      </c>
      <c r="E43" s="2">
        <f>IFERROR(VLOOKUP($A43,Runners!$S:$AA,E$1,0),"")</f>
        <v>3</v>
      </c>
      <c r="F43" s="2" t="str">
        <f>IFERROR(VLOOKUP($A43,Runners!$S:$AA,F$1,0),"")</f>
        <v>U11</v>
      </c>
      <c r="G43">
        <f>COUNTIF($F$5:F43,F43)</f>
        <v>10</v>
      </c>
      <c r="J43" s="32" t="str">
        <f t="shared" si="1"/>
        <v>MeghanKnightTiptree</v>
      </c>
      <c r="K43" s="32">
        <f t="shared" si="2"/>
        <v>39</v>
      </c>
      <c r="L43" s="32">
        <f t="shared" si="3"/>
        <v>10</v>
      </c>
    </row>
    <row r="44" spans="1:12" x14ac:dyDescent="0.25">
      <c r="A44" s="19">
        <v>40</v>
      </c>
      <c r="B44" s="1" t="str">
        <f>IFERROR(VLOOKUP($A44,Runners!$S:$AA,B$1,0),"")</f>
        <v>Emily</v>
      </c>
      <c r="C44" s="1" t="str">
        <f>IFERROR(VLOOKUP($A44,Runners!$S:$AA,C$1,0),"")</f>
        <v>Rulten</v>
      </c>
      <c r="D44" s="19" t="str">
        <f>IFERROR(VLOOKUP($A44,Runners!$S:$AA,D$1,0),"")</f>
        <v>Colchester Harriers</v>
      </c>
      <c r="E44" s="2">
        <f>IFERROR(VLOOKUP($A44,Runners!$S:$AA,E$1,0),"")</f>
        <v>8</v>
      </c>
      <c r="F44" s="2" t="str">
        <f>IFERROR(VLOOKUP($A44,Runners!$S:$AA,F$1,0),"")</f>
        <v>U13</v>
      </c>
      <c r="G44">
        <f>COUNTIF($F$5:F44,F44)</f>
        <v>14</v>
      </c>
      <c r="J44" s="32" t="str">
        <f t="shared" si="1"/>
        <v>EmilyRultenColchester Harriers</v>
      </c>
      <c r="K44" s="32">
        <f t="shared" si="2"/>
        <v>40</v>
      </c>
      <c r="L44" s="32">
        <f t="shared" si="3"/>
        <v>14</v>
      </c>
    </row>
    <row r="45" spans="1:12" x14ac:dyDescent="0.25">
      <c r="A45" s="19">
        <v>41</v>
      </c>
      <c r="B45" s="1" t="str">
        <f>IFERROR(VLOOKUP($A45,Runners!$S:$AA,B$1,0),"")</f>
        <v>Alannah</v>
      </c>
      <c r="C45" s="1" t="str">
        <f>IFERROR(VLOOKUP($A45,Runners!$S:$AA,C$1,0),"")</f>
        <v>Goodall</v>
      </c>
      <c r="D45" s="19" t="str">
        <f>IFERROR(VLOOKUP($A45,Runners!$S:$AA,D$1,0),"")</f>
        <v>Springfield Striders</v>
      </c>
      <c r="E45" s="2">
        <f>IFERROR(VLOOKUP($A45,Runners!$S:$AA,E$1,0),"")</f>
        <v>7</v>
      </c>
      <c r="F45" s="2" t="str">
        <f>IFERROR(VLOOKUP($A45,Runners!$S:$AA,F$1,0),"")</f>
        <v>U13</v>
      </c>
      <c r="G45">
        <f>COUNTIF($F$5:F45,F45)</f>
        <v>15</v>
      </c>
      <c r="J45" s="32" t="str">
        <f t="shared" si="1"/>
        <v>AlannahGoodallSpringfield Striders</v>
      </c>
      <c r="K45" s="32">
        <f t="shared" si="2"/>
        <v>41</v>
      </c>
      <c r="L45" s="32">
        <f t="shared" si="3"/>
        <v>15</v>
      </c>
    </row>
    <row r="46" spans="1:12" x14ac:dyDescent="0.25">
      <c r="A46" s="19">
        <v>42</v>
      </c>
      <c r="B46" s="1" t="str">
        <f>IFERROR(VLOOKUP($A46,Runners!$S:$AA,B$1,0),"")</f>
        <v>Sophie</v>
      </c>
      <c r="C46" s="1" t="str">
        <f>IFERROR(VLOOKUP($A46,Runners!$S:$AA,C$1,0),"")</f>
        <v>Jeffery</v>
      </c>
      <c r="D46" s="19" t="str">
        <f>IFERROR(VLOOKUP($A46,Runners!$S:$AA,D$1,0),"")</f>
        <v>Colchester Harriers</v>
      </c>
      <c r="E46" s="2">
        <f>IFERROR(VLOOKUP($A46,Runners!$S:$AA,E$1,0),"")</f>
        <v>5</v>
      </c>
      <c r="F46" s="2" t="str">
        <f>IFERROR(VLOOKUP($A46,Runners!$S:$AA,F$1,0),"")</f>
        <v>U11</v>
      </c>
      <c r="G46">
        <f>COUNTIF($F$5:F46,F46)</f>
        <v>11</v>
      </c>
      <c r="J46" s="32" t="str">
        <f t="shared" si="1"/>
        <v>SophieJefferyColchester Harriers</v>
      </c>
      <c r="K46" s="32">
        <f t="shared" si="2"/>
        <v>42</v>
      </c>
      <c r="L46" s="32">
        <f t="shared" si="3"/>
        <v>11</v>
      </c>
    </row>
    <row r="47" spans="1:12" x14ac:dyDescent="0.25">
      <c r="A47" s="19">
        <v>43</v>
      </c>
      <c r="B47" s="1" t="str">
        <f>IFERROR(VLOOKUP($A47,Runners!$S:$AA,B$1,0),"")</f>
        <v>Bethany</v>
      </c>
      <c r="C47" s="1" t="str">
        <f>IFERROR(VLOOKUP($A47,Runners!$S:$AA,C$1,0),"")</f>
        <v>Reynolds</v>
      </c>
      <c r="D47" s="19" t="str">
        <f>IFERROR(VLOOKUP($A47,Runners!$S:$AA,D$1,0),"")</f>
        <v>Great Bentley</v>
      </c>
      <c r="E47" s="2">
        <f>IFERROR(VLOOKUP($A47,Runners!$S:$AA,E$1,0),"")</f>
        <v>4</v>
      </c>
      <c r="F47" s="2" t="str">
        <f>IFERROR(VLOOKUP($A47,Runners!$S:$AA,F$1,0),"")</f>
        <v>U11</v>
      </c>
      <c r="G47">
        <f>COUNTIF($F$5:F47,F47)</f>
        <v>12</v>
      </c>
      <c r="J47" s="32" t="str">
        <f t="shared" si="1"/>
        <v>BethanyReynoldsGreat Bentley</v>
      </c>
      <c r="K47" s="32">
        <f t="shared" si="2"/>
        <v>43</v>
      </c>
      <c r="L47" s="32">
        <f t="shared" si="3"/>
        <v>12</v>
      </c>
    </row>
    <row r="48" spans="1:12" x14ac:dyDescent="0.25">
      <c r="A48" s="19">
        <v>44</v>
      </c>
      <c r="B48" s="1" t="str">
        <f>IFERROR(VLOOKUP($A48,Runners!$S:$AA,B$1,0),"")</f>
        <v>Floriane</v>
      </c>
      <c r="C48" s="1" t="str">
        <f>IFERROR(VLOOKUP($A48,Runners!$S:$AA,C$1,0),"")</f>
        <v>King</v>
      </c>
      <c r="D48" s="19" t="str">
        <f>IFERROR(VLOOKUP($A48,Runners!$S:$AA,D$1,0),"")</f>
        <v>Colchester Harriers</v>
      </c>
      <c r="E48" s="2">
        <f>IFERROR(VLOOKUP($A48,Runners!$S:$AA,E$1,0),"")</f>
        <v>6</v>
      </c>
      <c r="F48" s="2" t="str">
        <f>IFERROR(VLOOKUP($A48,Runners!$S:$AA,F$1,0),"")</f>
        <v>U11</v>
      </c>
      <c r="G48">
        <f>COUNTIF($F$5:F48,F48)</f>
        <v>13</v>
      </c>
      <c r="J48" s="32" t="str">
        <f t="shared" si="1"/>
        <v>FlorianeKingColchester Harriers</v>
      </c>
      <c r="K48" s="32">
        <f t="shared" si="2"/>
        <v>44</v>
      </c>
      <c r="L48" s="32">
        <f t="shared" si="3"/>
        <v>13</v>
      </c>
    </row>
    <row r="49" spans="1:12" x14ac:dyDescent="0.25">
      <c r="A49" s="19">
        <v>45</v>
      </c>
      <c r="B49" s="1" t="str">
        <f>IFERROR(VLOOKUP($A49,Runners!$S:$AA,B$1,0),"")</f>
        <v>Kacie</v>
      </c>
      <c r="C49" s="1" t="str">
        <f>IFERROR(VLOOKUP($A49,Runners!$S:$AA,C$1,0),"")</f>
        <v>Langton</v>
      </c>
      <c r="D49" s="19" t="str">
        <f>IFERROR(VLOOKUP($A49,Runners!$S:$AA,D$1,0),"")</f>
        <v>Colchester &amp; Tendring AC</v>
      </c>
      <c r="E49" s="2">
        <f>IFERROR(VLOOKUP($A49,Runners!$S:$AA,E$1,0),"")</f>
        <v>6</v>
      </c>
      <c r="F49" s="2" t="str">
        <f>IFERROR(VLOOKUP($A49,Runners!$S:$AA,F$1,0),"")</f>
        <v>U11</v>
      </c>
      <c r="G49">
        <f>COUNTIF($F$5:F49,F49)</f>
        <v>14</v>
      </c>
      <c r="J49" s="32" t="str">
        <f t="shared" si="1"/>
        <v>KacieLangtonColchester &amp; Tendring AC</v>
      </c>
      <c r="K49" s="32">
        <f t="shared" si="2"/>
        <v>45</v>
      </c>
      <c r="L49" s="32">
        <f t="shared" si="3"/>
        <v>14</v>
      </c>
    </row>
    <row r="50" spans="1:12" x14ac:dyDescent="0.25">
      <c r="A50" s="19">
        <v>46</v>
      </c>
      <c r="B50" s="1" t="str">
        <f>IFERROR(VLOOKUP($A50,Runners!$S:$AA,B$1,0),"")</f>
        <v>Ella</v>
      </c>
      <c r="C50" s="1" t="str">
        <f>IFERROR(VLOOKUP($A50,Runners!$S:$AA,C$1,0),"")</f>
        <v>Baalham</v>
      </c>
      <c r="D50" s="19" t="str">
        <f>IFERROR(VLOOKUP($A50,Runners!$S:$AA,D$1,0),"")</f>
        <v>Hadleigh Hares</v>
      </c>
      <c r="E50" s="2">
        <f>IFERROR(VLOOKUP($A50,Runners!$S:$AA,E$1,0),"")</f>
        <v>7</v>
      </c>
      <c r="F50" s="2" t="str">
        <f>IFERROR(VLOOKUP($A50,Runners!$S:$AA,F$1,0),"")</f>
        <v>U13</v>
      </c>
      <c r="G50">
        <f>COUNTIF($F$5:F50,F50)</f>
        <v>16</v>
      </c>
      <c r="J50" s="32" t="str">
        <f t="shared" si="1"/>
        <v>EllaBaalhamHadleigh Hares</v>
      </c>
      <c r="K50" s="32">
        <f t="shared" si="2"/>
        <v>46</v>
      </c>
      <c r="L50" s="32">
        <f t="shared" si="3"/>
        <v>16</v>
      </c>
    </row>
    <row r="51" spans="1:12" x14ac:dyDescent="0.25">
      <c r="A51" s="19">
        <v>47</v>
      </c>
      <c r="B51" s="1" t="str">
        <f>IFERROR(VLOOKUP($A51,Runners!$S:$AA,B$1,0),"")</f>
        <v>Felicity</v>
      </c>
      <c r="C51" s="1" t="str">
        <f>IFERROR(VLOOKUP($A51,Runners!$S:$AA,C$1,0),"")</f>
        <v>Hoe</v>
      </c>
      <c r="D51" s="19" t="str">
        <f>IFERROR(VLOOKUP($A51,Runners!$S:$AA,D$1,0),"")</f>
        <v>Colchester &amp; Tendring AC</v>
      </c>
      <c r="E51" s="2">
        <f>IFERROR(VLOOKUP($A51,Runners!$S:$AA,E$1,0),"")</f>
        <v>7</v>
      </c>
      <c r="F51" s="2" t="str">
        <f>IFERROR(VLOOKUP($A51,Runners!$S:$AA,F$1,0),"")</f>
        <v>U13</v>
      </c>
      <c r="G51">
        <f>COUNTIF($F$5:F51,F51)</f>
        <v>17</v>
      </c>
      <c r="J51" s="32" t="str">
        <f t="shared" si="1"/>
        <v>FelicityHoeColchester &amp; Tendring AC</v>
      </c>
      <c r="K51" s="32">
        <f t="shared" si="2"/>
        <v>47</v>
      </c>
      <c r="L51" s="32">
        <f t="shared" si="3"/>
        <v>17</v>
      </c>
    </row>
    <row r="52" spans="1:12" x14ac:dyDescent="0.25">
      <c r="A52" s="19">
        <v>48</v>
      </c>
      <c r="B52" s="1" t="str">
        <f>IFERROR(VLOOKUP($A52,Runners!$S:$AA,B$1,0),"")</f>
        <v>Amelia</v>
      </c>
      <c r="C52" s="1" t="str">
        <f>IFERROR(VLOOKUP($A52,Runners!$S:$AA,C$1,0),"")</f>
        <v>Sote</v>
      </c>
      <c r="D52" s="19" t="str">
        <f>IFERROR(VLOOKUP($A52,Runners!$S:$AA,D$1,0),"")</f>
        <v>Colchester &amp; Tendring AC</v>
      </c>
      <c r="E52" s="2">
        <f>IFERROR(VLOOKUP($A52,Runners!$S:$AA,E$1,0),"")</f>
        <v>7</v>
      </c>
      <c r="F52" s="2" t="str">
        <f>IFERROR(VLOOKUP($A52,Runners!$S:$AA,F$1,0),"")</f>
        <v>U13</v>
      </c>
      <c r="G52">
        <f>COUNTIF($F$5:F52,F52)</f>
        <v>18</v>
      </c>
      <c r="J52" s="32" t="str">
        <f t="shared" si="1"/>
        <v>AmeliaSoteColchester &amp; Tendring AC</v>
      </c>
      <c r="K52" s="32">
        <f t="shared" si="2"/>
        <v>48</v>
      </c>
      <c r="L52" s="32">
        <f t="shared" si="3"/>
        <v>18</v>
      </c>
    </row>
    <row r="53" spans="1:12" x14ac:dyDescent="0.25">
      <c r="A53" s="19">
        <v>49</v>
      </c>
      <c r="B53" s="1" t="str">
        <f>IFERROR(VLOOKUP($A53,Runners!$S:$AA,B$1,0),"")</f>
        <v>Tilly</v>
      </c>
      <c r="C53" s="1" t="str">
        <f>IFERROR(VLOOKUP($A53,Runners!$S:$AA,C$1,0),"")</f>
        <v>Clark</v>
      </c>
      <c r="D53" s="19" t="str">
        <f>IFERROR(VLOOKUP($A53,Runners!$S:$AA,D$1,0),"")</f>
        <v>Colchester Harriers</v>
      </c>
      <c r="E53" s="2">
        <f>IFERROR(VLOOKUP($A53,Runners!$S:$AA,E$1,0),"")</f>
        <v>7</v>
      </c>
      <c r="F53" s="2" t="str">
        <f>IFERROR(VLOOKUP($A53,Runners!$S:$AA,F$1,0),"")</f>
        <v>U13</v>
      </c>
      <c r="G53">
        <f>COUNTIF($F$5:F53,F53)</f>
        <v>19</v>
      </c>
      <c r="J53" s="32" t="str">
        <f t="shared" si="1"/>
        <v>TillyClarkColchester Harriers</v>
      </c>
      <c r="K53" s="32">
        <f t="shared" si="2"/>
        <v>49</v>
      </c>
      <c r="L53" s="32">
        <f t="shared" si="3"/>
        <v>19</v>
      </c>
    </row>
    <row r="54" spans="1:12" x14ac:dyDescent="0.25">
      <c r="A54" s="19">
        <v>50</v>
      </c>
      <c r="B54" s="1" t="str">
        <f>IFERROR(VLOOKUP($A54,Runners!$S:$AA,B$1,0),"")</f>
        <v>Grace</v>
      </c>
      <c r="C54" s="1" t="str">
        <f>IFERROR(VLOOKUP($A54,Runners!$S:$AA,C$1,0),"")</f>
        <v>Loomes</v>
      </c>
      <c r="D54" s="19" t="str">
        <f>IFERROR(VLOOKUP($A54,Runners!$S:$AA,D$1,0),"")</f>
        <v>Ipswich Jaffa</v>
      </c>
      <c r="E54" s="2">
        <f>IFERROR(VLOOKUP($A54,Runners!$S:$AA,E$1,0),"")</f>
        <v>5</v>
      </c>
      <c r="F54" s="2" t="str">
        <f>IFERROR(VLOOKUP($A54,Runners!$S:$AA,F$1,0),"")</f>
        <v>U11</v>
      </c>
      <c r="G54">
        <f>COUNTIF($F$5:F54,F54)</f>
        <v>15</v>
      </c>
      <c r="J54" s="32" t="str">
        <f t="shared" si="1"/>
        <v>GraceLoomesIpswich Jaffa</v>
      </c>
      <c r="K54" s="32">
        <f t="shared" si="2"/>
        <v>50</v>
      </c>
      <c r="L54" s="32">
        <f t="shared" si="3"/>
        <v>15</v>
      </c>
    </row>
    <row r="55" spans="1:12" x14ac:dyDescent="0.25">
      <c r="A55" s="19">
        <v>51</v>
      </c>
      <c r="B55" s="1" t="str">
        <f>IFERROR(VLOOKUP($A55,Runners!$S:$AA,B$1,0),"")</f>
        <v>Poppy</v>
      </c>
      <c r="C55" s="1" t="str">
        <f>IFERROR(VLOOKUP($A55,Runners!$S:$AA,C$1,0),"")</f>
        <v>Turner</v>
      </c>
      <c r="D55" s="19" t="str">
        <f>IFERROR(VLOOKUP($A55,Runners!$S:$AA,D$1,0),"")</f>
        <v>Harwich Runners</v>
      </c>
      <c r="E55" s="2">
        <f>IFERROR(VLOOKUP($A55,Runners!$S:$AA,E$1,0),"")</f>
        <v>7</v>
      </c>
      <c r="F55" s="2" t="str">
        <f>IFERROR(VLOOKUP($A55,Runners!$S:$AA,F$1,0),"")</f>
        <v>U13</v>
      </c>
      <c r="G55">
        <f>COUNTIF($F$5:F55,F55)</f>
        <v>20</v>
      </c>
      <c r="J55" s="32" t="str">
        <f t="shared" si="1"/>
        <v>PoppyTurnerHarwich Runners</v>
      </c>
      <c r="K55" s="32">
        <f t="shared" si="2"/>
        <v>51</v>
      </c>
      <c r="L55" s="32">
        <f t="shared" si="3"/>
        <v>20</v>
      </c>
    </row>
    <row r="56" spans="1:12" x14ac:dyDescent="0.25">
      <c r="A56" s="19">
        <v>52</v>
      </c>
      <c r="B56" s="1" t="str">
        <f>IFERROR(VLOOKUP($A56,Runners!$S:$AA,B$1,0),"")</f>
        <v>Levanna</v>
      </c>
      <c r="C56" s="1" t="str">
        <f>IFERROR(VLOOKUP($A56,Runners!$S:$AA,C$1,0),"")</f>
        <v>Miley</v>
      </c>
      <c r="D56" s="19" t="str">
        <f>IFERROR(VLOOKUP($A56,Runners!$S:$AA,D$1,0),"")</f>
        <v>Ipswich Jaffa</v>
      </c>
      <c r="E56" s="2">
        <f>IFERROR(VLOOKUP($A56,Runners!$S:$AA,E$1,0),"")</f>
        <v>4</v>
      </c>
      <c r="F56" s="2" t="str">
        <f>IFERROR(VLOOKUP($A56,Runners!$S:$AA,F$1,0),"")</f>
        <v>U11</v>
      </c>
      <c r="G56">
        <f>COUNTIF($F$5:F56,F56)</f>
        <v>16</v>
      </c>
      <c r="J56" s="32" t="str">
        <f t="shared" si="1"/>
        <v>LevannaMileyIpswich Jaffa</v>
      </c>
      <c r="K56" s="32">
        <f t="shared" si="2"/>
        <v>52</v>
      </c>
      <c r="L56" s="32">
        <f t="shared" si="3"/>
        <v>16</v>
      </c>
    </row>
    <row r="57" spans="1:12" x14ac:dyDescent="0.25">
      <c r="A57" s="19">
        <v>53</v>
      </c>
      <c r="B57" s="1" t="str">
        <f>IFERROR(VLOOKUP($A57,Runners!$S:$AA,B$1,0),"")</f>
        <v>Amy</v>
      </c>
      <c r="C57" s="1" t="str">
        <f>IFERROR(VLOOKUP($A57,Runners!$S:$AA,C$1,0),"")</f>
        <v>Ndungu</v>
      </c>
      <c r="D57" s="19" t="str">
        <f>IFERROR(VLOOKUP($A57,Runners!$S:$AA,D$1,0),"")</f>
        <v>Colchester &amp; Tendring AC</v>
      </c>
      <c r="E57" s="2">
        <f>IFERROR(VLOOKUP($A57,Runners!$S:$AA,E$1,0),"")</f>
        <v>8</v>
      </c>
      <c r="F57" s="2" t="str">
        <f>IFERROR(VLOOKUP($A57,Runners!$S:$AA,F$1,0),"")</f>
        <v>U13</v>
      </c>
      <c r="G57">
        <f>COUNTIF($F$5:F57,F57)</f>
        <v>21</v>
      </c>
      <c r="J57" s="32" t="str">
        <f t="shared" si="1"/>
        <v>AmyNdunguColchester &amp; Tendring AC</v>
      </c>
      <c r="K57" s="32">
        <f t="shared" si="2"/>
        <v>53</v>
      </c>
      <c r="L57" s="32">
        <f t="shared" si="3"/>
        <v>21</v>
      </c>
    </row>
    <row r="58" spans="1:12" x14ac:dyDescent="0.25">
      <c r="A58" s="19">
        <v>54</v>
      </c>
      <c r="B58" s="1" t="str">
        <f>IFERROR(VLOOKUP($A58,Runners!$S:$AA,B$1,0),"")</f>
        <v>Bella</v>
      </c>
      <c r="C58" s="1" t="str">
        <f>IFERROR(VLOOKUP($A58,Runners!$S:$AA,C$1,0),"")</f>
        <v>Izzet</v>
      </c>
      <c r="D58" s="19" t="str">
        <f>IFERROR(VLOOKUP($A58,Runners!$S:$AA,D$1,0),"")</f>
        <v>Colchester &amp; Tendring AC</v>
      </c>
      <c r="E58" s="2">
        <f>IFERROR(VLOOKUP($A58,Runners!$S:$AA,E$1,0),"")</f>
        <v>5</v>
      </c>
      <c r="F58" s="2" t="str">
        <f>IFERROR(VLOOKUP($A58,Runners!$S:$AA,F$1,0),"")</f>
        <v>U11</v>
      </c>
      <c r="G58">
        <f>COUNTIF($F$5:F58,F58)</f>
        <v>17</v>
      </c>
      <c r="J58" s="32" t="str">
        <f t="shared" si="1"/>
        <v>BellaIzzetColchester &amp; Tendring AC</v>
      </c>
      <c r="K58" s="32">
        <f t="shared" si="2"/>
        <v>54</v>
      </c>
      <c r="L58" s="32">
        <f t="shared" si="3"/>
        <v>17</v>
      </c>
    </row>
    <row r="59" spans="1:12" x14ac:dyDescent="0.25">
      <c r="A59" s="19">
        <v>55</v>
      </c>
      <c r="B59" s="1" t="str">
        <f>IFERROR(VLOOKUP($A59,Runners!$S:$AA,B$1,0),"")</f>
        <v>Lisa</v>
      </c>
      <c r="C59" s="1" t="str">
        <f>IFERROR(VLOOKUP($A59,Runners!$S:$AA,C$1,0),"")</f>
        <v>Ndungu</v>
      </c>
      <c r="D59" s="19" t="str">
        <f>IFERROR(VLOOKUP($A59,Runners!$S:$AA,D$1,0),"")</f>
        <v>Colchester &amp; Tendring AC</v>
      </c>
      <c r="E59" s="2">
        <f>IFERROR(VLOOKUP($A59,Runners!$S:$AA,E$1,0),"")</f>
        <v>5</v>
      </c>
      <c r="F59" s="2" t="str">
        <f>IFERROR(VLOOKUP($A59,Runners!$S:$AA,F$1,0),"")</f>
        <v>U11</v>
      </c>
      <c r="G59">
        <f>COUNTIF($F$5:F59,F59)</f>
        <v>18</v>
      </c>
      <c r="J59" s="32" t="str">
        <f t="shared" si="1"/>
        <v>LisaNdunguColchester &amp; Tendring AC</v>
      </c>
      <c r="K59" s="32">
        <f t="shared" si="2"/>
        <v>55</v>
      </c>
      <c r="L59" s="32">
        <f t="shared" si="3"/>
        <v>18</v>
      </c>
    </row>
    <row r="60" spans="1:12" x14ac:dyDescent="0.25">
      <c r="A60" s="19">
        <v>56</v>
      </c>
      <c r="B60" s="1" t="str">
        <f>IFERROR(VLOOKUP($A60,Runners!$S:$AA,B$1,0),"")</f>
        <v>Robyn</v>
      </c>
      <c r="C60" s="1" t="str">
        <f>IFERROR(VLOOKUP($A60,Runners!$S:$AA,C$1,0),"")</f>
        <v>Smith</v>
      </c>
      <c r="D60" s="19" t="str">
        <f>IFERROR(VLOOKUP($A60,Runners!$S:$AA,D$1,0),"")</f>
        <v>Halstead R R</v>
      </c>
      <c r="E60" s="2">
        <f>IFERROR(VLOOKUP($A60,Runners!$S:$AA,E$1,0),"")</f>
        <v>9</v>
      </c>
      <c r="F60" s="2" t="str">
        <f>IFERROR(VLOOKUP($A60,Runners!$S:$AA,F$1,0),"")</f>
        <v>U15</v>
      </c>
      <c r="G60">
        <f>COUNTIF($F$5:F60,F60)</f>
        <v>12</v>
      </c>
      <c r="J60" s="32" t="str">
        <f t="shared" si="1"/>
        <v>RobynSmithHalstead R R</v>
      </c>
      <c r="K60" s="32">
        <f t="shared" si="2"/>
        <v>56</v>
      </c>
      <c r="L60" s="32">
        <f t="shared" si="3"/>
        <v>12</v>
      </c>
    </row>
    <row r="61" spans="1:12" x14ac:dyDescent="0.25">
      <c r="A61" s="19">
        <v>57</v>
      </c>
      <c r="B61" s="1" t="str">
        <f>IFERROR(VLOOKUP($A61,Runners!$S:$AA,B$1,0),"")</f>
        <v>Orla</v>
      </c>
      <c r="C61" s="1" t="str">
        <f>IFERROR(VLOOKUP($A61,Runners!$S:$AA,C$1,0),"")</f>
        <v>Squirrell</v>
      </c>
      <c r="D61" s="19" t="str">
        <f>IFERROR(VLOOKUP($A61,Runners!$S:$AA,D$1,0),"")</f>
        <v>Ipswich Jaffa</v>
      </c>
      <c r="E61" s="2">
        <f>IFERROR(VLOOKUP($A61,Runners!$S:$AA,E$1,0),"")</f>
        <v>7</v>
      </c>
      <c r="F61" s="2" t="str">
        <f>IFERROR(VLOOKUP($A61,Runners!$S:$AA,F$1,0),"")</f>
        <v>U13</v>
      </c>
      <c r="G61">
        <f>COUNTIF($F$5:F61,F61)</f>
        <v>22</v>
      </c>
      <c r="J61" s="32" t="str">
        <f t="shared" si="1"/>
        <v>OrlaSquirrellIpswich Jaffa</v>
      </c>
      <c r="K61" s="32">
        <f t="shared" si="2"/>
        <v>57</v>
      </c>
      <c r="L61" s="32">
        <f t="shared" si="3"/>
        <v>22</v>
      </c>
    </row>
    <row r="62" spans="1:12" x14ac:dyDescent="0.25">
      <c r="A62" s="19">
        <v>58</v>
      </c>
      <c r="B62" s="1" t="str">
        <f>IFERROR(VLOOKUP($A62,Runners!$S:$AA,B$1,0),"")</f>
        <v/>
      </c>
      <c r="C62" s="1" t="str">
        <f>IFERROR(VLOOKUP($A62,Runners!$S:$AA,C$1,0),"")</f>
        <v/>
      </c>
      <c r="D62" s="19" t="str">
        <f>IFERROR(VLOOKUP($A62,Runners!$S:$AA,D$1,0),"")</f>
        <v/>
      </c>
      <c r="E62" s="2" t="str">
        <f>IFERROR(VLOOKUP($A62,Runners!$S:$AA,E$1,0),"")</f>
        <v/>
      </c>
      <c r="F62" s="2" t="str">
        <f>IFERROR(VLOOKUP($A62,Runners!$S:$AA,F$1,0),"")</f>
        <v/>
      </c>
      <c r="G62">
        <f>COUNTIF($F$5:F62,F62)</f>
        <v>1</v>
      </c>
      <c r="J62" s="32" t="str">
        <f t="shared" si="1"/>
        <v/>
      </c>
      <c r="K62" s="32">
        <f t="shared" si="2"/>
        <v>58</v>
      </c>
      <c r="L62" s="32">
        <f t="shared" si="3"/>
        <v>1</v>
      </c>
    </row>
    <row r="63" spans="1:12" x14ac:dyDescent="0.25">
      <c r="A63" s="19">
        <v>59</v>
      </c>
      <c r="B63" s="1" t="str">
        <f>IFERROR(VLOOKUP($A63,Runners!$S:$AA,B$1,0),"")</f>
        <v/>
      </c>
      <c r="C63" s="1" t="str">
        <f>IFERROR(VLOOKUP($A63,Runners!$S:$AA,C$1,0),"")</f>
        <v/>
      </c>
      <c r="D63" s="19" t="str">
        <f>IFERROR(VLOOKUP($A63,Runners!$S:$AA,D$1,0),"")</f>
        <v/>
      </c>
      <c r="E63" s="2" t="str">
        <f>IFERROR(VLOOKUP($A63,Runners!$S:$AA,E$1,0),"")</f>
        <v/>
      </c>
      <c r="F63" s="2" t="str">
        <f>IFERROR(VLOOKUP($A63,Runners!$S:$AA,F$1,0),"")</f>
        <v/>
      </c>
      <c r="G63">
        <f>COUNTIF($F$5:F63,F63)</f>
        <v>2</v>
      </c>
      <c r="J63" s="32" t="str">
        <f t="shared" si="1"/>
        <v/>
      </c>
      <c r="K63" s="32">
        <f t="shared" si="2"/>
        <v>59</v>
      </c>
      <c r="L63" s="32">
        <f t="shared" si="3"/>
        <v>2</v>
      </c>
    </row>
    <row r="64" spans="1:12" x14ac:dyDescent="0.25">
      <c r="A64" s="19">
        <v>60</v>
      </c>
      <c r="B64" s="1" t="str">
        <f>IFERROR(VLOOKUP($A64,Runners!$S:$AA,B$1,0),"")</f>
        <v/>
      </c>
      <c r="C64" s="1" t="str">
        <f>IFERROR(VLOOKUP($A64,Runners!$S:$AA,C$1,0),"")</f>
        <v/>
      </c>
      <c r="D64" s="19" t="str">
        <f>IFERROR(VLOOKUP($A64,Runners!$S:$AA,D$1,0),"")</f>
        <v/>
      </c>
      <c r="E64" s="2" t="str">
        <f>IFERROR(VLOOKUP($A64,Runners!$S:$AA,E$1,0),"")</f>
        <v/>
      </c>
      <c r="F64" s="2" t="str">
        <f>IFERROR(VLOOKUP($A64,Runners!$S:$AA,F$1,0),"")</f>
        <v/>
      </c>
      <c r="G64">
        <f>COUNTIF($F$5:F64,F64)</f>
        <v>3</v>
      </c>
      <c r="J64" s="32" t="str">
        <f t="shared" si="1"/>
        <v/>
      </c>
      <c r="K64" s="32">
        <f t="shared" si="2"/>
        <v>60</v>
      </c>
      <c r="L64" s="32">
        <f t="shared" si="3"/>
        <v>3</v>
      </c>
    </row>
    <row r="65" spans="1:12" x14ac:dyDescent="0.25">
      <c r="A65" s="19">
        <v>61</v>
      </c>
      <c r="B65" s="1" t="str">
        <f>IFERROR(VLOOKUP($A65,Runners!$S:$AA,B$1,0),"")</f>
        <v/>
      </c>
      <c r="C65" s="1" t="str">
        <f>IFERROR(VLOOKUP($A65,Runners!$S:$AA,C$1,0),"")</f>
        <v/>
      </c>
      <c r="D65" s="19" t="str">
        <f>IFERROR(VLOOKUP($A65,Runners!$S:$AA,D$1,0),"")</f>
        <v/>
      </c>
      <c r="E65" s="2" t="str">
        <f>IFERROR(VLOOKUP($A65,Runners!$S:$AA,E$1,0),"")</f>
        <v/>
      </c>
      <c r="F65" s="2" t="str">
        <f>IFERROR(VLOOKUP($A65,Runners!$S:$AA,F$1,0),"")</f>
        <v/>
      </c>
      <c r="G65">
        <f>COUNTIF($F$5:F65,F65)</f>
        <v>4</v>
      </c>
      <c r="J65" s="32" t="str">
        <f t="shared" si="1"/>
        <v/>
      </c>
      <c r="K65" s="32">
        <f t="shared" si="2"/>
        <v>61</v>
      </c>
      <c r="L65" s="32">
        <f t="shared" si="3"/>
        <v>4</v>
      </c>
    </row>
    <row r="66" spans="1:12" x14ac:dyDescent="0.25">
      <c r="A66" s="19">
        <v>62</v>
      </c>
      <c r="B66" s="1" t="str">
        <f>IFERROR(VLOOKUP($A66,Runners!$S:$AA,B$1,0),"")</f>
        <v/>
      </c>
      <c r="C66" s="1" t="str">
        <f>IFERROR(VLOOKUP($A66,Runners!$S:$AA,C$1,0),"")</f>
        <v/>
      </c>
      <c r="D66" s="19" t="str">
        <f>IFERROR(VLOOKUP($A66,Runners!$S:$AA,D$1,0),"")</f>
        <v/>
      </c>
      <c r="E66" s="2" t="str">
        <f>IFERROR(VLOOKUP($A66,Runners!$S:$AA,E$1,0),"")</f>
        <v/>
      </c>
      <c r="F66" s="2" t="str">
        <f>IFERROR(VLOOKUP($A66,Runners!$S:$AA,F$1,0),"")</f>
        <v/>
      </c>
      <c r="G66">
        <f>COUNTIF($F$5:F66,F66)</f>
        <v>5</v>
      </c>
      <c r="J66" s="32" t="str">
        <f t="shared" si="1"/>
        <v/>
      </c>
      <c r="K66" s="32">
        <f t="shared" si="2"/>
        <v>62</v>
      </c>
      <c r="L66" s="32">
        <f t="shared" si="3"/>
        <v>5</v>
      </c>
    </row>
    <row r="67" spans="1:12" x14ac:dyDescent="0.25">
      <c r="A67" s="19">
        <v>63</v>
      </c>
      <c r="B67" s="1" t="str">
        <f>IFERROR(VLOOKUP($A67,Runners!$S:$AA,B$1,0),"")</f>
        <v/>
      </c>
      <c r="C67" s="1" t="str">
        <f>IFERROR(VLOOKUP($A67,Runners!$S:$AA,C$1,0),"")</f>
        <v/>
      </c>
      <c r="D67" s="19" t="str">
        <f>IFERROR(VLOOKUP($A67,Runners!$S:$AA,D$1,0),"")</f>
        <v/>
      </c>
      <c r="E67" s="2" t="str">
        <f>IFERROR(VLOOKUP($A67,Runners!$S:$AA,E$1,0),"")</f>
        <v/>
      </c>
      <c r="F67" s="2" t="str">
        <f>IFERROR(VLOOKUP($A67,Runners!$S:$AA,F$1,0),"")</f>
        <v/>
      </c>
      <c r="G67">
        <f>COUNTIF($F$5:F67,F67)</f>
        <v>6</v>
      </c>
      <c r="J67" s="32" t="str">
        <f t="shared" si="1"/>
        <v/>
      </c>
      <c r="K67" s="32">
        <f t="shared" si="2"/>
        <v>63</v>
      </c>
      <c r="L67" s="32">
        <f t="shared" si="3"/>
        <v>6</v>
      </c>
    </row>
    <row r="68" spans="1:12" x14ac:dyDescent="0.25">
      <c r="A68" s="19">
        <v>64</v>
      </c>
      <c r="B68" s="1" t="str">
        <f>IFERROR(VLOOKUP($A68,Runners!$S:$AA,B$1,0),"")</f>
        <v/>
      </c>
      <c r="C68" s="1" t="str">
        <f>IFERROR(VLOOKUP($A68,Runners!$S:$AA,C$1,0),"")</f>
        <v/>
      </c>
      <c r="D68" s="19" t="str">
        <f>IFERROR(VLOOKUP($A68,Runners!$S:$AA,D$1,0),"")</f>
        <v/>
      </c>
      <c r="E68" s="2" t="str">
        <f>IFERROR(VLOOKUP($A68,Runners!$S:$AA,E$1,0),"")</f>
        <v/>
      </c>
      <c r="F68" s="2" t="str">
        <f>IFERROR(VLOOKUP($A68,Runners!$S:$AA,F$1,0),"")</f>
        <v/>
      </c>
      <c r="G68">
        <f>COUNTIF($F$5:F68,F68)</f>
        <v>7</v>
      </c>
      <c r="J68" s="32" t="str">
        <f t="shared" si="1"/>
        <v/>
      </c>
      <c r="K68" s="32">
        <f t="shared" si="2"/>
        <v>64</v>
      </c>
      <c r="L68" s="32">
        <f t="shared" si="3"/>
        <v>7</v>
      </c>
    </row>
    <row r="69" spans="1:12" x14ac:dyDescent="0.25">
      <c r="A69" s="19">
        <v>65</v>
      </c>
      <c r="B69" s="1" t="str">
        <f>IFERROR(VLOOKUP($A69,Runners!$S:$AA,B$1,0),"")</f>
        <v/>
      </c>
      <c r="C69" s="1" t="str">
        <f>IFERROR(VLOOKUP($A69,Runners!$S:$AA,C$1,0),"")</f>
        <v/>
      </c>
      <c r="D69" s="19" t="str">
        <f>IFERROR(VLOOKUP($A69,Runners!$S:$AA,D$1,0),"")</f>
        <v/>
      </c>
      <c r="E69" s="2" t="str">
        <f>IFERROR(VLOOKUP($A69,Runners!$S:$AA,E$1,0),"")</f>
        <v/>
      </c>
      <c r="F69" s="2" t="str">
        <f>IFERROR(VLOOKUP($A69,Runners!$S:$AA,F$1,0),"")</f>
        <v/>
      </c>
      <c r="G69">
        <f>COUNTIF($F$5:F69,F69)</f>
        <v>8</v>
      </c>
      <c r="J69" s="32" t="str">
        <f t="shared" ref="J69:J86" si="4">B69&amp;C69&amp;D69</f>
        <v/>
      </c>
      <c r="K69" s="32">
        <f t="shared" ref="K69:K86" si="5">+A69</f>
        <v>65</v>
      </c>
      <c r="L69" s="32">
        <f t="shared" ref="L69:L86" si="6">+G69</f>
        <v>8</v>
      </c>
    </row>
    <row r="70" spans="1:12" x14ac:dyDescent="0.25">
      <c r="A70" s="19">
        <v>66</v>
      </c>
      <c r="B70" s="1" t="str">
        <f>IFERROR(VLOOKUP($A70,Runners!$S:$AA,B$1,0),"")</f>
        <v/>
      </c>
      <c r="C70" s="1" t="str">
        <f>IFERROR(VLOOKUP($A70,Runners!$S:$AA,C$1,0),"")</f>
        <v/>
      </c>
      <c r="D70" s="19" t="str">
        <f>IFERROR(VLOOKUP($A70,Runners!$S:$AA,D$1,0),"")</f>
        <v/>
      </c>
      <c r="E70" s="2" t="str">
        <f>IFERROR(VLOOKUP($A70,Runners!$S:$AA,E$1,0),"")</f>
        <v/>
      </c>
      <c r="F70" s="2" t="str">
        <f>IFERROR(VLOOKUP($A70,Runners!$S:$AA,F$1,0),"")</f>
        <v/>
      </c>
      <c r="G70">
        <f>COUNTIF($F$5:F70,F70)</f>
        <v>9</v>
      </c>
      <c r="J70" s="32" t="str">
        <f t="shared" si="4"/>
        <v/>
      </c>
      <c r="K70" s="32">
        <f t="shared" si="5"/>
        <v>66</v>
      </c>
      <c r="L70" s="32">
        <f t="shared" si="6"/>
        <v>9</v>
      </c>
    </row>
    <row r="71" spans="1:12" x14ac:dyDescent="0.25">
      <c r="A71" s="19">
        <v>67</v>
      </c>
      <c r="B71" s="1" t="str">
        <f>IFERROR(VLOOKUP($A71,Runners!$S:$AA,B$1,0),"")</f>
        <v/>
      </c>
      <c r="C71" s="1" t="str">
        <f>IFERROR(VLOOKUP($A71,Runners!$S:$AA,C$1,0),"")</f>
        <v/>
      </c>
      <c r="D71" s="19" t="str">
        <f>IFERROR(VLOOKUP($A71,Runners!$S:$AA,D$1,0),"")</f>
        <v/>
      </c>
      <c r="E71" s="2" t="str">
        <f>IFERROR(VLOOKUP($A71,Runners!$S:$AA,E$1,0),"")</f>
        <v/>
      </c>
      <c r="F71" s="2" t="str">
        <f>IFERROR(VLOOKUP($A71,Runners!$S:$AA,F$1,0),"")</f>
        <v/>
      </c>
      <c r="G71">
        <f>COUNTIF($F$5:F71,F71)</f>
        <v>10</v>
      </c>
      <c r="J71" s="32" t="str">
        <f t="shared" si="4"/>
        <v/>
      </c>
      <c r="K71" s="32">
        <f t="shared" si="5"/>
        <v>67</v>
      </c>
      <c r="L71" s="32">
        <f t="shared" si="6"/>
        <v>10</v>
      </c>
    </row>
    <row r="72" spans="1:12" x14ac:dyDescent="0.25">
      <c r="A72" s="19">
        <v>68</v>
      </c>
      <c r="B72" s="1" t="str">
        <f>IFERROR(VLOOKUP($A72,Runners!$S:$AA,B$1,0),"")</f>
        <v/>
      </c>
      <c r="C72" s="1" t="str">
        <f>IFERROR(VLOOKUP($A72,Runners!$S:$AA,C$1,0),"")</f>
        <v/>
      </c>
      <c r="D72" s="19" t="str">
        <f>IFERROR(VLOOKUP($A72,Runners!$S:$AA,D$1,0),"")</f>
        <v/>
      </c>
      <c r="E72" s="2" t="str">
        <f>IFERROR(VLOOKUP($A72,Runners!$S:$AA,E$1,0),"")</f>
        <v/>
      </c>
      <c r="F72" s="2" t="str">
        <f>IFERROR(VLOOKUP($A72,Runners!$S:$AA,F$1,0),"")</f>
        <v/>
      </c>
      <c r="G72">
        <f>COUNTIF($F$5:F72,F72)</f>
        <v>11</v>
      </c>
      <c r="J72" s="32" t="str">
        <f t="shared" si="4"/>
        <v/>
      </c>
      <c r="K72" s="32">
        <f t="shared" si="5"/>
        <v>68</v>
      </c>
      <c r="L72" s="32">
        <f t="shared" si="6"/>
        <v>11</v>
      </c>
    </row>
    <row r="73" spans="1:12" x14ac:dyDescent="0.25">
      <c r="A73" s="19">
        <v>69</v>
      </c>
      <c r="B73" s="1" t="str">
        <f>IFERROR(VLOOKUP($A73,Runners!$S:$AA,B$1,0),"")</f>
        <v/>
      </c>
      <c r="C73" s="1" t="str">
        <f>IFERROR(VLOOKUP($A73,Runners!$S:$AA,C$1,0),"")</f>
        <v/>
      </c>
      <c r="D73" s="19" t="str">
        <f>IFERROR(VLOOKUP($A73,Runners!$S:$AA,D$1,0),"")</f>
        <v/>
      </c>
      <c r="E73" s="2" t="str">
        <f>IFERROR(VLOOKUP($A73,Runners!$S:$AA,E$1,0),"")</f>
        <v/>
      </c>
      <c r="F73" s="2" t="str">
        <f>IFERROR(VLOOKUP($A73,Runners!$S:$AA,F$1,0),"")</f>
        <v/>
      </c>
      <c r="G73">
        <f>COUNTIF($F$5:F73,F73)</f>
        <v>12</v>
      </c>
      <c r="J73" s="32" t="str">
        <f t="shared" si="4"/>
        <v/>
      </c>
      <c r="K73" s="32">
        <f t="shared" si="5"/>
        <v>69</v>
      </c>
      <c r="L73" s="32">
        <f t="shared" si="6"/>
        <v>12</v>
      </c>
    </row>
    <row r="74" spans="1:12" x14ac:dyDescent="0.25">
      <c r="A74" s="19">
        <v>70</v>
      </c>
      <c r="B74" s="1" t="str">
        <f>IFERROR(VLOOKUP($A74,Runners!$S:$AA,B$1,0),"")</f>
        <v/>
      </c>
      <c r="C74" s="1" t="str">
        <f>IFERROR(VLOOKUP($A74,Runners!$S:$AA,C$1,0),"")</f>
        <v/>
      </c>
      <c r="D74" s="19" t="str">
        <f>IFERROR(VLOOKUP($A74,Runners!$S:$AA,D$1,0),"")</f>
        <v/>
      </c>
      <c r="E74" s="2" t="str">
        <f>IFERROR(VLOOKUP($A74,Runners!$S:$AA,E$1,0),"")</f>
        <v/>
      </c>
      <c r="F74" s="2" t="str">
        <f>IFERROR(VLOOKUP($A74,Runners!$S:$AA,F$1,0),"")</f>
        <v/>
      </c>
      <c r="G74">
        <f>COUNTIF($F$5:F74,F74)</f>
        <v>13</v>
      </c>
      <c r="J74" s="32" t="str">
        <f t="shared" si="4"/>
        <v/>
      </c>
      <c r="K74" s="32">
        <f t="shared" si="5"/>
        <v>70</v>
      </c>
      <c r="L74" s="32">
        <f t="shared" si="6"/>
        <v>13</v>
      </c>
    </row>
    <row r="75" spans="1:12" x14ac:dyDescent="0.25">
      <c r="A75" s="19">
        <v>71</v>
      </c>
      <c r="B75" s="1" t="str">
        <f>IFERROR(VLOOKUP($A75,Runners!$S:$AA,B$1,0),"")</f>
        <v/>
      </c>
      <c r="C75" s="1" t="str">
        <f>IFERROR(VLOOKUP($A75,Runners!$S:$AA,C$1,0),"")</f>
        <v/>
      </c>
      <c r="D75" s="19" t="str">
        <f>IFERROR(VLOOKUP($A75,Runners!$S:$AA,D$1,0),"")</f>
        <v/>
      </c>
      <c r="E75" s="2" t="str">
        <f>IFERROR(VLOOKUP($A75,Runners!$S:$AA,E$1,0),"")</f>
        <v/>
      </c>
      <c r="F75" s="2" t="str">
        <f>IFERROR(VLOOKUP($A75,Runners!$S:$AA,F$1,0),"")</f>
        <v/>
      </c>
      <c r="G75">
        <f>COUNTIF($F$5:F75,F75)</f>
        <v>14</v>
      </c>
      <c r="J75" s="32" t="str">
        <f t="shared" si="4"/>
        <v/>
      </c>
      <c r="K75" s="32">
        <f t="shared" si="5"/>
        <v>71</v>
      </c>
      <c r="L75" s="32">
        <f t="shared" si="6"/>
        <v>14</v>
      </c>
    </row>
    <row r="76" spans="1:12" x14ac:dyDescent="0.25">
      <c r="A76" s="19">
        <v>72</v>
      </c>
      <c r="B76" s="1" t="str">
        <f>IFERROR(VLOOKUP($A76,Runners!$S:$AA,B$1,0),"")</f>
        <v/>
      </c>
      <c r="C76" s="1" t="str">
        <f>IFERROR(VLOOKUP($A76,Runners!$S:$AA,C$1,0),"")</f>
        <v/>
      </c>
      <c r="D76" s="19" t="str">
        <f>IFERROR(VLOOKUP($A76,Runners!$S:$AA,D$1,0),"")</f>
        <v/>
      </c>
      <c r="E76" s="2" t="str">
        <f>IFERROR(VLOOKUP($A76,Runners!$S:$AA,E$1,0),"")</f>
        <v/>
      </c>
      <c r="F76" s="2" t="str">
        <f>IFERROR(VLOOKUP($A76,Runners!$S:$AA,F$1,0),"")</f>
        <v/>
      </c>
      <c r="G76">
        <f>COUNTIF($F$5:F76,F76)</f>
        <v>15</v>
      </c>
      <c r="J76" s="32" t="str">
        <f t="shared" si="4"/>
        <v/>
      </c>
      <c r="K76" s="32">
        <f t="shared" si="5"/>
        <v>72</v>
      </c>
      <c r="L76" s="32">
        <f t="shared" si="6"/>
        <v>15</v>
      </c>
    </row>
    <row r="77" spans="1:12" x14ac:dyDescent="0.25">
      <c r="A77" s="19">
        <v>73</v>
      </c>
      <c r="B77" s="1" t="str">
        <f>IFERROR(VLOOKUP($A77,Runners!$S:$AA,B$1,0),"")</f>
        <v/>
      </c>
      <c r="C77" s="1" t="str">
        <f>IFERROR(VLOOKUP($A77,Runners!$S:$AA,C$1,0),"")</f>
        <v/>
      </c>
      <c r="D77" s="19" t="str">
        <f>IFERROR(VLOOKUP($A77,Runners!$S:$AA,D$1,0),"")</f>
        <v/>
      </c>
      <c r="E77" s="2" t="str">
        <f>IFERROR(VLOOKUP($A77,Runners!$S:$AA,E$1,0),"")</f>
        <v/>
      </c>
      <c r="F77" s="2" t="str">
        <f>IFERROR(VLOOKUP($A77,Runners!$S:$AA,F$1,0),"")</f>
        <v/>
      </c>
      <c r="G77">
        <f>COUNTIF($F$5:F77,F77)</f>
        <v>16</v>
      </c>
      <c r="J77" s="32" t="str">
        <f t="shared" si="4"/>
        <v/>
      </c>
      <c r="K77" s="32">
        <f t="shared" si="5"/>
        <v>73</v>
      </c>
      <c r="L77" s="32">
        <f t="shared" si="6"/>
        <v>16</v>
      </c>
    </row>
    <row r="78" spans="1:12" x14ac:dyDescent="0.25">
      <c r="A78" s="19">
        <v>74</v>
      </c>
      <c r="B78" s="1" t="str">
        <f>IFERROR(VLOOKUP($A78,Runners!$S:$AA,B$1,0),"")</f>
        <v/>
      </c>
      <c r="C78" s="1" t="str">
        <f>IFERROR(VLOOKUP($A78,Runners!$S:$AA,C$1,0),"")</f>
        <v/>
      </c>
      <c r="D78" s="19" t="str">
        <f>IFERROR(VLOOKUP($A78,Runners!$S:$AA,D$1,0),"")</f>
        <v/>
      </c>
      <c r="E78" s="2" t="str">
        <f>IFERROR(VLOOKUP($A78,Runners!$S:$AA,E$1,0),"")</f>
        <v/>
      </c>
      <c r="F78" s="2" t="str">
        <f>IFERROR(VLOOKUP($A78,Runners!$S:$AA,F$1,0),"")</f>
        <v/>
      </c>
      <c r="G78">
        <f>COUNTIF($F$5:F78,F78)</f>
        <v>17</v>
      </c>
      <c r="J78" s="32" t="str">
        <f t="shared" si="4"/>
        <v/>
      </c>
      <c r="K78" s="32">
        <f t="shared" si="5"/>
        <v>74</v>
      </c>
      <c r="L78" s="32">
        <f t="shared" si="6"/>
        <v>17</v>
      </c>
    </row>
    <row r="79" spans="1:12" x14ac:dyDescent="0.25">
      <c r="A79" s="19">
        <v>75</v>
      </c>
      <c r="B79" s="1" t="str">
        <f>IFERROR(VLOOKUP($A79,Runners!$S:$AA,B$1,0),"")</f>
        <v/>
      </c>
      <c r="C79" s="1" t="str">
        <f>IFERROR(VLOOKUP($A79,Runners!$S:$AA,C$1,0),"")</f>
        <v/>
      </c>
      <c r="D79" s="19" t="str">
        <f>IFERROR(VLOOKUP($A79,Runners!$S:$AA,D$1,0),"")</f>
        <v/>
      </c>
      <c r="E79" s="2" t="str">
        <f>IFERROR(VLOOKUP($A79,Runners!$S:$AA,E$1,0),"")</f>
        <v/>
      </c>
      <c r="F79" s="2" t="str">
        <f>IFERROR(VLOOKUP($A79,Runners!$S:$AA,F$1,0),"")</f>
        <v/>
      </c>
      <c r="G79">
        <f>COUNTIF($F$5:F79,F79)</f>
        <v>18</v>
      </c>
      <c r="J79" s="32" t="str">
        <f t="shared" si="4"/>
        <v/>
      </c>
      <c r="K79" s="32">
        <f t="shared" si="5"/>
        <v>75</v>
      </c>
      <c r="L79" s="32">
        <f t="shared" si="6"/>
        <v>18</v>
      </c>
    </row>
    <row r="80" spans="1:12" x14ac:dyDescent="0.25">
      <c r="A80" s="19">
        <v>76</v>
      </c>
      <c r="B80" s="1" t="str">
        <f>IFERROR(VLOOKUP($A80,Runners!$S:$AA,B$1,0),"")</f>
        <v/>
      </c>
      <c r="C80" s="1" t="str">
        <f>IFERROR(VLOOKUP($A80,Runners!$S:$AA,C$1,0),"")</f>
        <v/>
      </c>
      <c r="D80" s="19" t="str">
        <f>IFERROR(VLOOKUP($A80,Runners!$S:$AA,D$1,0),"")</f>
        <v/>
      </c>
      <c r="E80" s="2" t="str">
        <f>IFERROR(VLOOKUP($A80,Runners!$S:$AA,E$1,0),"")</f>
        <v/>
      </c>
      <c r="F80" s="2" t="str">
        <f>IFERROR(VLOOKUP($A80,Runners!$S:$AA,F$1,0),"")</f>
        <v/>
      </c>
      <c r="G80">
        <f>COUNTIF($F$5:F80,F80)</f>
        <v>19</v>
      </c>
      <c r="J80" s="32" t="str">
        <f t="shared" si="4"/>
        <v/>
      </c>
      <c r="K80" s="32">
        <f t="shared" si="5"/>
        <v>76</v>
      </c>
      <c r="L80" s="32">
        <f t="shared" si="6"/>
        <v>19</v>
      </c>
    </row>
    <row r="81" spans="1:12" x14ac:dyDescent="0.25">
      <c r="A81" s="19">
        <v>77</v>
      </c>
      <c r="B81" s="1" t="str">
        <f>IFERROR(VLOOKUP($A81,Runners!$S:$AA,B$1,0),"")</f>
        <v/>
      </c>
      <c r="C81" s="1" t="str">
        <f>IFERROR(VLOOKUP($A81,Runners!$S:$AA,C$1,0),"")</f>
        <v/>
      </c>
      <c r="D81" s="19" t="str">
        <f>IFERROR(VLOOKUP($A81,Runners!$S:$AA,D$1,0),"")</f>
        <v/>
      </c>
      <c r="E81" s="2" t="str">
        <f>IFERROR(VLOOKUP($A81,Runners!$S:$AA,E$1,0),"")</f>
        <v/>
      </c>
      <c r="F81" s="2" t="str">
        <f>IFERROR(VLOOKUP($A81,Runners!$S:$AA,F$1,0),"")</f>
        <v/>
      </c>
      <c r="G81">
        <f>COUNTIF($F$5:F81,F81)</f>
        <v>20</v>
      </c>
      <c r="J81" s="32" t="str">
        <f t="shared" si="4"/>
        <v/>
      </c>
      <c r="K81" s="32">
        <f t="shared" si="5"/>
        <v>77</v>
      </c>
      <c r="L81" s="32">
        <f t="shared" si="6"/>
        <v>20</v>
      </c>
    </row>
    <row r="82" spans="1:12" x14ac:dyDescent="0.25">
      <c r="A82" s="19">
        <v>78</v>
      </c>
      <c r="B82" s="1" t="str">
        <f>IFERROR(VLOOKUP($A82,Runners!$S:$AA,B$1,0),"")</f>
        <v/>
      </c>
      <c r="C82" s="1" t="str">
        <f>IFERROR(VLOOKUP($A82,Runners!$S:$AA,C$1,0),"")</f>
        <v/>
      </c>
      <c r="D82" s="19" t="str">
        <f>IFERROR(VLOOKUP($A82,Runners!$S:$AA,D$1,0),"")</f>
        <v/>
      </c>
      <c r="E82" s="2" t="str">
        <f>IFERROR(VLOOKUP($A82,Runners!$S:$AA,E$1,0),"")</f>
        <v/>
      </c>
      <c r="F82" s="2" t="str">
        <f>IFERROR(VLOOKUP($A82,Runners!$S:$AA,F$1,0),"")</f>
        <v/>
      </c>
      <c r="G82">
        <f>COUNTIF($F$5:F82,F82)</f>
        <v>21</v>
      </c>
      <c r="J82" s="32" t="str">
        <f t="shared" si="4"/>
        <v/>
      </c>
      <c r="K82" s="32">
        <f t="shared" si="5"/>
        <v>78</v>
      </c>
      <c r="L82" s="32">
        <f t="shared" si="6"/>
        <v>21</v>
      </c>
    </row>
    <row r="83" spans="1:12" x14ac:dyDescent="0.25">
      <c r="A83" s="19">
        <v>79</v>
      </c>
      <c r="B83" s="1" t="str">
        <f>IFERROR(VLOOKUP($A83,Runners!$S:$AA,B$1,0),"")</f>
        <v/>
      </c>
      <c r="C83" s="1" t="str">
        <f>IFERROR(VLOOKUP($A83,Runners!$S:$AA,C$1,0),"")</f>
        <v/>
      </c>
      <c r="D83" s="19" t="str">
        <f>IFERROR(VLOOKUP($A83,Runners!$S:$AA,D$1,0),"")</f>
        <v/>
      </c>
      <c r="E83" s="2" t="str">
        <f>IFERROR(VLOOKUP($A83,Runners!$S:$AA,E$1,0),"")</f>
        <v/>
      </c>
      <c r="F83" s="2" t="str">
        <f>IFERROR(VLOOKUP($A83,Runners!$S:$AA,F$1,0),"")</f>
        <v/>
      </c>
      <c r="G83">
        <f>COUNTIF($F$5:F83,F83)</f>
        <v>22</v>
      </c>
      <c r="J83" s="32" t="str">
        <f t="shared" si="4"/>
        <v/>
      </c>
      <c r="K83" s="32">
        <f t="shared" si="5"/>
        <v>79</v>
      </c>
      <c r="L83" s="32">
        <f t="shared" si="6"/>
        <v>22</v>
      </c>
    </row>
    <row r="84" spans="1:12" x14ac:dyDescent="0.25">
      <c r="A84" s="19">
        <v>80</v>
      </c>
      <c r="B84" s="1" t="str">
        <f>IFERROR(VLOOKUP($A84,Runners!$S:$AA,B$1,0),"")</f>
        <v/>
      </c>
      <c r="C84" s="1" t="str">
        <f>IFERROR(VLOOKUP($A84,Runners!$S:$AA,C$1,0),"")</f>
        <v/>
      </c>
      <c r="D84" s="19" t="str">
        <f>IFERROR(VLOOKUP($A84,Runners!$S:$AA,D$1,0),"")</f>
        <v/>
      </c>
      <c r="E84" s="2" t="str">
        <f>IFERROR(VLOOKUP($A84,Runners!$S:$AA,E$1,0),"")</f>
        <v/>
      </c>
      <c r="F84" s="2" t="str">
        <f>IFERROR(VLOOKUP($A84,Runners!$S:$AA,F$1,0),"")</f>
        <v/>
      </c>
      <c r="G84">
        <f>COUNTIF($F$5:F84,F84)</f>
        <v>23</v>
      </c>
      <c r="J84" s="32" t="str">
        <f t="shared" si="4"/>
        <v/>
      </c>
      <c r="K84" s="32">
        <f t="shared" si="5"/>
        <v>80</v>
      </c>
      <c r="L84" s="32">
        <f t="shared" si="6"/>
        <v>23</v>
      </c>
    </row>
    <row r="85" spans="1:12" x14ac:dyDescent="0.25">
      <c r="A85" s="19">
        <v>81</v>
      </c>
      <c r="B85" s="1" t="str">
        <f>IFERROR(VLOOKUP($A85,Runners!$S:$AA,B$1,0),"")</f>
        <v/>
      </c>
      <c r="C85" s="1" t="str">
        <f>IFERROR(VLOOKUP($A85,Runners!$S:$AA,C$1,0),"")</f>
        <v/>
      </c>
      <c r="D85" s="19" t="str">
        <f>IFERROR(VLOOKUP($A85,Runners!$S:$AA,D$1,0),"")</f>
        <v/>
      </c>
      <c r="E85" s="2" t="str">
        <f>IFERROR(VLOOKUP($A85,Runners!$S:$AA,E$1,0),"")</f>
        <v/>
      </c>
      <c r="F85" s="2" t="str">
        <f>IFERROR(VLOOKUP($A85,Runners!$S:$AA,F$1,0),"")</f>
        <v/>
      </c>
      <c r="G85">
        <f>COUNTIF($F$5:F85,F85)</f>
        <v>24</v>
      </c>
      <c r="J85" s="32" t="str">
        <f t="shared" si="4"/>
        <v/>
      </c>
      <c r="K85" s="32">
        <f t="shared" si="5"/>
        <v>81</v>
      </c>
      <c r="L85" s="32">
        <f t="shared" si="6"/>
        <v>24</v>
      </c>
    </row>
    <row r="86" spans="1:12" x14ac:dyDescent="0.25">
      <c r="A86" s="19">
        <v>82</v>
      </c>
      <c r="B86" s="1" t="str">
        <f>IFERROR(VLOOKUP($A86,Runners!$S:$AA,B$1,0),"")</f>
        <v/>
      </c>
      <c r="C86" s="1" t="str">
        <f>IFERROR(VLOOKUP($A86,Runners!$S:$AA,C$1,0),"")</f>
        <v/>
      </c>
      <c r="D86" s="19" t="str">
        <f>IFERROR(VLOOKUP($A86,Runners!$S:$AA,D$1,0),"")</f>
        <v/>
      </c>
      <c r="E86" s="2" t="str">
        <f>IFERROR(VLOOKUP($A86,Runners!$S:$AA,E$1,0),"")</f>
        <v/>
      </c>
      <c r="F86" s="2" t="str">
        <f>IFERROR(VLOOKUP($A86,Runners!$S:$AA,F$1,0),"")</f>
        <v/>
      </c>
      <c r="G86">
        <f>COUNTIF($F$5:F86,F86)</f>
        <v>25</v>
      </c>
      <c r="J86" s="32" t="str">
        <f t="shared" si="4"/>
        <v/>
      </c>
      <c r="K86" s="32">
        <f t="shared" si="5"/>
        <v>82</v>
      </c>
      <c r="L86" s="32">
        <f t="shared" si="6"/>
        <v>25</v>
      </c>
    </row>
    <row r="87" spans="1:12" x14ac:dyDescent="0.25">
      <c r="A87" s="19">
        <v>83</v>
      </c>
      <c r="B87" s="1" t="str">
        <f>IFERROR(VLOOKUP($A87,Runners!$S:$AA,B$1,0),"")</f>
        <v/>
      </c>
      <c r="C87" s="1" t="str">
        <f>IFERROR(VLOOKUP($A87,Runners!$S:$AA,C$1,0),"")</f>
        <v/>
      </c>
      <c r="D87" s="19" t="str">
        <f>IFERROR(VLOOKUP($A87,Runners!$S:$AA,D$1,0),"")</f>
        <v/>
      </c>
      <c r="E87" s="2" t="str">
        <f>IFERROR(VLOOKUP($A87,Runners!$S:$AA,E$1,0),"")</f>
        <v/>
      </c>
      <c r="F87" s="2" t="str">
        <f>IFERROR(VLOOKUP($A87,Runners!$S:$AA,F$1,0),"")</f>
        <v/>
      </c>
      <c r="G87">
        <f>COUNTIF($F$5:F87,F87)</f>
        <v>26</v>
      </c>
      <c r="J87" s="32" t="str">
        <f t="shared" ref="J87:J104" si="7">B87&amp;C87&amp;D87</f>
        <v/>
      </c>
      <c r="K87" s="32">
        <f t="shared" ref="K87:K104" si="8">+A87</f>
        <v>83</v>
      </c>
      <c r="L87" s="32">
        <f t="shared" ref="L87:L104" si="9">+G87</f>
        <v>26</v>
      </c>
    </row>
    <row r="88" spans="1:12" x14ac:dyDescent="0.25">
      <c r="A88" s="19">
        <v>84</v>
      </c>
      <c r="B88" s="1" t="str">
        <f>IFERROR(VLOOKUP($A88,Runners!$S:$AA,B$1,0),"")</f>
        <v/>
      </c>
      <c r="C88" s="1" t="str">
        <f>IFERROR(VLOOKUP($A88,Runners!$S:$AA,C$1,0),"")</f>
        <v/>
      </c>
      <c r="D88" s="19" t="str">
        <f>IFERROR(VLOOKUP($A88,Runners!$S:$AA,D$1,0),"")</f>
        <v/>
      </c>
      <c r="E88" s="2" t="str">
        <f>IFERROR(VLOOKUP($A88,Runners!$S:$AA,E$1,0),"")</f>
        <v/>
      </c>
      <c r="F88" s="2" t="str">
        <f>IFERROR(VLOOKUP($A88,Runners!$S:$AA,F$1,0),"")</f>
        <v/>
      </c>
      <c r="G88">
        <f>COUNTIF($F$5:F88,F88)</f>
        <v>27</v>
      </c>
      <c r="J88" s="32" t="str">
        <f t="shared" si="7"/>
        <v/>
      </c>
      <c r="K88" s="32">
        <f t="shared" si="8"/>
        <v>84</v>
      </c>
      <c r="L88" s="32">
        <f t="shared" si="9"/>
        <v>27</v>
      </c>
    </row>
    <row r="89" spans="1:12" x14ac:dyDescent="0.25">
      <c r="A89" s="19">
        <v>85</v>
      </c>
      <c r="B89" s="1" t="str">
        <f>IFERROR(VLOOKUP($A89,Runners!$S:$AA,B$1,0),"")</f>
        <v/>
      </c>
      <c r="C89" s="1" t="str">
        <f>IFERROR(VLOOKUP($A89,Runners!$S:$AA,C$1,0),"")</f>
        <v/>
      </c>
      <c r="D89" s="19" t="str">
        <f>IFERROR(VLOOKUP($A89,Runners!$S:$AA,D$1,0),"")</f>
        <v/>
      </c>
      <c r="E89" s="2" t="str">
        <f>IFERROR(VLOOKUP($A89,Runners!$S:$AA,E$1,0),"")</f>
        <v/>
      </c>
      <c r="F89" s="2" t="str">
        <f>IFERROR(VLOOKUP($A89,Runners!$S:$AA,F$1,0),"")</f>
        <v/>
      </c>
      <c r="G89">
        <f>COUNTIF($F$5:F89,F89)</f>
        <v>28</v>
      </c>
      <c r="J89" s="32" t="str">
        <f t="shared" si="7"/>
        <v/>
      </c>
      <c r="K89" s="32">
        <f t="shared" si="8"/>
        <v>85</v>
      </c>
      <c r="L89" s="32">
        <f t="shared" si="9"/>
        <v>28</v>
      </c>
    </row>
    <row r="90" spans="1:12" x14ac:dyDescent="0.25">
      <c r="A90" s="19">
        <v>86</v>
      </c>
      <c r="B90" s="1" t="str">
        <f>IFERROR(VLOOKUP($A90,Runners!$S:$AA,B$1,0),"")</f>
        <v/>
      </c>
      <c r="C90" s="1" t="str">
        <f>IFERROR(VLOOKUP($A90,Runners!$S:$AA,C$1,0),"")</f>
        <v/>
      </c>
      <c r="D90" s="19" t="str">
        <f>IFERROR(VLOOKUP($A90,Runners!$S:$AA,D$1,0),"")</f>
        <v/>
      </c>
      <c r="E90" s="2" t="str">
        <f>IFERROR(VLOOKUP($A90,Runners!$S:$AA,E$1,0),"")</f>
        <v/>
      </c>
      <c r="F90" s="2" t="str">
        <f>IFERROR(VLOOKUP($A90,Runners!$S:$AA,F$1,0),"")</f>
        <v/>
      </c>
      <c r="G90">
        <f>COUNTIF($F$5:F90,F90)</f>
        <v>29</v>
      </c>
      <c r="J90" s="32" t="str">
        <f t="shared" si="7"/>
        <v/>
      </c>
      <c r="K90" s="32">
        <f t="shared" si="8"/>
        <v>86</v>
      </c>
      <c r="L90" s="32">
        <f t="shared" si="9"/>
        <v>29</v>
      </c>
    </row>
    <row r="91" spans="1:12" x14ac:dyDescent="0.25">
      <c r="A91" s="19">
        <v>87</v>
      </c>
      <c r="B91" s="1" t="str">
        <f>IFERROR(VLOOKUP($A91,Runners!$S:$AA,B$1,0),"")</f>
        <v/>
      </c>
      <c r="C91" s="1" t="str">
        <f>IFERROR(VLOOKUP($A91,Runners!$S:$AA,C$1,0),"")</f>
        <v/>
      </c>
      <c r="D91" s="19" t="str">
        <f>IFERROR(VLOOKUP($A91,Runners!$S:$AA,D$1,0),"")</f>
        <v/>
      </c>
      <c r="E91" s="2" t="str">
        <f>IFERROR(VLOOKUP($A91,Runners!$S:$AA,E$1,0),"")</f>
        <v/>
      </c>
      <c r="F91" s="2" t="str">
        <f>IFERROR(VLOOKUP($A91,Runners!$S:$AA,F$1,0),"")</f>
        <v/>
      </c>
      <c r="G91">
        <f>COUNTIF($F$5:F91,F91)</f>
        <v>30</v>
      </c>
      <c r="J91" s="32" t="str">
        <f t="shared" si="7"/>
        <v/>
      </c>
      <c r="K91" s="32">
        <f t="shared" si="8"/>
        <v>87</v>
      </c>
      <c r="L91" s="32">
        <f t="shared" si="9"/>
        <v>30</v>
      </c>
    </row>
    <row r="92" spans="1:12" x14ac:dyDescent="0.25">
      <c r="A92" s="19">
        <v>88</v>
      </c>
      <c r="B92" s="1" t="str">
        <f>IFERROR(VLOOKUP($A92,Runners!$S:$AA,B$1,0),"")</f>
        <v/>
      </c>
      <c r="C92" s="1" t="str">
        <f>IFERROR(VLOOKUP($A92,Runners!$S:$AA,C$1,0),"")</f>
        <v/>
      </c>
      <c r="D92" s="19" t="str">
        <f>IFERROR(VLOOKUP($A92,Runners!$S:$AA,D$1,0),"")</f>
        <v/>
      </c>
      <c r="E92" s="2" t="str">
        <f>IFERROR(VLOOKUP($A92,Runners!$S:$AA,E$1,0),"")</f>
        <v/>
      </c>
      <c r="F92" s="2" t="str">
        <f>IFERROR(VLOOKUP($A92,Runners!$S:$AA,F$1,0),"")</f>
        <v/>
      </c>
      <c r="G92">
        <f>COUNTIF($F$5:F92,F92)</f>
        <v>31</v>
      </c>
      <c r="J92" s="32" t="str">
        <f t="shared" si="7"/>
        <v/>
      </c>
      <c r="K92" s="32">
        <f t="shared" si="8"/>
        <v>88</v>
      </c>
      <c r="L92" s="32">
        <f t="shared" si="9"/>
        <v>31</v>
      </c>
    </row>
    <row r="93" spans="1:12" x14ac:dyDescent="0.25">
      <c r="A93" s="19">
        <v>89</v>
      </c>
      <c r="B93" s="1" t="str">
        <f>IFERROR(VLOOKUP($A93,Runners!$S:$AA,B$1,0),"")</f>
        <v/>
      </c>
      <c r="C93" s="1" t="str">
        <f>IFERROR(VLOOKUP($A93,Runners!$S:$AA,C$1,0),"")</f>
        <v/>
      </c>
      <c r="D93" s="19" t="str">
        <f>IFERROR(VLOOKUP($A93,Runners!$S:$AA,D$1,0),"")</f>
        <v/>
      </c>
      <c r="E93" s="2" t="str">
        <f>IFERROR(VLOOKUP($A93,Runners!$S:$AA,E$1,0),"")</f>
        <v/>
      </c>
      <c r="F93" s="2" t="str">
        <f>IFERROR(VLOOKUP($A93,Runners!$S:$AA,F$1,0),"")</f>
        <v/>
      </c>
      <c r="G93">
        <f>COUNTIF($F$5:F93,F93)</f>
        <v>32</v>
      </c>
      <c r="J93" s="32" t="str">
        <f t="shared" si="7"/>
        <v/>
      </c>
      <c r="K93" s="32">
        <f t="shared" si="8"/>
        <v>89</v>
      </c>
      <c r="L93" s="32">
        <f t="shared" si="9"/>
        <v>32</v>
      </c>
    </row>
    <row r="94" spans="1:12" x14ac:dyDescent="0.25">
      <c r="A94" s="19">
        <v>90</v>
      </c>
      <c r="B94" s="1" t="str">
        <f>IFERROR(VLOOKUP($A94,Runners!$S:$AA,B$1,0),"")</f>
        <v/>
      </c>
      <c r="C94" s="1" t="str">
        <f>IFERROR(VLOOKUP($A94,Runners!$S:$AA,C$1,0),"")</f>
        <v/>
      </c>
      <c r="D94" s="19" t="str">
        <f>IFERROR(VLOOKUP($A94,Runners!$S:$AA,D$1,0),"")</f>
        <v/>
      </c>
      <c r="E94" s="2" t="str">
        <f>IFERROR(VLOOKUP($A94,Runners!$S:$AA,E$1,0),"")</f>
        <v/>
      </c>
      <c r="F94" s="2" t="str">
        <f>IFERROR(VLOOKUP($A94,Runners!$S:$AA,F$1,0),"")</f>
        <v/>
      </c>
      <c r="G94">
        <f>COUNTIF($F$5:F94,F94)</f>
        <v>33</v>
      </c>
      <c r="J94" s="32" t="str">
        <f t="shared" si="7"/>
        <v/>
      </c>
      <c r="K94" s="32">
        <f t="shared" si="8"/>
        <v>90</v>
      </c>
      <c r="L94" s="32">
        <f t="shared" si="9"/>
        <v>33</v>
      </c>
    </row>
    <row r="95" spans="1:12" x14ac:dyDescent="0.25">
      <c r="A95" s="19">
        <v>91</v>
      </c>
      <c r="B95" s="1" t="str">
        <f>IFERROR(VLOOKUP($A95,Runners!$S:$AA,B$1,0),"")</f>
        <v/>
      </c>
      <c r="C95" s="1" t="str">
        <f>IFERROR(VLOOKUP($A95,Runners!$S:$AA,C$1,0),"")</f>
        <v/>
      </c>
      <c r="D95" s="19" t="str">
        <f>IFERROR(VLOOKUP($A95,Runners!$S:$AA,D$1,0),"")</f>
        <v/>
      </c>
      <c r="E95" s="2" t="str">
        <f>IFERROR(VLOOKUP($A95,Runners!$S:$AA,E$1,0),"")</f>
        <v/>
      </c>
      <c r="F95" s="2" t="str">
        <f>IFERROR(VLOOKUP($A95,Runners!$S:$AA,F$1,0),"")</f>
        <v/>
      </c>
      <c r="G95">
        <f>COUNTIF($F$5:F95,F95)</f>
        <v>34</v>
      </c>
      <c r="J95" s="32" t="str">
        <f t="shared" si="7"/>
        <v/>
      </c>
      <c r="K95" s="32">
        <f t="shared" si="8"/>
        <v>91</v>
      </c>
      <c r="L95" s="32">
        <f t="shared" si="9"/>
        <v>34</v>
      </c>
    </row>
    <row r="96" spans="1:12" x14ac:dyDescent="0.25">
      <c r="A96" s="19">
        <v>92</v>
      </c>
      <c r="B96" s="1" t="str">
        <f>IFERROR(VLOOKUP($A96,Runners!$S:$AA,B$1,0),"")</f>
        <v/>
      </c>
      <c r="C96" s="1" t="str">
        <f>IFERROR(VLOOKUP($A96,Runners!$S:$AA,C$1,0),"")</f>
        <v/>
      </c>
      <c r="D96" s="19" t="str">
        <f>IFERROR(VLOOKUP($A96,Runners!$S:$AA,D$1,0),"")</f>
        <v/>
      </c>
      <c r="E96" s="2" t="str">
        <f>IFERROR(VLOOKUP($A96,Runners!$S:$AA,E$1,0),"")</f>
        <v/>
      </c>
      <c r="F96" s="2" t="str">
        <f>IFERROR(VLOOKUP($A96,Runners!$S:$AA,F$1,0),"")</f>
        <v/>
      </c>
      <c r="G96">
        <f>COUNTIF($F$5:F96,F96)</f>
        <v>35</v>
      </c>
      <c r="J96" s="32" t="str">
        <f t="shared" si="7"/>
        <v/>
      </c>
      <c r="K96" s="32">
        <f t="shared" si="8"/>
        <v>92</v>
      </c>
      <c r="L96" s="32">
        <f t="shared" si="9"/>
        <v>35</v>
      </c>
    </row>
    <row r="97" spans="1:12" x14ac:dyDescent="0.25">
      <c r="A97" s="19">
        <v>93</v>
      </c>
      <c r="B97" s="1" t="str">
        <f>IFERROR(VLOOKUP($A97,Runners!$S:$AA,B$1,0),"")</f>
        <v/>
      </c>
      <c r="C97" s="1" t="str">
        <f>IFERROR(VLOOKUP($A97,Runners!$S:$AA,C$1,0),"")</f>
        <v/>
      </c>
      <c r="D97" s="19" t="str">
        <f>IFERROR(VLOOKUP($A97,Runners!$S:$AA,D$1,0),"")</f>
        <v/>
      </c>
      <c r="E97" s="2" t="str">
        <f>IFERROR(VLOOKUP($A97,Runners!$S:$AA,E$1,0),"")</f>
        <v/>
      </c>
      <c r="F97" s="2" t="str">
        <f>IFERROR(VLOOKUP($A97,Runners!$S:$AA,F$1,0),"")</f>
        <v/>
      </c>
      <c r="G97">
        <f>COUNTIF($F$5:F97,F97)</f>
        <v>36</v>
      </c>
      <c r="J97" s="32" t="str">
        <f t="shared" si="7"/>
        <v/>
      </c>
      <c r="K97" s="32">
        <f t="shared" si="8"/>
        <v>93</v>
      </c>
      <c r="L97" s="32">
        <f t="shared" si="9"/>
        <v>36</v>
      </c>
    </row>
    <row r="98" spans="1:12" x14ac:dyDescent="0.25">
      <c r="A98" s="19">
        <v>94</v>
      </c>
      <c r="B98" s="1" t="str">
        <f>IFERROR(VLOOKUP($A98,Runners!$S:$AA,B$1,0),"")</f>
        <v/>
      </c>
      <c r="C98" s="1" t="str">
        <f>IFERROR(VLOOKUP($A98,Runners!$S:$AA,C$1,0),"")</f>
        <v/>
      </c>
      <c r="D98" s="19" t="str">
        <f>IFERROR(VLOOKUP($A98,Runners!$S:$AA,D$1,0),"")</f>
        <v/>
      </c>
      <c r="E98" s="2" t="str">
        <f>IFERROR(VLOOKUP($A98,Runners!$S:$AA,E$1,0),"")</f>
        <v/>
      </c>
      <c r="F98" s="2" t="str">
        <f>IFERROR(VLOOKUP($A98,Runners!$S:$AA,F$1,0),"")</f>
        <v/>
      </c>
      <c r="G98">
        <f>COUNTIF($F$5:F98,F98)</f>
        <v>37</v>
      </c>
      <c r="J98" s="32" t="str">
        <f t="shared" si="7"/>
        <v/>
      </c>
      <c r="K98" s="32">
        <f t="shared" si="8"/>
        <v>94</v>
      </c>
      <c r="L98" s="32">
        <f t="shared" si="9"/>
        <v>37</v>
      </c>
    </row>
    <row r="99" spans="1:12" x14ac:dyDescent="0.25">
      <c r="A99" s="19">
        <v>95</v>
      </c>
      <c r="B99" s="1" t="str">
        <f>IFERROR(VLOOKUP($A99,Runners!$S:$AA,B$1,0),"")</f>
        <v/>
      </c>
      <c r="C99" s="1" t="str">
        <f>IFERROR(VLOOKUP($A99,Runners!$S:$AA,C$1,0),"")</f>
        <v/>
      </c>
      <c r="D99" s="19" t="str">
        <f>IFERROR(VLOOKUP($A99,Runners!$S:$AA,D$1,0),"")</f>
        <v/>
      </c>
      <c r="E99" s="2" t="str">
        <f>IFERROR(VLOOKUP($A99,Runners!$S:$AA,E$1,0),"")</f>
        <v/>
      </c>
      <c r="F99" s="2" t="str">
        <f>IFERROR(VLOOKUP($A99,Runners!$S:$AA,F$1,0),"")</f>
        <v/>
      </c>
      <c r="G99">
        <f>COUNTIF($F$5:F99,F99)</f>
        <v>38</v>
      </c>
      <c r="J99" s="32" t="str">
        <f t="shared" si="7"/>
        <v/>
      </c>
      <c r="K99" s="32">
        <f t="shared" si="8"/>
        <v>95</v>
      </c>
      <c r="L99" s="32">
        <f t="shared" si="9"/>
        <v>38</v>
      </c>
    </row>
    <row r="100" spans="1:12" x14ac:dyDescent="0.25">
      <c r="A100" s="19">
        <v>96</v>
      </c>
      <c r="B100" s="1" t="str">
        <f>IFERROR(VLOOKUP($A100,Runners!$S:$AA,B$1,0),"")</f>
        <v/>
      </c>
      <c r="C100" s="1" t="str">
        <f>IFERROR(VLOOKUP($A100,Runners!$S:$AA,C$1,0),"")</f>
        <v/>
      </c>
      <c r="D100" s="19" t="str">
        <f>IFERROR(VLOOKUP($A100,Runners!$S:$AA,D$1,0),"")</f>
        <v/>
      </c>
      <c r="E100" s="2" t="str">
        <f>IFERROR(VLOOKUP($A100,Runners!$S:$AA,E$1,0),"")</f>
        <v/>
      </c>
      <c r="F100" s="2" t="str">
        <f>IFERROR(VLOOKUP($A100,Runners!$S:$AA,F$1,0),"")</f>
        <v/>
      </c>
      <c r="G100">
        <f>COUNTIF($F$5:F100,F100)</f>
        <v>39</v>
      </c>
      <c r="J100" s="32" t="str">
        <f t="shared" si="7"/>
        <v/>
      </c>
      <c r="K100" s="32">
        <f t="shared" si="8"/>
        <v>96</v>
      </c>
      <c r="L100" s="32">
        <f t="shared" si="9"/>
        <v>39</v>
      </c>
    </row>
    <row r="101" spans="1:12" x14ac:dyDescent="0.25">
      <c r="A101" s="19">
        <v>97</v>
      </c>
      <c r="B101" s="1" t="str">
        <f>IFERROR(VLOOKUP($A101,Runners!$S:$AA,B$1,0),"")</f>
        <v/>
      </c>
      <c r="C101" s="1" t="str">
        <f>IFERROR(VLOOKUP($A101,Runners!$S:$AA,C$1,0),"")</f>
        <v/>
      </c>
      <c r="D101" s="19" t="str">
        <f>IFERROR(VLOOKUP($A101,Runners!$S:$AA,D$1,0),"")</f>
        <v/>
      </c>
      <c r="E101" s="2" t="str">
        <f>IFERROR(VLOOKUP($A101,Runners!$S:$AA,E$1,0),"")</f>
        <v/>
      </c>
      <c r="F101" s="2" t="str">
        <f>IFERROR(VLOOKUP($A101,Runners!$S:$AA,F$1,0),"")</f>
        <v/>
      </c>
      <c r="G101">
        <f>COUNTIF($F$5:F101,F101)</f>
        <v>40</v>
      </c>
      <c r="J101" s="32" t="str">
        <f t="shared" si="7"/>
        <v/>
      </c>
      <c r="K101" s="32">
        <f t="shared" si="8"/>
        <v>97</v>
      </c>
      <c r="L101" s="32">
        <f t="shared" si="9"/>
        <v>40</v>
      </c>
    </row>
    <row r="102" spans="1:12" x14ac:dyDescent="0.25">
      <c r="A102" s="19">
        <v>98</v>
      </c>
      <c r="B102" s="1" t="str">
        <f>IFERROR(VLOOKUP($A102,Runners!$S:$AA,B$1,0),"")</f>
        <v/>
      </c>
      <c r="C102" s="1" t="str">
        <f>IFERROR(VLOOKUP($A102,Runners!$S:$AA,C$1,0),"")</f>
        <v/>
      </c>
      <c r="D102" s="19" t="str">
        <f>IFERROR(VLOOKUP($A102,Runners!$S:$AA,D$1,0),"")</f>
        <v/>
      </c>
      <c r="E102" s="2" t="str">
        <f>IFERROR(VLOOKUP($A102,Runners!$S:$AA,E$1,0),"")</f>
        <v/>
      </c>
      <c r="F102" s="2" t="str">
        <f>IFERROR(VLOOKUP($A102,Runners!$S:$AA,F$1,0),"")</f>
        <v/>
      </c>
      <c r="G102">
        <f>COUNTIF($F$5:F102,F102)</f>
        <v>41</v>
      </c>
      <c r="J102" s="32" t="str">
        <f t="shared" si="7"/>
        <v/>
      </c>
      <c r="K102" s="32">
        <f t="shared" si="8"/>
        <v>98</v>
      </c>
      <c r="L102" s="32">
        <f t="shared" si="9"/>
        <v>41</v>
      </c>
    </row>
    <row r="103" spans="1:12" x14ac:dyDescent="0.25">
      <c r="A103" s="19">
        <v>99</v>
      </c>
      <c r="B103" s="1" t="str">
        <f>IFERROR(VLOOKUP($A103,Runners!$S:$AA,B$1,0),"")</f>
        <v/>
      </c>
      <c r="C103" s="1" t="str">
        <f>IFERROR(VLOOKUP($A103,Runners!$S:$AA,C$1,0),"")</f>
        <v/>
      </c>
      <c r="D103" s="19" t="str">
        <f>IFERROR(VLOOKUP($A103,Runners!$S:$AA,D$1,0),"")</f>
        <v/>
      </c>
      <c r="E103" s="2" t="str">
        <f>IFERROR(VLOOKUP($A103,Runners!$S:$AA,E$1,0),"")</f>
        <v/>
      </c>
      <c r="F103" s="2" t="str">
        <f>IFERROR(VLOOKUP($A103,Runners!$S:$AA,F$1,0),"")</f>
        <v/>
      </c>
      <c r="G103">
        <f>COUNTIF($F$5:F103,F103)</f>
        <v>42</v>
      </c>
      <c r="J103" s="32" t="str">
        <f t="shared" si="7"/>
        <v/>
      </c>
      <c r="K103" s="32">
        <f t="shared" si="8"/>
        <v>99</v>
      </c>
      <c r="L103" s="32">
        <f t="shared" si="9"/>
        <v>42</v>
      </c>
    </row>
    <row r="104" spans="1:12" x14ac:dyDescent="0.25">
      <c r="A104" s="19">
        <v>100</v>
      </c>
      <c r="B104" s="1" t="str">
        <f>IFERROR(VLOOKUP($A104,Runners!$S:$AA,B$1,0),"")</f>
        <v/>
      </c>
      <c r="C104" s="1" t="str">
        <f>IFERROR(VLOOKUP($A104,Runners!$S:$AA,C$1,0),"")</f>
        <v/>
      </c>
      <c r="D104" s="19" t="str">
        <f>IFERROR(VLOOKUP($A104,Runners!$S:$AA,D$1,0),"")</f>
        <v/>
      </c>
      <c r="E104" s="2" t="str">
        <f>IFERROR(VLOOKUP($A104,Runners!$S:$AA,E$1,0),"")</f>
        <v/>
      </c>
      <c r="F104" s="2" t="str">
        <f>IFERROR(VLOOKUP($A104,Runners!$S:$AA,F$1,0),"")</f>
        <v/>
      </c>
      <c r="G104">
        <f>COUNTIF($F$5:F104,F104)</f>
        <v>43</v>
      </c>
      <c r="J104" s="32" t="str">
        <f t="shared" si="7"/>
        <v/>
      </c>
      <c r="K104" s="32">
        <f t="shared" si="8"/>
        <v>100</v>
      </c>
      <c r="L104" s="32">
        <f t="shared" si="9"/>
        <v>43</v>
      </c>
    </row>
    <row r="105" spans="1:12" x14ac:dyDescent="0.25">
      <c r="A105" s="19">
        <v>101</v>
      </c>
      <c r="B105" s="1" t="str">
        <f>IFERROR(VLOOKUP($A105,Runners!$S:$AA,B$1,0),"")</f>
        <v/>
      </c>
      <c r="C105" s="1" t="str">
        <f>IFERROR(VLOOKUP($A105,Runners!$S:$AA,C$1,0),"")</f>
        <v/>
      </c>
      <c r="D105" s="19" t="str">
        <f>IFERROR(VLOOKUP($A105,Runners!$S:$AA,D$1,0),"")</f>
        <v/>
      </c>
      <c r="E105" s="2" t="str">
        <f>IFERROR(VLOOKUP($A105,Runners!$S:$AA,E$1,0),"")</f>
        <v/>
      </c>
      <c r="F105" s="2" t="str">
        <f>IFERROR(VLOOKUP($A105,Runners!$S:$AA,F$1,0),"")</f>
        <v/>
      </c>
      <c r="G105">
        <f>COUNTIF($F$5:F105,F105)</f>
        <v>44</v>
      </c>
    </row>
    <row r="106" spans="1:12" x14ac:dyDescent="0.25">
      <c r="A106" s="19">
        <v>102</v>
      </c>
      <c r="B106" s="1" t="str">
        <f>IFERROR(VLOOKUP($A106,Runners!$S:$AA,B$1,0),"")</f>
        <v/>
      </c>
      <c r="C106" s="1" t="str">
        <f>IFERROR(VLOOKUP($A106,Runners!$S:$AA,C$1,0),"")</f>
        <v/>
      </c>
      <c r="D106" s="19" t="str">
        <f>IFERROR(VLOOKUP($A106,Runners!$S:$AA,D$1,0),"")</f>
        <v/>
      </c>
      <c r="E106" s="2" t="str">
        <f>IFERROR(VLOOKUP($A106,Runners!$S:$AA,E$1,0),"")</f>
        <v/>
      </c>
      <c r="F106" s="2" t="str">
        <f>IFERROR(VLOOKUP($A106,Runners!$S:$AA,F$1,0),"")</f>
        <v/>
      </c>
      <c r="G106">
        <f>COUNTIF($F$5:F106,F106)</f>
        <v>45</v>
      </c>
    </row>
    <row r="107" spans="1:12" x14ac:dyDescent="0.25">
      <c r="A107" s="19">
        <v>103</v>
      </c>
      <c r="B107" s="1" t="str">
        <f>IFERROR(VLOOKUP($A107,Runners!$S:$AA,B$1,0),"")</f>
        <v/>
      </c>
      <c r="C107" s="1" t="str">
        <f>IFERROR(VLOOKUP($A107,Runners!$S:$AA,C$1,0),"")</f>
        <v/>
      </c>
      <c r="D107" s="19" t="str">
        <f>IFERROR(VLOOKUP($A107,Runners!$S:$AA,D$1,0),"")</f>
        <v/>
      </c>
      <c r="E107" s="2" t="str">
        <f>IFERROR(VLOOKUP($A107,Runners!$S:$AA,E$1,0),"")</f>
        <v/>
      </c>
      <c r="F107" s="2" t="str">
        <f>IFERROR(VLOOKUP($A107,Runners!$S:$AA,F$1,0),"")</f>
        <v/>
      </c>
      <c r="G107">
        <f>COUNTIF($F$5:F107,F107)</f>
        <v>46</v>
      </c>
    </row>
    <row r="108" spans="1:12" x14ac:dyDescent="0.25">
      <c r="A108" s="19">
        <v>104</v>
      </c>
      <c r="B108" s="1" t="str">
        <f>IFERROR(VLOOKUP($A108,Runners!$S:$AA,B$1,0),"")</f>
        <v/>
      </c>
      <c r="C108" s="1" t="str">
        <f>IFERROR(VLOOKUP($A108,Runners!$S:$AA,C$1,0),"")</f>
        <v/>
      </c>
      <c r="D108" s="19" t="str">
        <f>IFERROR(VLOOKUP($A108,Runners!$S:$AA,D$1,0),"")</f>
        <v/>
      </c>
      <c r="E108" s="2" t="str">
        <f>IFERROR(VLOOKUP($A108,Runners!$S:$AA,E$1,0),"")</f>
        <v/>
      </c>
      <c r="F108" s="2" t="str">
        <f>IFERROR(VLOOKUP($A108,Runners!$S:$AA,F$1,0),"")</f>
        <v/>
      </c>
      <c r="G108">
        <f>COUNTIF($F$5:F108,F108)</f>
        <v>47</v>
      </c>
    </row>
    <row r="109" spans="1:12" x14ac:dyDescent="0.25">
      <c r="A109" s="19">
        <v>105</v>
      </c>
      <c r="B109" s="1" t="str">
        <f>IFERROR(VLOOKUP($A109,Runners!$S:$AA,B$1,0),"")</f>
        <v/>
      </c>
      <c r="C109" s="1" t="str">
        <f>IFERROR(VLOOKUP($A109,Runners!$S:$AA,C$1,0),"")</f>
        <v/>
      </c>
      <c r="D109" s="19" t="str">
        <f>IFERROR(VLOOKUP($A109,Runners!$S:$AA,D$1,0),"")</f>
        <v/>
      </c>
      <c r="E109" s="2" t="str">
        <f>IFERROR(VLOOKUP($A109,Runners!$S:$AA,E$1,0),"")</f>
        <v/>
      </c>
      <c r="F109" s="2" t="str">
        <f>IFERROR(VLOOKUP($A109,Runners!$S:$AA,F$1,0),"")</f>
        <v/>
      </c>
      <c r="G109">
        <f>COUNTIF($F$5:F109,F109)</f>
        <v>48</v>
      </c>
    </row>
    <row r="110" spans="1:12" x14ac:dyDescent="0.25">
      <c r="A110" s="19">
        <v>106</v>
      </c>
      <c r="B110" s="1" t="str">
        <f>IFERROR(VLOOKUP($A110,Runners!$S:$AA,B$1,0),"")</f>
        <v/>
      </c>
      <c r="C110" s="1" t="str">
        <f>IFERROR(VLOOKUP($A110,Runners!$S:$AA,C$1,0),"")</f>
        <v/>
      </c>
      <c r="D110" s="19" t="str">
        <f>IFERROR(VLOOKUP($A110,Runners!$S:$AA,D$1,0),"")</f>
        <v/>
      </c>
      <c r="E110" s="2" t="str">
        <f>IFERROR(VLOOKUP($A110,Runners!$S:$AA,E$1,0),"")</f>
        <v/>
      </c>
      <c r="F110" s="2" t="str">
        <f>IFERROR(VLOOKUP($A110,Runners!$S:$AA,F$1,0),"")</f>
        <v/>
      </c>
      <c r="G110">
        <f>COUNTIF($F$5:F110,F110)</f>
        <v>49</v>
      </c>
    </row>
    <row r="111" spans="1:12" x14ac:dyDescent="0.25">
      <c r="A111" s="19">
        <v>107</v>
      </c>
      <c r="B111" s="1" t="str">
        <f>IFERROR(VLOOKUP($A111,Runners!$S:$AA,B$1,0),"")</f>
        <v/>
      </c>
      <c r="C111" s="1" t="str">
        <f>IFERROR(VLOOKUP($A111,Runners!$S:$AA,C$1,0),"")</f>
        <v/>
      </c>
      <c r="D111" s="19" t="str">
        <f>IFERROR(VLOOKUP($A111,Runners!$S:$AA,D$1,0),"")</f>
        <v/>
      </c>
      <c r="E111" s="2" t="str">
        <f>IFERROR(VLOOKUP($A111,Runners!$S:$AA,E$1,0),"")</f>
        <v/>
      </c>
      <c r="F111" s="2" t="str">
        <f>IFERROR(VLOOKUP($A111,Runners!$S:$AA,F$1,0),"")</f>
        <v/>
      </c>
      <c r="G111">
        <f>COUNTIF($F$5:F111,F111)</f>
        <v>50</v>
      </c>
    </row>
    <row r="112" spans="1:12" x14ac:dyDescent="0.25">
      <c r="A112" s="19">
        <v>108</v>
      </c>
      <c r="B112" s="1" t="str">
        <f>IFERROR(VLOOKUP($A112,Runners!$S:$AA,B$1,0),"")</f>
        <v/>
      </c>
      <c r="C112" s="1" t="str">
        <f>IFERROR(VLOOKUP($A112,Runners!$S:$AA,C$1,0),"")</f>
        <v/>
      </c>
      <c r="D112" s="19" t="str">
        <f>IFERROR(VLOOKUP($A112,Runners!$S:$AA,D$1,0),"")</f>
        <v/>
      </c>
      <c r="E112" s="2" t="str">
        <f>IFERROR(VLOOKUP($A112,Runners!$S:$AA,E$1,0),"")</f>
        <v/>
      </c>
      <c r="F112" s="2" t="str">
        <f>IFERROR(VLOOKUP($A112,Runners!$S:$AA,F$1,0),"")</f>
        <v/>
      </c>
      <c r="G112">
        <f>COUNTIF($F$5:F112,F112)</f>
        <v>51</v>
      </c>
    </row>
    <row r="113" spans="1:7" x14ac:dyDescent="0.25">
      <c r="A113" s="19">
        <v>109</v>
      </c>
      <c r="B113" s="1" t="str">
        <f>IFERROR(VLOOKUP($A113,Runners!$S:$AA,B$1,0),"")</f>
        <v/>
      </c>
      <c r="C113" s="1" t="str">
        <f>IFERROR(VLOOKUP($A113,Runners!$S:$AA,C$1,0),"")</f>
        <v/>
      </c>
      <c r="D113" s="19" t="str">
        <f>IFERROR(VLOOKUP($A113,Runners!$S:$AA,D$1,0),"")</f>
        <v/>
      </c>
      <c r="E113" s="2" t="str">
        <f>IFERROR(VLOOKUP($A113,Runners!$S:$AA,E$1,0),"")</f>
        <v/>
      </c>
      <c r="F113" s="2" t="str">
        <f>IFERROR(VLOOKUP($A113,Runners!$S:$AA,F$1,0),"")</f>
        <v/>
      </c>
      <c r="G113">
        <f>COUNTIF($F$5:F113,F113)</f>
        <v>52</v>
      </c>
    </row>
    <row r="114" spans="1:7" x14ac:dyDescent="0.25">
      <c r="A114" s="19">
        <v>110</v>
      </c>
      <c r="B114" s="1" t="str">
        <f>IFERROR(VLOOKUP($A114,Runners!$S:$AA,B$1,0),"")</f>
        <v/>
      </c>
      <c r="C114" s="1" t="str">
        <f>IFERROR(VLOOKUP($A114,Runners!$S:$AA,C$1,0),"")</f>
        <v/>
      </c>
      <c r="D114" s="19" t="str">
        <f>IFERROR(VLOOKUP($A114,Runners!$S:$AA,D$1,0),"")</f>
        <v/>
      </c>
      <c r="E114" s="2" t="str">
        <f>IFERROR(VLOOKUP($A114,Runners!$S:$AA,E$1,0),"")</f>
        <v/>
      </c>
      <c r="F114" s="2" t="str">
        <f>IFERROR(VLOOKUP($A114,Runners!$S:$AA,F$1,0),"")</f>
        <v/>
      </c>
      <c r="G114">
        <f>COUNTIF($F$5:F114,F114)</f>
        <v>53</v>
      </c>
    </row>
    <row r="115" spans="1:7" x14ac:dyDescent="0.25">
      <c r="A115" s="19">
        <v>111</v>
      </c>
      <c r="B115" s="1" t="str">
        <f>IFERROR(VLOOKUP($A115,Runners!$S:$AA,B$1,0),"")</f>
        <v/>
      </c>
      <c r="C115" s="1" t="str">
        <f>IFERROR(VLOOKUP($A115,Runners!$S:$AA,C$1,0),"")</f>
        <v/>
      </c>
      <c r="D115" s="19" t="str">
        <f>IFERROR(VLOOKUP($A115,Runners!$S:$AA,D$1,0),"")</f>
        <v/>
      </c>
      <c r="E115" s="2" t="str">
        <f>IFERROR(VLOOKUP($A115,Runners!$S:$AA,E$1,0),"")</f>
        <v/>
      </c>
      <c r="F115" s="2" t="str">
        <f>IFERROR(VLOOKUP($A115,Runners!$S:$AA,F$1,0),"")</f>
        <v/>
      </c>
      <c r="G115">
        <f>COUNTIF($F$5:F115,F115)</f>
        <v>54</v>
      </c>
    </row>
    <row r="116" spans="1:7" x14ac:dyDescent="0.25">
      <c r="A116" s="19">
        <v>112</v>
      </c>
      <c r="B116" s="1" t="str">
        <f>IFERROR(VLOOKUP($A116,Runners!$S:$AA,B$1,0),"")</f>
        <v/>
      </c>
      <c r="C116" s="1" t="str">
        <f>IFERROR(VLOOKUP($A116,Runners!$S:$AA,C$1,0),"")</f>
        <v/>
      </c>
      <c r="D116" s="19" t="str">
        <f>IFERROR(VLOOKUP($A116,Runners!$S:$AA,D$1,0),"")</f>
        <v/>
      </c>
      <c r="E116" s="2" t="str">
        <f>IFERROR(VLOOKUP($A116,Runners!$S:$AA,E$1,0),"")</f>
        <v/>
      </c>
      <c r="F116" s="2" t="str">
        <f>IFERROR(VLOOKUP($A116,Runners!$S:$AA,F$1,0),"")</f>
        <v/>
      </c>
      <c r="G116">
        <f>COUNTIF($F$5:F116,F116)</f>
        <v>55</v>
      </c>
    </row>
    <row r="117" spans="1:7" x14ac:dyDescent="0.25">
      <c r="A117" s="19">
        <v>113</v>
      </c>
      <c r="B117" s="1" t="str">
        <f>IFERROR(VLOOKUP($A117,Runners!$S:$AA,B$1,0),"")</f>
        <v/>
      </c>
      <c r="C117" s="1" t="str">
        <f>IFERROR(VLOOKUP($A117,Runners!$S:$AA,C$1,0),"")</f>
        <v/>
      </c>
      <c r="D117" s="19" t="str">
        <f>IFERROR(VLOOKUP($A117,Runners!$S:$AA,D$1,0),"")</f>
        <v/>
      </c>
      <c r="E117" s="2" t="str">
        <f>IFERROR(VLOOKUP($A117,Runners!$S:$AA,E$1,0),"")</f>
        <v/>
      </c>
      <c r="F117" s="2" t="str">
        <f>IFERROR(VLOOKUP($A117,Runners!$S:$AA,F$1,0),"")</f>
        <v/>
      </c>
      <c r="G117">
        <f>COUNTIF($F$5:F117,F117)</f>
        <v>56</v>
      </c>
    </row>
    <row r="118" spans="1:7" x14ac:dyDescent="0.25">
      <c r="A118" s="19">
        <v>114</v>
      </c>
      <c r="B118" s="1" t="str">
        <f>IFERROR(VLOOKUP($A118,Runners!$S:$AA,B$1,0),"")</f>
        <v/>
      </c>
      <c r="C118" s="1" t="str">
        <f>IFERROR(VLOOKUP($A118,Runners!$S:$AA,C$1,0),"")</f>
        <v/>
      </c>
      <c r="D118" s="19" t="str">
        <f>IFERROR(VLOOKUP($A118,Runners!$S:$AA,D$1,0),"")</f>
        <v/>
      </c>
      <c r="E118" s="2" t="str">
        <f>IFERROR(VLOOKUP($A118,Runners!$S:$AA,E$1,0),"")</f>
        <v/>
      </c>
      <c r="F118" s="2" t="str">
        <f>IFERROR(VLOOKUP($A118,Runners!$S:$AA,F$1,0),"")</f>
        <v/>
      </c>
      <c r="G118">
        <f>COUNTIF($F$5:F118,F118)</f>
        <v>57</v>
      </c>
    </row>
    <row r="119" spans="1:7" x14ac:dyDescent="0.25">
      <c r="A119" s="19">
        <v>115</v>
      </c>
      <c r="B119" s="1" t="str">
        <f>IFERROR(VLOOKUP($A119,Runners!$S:$AA,B$1,0),"")</f>
        <v/>
      </c>
      <c r="C119" s="1" t="str">
        <f>IFERROR(VLOOKUP($A119,Runners!$S:$AA,C$1,0),"")</f>
        <v/>
      </c>
      <c r="D119" s="19" t="str">
        <f>IFERROR(VLOOKUP($A119,Runners!$S:$AA,D$1,0),"")</f>
        <v/>
      </c>
      <c r="E119" s="2" t="str">
        <f>IFERROR(VLOOKUP($A119,Runners!$S:$AA,E$1,0),"")</f>
        <v/>
      </c>
      <c r="F119" s="2" t="str">
        <f>IFERROR(VLOOKUP($A119,Runners!$S:$AA,F$1,0),"")</f>
        <v/>
      </c>
      <c r="G119">
        <f>COUNTIF($F$5:F119,F119)</f>
        <v>58</v>
      </c>
    </row>
    <row r="120" spans="1:7" x14ac:dyDescent="0.25">
      <c r="A120" s="19">
        <v>116</v>
      </c>
      <c r="B120" s="1" t="str">
        <f>IFERROR(VLOOKUP($A120,Runners!$S:$AA,B$1,0),"")</f>
        <v/>
      </c>
      <c r="C120" s="1" t="str">
        <f>IFERROR(VLOOKUP($A120,Runners!$S:$AA,C$1,0),"")</f>
        <v/>
      </c>
      <c r="D120" s="19" t="str">
        <f>IFERROR(VLOOKUP($A120,Runners!$S:$AA,D$1,0),"")</f>
        <v/>
      </c>
      <c r="E120" s="2" t="str">
        <f>IFERROR(VLOOKUP($A120,Runners!$S:$AA,E$1,0),"")</f>
        <v/>
      </c>
      <c r="F120" s="2" t="str">
        <f>IFERROR(VLOOKUP($A120,Runners!$S:$AA,F$1,0),"")</f>
        <v/>
      </c>
      <c r="G120">
        <f>COUNTIF($F$5:F120,F120)</f>
        <v>59</v>
      </c>
    </row>
    <row r="121" spans="1:7" x14ac:dyDescent="0.25">
      <c r="A121" s="19">
        <v>117</v>
      </c>
      <c r="B121" s="1" t="str">
        <f>IFERROR(VLOOKUP($A121,Runners!$S:$AA,B$1,0),"")</f>
        <v/>
      </c>
      <c r="C121" s="1" t="str">
        <f>IFERROR(VLOOKUP($A121,Runners!$S:$AA,C$1,0),"")</f>
        <v/>
      </c>
      <c r="D121" s="19" t="str">
        <f>IFERROR(VLOOKUP($A121,Runners!$S:$AA,D$1,0),"")</f>
        <v/>
      </c>
      <c r="E121" s="2" t="str">
        <f>IFERROR(VLOOKUP($A121,Runners!$S:$AA,E$1,0),"")</f>
        <v/>
      </c>
      <c r="F121" s="2" t="str">
        <f>IFERROR(VLOOKUP($A121,Runners!$S:$AA,F$1,0),"")</f>
        <v/>
      </c>
      <c r="G121">
        <f>COUNTIF($F$5:F121,F121)</f>
        <v>60</v>
      </c>
    </row>
    <row r="122" spans="1:7" x14ac:dyDescent="0.25">
      <c r="A122" s="19">
        <v>118</v>
      </c>
      <c r="B122" s="1" t="str">
        <f>IFERROR(VLOOKUP($A122,Runners!$S:$AA,B$1,0),"")</f>
        <v/>
      </c>
      <c r="C122" s="1" t="str">
        <f>IFERROR(VLOOKUP($A122,Runners!$S:$AA,C$1,0),"")</f>
        <v/>
      </c>
      <c r="D122" s="19" t="str">
        <f>IFERROR(VLOOKUP($A122,Runners!$S:$AA,D$1,0),"")</f>
        <v/>
      </c>
      <c r="E122" s="2" t="str">
        <f>IFERROR(VLOOKUP($A122,Runners!$S:$AA,E$1,0),"")</f>
        <v/>
      </c>
      <c r="F122" s="2" t="str">
        <f>IFERROR(VLOOKUP($A122,Runners!$S:$AA,F$1,0),"")</f>
        <v/>
      </c>
      <c r="G122">
        <f>COUNTIF($F$5:F122,F122)</f>
        <v>61</v>
      </c>
    </row>
    <row r="123" spans="1:7" x14ac:dyDescent="0.25">
      <c r="A123" s="19">
        <v>119</v>
      </c>
      <c r="B123" s="1" t="str">
        <f>IFERROR(VLOOKUP($A123,Runners!$S:$AA,B$1,0),"")</f>
        <v/>
      </c>
      <c r="C123" s="1" t="str">
        <f>IFERROR(VLOOKUP($A123,Runners!$S:$AA,C$1,0),"")</f>
        <v/>
      </c>
      <c r="D123" s="19" t="str">
        <f>IFERROR(VLOOKUP($A123,Runners!$S:$AA,D$1,0),"")</f>
        <v/>
      </c>
      <c r="E123" s="2" t="str">
        <f>IFERROR(VLOOKUP($A123,Runners!$S:$AA,E$1,0),"")</f>
        <v/>
      </c>
      <c r="F123" s="2" t="str">
        <f>IFERROR(VLOOKUP($A123,Runners!$S:$AA,F$1,0),"")</f>
        <v/>
      </c>
      <c r="G123">
        <f>COUNTIF($F$5:F123,F123)</f>
        <v>62</v>
      </c>
    </row>
    <row r="124" spans="1:7" x14ac:dyDescent="0.25">
      <c r="A124" s="19">
        <v>120</v>
      </c>
      <c r="B124" s="1" t="str">
        <f>IFERROR(VLOOKUP($A124,Runners!$S:$AA,B$1,0),"")</f>
        <v/>
      </c>
      <c r="C124" s="1" t="str">
        <f>IFERROR(VLOOKUP($A124,Runners!$S:$AA,C$1,0),"")</f>
        <v/>
      </c>
      <c r="D124" s="19" t="str">
        <f>IFERROR(VLOOKUP($A124,Runners!$S:$AA,D$1,0),"")</f>
        <v/>
      </c>
      <c r="E124" s="2" t="str">
        <f>IFERROR(VLOOKUP($A124,Runners!$S:$AA,E$1,0),"")</f>
        <v/>
      </c>
      <c r="F124" s="2" t="str">
        <f>IFERROR(VLOOKUP($A124,Runners!$S:$AA,F$1,0),"")</f>
        <v/>
      </c>
      <c r="G124">
        <f>COUNTIF($F$5:F124,F124)</f>
        <v>63</v>
      </c>
    </row>
    <row r="125" spans="1:7" x14ac:dyDescent="0.25">
      <c r="A125" s="19">
        <v>121</v>
      </c>
      <c r="B125" s="1" t="str">
        <f>IFERROR(VLOOKUP($A125,Runners!$S:$AA,B$1,0),"")</f>
        <v/>
      </c>
      <c r="C125" s="1" t="str">
        <f>IFERROR(VLOOKUP($A125,Runners!$S:$AA,C$1,0),"")</f>
        <v/>
      </c>
      <c r="D125" s="19" t="str">
        <f>IFERROR(VLOOKUP($A125,Runners!$S:$AA,D$1,0),"")</f>
        <v/>
      </c>
      <c r="E125" s="2" t="str">
        <f>IFERROR(VLOOKUP($A125,Runners!$S:$AA,E$1,0),"")</f>
        <v/>
      </c>
      <c r="F125" s="2" t="str">
        <f>IFERROR(VLOOKUP($A125,Runners!$S:$AA,F$1,0),"")</f>
        <v/>
      </c>
      <c r="G125">
        <f>COUNTIF($F$5:F125,F125)</f>
        <v>64</v>
      </c>
    </row>
    <row r="126" spans="1:7" x14ac:dyDescent="0.25">
      <c r="A126" s="19">
        <v>122</v>
      </c>
      <c r="B126" s="1" t="str">
        <f>IFERROR(VLOOKUP($A126,Runners!$S:$AA,B$1,0),"")</f>
        <v/>
      </c>
      <c r="C126" s="1" t="str">
        <f>IFERROR(VLOOKUP($A126,Runners!$S:$AA,C$1,0),"")</f>
        <v/>
      </c>
      <c r="D126" s="19" t="str">
        <f>IFERROR(VLOOKUP($A126,Runners!$S:$AA,D$1,0),"")</f>
        <v/>
      </c>
      <c r="E126" s="2" t="str">
        <f>IFERROR(VLOOKUP($A126,Runners!$S:$AA,E$1,0),"")</f>
        <v/>
      </c>
      <c r="F126" s="2" t="str">
        <f>IFERROR(VLOOKUP($A126,Runners!$S:$AA,F$1,0),"")</f>
        <v/>
      </c>
      <c r="G126">
        <f>COUNTIF($F$5:F126,F126)</f>
        <v>65</v>
      </c>
    </row>
    <row r="127" spans="1:7" x14ac:dyDescent="0.25">
      <c r="A127" s="19">
        <v>123</v>
      </c>
      <c r="B127" s="1" t="str">
        <f>IFERROR(VLOOKUP($A127,Runners!$S:$AA,B$1,0),"")</f>
        <v/>
      </c>
      <c r="C127" s="1" t="str">
        <f>IFERROR(VLOOKUP($A127,Runners!$S:$AA,C$1,0),"")</f>
        <v/>
      </c>
      <c r="D127" s="19" t="str">
        <f>IFERROR(VLOOKUP($A127,Runners!$S:$AA,D$1,0),"")</f>
        <v/>
      </c>
      <c r="E127" s="2" t="str">
        <f>IFERROR(VLOOKUP($A127,Runners!$S:$AA,E$1,0),"")</f>
        <v/>
      </c>
      <c r="F127" s="2" t="str">
        <f>IFERROR(VLOOKUP($A127,Runners!$S:$AA,F$1,0),"")</f>
        <v/>
      </c>
      <c r="G127">
        <f>COUNTIF($F$5:F127,F127)</f>
        <v>66</v>
      </c>
    </row>
    <row r="128" spans="1:7" x14ac:dyDescent="0.25">
      <c r="A128" s="19">
        <v>124</v>
      </c>
      <c r="B128" s="1" t="str">
        <f>IFERROR(VLOOKUP($A128,Runners!$S:$AA,B$1,0),"")</f>
        <v/>
      </c>
      <c r="C128" s="1" t="str">
        <f>IFERROR(VLOOKUP($A128,Runners!$S:$AA,C$1,0),"")</f>
        <v/>
      </c>
      <c r="D128" s="19" t="str">
        <f>IFERROR(VLOOKUP($A128,Runners!$S:$AA,D$1,0),"")</f>
        <v/>
      </c>
      <c r="E128" s="2" t="str">
        <f>IFERROR(VLOOKUP($A128,Runners!$S:$AA,E$1,0),"")</f>
        <v/>
      </c>
      <c r="F128" s="2" t="str">
        <f>IFERROR(VLOOKUP($A128,Runners!$S:$AA,F$1,0),"")</f>
        <v/>
      </c>
      <c r="G128">
        <f>COUNTIF($F$5:F128,F128)</f>
        <v>67</v>
      </c>
    </row>
    <row r="129" spans="1:7" x14ac:dyDescent="0.25">
      <c r="A129" s="19">
        <v>125</v>
      </c>
      <c r="B129" s="1" t="str">
        <f>IFERROR(VLOOKUP($A129,Runners!$S:$AA,B$1,0),"")</f>
        <v/>
      </c>
      <c r="C129" s="1" t="str">
        <f>IFERROR(VLOOKUP($A129,Runners!$S:$AA,C$1,0),"")</f>
        <v/>
      </c>
      <c r="D129" s="19" t="str">
        <f>IFERROR(VLOOKUP($A129,Runners!$S:$AA,D$1,0),"")</f>
        <v/>
      </c>
      <c r="E129" s="2" t="str">
        <f>IFERROR(VLOOKUP($A129,Runners!$S:$AA,E$1,0),"")</f>
        <v/>
      </c>
      <c r="F129" s="2" t="str">
        <f>IFERROR(VLOOKUP($A129,Runners!$S:$AA,F$1,0),"")</f>
        <v/>
      </c>
      <c r="G129">
        <f>COUNTIF($F$5:F129,F129)</f>
        <v>68</v>
      </c>
    </row>
    <row r="130" spans="1:7" x14ac:dyDescent="0.25">
      <c r="A130" s="19">
        <v>126</v>
      </c>
      <c r="B130" s="1" t="str">
        <f>IFERROR(VLOOKUP($A130,Runners!$S:$AA,B$1,0),"")</f>
        <v/>
      </c>
      <c r="C130" s="1" t="str">
        <f>IFERROR(VLOOKUP($A130,Runners!$S:$AA,C$1,0),"")</f>
        <v/>
      </c>
      <c r="D130" s="19" t="str">
        <f>IFERROR(VLOOKUP($A130,Runners!$S:$AA,D$1,0),"")</f>
        <v/>
      </c>
      <c r="E130" s="2" t="str">
        <f>IFERROR(VLOOKUP($A130,Runners!$S:$AA,E$1,0),"")</f>
        <v/>
      </c>
      <c r="F130" s="2" t="str">
        <f>IFERROR(VLOOKUP($A130,Runners!$S:$AA,F$1,0),"")</f>
        <v/>
      </c>
      <c r="G130">
        <f>COUNTIF($F$5:F130,F130)</f>
        <v>69</v>
      </c>
    </row>
    <row r="131" spans="1:7" x14ac:dyDescent="0.25">
      <c r="A131" s="19">
        <v>127</v>
      </c>
      <c r="B131" s="1" t="str">
        <f>IFERROR(VLOOKUP($A131,Runners!$S:$AA,B$1,0),"")</f>
        <v/>
      </c>
      <c r="C131" s="1" t="str">
        <f>IFERROR(VLOOKUP($A131,Runners!$S:$AA,C$1,0),"")</f>
        <v/>
      </c>
      <c r="D131" s="19" t="str">
        <f>IFERROR(VLOOKUP($A131,Runners!$S:$AA,D$1,0),"")</f>
        <v/>
      </c>
      <c r="E131" s="2" t="str">
        <f>IFERROR(VLOOKUP($A131,Runners!$S:$AA,E$1,0),"")</f>
        <v/>
      </c>
      <c r="F131" s="2" t="str">
        <f>IFERROR(VLOOKUP($A131,Runners!$S:$AA,F$1,0),"")</f>
        <v/>
      </c>
      <c r="G131">
        <f>COUNTIF($F$5:F131,F131)</f>
        <v>70</v>
      </c>
    </row>
    <row r="132" spans="1:7" x14ac:dyDescent="0.25">
      <c r="A132" s="19">
        <v>128</v>
      </c>
      <c r="B132" s="1" t="str">
        <f>IFERROR(VLOOKUP($A132,Runners!$S:$AA,B$1,0),"")</f>
        <v/>
      </c>
      <c r="C132" s="1" t="str">
        <f>IFERROR(VLOOKUP($A132,Runners!$S:$AA,C$1,0),"")</f>
        <v/>
      </c>
      <c r="D132" s="19" t="str">
        <f>IFERROR(VLOOKUP($A132,Runners!$S:$AA,D$1,0),"")</f>
        <v/>
      </c>
      <c r="E132" s="2" t="str">
        <f>IFERROR(VLOOKUP($A132,Runners!$S:$AA,E$1,0),"")</f>
        <v/>
      </c>
      <c r="F132" s="2" t="str">
        <f>IFERROR(VLOOKUP($A132,Runners!$S:$AA,F$1,0),"")</f>
        <v/>
      </c>
      <c r="G132">
        <f>COUNTIF($F$5:F132,F132)</f>
        <v>71</v>
      </c>
    </row>
    <row r="133" spans="1:7" x14ac:dyDescent="0.25">
      <c r="A133" s="19">
        <v>129</v>
      </c>
      <c r="B133" s="1" t="str">
        <f>IFERROR(VLOOKUP($A133,Runners!$S:$AA,B$1,0),"")</f>
        <v/>
      </c>
      <c r="C133" s="1" t="str">
        <f>IFERROR(VLOOKUP($A133,Runners!$S:$AA,C$1,0),"")</f>
        <v/>
      </c>
      <c r="D133" s="19" t="str">
        <f>IFERROR(VLOOKUP($A133,Runners!$S:$AA,D$1,0),"")</f>
        <v/>
      </c>
      <c r="E133" s="2" t="str">
        <f>IFERROR(VLOOKUP($A133,Runners!$S:$AA,E$1,0),"")</f>
        <v/>
      </c>
      <c r="F133" s="2" t="str">
        <f>IFERROR(VLOOKUP($A133,Runners!$S:$AA,F$1,0),"")</f>
        <v/>
      </c>
      <c r="G133">
        <f>COUNTIF($F$5:F133,F133)</f>
        <v>72</v>
      </c>
    </row>
    <row r="134" spans="1:7" x14ac:dyDescent="0.25">
      <c r="A134" s="19">
        <v>130</v>
      </c>
      <c r="B134" s="1" t="str">
        <f>IFERROR(VLOOKUP($A134,Runners!$S:$AA,B$1,0),"")</f>
        <v/>
      </c>
      <c r="C134" s="1" t="str">
        <f>IFERROR(VLOOKUP($A134,Runners!$S:$AA,C$1,0),"")</f>
        <v/>
      </c>
      <c r="D134" s="19" t="str">
        <f>IFERROR(VLOOKUP($A134,Runners!$S:$AA,D$1,0),"")</f>
        <v/>
      </c>
      <c r="E134" s="2" t="str">
        <f>IFERROR(VLOOKUP($A134,Runners!$S:$AA,E$1,0),"")</f>
        <v/>
      </c>
      <c r="F134" s="2" t="str">
        <f>IFERROR(VLOOKUP($A134,Runners!$S:$AA,F$1,0),"")</f>
        <v/>
      </c>
      <c r="G134">
        <f>COUNTIF($F$5:F134,F134)</f>
        <v>73</v>
      </c>
    </row>
    <row r="135" spans="1:7" x14ac:dyDescent="0.25">
      <c r="A135" s="19">
        <v>131</v>
      </c>
      <c r="B135" s="1" t="str">
        <f>IFERROR(VLOOKUP($A135,Runners!$S:$AA,B$1,0),"")</f>
        <v/>
      </c>
      <c r="C135" s="1" t="str">
        <f>IFERROR(VLOOKUP($A135,Runners!$S:$AA,C$1,0),"")</f>
        <v/>
      </c>
      <c r="D135" s="19" t="str">
        <f>IFERROR(VLOOKUP($A135,Runners!$S:$AA,D$1,0),"")</f>
        <v/>
      </c>
      <c r="E135" s="2" t="str">
        <f>IFERROR(VLOOKUP($A135,Runners!$S:$AA,E$1,0),"")</f>
        <v/>
      </c>
      <c r="F135" s="2" t="str">
        <f>IFERROR(VLOOKUP($A135,Runners!$S:$AA,F$1,0),"")</f>
        <v/>
      </c>
      <c r="G135">
        <f>COUNTIF($F$5:F135,F135)</f>
        <v>74</v>
      </c>
    </row>
    <row r="136" spans="1:7" x14ac:dyDescent="0.25">
      <c r="A136" s="19">
        <v>132</v>
      </c>
      <c r="B136" s="1" t="str">
        <f>IFERROR(VLOOKUP($A136,Runners!$S:$AA,B$1,0),"")</f>
        <v/>
      </c>
      <c r="C136" s="1" t="str">
        <f>IFERROR(VLOOKUP($A136,Runners!$S:$AA,C$1,0),"")</f>
        <v/>
      </c>
      <c r="D136" s="19" t="str">
        <f>IFERROR(VLOOKUP($A136,Runners!$S:$AA,D$1,0),"")</f>
        <v/>
      </c>
      <c r="E136" s="2" t="str">
        <f>IFERROR(VLOOKUP($A136,Runners!$S:$AA,E$1,0),"")</f>
        <v/>
      </c>
      <c r="F136" s="2" t="str">
        <f>IFERROR(VLOOKUP($A136,Runners!$S:$AA,F$1,0),"")</f>
        <v/>
      </c>
      <c r="G136">
        <f>COUNTIF($F$5:F136,F136)</f>
        <v>75</v>
      </c>
    </row>
    <row r="137" spans="1:7" x14ac:dyDescent="0.25">
      <c r="A137" s="19">
        <v>133</v>
      </c>
      <c r="B137" s="1" t="str">
        <f>IFERROR(VLOOKUP($A137,Runners!$S:$AA,B$1,0),"")</f>
        <v/>
      </c>
      <c r="C137" s="1" t="str">
        <f>IFERROR(VLOOKUP($A137,Runners!$S:$AA,C$1,0),"")</f>
        <v/>
      </c>
      <c r="D137" s="19" t="str">
        <f>IFERROR(VLOOKUP($A137,Runners!$S:$AA,D$1,0),"")</f>
        <v/>
      </c>
      <c r="E137" s="2" t="str">
        <f>IFERROR(VLOOKUP($A137,Runners!$S:$AA,E$1,0),"")</f>
        <v/>
      </c>
      <c r="F137" s="2" t="str">
        <f>IFERROR(VLOOKUP($A137,Runners!$S:$AA,F$1,0),"")</f>
        <v/>
      </c>
      <c r="G137">
        <f>COUNTIF($F$5:F137,F137)</f>
        <v>76</v>
      </c>
    </row>
    <row r="138" spans="1:7" x14ac:dyDescent="0.25">
      <c r="A138" s="19">
        <v>134</v>
      </c>
      <c r="B138" s="1" t="str">
        <f>IFERROR(VLOOKUP($A138,Runners!$S:$AA,B$1,0),"")</f>
        <v/>
      </c>
      <c r="C138" s="1" t="str">
        <f>IFERROR(VLOOKUP($A138,Runners!$S:$AA,C$1,0),"")</f>
        <v/>
      </c>
      <c r="D138" s="19" t="str">
        <f>IFERROR(VLOOKUP($A138,Runners!$S:$AA,D$1,0),"")</f>
        <v/>
      </c>
      <c r="E138" s="2" t="str">
        <f>IFERROR(VLOOKUP($A138,Runners!$S:$AA,E$1,0),"")</f>
        <v/>
      </c>
      <c r="F138" s="2" t="str">
        <f>IFERROR(VLOOKUP($A138,Runners!$S:$AA,F$1,0),"")</f>
        <v/>
      </c>
      <c r="G138">
        <f>COUNTIF($F$5:F138,F138)</f>
        <v>77</v>
      </c>
    </row>
    <row r="139" spans="1:7" x14ac:dyDescent="0.25">
      <c r="A139" s="19">
        <v>135</v>
      </c>
      <c r="B139" s="1" t="str">
        <f>IFERROR(VLOOKUP($A139,Runners!$S:$AA,B$1,0),"")</f>
        <v/>
      </c>
      <c r="C139" s="1" t="str">
        <f>IFERROR(VLOOKUP($A139,Runners!$S:$AA,C$1,0),"")</f>
        <v/>
      </c>
      <c r="D139" s="19" t="str">
        <f>IFERROR(VLOOKUP($A139,Runners!$S:$AA,D$1,0),"")</f>
        <v/>
      </c>
      <c r="E139" s="2" t="str">
        <f>IFERROR(VLOOKUP($A139,Runners!$S:$AA,E$1,0),"")</f>
        <v/>
      </c>
      <c r="F139" s="2" t="str">
        <f>IFERROR(VLOOKUP($A139,Runners!$S:$AA,F$1,0),"")</f>
        <v/>
      </c>
      <c r="G139">
        <f>COUNTIF($F$5:F139,F139)</f>
        <v>78</v>
      </c>
    </row>
    <row r="140" spans="1:7" x14ac:dyDescent="0.25">
      <c r="A140" s="19">
        <v>136</v>
      </c>
      <c r="B140" s="1" t="str">
        <f>IFERROR(VLOOKUP($A140,Runners!$S:$AA,B$1,0),"")</f>
        <v/>
      </c>
      <c r="C140" s="1" t="str">
        <f>IFERROR(VLOOKUP($A140,Runners!$S:$AA,C$1,0),"")</f>
        <v/>
      </c>
      <c r="D140" s="19" t="str">
        <f>IFERROR(VLOOKUP($A140,Runners!$S:$AA,D$1,0),"")</f>
        <v/>
      </c>
      <c r="E140" s="2" t="str">
        <f>IFERROR(VLOOKUP($A140,Runners!$S:$AA,E$1,0),"")</f>
        <v/>
      </c>
      <c r="F140" s="2" t="str">
        <f>IFERROR(VLOOKUP($A140,Runners!$S:$AA,F$1,0),"")</f>
        <v/>
      </c>
      <c r="G140">
        <f>COUNTIF($F$5:F140,F140)</f>
        <v>79</v>
      </c>
    </row>
    <row r="141" spans="1:7" x14ac:dyDescent="0.25">
      <c r="A141" s="19">
        <v>137</v>
      </c>
      <c r="B141" s="1" t="str">
        <f>IFERROR(VLOOKUP($A141,Runners!$S:$AA,B$1,0),"")</f>
        <v/>
      </c>
      <c r="C141" s="1" t="str">
        <f>IFERROR(VLOOKUP($A141,Runners!$S:$AA,C$1,0),"")</f>
        <v/>
      </c>
      <c r="D141" s="19" t="str">
        <f>IFERROR(VLOOKUP($A141,Runners!$S:$AA,D$1,0),"")</f>
        <v/>
      </c>
      <c r="E141" s="2" t="str">
        <f>IFERROR(VLOOKUP($A141,Runners!$S:$AA,E$1,0),"")</f>
        <v/>
      </c>
      <c r="F141" s="2" t="str">
        <f>IFERROR(VLOOKUP($A141,Runners!$S:$AA,F$1,0),"")</f>
        <v/>
      </c>
      <c r="G141">
        <f>COUNTIF($F$5:F141,F141)</f>
        <v>80</v>
      </c>
    </row>
    <row r="142" spans="1:7" x14ac:dyDescent="0.25">
      <c r="A142" s="19">
        <v>138</v>
      </c>
      <c r="B142" s="1" t="str">
        <f>IFERROR(VLOOKUP($A142,Runners!$S:$AA,B$1,0),"")</f>
        <v/>
      </c>
      <c r="C142" s="1" t="str">
        <f>IFERROR(VLOOKUP($A142,Runners!$S:$AA,C$1,0),"")</f>
        <v/>
      </c>
      <c r="D142" s="19" t="str">
        <f>IFERROR(VLOOKUP($A142,Runners!$S:$AA,D$1,0),"")</f>
        <v/>
      </c>
      <c r="E142" s="2" t="str">
        <f>IFERROR(VLOOKUP($A142,Runners!$S:$AA,E$1,0),"")</f>
        <v/>
      </c>
      <c r="F142" s="2" t="str">
        <f>IFERROR(VLOOKUP($A142,Runners!$S:$AA,F$1,0),"")</f>
        <v/>
      </c>
      <c r="G142">
        <f>COUNTIF($F$5:F142,F142)</f>
        <v>81</v>
      </c>
    </row>
    <row r="143" spans="1:7" x14ac:dyDescent="0.25">
      <c r="A143" s="19">
        <v>139</v>
      </c>
      <c r="B143" s="1" t="str">
        <f>IFERROR(VLOOKUP($A143,Runners!$S:$AA,B$1,0),"")</f>
        <v/>
      </c>
      <c r="C143" s="1" t="str">
        <f>IFERROR(VLOOKUP($A143,Runners!$S:$AA,C$1,0),"")</f>
        <v/>
      </c>
      <c r="D143" s="19" t="str">
        <f>IFERROR(VLOOKUP($A143,Runners!$S:$AA,D$1,0),"")</f>
        <v/>
      </c>
      <c r="E143" s="2" t="str">
        <f>IFERROR(VLOOKUP($A143,Runners!$S:$AA,E$1,0),"")</f>
        <v/>
      </c>
      <c r="F143" s="2" t="str">
        <f>IFERROR(VLOOKUP($A143,Runners!$S:$AA,F$1,0),"")</f>
        <v/>
      </c>
      <c r="G143">
        <f>COUNTIF($F$5:F143,F143)</f>
        <v>82</v>
      </c>
    </row>
    <row r="144" spans="1:7" x14ac:dyDescent="0.25">
      <c r="A144" s="19">
        <v>140</v>
      </c>
      <c r="B144" s="1" t="str">
        <f>IFERROR(VLOOKUP($A144,Runners!$S:$AA,B$1,0),"")</f>
        <v/>
      </c>
      <c r="C144" s="1" t="str">
        <f>IFERROR(VLOOKUP($A144,Runners!$S:$AA,C$1,0),"")</f>
        <v/>
      </c>
      <c r="D144" s="19" t="str">
        <f>IFERROR(VLOOKUP($A144,Runners!$S:$AA,D$1,0),"")</f>
        <v/>
      </c>
      <c r="E144" s="2" t="str">
        <f>IFERROR(VLOOKUP($A144,Runners!$S:$AA,E$1,0),"")</f>
        <v/>
      </c>
      <c r="F144" s="2" t="str">
        <f>IFERROR(VLOOKUP($A144,Runners!$S:$AA,F$1,0),"")</f>
        <v/>
      </c>
      <c r="G144">
        <f>COUNTIF($F$5:F144,F144)</f>
        <v>83</v>
      </c>
    </row>
    <row r="145" spans="1:7" x14ac:dyDescent="0.25">
      <c r="A145" s="19">
        <v>141</v>
      </c>
      <c r="B145" s="1" t="str">
        <f>IFERROR(VLOOKUP($A145,Runners!$S:$AA,B$1,0),"")</f>
        <v/>
      </c>
      <c r="C145" s="1" t="str">
        <f>IFERROR(VLOOKUP($A145,Runners!$S:$AA,C$1,0),"")</f>
        <v/>
      </c>
      <c r="D145" s="19" t="str">
        <f>IFERROR(VLOOKUP($A145,Runners!$S:$AA,D$1,0),"")</f>
        <v/>
      </c>
      <c r="E145" s="2" t="str">
        <f>IFERROR(VLOOKUP($A145,Runners!$S:$AA,E$1,0),"")</f>
        <v/>
      </c>
      <c r="F145" s="2" t="str">
        <f>IFERROR(VLOOKUP($A145,Runners!$S:$AA,F$1,0),"")</f>
        <v/>
      </c>
      <c r="G145">
        <f>COUNTIF($F$5:F145,F145)</f>
        <v>84</v>
      </c>
    </row>
    <row r="146" spans="1:7" x14ac:dyDescent="0.25">
      <c r="A146" s="19">
        <v>142</v>
      </c>
      <c r="B146" s="1" t="str">
        <f>IFERROR(VLOOKUP($A146,Runners!$S:$AA,B$1,0),"")</f>
        <v/>
      </c>
      <c r="C146" s="1" t="str">
        <f>IFERROR(VLOOKUP($A146,Runners!$S:$AA,C$1,0),"")</f>
        <v/>
      </c>
      <c r="D146" s="19" t="str">
        <f>IFERROR(VLOOKUP($A146,Runners!$S:$AA,D$1,0),"")</f>
        <v/>
      </c>
      <c r="E146" s="2" t="str">
        <f>IFERROR(VLOOKUP($A146,Runners!$S:$AA,E$1,0),"")</f>
        <v/>
      </c>
      <c r="F146" s="2" t="str">
        <f>IFERROR(VLOOKUP($A146,Runners!$S:$AA,F$1,0),"")</f>
        <v/>
      </c>
      <c r="G146">
        <f>COUNTIF($F$5:F146,F146)</f>
        <v>85</v>
      </c>
    </row>
    <row r="147" spans="1:7" x14ac:dyDescent="0.25">
      <c r="A147" s="19">
        <v>143</v>
      </c>
      <c r="B147" s="1" t="str">
        <f>IFERROR(VLOOKUP($A147,Runners!$S:$AA,B$1,0),"")</f>
        <v/>
      </c>
      <c r="C147" s="1" t="str">
        <f>IFERROR(VLOOKUP($A147,Runners!$S:$AA,C$1,0),"")</f>
        <v/>
      </c>
      <c r="D147" s="19" t="str">
        <f>IFERROR(VLOOKUP($A147,Runners!$S:$AA,D$1,0),"")</f>
        <v/>
      </c>
      <c r="E147" s="2" t="str">
        <f>IFERROR(VLOOKUP($A147,Runners!$S:$AA,E$1,0),"")</f>
        <v/>
      </c>
      <c r="F147" s="2" t="str">
        <f>IFERROR(VLOOKUP($A147,Runners!$S:$AA,F$1,0),"")</f>
        <v/>
      </c>
      <c r="G147">
        <f>COUNTIF($F$5:F147,F147)</f>
        <v>86</v>
      </c>
    </row>
    <row r="148" spans="1:7" x14ac:dyDescent="0.25">
      <c r="A148" s="19">
        <v>144</v>
      </c>
      <c r="B148" s="1" t="str">
        <f>IFERROR(VLOOKUP($A148,Runners!$S:$AA,B$1,0),"")</f>
        <v/>
      </c>
      <c r="C148" s="1" t="str">
        <f>IFERROR(VLOOKUP($A148,Runners!$S:$AA,C$1,0),"")</f>
        <v/>
      </c>
      <c r="D148" s="19" t="str">
        <f>IFERROR(VLOOKUP($A148,Runners!$S:$AA,D$1,0),"")</f>
        <v/>
      </c>
      <c r="E148" s="2" t="str">
        <f>IFERROR(VLOOKUP($A148,Runners!$S:$AA,E$1,0),"")</f>
        <v/>
      </c>
      <c r="F148" s="2" t="str">
        <f>IFERROR(VLOOKUP($A148,Runners!$S:$AA,F$1,0),"")</f>
        <v/>
      </c>
      <c r="G148">
        <f>COUNTIF($F$5:F148,F148)</f>
        <v>87</v>
      </c>
    </row>
    <row r="149" spans="1:7" x14ac:dyDescent="0.25">
      <c r="A149" s="19">
        <v>145</v>
      </c>
      <c r="B149" s="1" t="str">
        <f>IFERROR(VLOOKUP($A149,Runners!$S:$AA,B$1,0),"")</f>
        <v/>
      </c>
      <c r="C149" s="1" t="str">
        <f>IFERROR(VLOOKUP($A149,Runners!$S:$AA,C$1,0),"")</f>
        <v/>
      </c>
      <c r="D149" s="19" t="str">
        <f>IFERROR(VLOOKUP($A149,Runners!$S:$AA,D$1,0),"")</f>
        <v/>
      </c>
      <c r="E149" s="2" t="str">
        <f>IFERROR(VLOOKUP($A149,Runners!$S:$AA,E$1,0),"")</f>
        <v/>
      </c>
      <c r="F149" s="2" t="str">
        <f>IFERROR(VLOOKUP($A149,Runners!$S:$AA,F$1,0),"")</f>
        <v/>
      </c>
      <c r="G149">
        <f>COUNTIF($F$5:F149,F149)</f>
        <v>88</v>
      </c>
    </row>
    <row r="150" spans="1:7" x14ac:dyDescent="0.25">
      <c r="A150" s="19">
        <v>146</v>
      </c>
      <c r="B150" s="1" t="str">
        <f>IFERROR(VLOOKUP($A150,Runners!$S:$AA,B$1,0),"")</f>
        <v/>
      </c>
      <c r="C150" s="1" t="str">
        <f>IFERROR(VLOOKUP($A150,Runners!$S:$AA,C$1,0),"")</f>
        <v/>
      </c>
      <c r="D150" s="19" t="str">
        <f>IFERROR(VLOOKUP($A150,Runners!$S:$AA,D$1,0),"")</f>
        <v/>
      </c>
      <c r="E150" s="2" t="str">
        <f>IFERROR(VLOOKUP($A150,Runners!$S:$AA,E$1,0),"")</f>
        <v/>
      </c>
      <c r="F150" s="2" t="str">
        <f>IFERROR(VLOOKUP($A150,Runners!$S:$AA,F$1,0),"")</f>
        <v/>
      </c>
      <c r="G150">
        <f>COUNTIF($F$5:F150,F150)</f>
        <v>89</v>
      </c>
    </row>
    <row r="151" spans="1:7" x14ac:dyDescent="0.25">
      <c r="A151" s="19">
        <v>147</v>
      </c>
      <c r="B151" s="1" t="str">
        <f>IFERROR(VLOOKUP($A151,Runners!$S:$AA,B$1,0),"")</f>
        <v/>
      </c>
      <c r="C151" s="1" t="str">
        <f>IFERROR(VLOOKUP($A151,Runners!$S:$AA,C$1,0),"")</f>
        <v/>
      </c>
      <c r="D151" s="19" t="str">
        <f>IFERROR(VLOOKUP($A151,Runners!$S:$AA,D$1,0),"")</f>
        <v/>
      </c>
      <c r="E151" s="2" t="str">
        <f>IFERROR(VLOOKUP($A151,Runners!$S:$AA,E$1,0),"")</f>
        <v/>
      </c>
      <c r="F151" s="2" t="str">
        <f>IFERROR(VLOOKUP($A151,Runners!$S:$AA,F$1,0),"")</f>
        <v/>
      </c>
      <c r="G151">
        <f>COUNTIF($F$5:F151,F151)</f>
        <v>90</v>
      </c>
    </row>
    <row r="152" spans="1:7" x14ac:dyDescent="0.25">
      <c r="A152" s="19">
        <v>148</v>
      </c>
      <c r="B152" s="1" t="str">
        <f>IFERROR(VLOOKUP($A152,Runners!$S:$AA,B$1,0),"")</f>
        <v/>
      </c>
      <c r="C152" s="1" t="str">
        <f>IFERROR(VLOOKUP($A152,Runners!$S:$AA,C$1,0),"")</f>
        <v/>
      </c>
      <c r="D152" s="19" t="str">
        <f>IFERROR(VLOOKUP($A152,Runners!$S:$AA,D$1,0),"")</f>
        <v/>
      </c>
      <c r="E152" s="2" t="str">
        <f>IFERROR(VLOOKUP($A152,Runners!$S:$AA,E$1,0),"")</f>
        <v/>
      </c>
      <c r="F152" s="2" t="str">
        <f>IFERROR(VLOOKUP($A152,Runners!$S:$AA,F$1,0),"")</f>
        <v/>
      </c>
      <c r="G152">
        <f>COUNTIF($F$5:F152,F152)</f>
        <v>91</v>
      </c>
    </row>
    <row r="153" spans="1:7" x14ac:dyDescent="0.25">
      <c r="A153" s="19">
        <v>149</v>
      </c>
      <c r="B153" s="1" t="str">
        <f>IFERROR(VLOOKUP($A153,Runners!$S:$AA,B$1,0),"")</f>
        <v/>
      </c>
      <c r="C153" s="1" t="str">
        <f>IFERROR(VLOOKUP($A153,Runners!$S:$AA,C$1,0),"")</f>
        <v/>
      </c>
      <c r="D153" s="19" t="str">
        <f>IFERROR(VLOOKUP($A153,Runners!$S:$AA,D$1,0),"")</f>
        <v/>
      </c>
      <c r="E153" s="2" t="str">
        <f>IFERROR(VLOOKUP($A153,Runners!$S:$AA,E$1,0),"")</f>
        <v/>
      </c>
      <c r="F153" s="2" t="str">
        <f>IFERROR(VLOOKUP($A153,Runners!$S:$AA,F$1,0),"")</f>
        <v/>
      </c>
      <c r="G153">
        <f>COUNTIF($F$5:F153,F153)</f>
        <v>92</v>
      </c>
    </row>
    <row r="154" spans="1:7" x14ac:dyDescent="0.25">
      <c r="A154" s="19">
        <v>150</v>
      </c>
      <c r="B154" s="1" t="str">
        <f>IFERROR(VLOOKUP($A154,Runners!$S:$AA,B$1,0),"")</f>
        <v/>
      </c>
      <c r="C154" s="1" t="str">
        <f>IFERROR(VLOOKUP($A154,Runners!$S:$AA,C$1,0),"")</f>
        <v/>
      </c>
      <c r="D154" s="19" t="str">
        <f>IFERROR(VLOOKUP($A154,Runners!$S:$AA,D$1,0),"")</f>
        <v/>
      </c>
      <c r="E154" s="2" t="str">
        <f>IFERROR(VLOOKUP($A154,Runners!$S:$AA,E$1,0),"")</f>
        <v/>
      </c>
      <c r="F154" s="2" t="str">
        <f>IFERROR(VLOOKUP($A154,Runners!$S:$AA,F$1,0),"")</f>
        <v/>
      </c>
      <c r="G154">
        <f>COUNTIF($F$5:F154,F154)</f>
        <v>93</v>
      </c>
    </row>
    <row r="155" spans="1:7" x14ac:dyDescent="0.25">
      <c r="A155" s="19">
        <v>151</v>
      </c>
      <c r="B155" s="1" t="str">
        <f>IFERROR(VLOOKUP($A155,Runners!$S:$AA,B$1,0),"")</f>
        <v/>
      </c>
      <c r="C155" s="1" t="str">
        <f>IFERROR(VLOOKUP($A155,Runners!$S:$AA,C$1,0),"")</f>
        <v/>
      </c>
      <c r="D155" s="19" t="str">
        <f>IFERROR(VLOOKUP($A155,Runners!$S:$AA,D$1,0),"")</f>
        <v/>
      </c>
      <c r="E155" s="2" t="str">
        <f>IFERROR(VLOOKUP($A155,Runners!$S:$AA,E$1,0),"")</f>
        <v/>
      </c>
      <c r="F155" s="2" t="str">
        <f>IFERROR(VLOOKUP($A155,Runners!$S:$AA,F$1,0),"")</f>
        <v/>
      </c>
      <c r="G155">
        <f>COUNTIF($F$5:F155,F155)</f>
        <v>94</v>
      </c>
    </row>
    <row r="156" spans="1:7" x14ac:dyDescent="0.25">
      <c r="A156" s="19">
        <v>152</v>
      </c>
      <c r="B156" s="1" t="str">
        <f>IFERROR(VLOOKUP($A156,Runners!$S:$AA,B$1,0),"")</f>
        <v/>
      </c>
      <c r="C156" s="1" t="str">
        <f>IFERROR(VLOOKUP($A156,Runners!$S:$AA,C$1,0),"")</f>
        <v/>
      </c>
      <c r="D156" s="19" t="str">
        <f>IFERROR(VLOOKUP($A156,Runners!$S:$AA,D$1,0),"")</f>
        <v/>
      </c>
      <c r="E156" s="2" t="str">
        <f>IFERROR(VLOOKUP($A156,Runners!$S:$AA,E$1,0),"")</f>
        <v/>
      </c>
      <c r="F156" s="2" t="str">
        <f>IFERROR(VLOOKUP($A156,Runners!$S:$AA,F$1,0),"")</f>
        <v/>
      </c>
      <c r="G156">
        <f>COUNTIF($F$5:F156,F156)</f>
        <v>95</v>
      </c>
    </row>
    <row r="157" spans="1:7" x14ac:dyDescent="0.25">
      <c r="A157" s="19">
        <v>153</v>
      </c>
      <c r="B157" s="1" t="str">
        <f>IFERROR(VLOOKUP($A157,Runners!$S:$AA,B$1,0),"")</f>
        <v/>
      </c>
      <c r="C157" s="1" t="str">
        <f>IFERROR(VLOOKUP($A157,Runners!$S:$AA,C$1,0),"")</f>
        <v/>
      </c>
      <c r="D157" s="19" t="str">
        <f>IFERROR(VLOOKUP($A157,Runners!$S:$AA,D$1,0),"")</f>
        <v/>
      </c>
      <c r="E157" s="2" t="str">
        <f>IFERROR(VLOOKUP($A157,Runners!$S:$AA,E$1,0),"")</f>
        <v/>
      </c>
      <c r="F157" s="2" t="str">
        <f>IFERROR(VLOOKUP($A157,Runners!$S:$AA,F$1,0),"")</f>
        <v/>
      </c>
      <c r="G157">
        <f>COUNTIF($F$5:F157,F157)</f>
        <v>96</v>
      </c>
    </row>
    <row r="158" spans="1:7" x14ac:dyDescent="0.25">
      <c r="A158" s="19">
        <v>154</v>
      </c>
      <c r="B158" s="1" t="str">
        <f>IFERROR(VLOOKUP($A158,Runners!$S:$AA,B$1,0),"")</f>
        <v/>
      </c>
      <c r="C158" s="1" t="str">
        <f>IFERROR(VLOOKUP($A158,Runners!$S:$AA,C$1,0),"")</f>
        <v/>
      </c>
      <c r="D158" s="19" t="str">
        <f>IFERROR(VLOOKUP($A158,Runners!$S:$AA,D$1,0),"")</f>
        <v/>
      </c>
      <c r="E158" s="2" t="str">
        <f>IFERROR(VLOOKUP($A158,Runners!$S:$AA,E$1,0),"")</f>
        <v/>
      </c>
      <c r="F158" s="2" t="str">
        <f>IFERROR(VLOOKUP($A158,Runners!$S:$AA,F$1,0),"")</f>
        <v/>
      </c>
      <c r="G158">
        <f>COUNTIF($F$5:F158,F158)</f>
        <v>97</v>
      </c>
    </row>
    <row r="159" spans="1:7" x14ac:dyDescent="0.25">
      <c r="A159" s="19">
        <v>155</v>
      </c>
      <c r="B159" s="1" t="str">
        <f>IFERROR(VLOOKUP($A159,Runners!$S:$AA,B$1,0),"")</f>
        <v/>
      </c>
      <c r="C159" s="1" t="str">
        <f>IFERROR(VLOOKUP($A159,Runners!$S:$AA,C$1,0),"")</f>
        <v/>
      </c>
      <c r="D159" s="19" t="str">
        <f>IFERROR(VLOOKUP($A159,Runners!$S:$AA,D$1,0),"")</f>
        <v/>
      </c>
      <c r="E159" s="2" t="str">
        <f>IFERROR(VLOOKUP($A159,Runners!$S:$AA,E$1,0),"")</f>
        <v/>
      </c>
      <c r="F159" s="2" t="str">
        <f>IFERROR(VLOOKUP($A159,Runners!$S:$AA,F$1,0),"")</f>
        <v/>
      </c>
      <c r="G159">
        <f>COUNTIF($F$5:F159,F159)</f>
        <v>98</v>
      </c>
    </row>
    <row r="160" spans="1:7" x14ac:dyDescent="0.25">
      <c r="A160" s="19">
        <v>156</v>
      </c>
      <c r="B160" s="1" t="str">
        <f>IFERROR(VLOOKUP($A160,Runners!$S:$AA,B$1,0),"")</f>
        <v/>
      </c>
      <c r="C160" s="1" t="str">
        <f>IFERROR(VLOOKUP($A160,Runners!$S:$AA,C$1,0),"")</f>
        <v/>
      </c>
      <c r="D160" s="19" t="str">
        <f>IFERROR(VLOOKUP($A160,Runners!$S:$AA,D$1,0),"")</f>
        <v/>
      </c>
      <c r="E160" s="2" t="str">
        <f>IFERROR(VLOOKUP($A160,Runners!$S:$AA,E$1,0),"")</f>
        <v/>
      </c>
      <c r="F160" s="2" t="str">
        <f>IFERROR(VLOOKUP($A160,Runners!$S:$AA,F$1,0),"")</f>
        <v/>
      </c>
      <c r="G160">
        <f>COUNTIF($F$5:F160,F160)</f>
        <v>99</v>
      </c>
    </row>
    <row r="161" spans="1:7" x14ac:dyDescent="0.25">
      <c r="A161" s="19">
        <v>157</v>
      </c>
      <c r="B161" s="1" t="str">
        <f>IFERROR(VLOOKUP($A161,Runners!$S:$AA,B$1,0),"")</f>
        <v/>
      </c>
      <c r="C161" s="1" t="str">
        <f>IFERROR(VLOOKUP($A161,Runners!$S:$AA,C$1,0),"")</f>
        <v/>
      </c>
      <c r="D161" s="19" t="str">
        <f>IFERROR(VLOOKUP($A161,Runners!$S:$AA,D$1,0),"")</f>
        <v/>
      </c>
      <c r="E161" s="2" t="str">
        <f>IFERROR(VLOOKUP($A161,Runners!$S:$AA,E$1,0),"")</f>
        <v/>
      </c>
      <c r="F161" s="2" t="str">
        <f>IFERROR(VLOOKUP($A161,Runners!$S:$AA,F$1,0),"")</f>
        <v/>
      </c>
      <c r="G161">
        <f>COUNTIF($F$5:F161,F161)</f>
        <v>100</v>
      </c>
    </row>
    <row r="162" spans="1:7" x14ac:dyDescent="0.25">
      <c r="A162" s="19">
        <v>158</v>
      </c>
      <c r="B162" s="1" t="str">
        <f>IFERROR(VLOOKUP($A162,Runners!$S:$AA,B$1,0),"")</f>
        <v/>
      </c>
      <c r="C162" s="1" t="str">
        <f>IFERROR(VLOOKUP($A162,Runners!$S:$AA,C$1,0),"")</f>
        <v/>
      </c>
      <c r="D162" s="19" t="str">
        <f>IFERROR(VLOOKUP($A162,Runners!$S:$AA,D$1,0),"")</f>
        <v/>
      </c>
      <c r="E162" s="2" t="str">
        <f>IFERROR(VLOOKUP($A162,Runners!$S:$AA,E$1,0),"")</f>
        <v/>
      </c>
      <c r="F162" s="2" t="str">
        <f>IFERROR(VLOOKUP($A162,Runners!$S:$AA,F$1,0),"")</f>
        <v/>
      </c>
      <c r="G162">
        <f>COUNTIF($F$5:F162,F162)</f>
        <v>101</v>
      </c>
    </row>
    <row r="163" spans="1:7" x14ac:dyDescent="0.25">
      <c r="A163" s="19">
        <v>159</v>
      </c>
      <c r="B163" s="1" t="str">
        <f>IFERROR(VLOOKUP($A163,Runners!$S:$AA,B$1,0),"")</f>
        <v/>
      </c>
      <c r="C163" s="1" t="str">
        <f>IFERROR(VLOOKUP($A163,Runners!$S:$AA,C$1,0),"")</f>
        <v/>
      </c>
      <c r="D163" s="19" t="str">
        <f>IFERROR(VLOOKUP($A163,Runners!$S:$AA,D$1,0),"")</f>
        <v/>
      </c>
      <c r="E163" s="2" t="str">
        <f>IFERROR(VLOOKUP($A163,Runners!$S:$AA,E$1,0),"")</f>
        <v/>
      </c>
      <c r="F163" s="2" t="str">
        <f>IFERROR(VLOOKUP($A163,Runners!$S:$AA,F$1,0),"")</f>
        <v/>
      </c>
      <c r="G163">
        <f>COUNTIF($F$5:F163,F163)</f>
        <v>102</v>
      </c>
    </row>
    <row r="164" spans="1:7" x14ac:dyDescent="0.25">
      <c r="A164" s="19">
        <v>160</v>
      </c>
      <c r="B164" s="1" t="str">
        <f>IFERROR(VLOOKUP($A164,Runners!$S:$AA,B$1,0),"")</f>
        <v/>
      </c>
      <c r="C164" s="1" t="str">
        <f>IFERROR(VLOOKUP($A164,Runners!$S:$AA,C$1,0),"")</f>
        <v/>
      </c>
      <c r="D164" s="19" t="str">
        <f>IFERROR(VLOOKUP($A164,Runners!$S:$AA,D$1,0),"")</f>
        <v/>
      </c>
      <c r="E164" s="2" t="str">
        <f>IFERROR(VLOOKUP($A164,Runners!$S:$AA,E$1,0),"")</f>
        <v/>
      </c>
      <c r="F164" s="2" t="str">
        <f>IFERROR(VLOOKUP($A164,Runners!$S:$AA,F$1,0),"")</f>
        <v/>
      </c>
      <c r="G164">
        <f>COUNTIF($F$5:F164,F164)</f>
        <v>103</v>
      </c>
    </row>
    <row r="165" spans="1:7" x14ac:dyDescent="0.25">
      <c r="A165" s="19">
        <v>161</v>
      </c>
      <c r="B165" s="1" t="str">
        <f>IFERROR(VLOOKUP($A165,Runners!$S:$AA,B$1,0),"")</f>
        <v/>
      </c>
      <c r="C165" s="1" t="str">
        <f>IFERROR(VLOOKUP($A165,Runners!$S:$AA,C$1,0),"")</f>
        <v/>
      </c>
      <c r="D165" s="19" t="str">
        <f>IFERROR(VLOOKUP($A165,Runners!$S:$AA,D$1,0),"")</f>
        <v/>
      </c>
      <c r="E165" s="2" t="str">
        <f>IFERROR(VLOOKUP($A165,Runners!$S:$AA,E$1,0),"")</f>
        <v/>
      </c>
      <c r="F165" s="2" t="str">
        <f>IFERROR(VLOOKUP($A165,Runners!$S:$AA,F$1,0),"")</f>
        <v/>
      </c>
      <c r="G165">
        <f>COUNTIF($F$5:F165,F165)</f>
        <v>104</v>
      </c>
    </row>
    <row r="166" spans="1:7" x14ac:dyDescent="0.25">
      <c r="A166" s="19">
        <v>162</v>
      </c>
      <c r="B166" s="1" t="str">
        <f>IFERROR(VLOOKUP($A166,Runners!$S:$AA,B$1,0),"")</f>
        <v/>
      </c>
      <c r="C166" s="1" t="str">
        <f>IFERROR(VLOOKUP($A166,Runners!$S:$AA,C$1,0),"")</f>
        <v/>
      </c>
      <c r="D166" s="19" t="str">
        <f>IFERROR(VLOOKUP($A166,Runners!$S:$AA,D$1,0),"")</f>
        <v/>
      </c>
      <c r="E166" s="2" t="str">
        <f>IFERROR(VLOOKUP($A166,Runners!$S:$AA,E$1,0),"")</f>
        <v/>
      </c>
      <c r="F166" s="2" t="str">
        <f>IFERROR(VLOOKUP($A166,Runners!$S:$AA,F$1,0),"")</f>
        <v/>
      </c>
      <c r="G166">
        <f>COUNTIF($F$5:F166,F166)</f>
        <v>105</v>
      </c>
    </row>
    <row r="167" spans="1:7" x14ac:dyDescent="0.25">
      <c r="A167" s="19">
        <v>163</v>
      </c>
      <c r="B167" s="1" t="str">
        <f>IFERROR(VLOOKUP($A167,Runners!$S:$AA,B$1,0),"")</f>
        <v/>
      </c>
      <c r="C167" s="1" t="str">
        <f>IFERROR(VLOOKUP($A167,Runners!$S:$AA,C$1,0),"")</f>
        <v/>
      </c>
      <c r="D167" s="19" t="str">
        <f>IFERROR(VLOOKUP($A167,Runners!$S:$AA,D$1,0),"")</f>
        <v/>
      </c>
      <c r="E167" s="2" t="str">
        <f>IFERROR(VLOOKUP($A167,Runners!$S:$AA,E$1,0),"")</f>
        <v/>
      </c>
      <c r="F167" s="2" t="str">
        <f>IFERROR(VLOOKUP($A167,Runners!$S:$AA,F$1,0),"")</f>
        <v/>
      </c>
      <c r="G167">
        <f>COUNTIF($F$5:F167,F167)</f>
        <v>106</v>
      </c>
    </row>
    <row r="168" spans="1:7" x14ac:dyDescent="0.25">
      <c r="A168" s="19">
        <v>164</v>
      </c>
      <c r="B168" s="1" t="str">
        <f>IFERROR(VLOOKUP($A168,Runners!$S:$AA,B$1,0),"")</f>
        <v/>
      </c>
      <c r="C168" s="1" t="str">
        <f>IFERROR(VLOOKUP($A168,Runners!$S:$AA,C$1,0),"")</f>
        <v/>
      </c>
      <c r="D168" s="19" t="str">
        <f>IFERROR(VLOOKUP($A168,Runners!$S:$AA,D$1,0),"")</f>
        <v/>
      </c>
      <c r="E168" s="2" t="str">
        <f>IFERROR(VLOOKUP($A168,Runners!$S:$AA,E$1,0),"")</f>
        <v/>
      </c>
      <c r="F168" s="2" t="str">
        <f>IFERROR(VLOOKUP($A168,Runners!$S:$AA,F$1,0),"")</f>
        <v/>
      </c>
      <c r="G168">
        <f>COUNTIF($F$5:F168,F168)</f>
        <v>107</v>
      </c>
    </row>
    <row r="169" spans="1:7" x14ac:dyDescent="0.25">
      <c r="A169" s="19">
        <v>165</v>
      </c>
      <c r="B169" s="1" t="str">
        <f>IFERROR(VLOOKUP($A169,Runners!$S:$AA,B$1,0),"")</f>
        <v/>
      </c>
      <c r="C169" s="1" t="str">
        <f>IFERROR(VLOOKUP($A169,Runners!$S:$AA,C$1,0),"")</f>
        <v/>
      </c>
      <c r="D169" s="19" t="str">
        <f>IFERROR(VLOOKUP($A169,Runners!$S:$AA,D$1,0),"")</f>
        <v/>
      </c>
      <c r="E169" s="2" t="str">
        <f>IFERROR(VLOOKUP($A169,Runners!$S:$AA,E$1,0),"")</f>
        <v/>
      </c>
      <c r="F169" s="2" t="str">
        <f>IFERROR(VLOOKUP($A169,Runners!$S:$AA,F$1,0),"")</f>
        <v/>
      </c>
      <c r="G169">
        <f>COUNTIF($F$5:F169,F169)</f>
        <v>108</v>
      </c>
    </row>
    <row r="170" spans="1:7" x14ac:dyDescent="0.25">
      <c r="A170" s="19">
        <v>166</v>
      </c>
      <c r="B170" s="1" t="str">
        <f>IFERROR(VLOOKUP($A170,Runners!$S:$AA,B$1,0),"")</f>
        <v/>
      </c>
      <c r="C170" s="1" t="str">
        <f>IFERROR(VLOOKUP($A170,Runners!$S:$AA,C$1,0),"")</f>
        <v/>
      </c>
      <c r="D170" s="19" t="str">
        <f>IFERROR(VLOOKUP($A170,Runners!$S:$AA,D$1,0),"")</f>
        <v/>
      </c>
      <c r="E170" s="2" t="str">
        <f>IFERROR(VLOOKUP($A170,Runners!$S:$AA,E$1,0),"")</f>
        <v/>
      </c>
      <c r="F170" s="2" t="str">
        <f>IFERROR(VLOOKUP($A170,Runners!$S:$AA,F$1,0),"")</f>
        <v/>
      </c>
      <c r="G170">
        <f>COUNTIF($F$5:F170,F170)</f>
        <v>109</v>
      </c>
    </row>
    <row r="171" spans="1:7" x14ac:dyDescent="0.25">
      <c r="A171" s="19">
        <v>167</v>
      </c>
      <c r="B171" s="1" t="str">
        <f>IFERROR(VLOOKUP($A171,Runners!$S:$AA,B$1,0),"")</f>
        <v/>
      </c>
      <c r="C171" s="1" t="str">
        <f>IFERROR(VLOOKUP($A171,Runners!$S:$AA,C$1,0),"")</f>
        <v/>
      </c>
      <c r="D171" s="19" t="str">
        <f>IFERROR(VLOOKUP($A171,Runners!$S:$AA,D$1,0),"")</f>
        <v/>
      </c>
      <c r="E171" s="2" t="str">
        <f>IFERROR(VLOOKUP($A171,Runners!$S:$AA,E$1,0),"")</f>
        <v/>
      </c>
      <c r="F171" s="2" t="str">
        <f>IFERROR(VLOOKUP($A171,Runners!$S:$AA,F$1,0),"")</f>
        <v/>
      </c>
      <c r="G171">
        <f>COUNTIF($F$5:F171,F171)</f>
        <v>110</v>
      </c>
    </row>
    <row r="172" spans="1:7" x14ac:dyDescent="0.25">
      <c r="A172" s="19">
        <v>168</v>
      </c>
      <c r="B172" s="1" t="str">
        <f>IFERROR(VLOOKUP($A172,Runners!$S:$AA,B$1,0),"")</f>
        <v/>
      </c>
      <c r="C172" s="1" t="str">
        <f>IFERROR(VLOOKUP($A172,Runners!$S:$AA,C$1,0),"")</f>
        <v/>
      </c>
      <c r="D172" s="19" t="str">
        <f>IFERROR(VLOOKUP($A172,Runners!$S:$AA,D$1,0),"")</f>
        <v/>
      </c>
      <c r="E172" s="2" t="str">
        <f>IFERROR(VLOOKUP($A172,Runners!$S:$AA,E$1,0),"")</f>
        <v/>
      </c>
      <c r="F172" s="2" t="str">
        <f>IFERROR(VLOOKUP($A172,Runners!$S:$AA,F$1,0),"")</f>
        <v/>
      </c>
      <c r="G172">
        <f>COUNTIF($F$5:F172,F172)</f>
        <v>111</v>
      </c>
    </row>
    <row r="173" spans="1:7" x14ac:dyDescent="0.25">
      <c r="A173" s="19">
        <v>169</v>
      </c>
      <c r="B173" s="1" t="str">
        <f>IFERROR(VLOOKUP($A173,Runners!$S:$AA,B$1,0),"")</f>
        <v/>
      </c>
      <c r="C173" s="1" t="str">
        <f>IFERROR(VLOOKUP($A173,Runners!$S:$AA,C$1,0),"")</f>
        <v/>
      </c>
      <c r="D173" s="19" t="str">
        <f>IFERROR(VLOOKUP($A173,Runners!$S:$AA,D$1,0),"")</f>
        <v/>
      </c>
      <c r="E173" s="2" t="str">
        <f>IFERROR(VLOOKUP($A173,Runners!$S:$AA,E$1,0),"")</f>
        <v/>
      </c>
      <c r="F173" s="2" t="str">
        <f>IFERROR(VLOOKUP($A173,Runners!$S:$AA,F$1,0),"")</f>
        <v/>
      </c>
      <c r="G173">
        <f>COUNTIF($F$5:F173,F173)</f>
        <v>112</v>
      </c>
    </row>
    <row r="174" spans="1:7" x14ac:dyDescent="0.25">
      <c r="A174" s="19">
        <v>170</v>
      </c>
      <c r="B174" s="1" t="str">
        <f>IFERROR(VLOOKUP($A174,Runners!$S:$AA,B$1,0),"")</f>
        <v/>
      </c>
      <c r="C174" s="1" t="str">
        <f>IFERROR(VLOOKUP($A174,Runners!$S:$AA,C$1,0),"")</f>
        <v/>
      </c>
      <c r="D174" s="19" t="str">
        <f>IFERROR(VLOOKUP($A174,Runners!$S:$AA,D$1,0),"")</f>
        <v/>
      </c>
      <c r="E174" s="2" t="str">
        <f>IFERROR(VLOOKUP($A174,Runners!$S:$AA,E$1,0),"")</f>
        <v/>
      </c>
      <c r="F174" s="2" t="str">
        <f>IFERROR(VLOOKUP($A174,Runners!$S:$AA,F$1,0),"")</f>
        <v/>
      </c>
      <c r="G174">
        <f>COUNTIF($F$5:F174,F174)</f>
        <v>113</v>
      </c>
    </row>
    <row r="175" spans="1:7" x14ac:dyDescent="0.25">
      <c r="A175" s="19">
        <v>171</v>
      </c>
      <c r="B175" s="1" t="str">
        <f>IFERROR(VLOOKUP($A175,Runners!$S:$AA,B$1,0),"")</f>
        <v/>
      </c>
      <c r="C175" s="1" t="str">
        <f>IFERROR(VLOOKUP($A175,Runners!$S:$AA,C$1,0),"")</f>
        <v/>
      </c>
      <c r="D175" s="19" t="str">
        <f>IFERROR(VLOOKUP($A175,Runners!$S:$AA,D$1,0),"")</f>
        <v/>
      </c>
      <c r="E175" s="2" t="str">
        <f>IFERROR(VLOOKUP($A175,Runners!$S:$AA,E$1,0),"")</f>
        <v/>
      </c>
      <c r="F175" s="2" t="str">
        <f>IFERROR(VLOOKUP($A175,Runners!$S:$AA,F$1,0),"")</f>
        <v/>
      </c>
      <c r="G175">
        <f>COUNTIF($F$5:F175,F175)</f>
        <v>114</v>
      </c>
    </row>
    <row r="176" spans="1:7" x14ac:dyDescent="0.25">
      <c r="A176" s="19">
        <v>172</v>
      </c>
      <c r="B176" s="1" t="str">
        <f>IFERROR(VLOOKUP($A176,Runners!$S:$AA,B$1,0),"")</f>
        <v/>
      </c>
      <c r="C176" s="1" t="str">
        <f>IFERROR(VLOOKUP($A176,Runners!$S:$AA,C$1,0),"")</f>
        <v/>
      </c>
      <c r="D176" s="19" t="str">
        <f>IFERROR(VLOOKUP($A176,Runners!$S:$AA,D$1,0),"")</f>
        <v/>
      </c>
      <c r="E176" s="2" t="str">
        <f>IFERROR(VLOOKUP($A176,Runners!$S:$AA,E$1,0),"")</f>
        <v/>
      </c>
      <c r="F176" s="2" t="str">
        <f>IFERROR(VLOOKUP($A176,Runners!$S:$AA,F$1,0),"")</f>
        <v/>
      </c>
      <c r="G176">
        <f>COUNTIF($F$5:F176,F176)</f>
        <v>115</v>
      </c>
    </row>
    <row r="177" spans="1:7" x14ac:dyDescent="0.25">
      <c r="A177" s="19">
        <v>173</v>
      </c>
      <c r="B177" s="1" t="str">
        <f>IFERROR(VLOOKUP($A177,Runners!$S:$AA,B$1,0),"")</f>
        <v/>
      </c>
      <c r="C177" s="1" t="str">
        <f>IFERROR(VLOOKUP($A177,Runners!$S:$AA,C$1,0),"")</f>
        <v/>
      </c>
      <c r="D177" s="19" t="str">
        <f>IFERROR(VLOOKUP($A177,Runners!$S:$AA,D$1,0),"")</f>
        <v/>
      </c>
      <c r="E177" s="2" t="str">
        <f>IFERROR(VLOOKUP($A177,Runners!$S:$AA,E$1,0),"")</f>
        <v/>
      </c>
      <c r="F177" s="2" t="str">
        <f>IFERROR(VLOOKUP($A177,Runners!$S:$AA,F$1,0),"")</f>
        <v/>
      </c>
      <c r="G177">
        <f>COUNTIF($F$5:F177,F177)</f>
        <v>116</v>
      </c>
    </row>
    <row r="178" spans="1:7" x14ac:dyDescent="0.25">
      <c r="A178" s="19">
        <v>174</v>
      </c>
      <c r="B178" s="1" t="str">
        <f>IFERROR(VLOOKUP($A178,Runners!$S:$AA,B$1,0),"")</f>
        <v/>
      </c>
      <c r="C178" s="1" t="str">
        <f>IFERROR(VLOOKUP($A178,Runners!$S:$AA,C$1,0),"")</f>
        <v/>
      </c>
      <c r="D178" s="19" t="str">
        <f>IFERROR(VLOOKUP($A178,Runners!$S:$AA,D$1,0),"")</f>
        <v/>
      </c>
      <c r="E178" s="2" t="str">
        <f>IFERROR(VLOOKUP($A178,Runners!$S:$AA,E$1,0),"")</f>
        <v/>
      </c>
      <c r="F178" s="2" t="str">
        <f>IFERROR(VLOOKUP($A178,Runners!$S:$AA,F$1,0),"")</f>
        <v/>
      </c>
      <c r="G178">
        <f>COUNTIF($F$5:F178,F178)</f>
        <v>117</v>
      </c>
    </row>
    <row r="179" spans="1:7" x14ac:dyDescent="0.25">
      <c r="A179" s="19">
        <v>175</v>
      </c>
      <c r="B179" s="1" t="str">
        <f>IFERROR(VLOOKUP($A179,Runners!$S:$AA,B$1,0),"")</f>
        <v/>
      </c>
      <c r="C179" s="1" t="str">
        <f>IFERROR(VLOOKUP($A179,Runners!$S:$AA,C$1,0),"")</f>
        <v/>
      </c>
      <c r="D179" s="19" t="str">
        <f>IFERROR(VLOOKUP($A179,Runners!$S:$AA,D$1,0),"")</f>
        <v/>
      </c>
      <c r="E179" s="2" t="str">
        <f>IFERROR(VLOOKUP($A179,Runners!$S:$AA,E$1,0),"")</f>
        <v/>
      </c>
      <c r="F179" s="2" t="str">
        <f>IFERROR(VLOOKUP($A179,Runners!$S:$AA,F$1,0),"")</f>
        <v/>
      </c>
      <c r="G179">
        <f>COUNTIF($F$5:F179,F179)</f>
        <v>118</v>
      </c>
    </row>
    <row r="180" spans="1:7" x14ac:dyDescent="0.25">
      <c r="A180" s="19">
        <v>176</v>
      </c>
      <c r="B180" s="1" t="str">
        <f>IFERROR(VLOOKUP($A180,Runners!$S:$AA,B$1,0),"")</f>
        <v/>
      </c>
      <c r="C180" s="1" t="str">
        <f>IFERROR(VLOOKUP($A180,Runners!$S:$AA,C$1,0),"")</f>
        <v/>
      </c>
      <c r="D180" s="19" t="str">
        <f>IFERROR(VLOOKUP($A180,Runners!$S:$AA,D$1,0),"")</f>
        <v/>
      </c>
      <c r="E180" s="2" t="str">
        <f>IFERROR(VLOOKUP($A180,Runners!$S:$AA,E$1,0),"")</f>
        <v/>
      </c>
      <c r="F180" s="2" t="str">
        <f>IFERROR(VLOOKUP($A180,Runners!$S:$AA,F$1,0),"")</f>
        <v/>
      </c>
      <c r="G180">
        <f>COUNTIF($F$5:F180,F180)</f>
        <v>119</v>
      </c>
    </row>
    <row r="181" spans="1:7" x14ac:dyDescent="0.25">
      <c r="A181" s="19">
        <v>177</v>
      </c>
      <c r="B181" s="1" t="str">
        <f>IFERROR(VLOOKUP($A181,Runners!$S:$AA,B$1,0),"")</f>
        <v/>
      </c>
      <c r="C181" s="1" t="str">
        <f>IFERROR(VLOOKUP($A181,Runners!$S:$AA,C$1,0),"")</f>
        <v/>
      </c>
      <c r="D181" s="19" t="str">
        <f>IFERROR(VLOOKUP($A181,Runners!$S:$AA,D$1,0),"")</f>
        <v/>
      </c>
      <c r="E181" s="2" t="str">
        <f>IFERROR(VLOOKUP($A181,Runners!$S:$AA,E$1,0),"")</f>
        <v/>
      </c>
      <c r="F181" s="2" t="str">
        <f>IFERROR(VLOOKUP($A181,Runners!$S:$AA,F$1,0),"")</f>
        <v/>
      </c>
      <c r="G181">
        <f>COUNTIF($F$5:F181,F181)</f>
        <v>120</v>
      </c>
    </row>
    <row r="182" spans="1:7" x14ac:dyDescent="0.25">
      <c r="A182" s="19">
        <v>178</v>
      </c>
      <c r="B182" s="1" t="str">
        <f>IFERROR(VLOOKUP($A182,Runners!$S:$AA,B$1,0),"")</f>
        <v/>
      </c>
      <c r="C182" s="1" t="str">
        <f>IFERROR(VLOOKUP($A182,Runners!$S:$AA,C$1,0),"")</f>
        <v/>
      </c>
      <c r="D182" s="19" t="str">
        <f>IFERROR(VLOOKUP($A182,Runners!$S:$AA,D$1,0),"")</f>
        <v/>
      </c>
      <c r="E182" s="2" t="str">
        <f>IFERROR(VLOOKUP($A182,Runners!$S:$AA,E$1,0),"")</f>
        <v/>
      </c>
      <c r="F182" s="2" t="str">
        <f>IFERROR(VLOOKUP($A182,Runners!$S:$AA,F$1,0),"")</f>
        <v/>
      </c>
      <c r="G182">
        <f>COUNTIF($F$5:F182,F182)</f>
        <v>121</v>
      </c>
    </row>
    <row r="183" spans="1:7" x14ac:dyDescent="0.25">
      <c r="A183" s="19">
        <v>179</v>
      </c>
      <c r="B183" s="1" t="str">
        <f>IFERROR(VLOOKUP($A183,Runners!$S:$AA,B$1,0),"")</f>
        <v/>
      </c>
      <c r="C183" s="1" t="str">
        <f>IFERROR(VLOOKUP($A183,Runners!$S:$AA,C$1,0),"")</f>
        <v/>
      </c>
      <c r="D183" s="19" t="str">
        <f>IFERROR(VLOOKUP($A183,Runners!$S:$AA,D$1,0),"")</f>
        <v/>
      </c>
      <c r="E183" s="2" t="str">
        <f>IFERROR(VLOOKUP($A183,Runners!$S:$AA,E$1,0),"")</f>
        <v/>
      </c>
      <c r="F183" s="2" t="str">
        <f>IFERROR(VLOOKUP($A183,Runners!$S:$AA,F$1,0),"")</f>
        <v/>
      </c>
      <c r="G183">
        <f>COUNTIF($F$5:F183,F183)</f>
        <v>122</v>
      </c>
    </row>
    <row r="184" spans="1:7" x14ac:dyDescent="0.25">
      <c r="A184" s="19">
        <v>180</v>
      </c>
      <c r="B184" s="1" t="str">
        <f>IFERROR(VLOOKUP($A184,Runners!$S:$AA,B$1,0),"")</f>
        <v/>
      </c>
      <c r="C184" s="1" t="str">
        <f>IFERROR(VLOOKUP($A184,Runners!$S:$AA,C$1,0),"")</f>
        <v/>
      </c>
      <c r="D184" s="19" t="str">
        <f>IFERROR(VLOOKUP($A184,Runners!$S:$AA,D$1,0),"")</f>
        <v/>
      </c>
      <c r="E184" s="2" t="str">
        <f>IFERROR(VLOOKUP($A184,Runners!$S:$AA,E$1,0),"")</f>
        <v/>
      </c>
      <c r="F184" s="2" t="str">
        <f>IFERROR(VLOOKUP($A184,Runners!$S:$AA,F$1,0),"")</f>
        <v/>
      </c>
      <c r="G184">
        <f>COUNTIF($F$5:F184,F184)</f>
        <v>123</v>
      </c>
    </row>
    <row r="185" spans="1:7" x14ac:dyDescent="0.25">
      <c r="A185" s="19">
        <v>181</v>
      </c>
      <c r="B185" s="1" t="str">
        <f>IFERROR(VLOOKUP($A185,Runners!$S:$AA,B$1,0),"")</f>
        <v/>
      </c>
      <c r="C185" s="1" t="str">
        <f>IFERROR(VLOOKUP($A185,Runners!$S:$AA,C$1,0),"")</f>
        <v/>
      </c>
      <c r="D185" s="19" t="str">
        <f>IFERROR(VLOOKUP($A185,Runners!$S:$AA,D$1,0),"")</f>
        <v/>
      </c>
      <c r="E185" s="2" t="str">
        <f>IFERROR(VLOOKUP($A185,Runners!$S:$AA,E$1,0),"")</f>
        <v/>
      </c>
      <c r="F185" s="2" t="str">
        <f>IFERROR(VLOOKUP($A185,Runners!$S:$AA,F$1,0),"")</f>
        <v/>
      </c>
      <c r="G185">
        <f>COUNTIF($F$5:F185,F185)</f>
        <v>124</v>
      </c>
    </row>
    <row r="186" spans="1:7" x14ac:dyDescent="0.25">
      <c r="A186" s="19">
        <v>182</v>
      </c>
      <c r="B186" s="1" t="str">
        <f>IFERROR(VLOOKUP($A186,Runners!$S:$AA,B$1,0),"")</f>
        <v/>
      </c>
      <c r="C186" s="1" t="str">
        <f>IFERROR(VLOOKUP($A186,Runners!$S:$AA,C$1,0),"")</f>
        <v/>
      </c>
      <c r="D186" s="19" t="str">
        <f>IFERROR(VLOOKUP($A186,Runners!$S:$AA,D$1,0),"")</f>
        <v/>
      </c>
      <c r="E186" s="2" t="str">
        <f>IFERROR(VLOOKUP($A186,Runners!$S:$AA,E$1,0),"")</f>
        <v/>
      </c>
      <c r="F186" s="2" t="str">
        <f>IFERROR(VLOOKUP($A186,Runners!$S:$AA,F$1,0),"")</f>
        <v/>
      </c>
      <c r="G186">
        <f>COUNTIF($F$5:F186,F186)</f>
        <v>125</v>
      </c>
    </row>
    <row r="187" spans="1:7" x14ac:dyDescent="0.25">
      <c r="A187" s="19">
        <v>183</v>
      </c>
      <c r="B187" s="1" t="str">
        <f>IFERROR(VLOOKUP($A187,Runners!$S:$AA,B$1,0),"")</f>
        <v/>
      </c>
      <c r="C187" s="1" t="str">
        <f>IFERROR(VLOOKUP($A187,Runners!$S:$AA,C$1,0),"")</f>
        <v/>
      </c>
      <c r="D187" s="19" t="str">
        <f>IFERROR(VLOOKUP($A187,Runners!$S:$AA,D$1,0),"")</f>
        <v/>
      </c>
      <c r="E187" s="2" t="str">
        <f>IFERROR(VLOOKUP($A187,Runners!$S:$AA,E$1,0),"")</f>
        <v/>
      </c>
      <c r="F187" s="2" t="str">
        <f>IFERROR(VLOOKUP($A187,Runners!$S:$AA,F$1,0),"")</f>
        <v/>
      </c>
      <c r="G187">
        <f>COUNTIF($F$5:F187,F187)</f>
        <v>126</v>
      </c>
    </row>
    <row r="188" spans="1:7" x14ac:dyDescent="0.25">
      <c r="A188" s="19">
        <v>184</v>
      </c>
      <c r="B188" s="1" t="str">
        <f>IFERROR(VLOOKUP($A188,Runners!$S:$AA,B$1,0),"")</f>
        <v/>
      </c>
      <c r="C188" s="1" t="str">
        <f>IFERROR(VLOOKUP($A188,Runners!$S:$AA,C$1,0),"")</f>
        <v/>
      </c>
      <c r="D188" s="19" t="str">
        <f>IFERROR(VLOOKUP($A188,Runners!$S:$AA,D$1,0),"")</f>
        <v/>
      </c>
      <c r="E188" s="2" t="str">
        <f>IFERROR(VLOOKUP($A188,Runners!$S:$AA,E$1,0),"")</f>
        <v/>
      </c>
      <c r="F188" s="2" t="str">
        <f>IFERROR(VLOOKUP($A188,Runners!$S:$AA,F$1,0),"")</f>
        <v/>
      </c>
      <c r="G188">
        <f>COUNTIF($F$5:F188,F188)</f>
        <v>127</v>
      </c>
    </row>
    <row r="189" spans="1:7" x14ac:dyDescent="0.25">
      <c r="A189" s="19">
        <v>185</v>
      </c>
      <c r="B189" s="1" t="str">
        <f>IFERROR(VLOOKUP($A189,Runners!$S:$AA,B$1,0),"")</f>
        <v/>
      </c>
      <c r="C189" s="1" t="str">
        <f>IFERROR(VLOOKUP($A189,Runners!$S:$AA,C$1,0),"")</f>
        <v/>
      </c>
      <c r="D189" s="19" t="str">
        <f>IFERROR(VLOOKUP($A189,Runners!$S:$AA,D$1,0),"")</f>
        <v/>
      </c>
      <c r="E189" s="2" t="str">
        <f>IFERROR(VLOOKUP($A189,Runners!$S:$AA,E$1,0),"")</f>
        <v/>
      </c>
      <c r="F189" s="2" t="str">
        <f>IFERROR(VLOOKUP($A189,Runners!$S:$AA,F$1,0),"")</f>
        <v/>
      </c>
      <c r="G189">
        <f>COUNTIF($F$5:F189,F189)</f>
        <v>128</v>
      </c>
    </row>
    <row r="190" spans="1:7" x14ac:dyDescent="0.25">
      <c r="A190" s="19">
        <v>186</v>
      </c>
      <c r="B190" s="1" t="str">
        <f>IFERROR(VLOOKUP($A190,Runners!$S:$AA,B$1,0),"")</f>
        <v/>
      </c>
      <c r="C190" s="1" t="str">
        <f>IFERROR(VLOOKUP($A190,Runners!$S:$AA,C$1,0),"")</f>
        <v/>
      </c>
      <c r="D190" s="19" t="str">
        <f>IFERROR(VLOOKUP($A190,Runners!$S:$AA,D$1,0),"")</f>
        <v/>
      </c>
      <c r="E190" s="2" t="str">
        <f>IFERROR(VLOOKUP($A190,Runners!$S:$AA,E$1,0),"")</f>
        <v/>
      </c>
      <c r="F190" s="2" t="str">
        <f>IFERROR(VLOOKUP($A190,Runners!$S:$AA,F$1,0),"")</f>
        <v/>
      </c>
      <c r="G190">
        <f>COUNTIF($F$5:F190,F190)</f>
        <v>129</v>
      </c>
    </row>
    <row r="191" spans="1:7" x14ac:dyDescent="0.25">
      <c r="A191" s="19">
        <v>187</v>
      </c>
      <c r="B191" s="1" t="str">
        <f>IFERROR(VLOOKUP($A191,Runners!$S:$AA,B$1,0),"")</f>
        <v/>
      </c>
      <c r="C191" s="1" t="str">
        <f>IFERROR(VLOOKUP($A191,Runners!$S:$AA,C$1,0),"")</f>
        <v/>
      </c>
      <c r="D191" s="19" t="str">
        <f>IFERROR(VLOOKUP($A191,Runners!$S:$AA,D$1,0),"")</f>
        <v/>
      </c>
      <c r="E191" s="2" t="str">
        <f>IFERROR(VLOOKUP($A191,Runners!$S:$AA,E$1,0),"")</f>
        <v/>
      </c>
      <c r="F191" s="2" t="str">
        <f>IFERROR(VLOOKUP($A191,Runners!$S:$AA,F$1,0),"")</f>
        <v/>
      </c>
      <c r="G191">
        <f>COUNTIF($F$5:F191,F191)</f>
        <v>130</v>
      </c>
    </row>
    <row r="192" spans="1:7" x14ac:dyDescent="0.25">
      <c r="A192" s="19">
        <v>188</v>
      </c>
      <c r="B192" s="1" t="str">
        <f>IFERROR(VLOOKUP($A192,Runners!$S:$AA,B$1,0),"")</f>
        <v/>
      </c>
      <c r="C192" s="1" t="str">
        <f>IFERROR(VLOOKUP($A192,Runners!$S:$AA,C$1,0),"")</f>
        <v/>
      </c>
      <c r="D192" s="19" t="str">
        <f>IFERROR(VLOOKUP($A192,Runners!$S:$AA,D$1,0),"")</f>
        <v/>
      </c>
      <c r="E192" s="2" t="str">
        <f>IFERROR(VLOOKUP($A192,Runners!$S:$AA,E$1,0),"")</f>
        <v/>
      </c>
      <c r="F192" s="2" t="str">
        <f>IFERROR(VLOOKUP($A192,Runners!$S:$AA,F$1,0),"")</f>
        <v/>
      </c>
      <c r="G192">
        <f>COUNTIF($F$5:F192,F192)</f>
        <v>131</v>
      </c>
    </row>
    <row r="193" spans="1:7" x14ac:dyDescent="0.25">
      <c r="A193" s="19">
        <v>189</v>
      </c>
      <c r="B193" s="1" t="str">
        <f>IFERROR(VLOOKUP($A193,Runners!$S:$AA,B$1,0),"")</f>
        <v/>
      </c>
      <c r="C193" s="1" t="str">
        <f>IFERROR(VLOOKUP($A193,Runners!$S:$AA,C$1,0),"")</f>
        <v/>
      </c>
      <c r="D193" s="19" t="str">
        <f>IFERROR(VLOOKUP($A193,Runners!$S:$AA,D$1,0),"")</f>
        <v/>
      </c>
      <c r="E193" s="2" t="str">
        <f>IFERROR(VLOOKUP($A193,Runners!$S:$AA,E$1,0),"")</f>
        <v/>
      </c>
      <c r="F193" s="2" t="str">
        <f>IFERROR(VLOOKUP($A193,Runners!$S:$AA,F$1,0),"")</f>
        <v/>
      </c>
      <c r="G193">
        <f>COUNTIF($F$5:F193,F193)</f>
        <v>132</v>
      </c>
    </row>
    <row r="194" spans="1:7" x14ac:dyDescent="0.25">
      <c r="A194" s="19">
        <v>190</v>
      </c>
      <c r="B194" s="1" t="str">
        <f>IFERROR(VLOOKUP($A194,Runners!$S:$AA,B$1,0),"")</f>
        <v/>
      </c>
      <c r="C194" s="1" t="str">
        <f>IFERROR(VLOOKUP($A194,Runners!$S:$AA,C$1,0),"")</f>
        <v/>
      </c>
      <c r="D194" s="19" t="str">
        <f>IFERROR(VLOOKUP($A194,Runners!$S:$AA,D$1,0),"")</f>
        <v/>
      </c>
      <c r="E194" s="2" t="str">
        <f>IFERROR(VLOOKUP($A194,Runners!$S:$AA,E$1,0),"")</f>
        <v/>
      </c>
      <c r="F194" s="2" t="str">
        <f>IFERROR(VLOOKUP($A194,Runners!$S:$AA,F$1,0),"")</f>
        <v/>
      </c>
      <c r="G194">
        <f>COUNTIF($F$5:F194,F194)</f>
        <v>133</v>
      </c>
    </row>
    <row r="195" spans="1:7" x14ac:dyDescent="0.25">
      <c r="A195" s="19">
        <v>191</v>
      </c>
      <c r="B195" s="1" t="str">
        <f>IFERROR(VLOOKUP($A195,Runners!$S:$AA,B$1,0),"")</f>
        <v/>
      </c>
      <c r="C195" s="1" t="str">
        <f>IFERROR(VLOOKUP($A195,Runners!$S:$AA,C$1,0),"")</f>
        <v/>
      </c>
      <c r="D195" s="19" t="str">
        <f>IFERROR(VLOOKUP($A195,Runners!$S:$AA,D$1,0),"")</f>
        <v/>
      </c>
      <c r="E195" s="2" t="str">
        <f>IFERROR(VLOOKUP($A195,Runners!$S:$AA,E$1,0),"")</f>
        <v/>
      </c>
      <c r="F195" s="2" t="str">
        <f>IFERROR(VLOOKUP($A195,Runners!$S:$AA,F$1,0),"")</f>
        <v/>
      </c>
      <c r="G195">
        <f>COUNTIF($F$5:F195,F195)</f>
        <v>134</v>
      </c>
    </row>
    <row r="196" spans="1:7" x14ac:dyDescent="0.25">
      <c r="A196" s="19">
        <v>192</v>
      </c>
      <c r="B196" s="1" t="str">
        <f>IFERROR(VLOOKUP($A196,Runners!$S:$AA,B$1,0),"")</f>
        <v/>
      </c>
      <c r="C196" s="1" t="str">
        <f>IFERROR(VLOOKUP($A196,Runners!$S:$AA,C$1,0),"")</f>
        <v/>
      </c>
      <c r="D196" s="19" t="str">
        <f>IFERROR(VLOOKUP($A196,Runners!$S:$AA,D$1,0),"")</f>
        <v/>
      </c>
      <c r="E196" s="2" t="str">
        <f>IFERROR(VLOOKUP($A196,Runners!$S:$AA,E$1,0),"")</f>
        <v/>
      </c>
      <c r="F196" s="2" t="str">
        <f>IFERROR(VLOOKUP($A196,Runners!$S:$AA,F$1,0),"")</f>
        <v/>
      </c>
      <c r="G196">
        <f>COUNTIF($F$5:F196,F196)</f>
        <v>135</v>
      </c>
    </row>
    <row r="197" spans="1:7" x14ac:dyDescent="0.25">
      <c r="A197" s="19">
        <v>193</v>
      </c>
      <c r="B197" s="1" t="str">
        <f>IFERROR(VLOOKUP($A197,Runners!$S:$AA,B$1,0),"")</f>
        <v/>
      </c>
      <c r="C197" s="1" t="str">
        <f>IFERROR(VLOOKUP($A197,Runners!$S:$AA,C$1,0),"")</f>
        <v/>
      </c>
      <c r="D197" s="19" t="str">
        <f>IFERROR(VLOOKUP($A197,Runners!$S:$AA,D$1,0),"")</f>
        <v/>
      </c>
      <c r="E197" s="2" t="str">
        <f>IFERROR(VLOOKUP($A197,Runners!$S:$AA,E$1,0),"")</f>
        <v/>
      </c>
      <c r="F197" s="2" t="str">
        <f>IFERROR(VLOOKUP($A197,Runners!$S:$AA,F$1,0),"")</f>
        <v/>
      </c>
      <c r="G197">
        <f>COUNTIF($F$5:F197,F197)</f>
        <v>136</v>
      </c>
    </row>
    <row r="198" spans="1:7" x14ac:dyDescent="0.25">
      <c r="A198" s="19">
        <v>194</v>
      </c>
      <c r="B198" s="1" t="str">
        <f>IFERROR(VLOOKUP($A198,Runners!$S:$AA,B$1,0),"")</f>
        <v/>
      </c>
      <c r="C198" s="1" t="str">
        <f>IFERROR(VLOOKUP($A198,Runners!$S:$AA,C$1,0),"")</f>
        <v/>
      </c>
      <c r="D198" s="19" t="str">
        <f>IFERROR(VLOOKUP($A198,Runners!$S:$AA,D$1,0),"")</f>
        <v/>
      </c>
      <c r="E198" s="2" t="str">
        <f>IFERROR(VLOOKUP($A198,Runners!$S:$AA,E$1,0),"")</f>
        <v/>
      </c>
      <c r="F198" s="2" t="str">
        <f>IFERROR(VLOOKUP($A198,Runners!$S:$AA,F$1,0),"")</f>
        <v/>
      </c>
      <c r="G198">
        <f>COUNTIF($F$5:F198,F198)</f>
        <v>137</v>
      </c>
    </row>
    <row r="199" spans="1:7" x14ac:dyDescent="0.25">
      <c r="A199" s="19">
        <v>195</v>
      </c>
      <c r="B199" s="1" t="str">
        <f>IFERROR(VLOOKUP($A199,Runners!$S:$AA,B$1,0),"")</f>
        <v/>
      </c>
      <c r="C199" s="1" t="str">
        <f>IFERROR(VLOOKUP($A199,Runners!$S:$AA,C$1,0),"")</f>
        <v/>
      </c>
      <c r="D199" s="19" t="str">
        <f>IFERROR(VLOOKUP($A199,Runners!$S:$AA,D$1,0),"")</f>
        <v/>
      </c>
      <c r="E199" s="2" t="str">
        <f>IFERROR(VLOOKUP($A199,Runners!$S:$AA,E$1,0),"")</f>
        <v/>
      </c>
      <c r="F199" s="2" t="str">
        <f>IFERROR(VLOOKUP($A199,Runners!$S:$AA,F$1,0),"")</f>
        <v/>
      </c>
      <c r="G199">
        <f>COUNTIF($F$5:F199,F199)</f>
        <v>138</v>
      </c>
    </row>
    <row r="200" spans="1:7" x14ac:dyDescent="0.25">
      <c r="A200" s="19">
        <v>196</v>
      </c>
      <c r="B200" s="1" t="str">
        <f>IFERROR(VLOOKUP($A200,Runners!$S:$AA,B$1,0),"")</f>
        <v/>
      </c>
      <c r="C200" s="1" t="str">
        <f>IFERROR(VLOOKUP($A200,Runners!$S:$AA,C$1,0),"")</f>
        <v/>
      </c>
      <c r="D200" s="19" t="str">
        <f>IFERROR(VLOOKUP($A200,Runners!$S:$AA,D$1,0),"")</f>
        <v/>
      </c>
      <c r="E200" s="2" t="str">
        <f>IFERROR(VLOOKUP($A200,Runners!$S:$AA,E$1,0),"")</f>
        <v/>
      </c>
      <c r="F200" s="2" t="str">
        <f>IFERROR(VLOOKUP($A200,Runners!$S:$AA,F$1,0),"")</f>
        <v/>
      </c>
      <c r="G200">
        <f>COUNTIF($F$5:F200,F200)</f>
        <v>139</v>
      </c>
    </row>
    <row r="201" spans="1:7" x14ac:dyDescent="0.25">
      <c r="A201" s="19">
        <v>197</v>
      </c>
      <c r="B201" s="1" t="str">
        <f>IFERROR(VLOOKUP($A201,Runners!$S:$AA,B$1,0),"")</f>
        <v/>
      </c>
      <c r="C201" s="1" t="str">
        <f>IFERROR(VLOOKUP($A201,Runners!$S:$AA,C$1,0),"")</f>
        <v/>
      </c>
      <c r="D201" s="19" t="str">
        <f>IFERROR(VLOOKUP($A201,Runners!$S:$AA,D$1,0),"")</f>
        <v/>
      </c>
      <c r="E201" s="2" t="str">
        <f>IFERROR(VLOOKUP($A201,Runners!$S:$AA,E$1,0),"")</f>
        <v/>
      </c>
      <c r="F201" s="2" t="str">
        <f>IFERROR(VLOOKUP($A201,Runners!$S:$AA,F$1,0),"")</f>
        <v/>
      </c>
      <c r="G201">
        <f>COUNTIF($F$5:F201,F201)</f>
        <v>140</v>
      </c>
    </row>
    <row r="202" spans="1:7" x14ac:dyDescent="0.25">
      <c r="A202" s="19">
        <v>198</v>
      </c>
      <c r="B202" s="1" t="str">
        <f>IFERROR(VLOOKUP($A202,Runners!$S:$AA,B$1,0),"")</f>
        <v/>
      </c>
      <c r="C202" s="1" t="str">
        <f>IFERROR(VLOOKUP($A202,Runners!$S:$AA,C$1,0),"")</f>
        <v/>
      </c>
      <c r="D202" s="19" t="str">
        <f>IFERROR(VLOOKUP($A202,Runners!$S:$AA,D$1,0),"")</f>
        <v/>
      </c>
      <c r="E202" s="2" t="str">
        <f>IFERROR(VLOOKUP($A202,Runners!$S:$AA,E$1,0),"")</f>
        <v/>
      </c>
      <c r="F202" s="2" t="str">
        <f>IFERROR(VLOOKUP($A202,Runners!$S:$AA,F$1,0),"")</f>
        <v/>
      </c>
      <c r="G202">
        <f>COUNTIF($F$5:F202,F202)</f>
        <v>141</v>
      </c>
    </row>
    <row r="203" spans="1:7" x14ac:dyDescent="0.25">
      <c r="A203" s="19">
        <v>199</v>
      </c>
      <c r="B203" s="1" t="str">
        <f>IFERROR(VLOOKUP($A203,Runners!$S:$AA,B$1,0),"")</f>
        <v/>
      </c>
      <c r="C203" s="1" t="str">
        <f>IFERROR(VLOOKUP($A203,Runners!$S:$AA,C$1,0),"")</f>
        <v/>
      </c>
      <c r="D203" s="19" t="str">
        <f>IFERROR(VLOOKUP($A203,Runners!$S:$AA,D$1,0),"")</f>
        <v/>
      </c>
      <c r="E203" s="2" t="str">
        <f>IFERROR(VLOOKUP($A203,Runners!$S:$AA,E$1,0),"")</f>
        <v/>
      </c>
      <c r="F203" s="2" t="str">
        <f>IFERROR(VLOOKUP($A203,Runners!$S:$AA,F$1,0),"")</f>
        <v/>
      </c>
      <c r="G203">
        <f>COUNTIF($F$5:F203,F203)</f>
        <v>142</v>
      </c>
    </row>
    <row r="204" spans="1:7" x14ac:dyDescent="0.25">
      <c r="A204" s="19">
        <v>200</v>
      </c>
      <c r="B204" s="1" t="str">
        <f>IFERROR(VLOOKUP($A204,Runners!$S:$AA,B$1,0),"")</f>
        <v/>
      </c>
      <c r="C204" s="1" t="str">
        <f>IFERROR(VLOOKUP($A204,Runners!$S:$AA,C$1,0),"")</f>
        <v/>
      </c>
      <c r="D204" s="19" t="str">
        <f>IFERROR(VLOOKUP($A204,Runners!$S:$AA,D$1,0),"")</f>
        <v/>
      </c>
      <c r="E204" s="2" t="str">
        <f>IFERROR(VLOOKUP($A204,Runners!$S:$AA,E$1,0),"")</f>
        <v/>
      </c>
      <c r="F204" s="2" t="str">
        <f>IFERROR(VLOOKUP($A204,Runners!$S:$AA,F$1,0),"")</f>
        <v/>
      </c>
      <c r="G204">
        <f>COUNTIF($F$5:F204,F204)</f>
        <v>143</v>
      </c>
    </row>
    <row r="205" spans="1:7" x14ac:dyDescent="0.25">
      <c r="A205" s="19">
        <v>201</v>
      </c>
      <c r="B205" s="1" t="str">
        <f>IFERROR(VLOOKUP($A205,Runners!$S:$AA,B$1,0),"")</f>
        <v/>
      </c>
      <c r="C205" s="1" t="str">
        <f>IFERROR(VLOOKUP($A205,Runners!$S:$AA,C$1,0),"")</f>
        <v/>
      </c>
      <c r="D205" s="19" t="str">
        <f>IFERROR(VLOOKUP($A205,Runners!$S:$AA,D$1,0),"")</f>
        <v/>
      </c>
      <c r="E205" s="2" t="str">
        <f>IFERROR(VLOOKUP($A205,Runners!$S:$AA,E$1,0),"")</f>
        <v/>
      </c>
      <c r="F205" s="2" t="str">
        <f>IFERROR(VLOOKUP($A205,Runners!$S:$AA,F$1,0),"")</f>
        <v/>
      </c>
      <c r="G205">
        <f>COUNTIF($F$5:F205,F205)</f>
        <v>144</v>
      </c>
    </row>
    <row r="206" spans="1:7" x14ac:dyDescent="0.25">
      <c r="A206" s="19">
        <v>202</v>
      </c>
      <c r="B206" s="1" t="str">
        <f>IFERROR(VLOOKUP($A206,Runners!$S:$AA,B$1,0),"")</f>
        <v/>
      </c>
      <c r="C206" s="1" t="str">
        <f>IFERROR(VLOOKUP($A206,Runners!$S:$AA,C$1,0),"")</f>
        <v/>
      </c>
      <c r="D206" s="19" t="str">
        <f>IFERROR(VLOOKUP($A206,Runners!$S:$AA,D$1,0),"")</f>
        <v/>
      </c>
      <c r="E206" s="2" t="str">
        <f>IFERROR(VLOOKUP($A206,Runners!$S:$AA,E$1,0),"")</f>
        <v/>
      </c>
      <c r="F206" s="2" t="str">
        <f>IFERROR(VLOOKUP($A206,Runners!$S:$AA,F$1,0),"")</f>
        <v/>
      </c>
      <c r="G206">
        <f>COUNTIF($F$5:F206,F206)</f>
        <v>145</v>
      </c>
    </row>
    <row r="207" spans="1:7" x14ac:dyDescent="0.25">
      <c r="A207" s="19">
        <v>203</v>
      </c>
      <c r="B207" s="1" t="str">
        <f>IFERROR(VLOOKUP($A207,Runners!$S:$AA,B$1,0),"")</f>
        <v/>
      </c>
      <c r="C207" s="1" t="str">
        <f>IFERROR(VLOOKUP($A207,Runners!$S:$AA,C$1,0),"")</f>
        <v/>
      </c>
      <c r="D207" s="19" t="str">
        <f>IFERROR(VLOOKUP($A207,Runners!$S:$AA,D$1,0),"")</f>
        <v/>
      </c>
      <c r="E207" s="2" t="str">
        <f>IFERROR(VLOOKUP($A207,Runners!$S:$AA,E$1,0),"")</f>
        <v/>
      </c>
      <c r="F207" s="2" t="str">
        <f>IFERROR(VLOOKUP($A207,Runners!$S:$AA,F$1,0),"")</f>
        <v/>
      </c>
      <c r="G207">
        <f>COUNTIF($F$5:F207,F207)</f>
        <v>146</v>
      </c>
    </row>
    <row r="208" spans="1:7" x14ac:dyDescent="0.25">
      <c r="A208" s="19">
        <v>204</v>
      </c>
      <c r="B208" s="1" t="str">
        <f>IFERROR(VLOOKUP($A208,Runners!$S:$AA,B$1,0),"")</f>
        <v/>
      </c>
      <c r="C208" s="1" t="str">
        <f>IFERROR(VLOOKUP($A208,Runners!$S:$AA,C$1,0),"")</f>
        <v/>
      </c>
      <c r="D208" s="19" t="str">
        <f>IFERROR(VLOOKUP($A208,Runners!$S:$AA,D$1,0),"")</f>
        <v/>
      </c>
      <c r="E208" s="2" t="str">
        <f>IFERROR(VLOOKUP($A208,Runners!$S:$AA,E$1,0),"")</f>
        <v/>
      </c>
      <c r="F208" s="2" t="str">
        <f>IFERROR(VLOOKUP($A208,Runners!$S:$AA,F$1,0),"")</f>
        <v/>
      </c>
      <c r="G208">
        <f>COUNTIF($F$5:F208,F208)</f>
        <v>147</v>
      </c>
    </row>
    <row r="209" spans="1:7" x14ac:dyDescent="0.25">
      <c r="A209" s="19">
        <v>205</v>
      </c>
      <c r="B209" s="1" t="str">
        <f>IFERROR(VLOOKUP($A209,Runners!$S:$AA,B$1,0),"")</f>
        <v/>
      </c>
      <c r="C209" s="1" t="str">
        <f>IFERROR(VLOOKUP($A209,Runners!$S:$AA,C$1,0),"")</f>
        <v/>
      </c>
      <c r="D209" s="19" t="str">
        <f>IFERROR(VLOOKUP($A209,Runners!$S:$AA,D$1,0),"")</f>
        <v/>
      </c>
      <c r="E209" s="2" t="str">
        <f>IFERROR(VLOOKUP($A209,Runners!$S:$AA,E$1,0),"")</f>
        <v/>
      </c>
      <c r="F209" s="2" t="str">
        <f>IFERROR(VLOOKUP($A209,Runners!$S:$AA,F$1,0),"")</f>
        <v/>
      </c>
      <c r="G209">
        <f>COUNTIF($F$5:F209,F209)</f>
        <v>148</v>
      </c>
    </row>
    <row r="210" spans="1:7" x14ac:dyDescent="0.25">
      <c r="A210" s="19">
        <v>206</v>
      </c>
      <c r="B210" s="1" t="str">
        <f>IFERROR(VLOOKUP($A210,Runners!$S:$AA,B$1,0),"")</f>
        <v/>
      </c>
      <c r="C210" s="1" t="str">
        <f>IFERROR(VLOOKUP($A210,Runners!$S:$AA,C$1,0),"")</f>
        <v/>
      </c>
      <c r="D210" s="19" t="str">
        <f>IFERROR(VLOOKUP($A210,Runners!$S:$AA,D$1,0),"")</f>
        <v/>
      </c>
      <c r="E210" s="2" t="str">
        <f>IFERROR(VLOOKUP($A210,Runners!$S:$AA,E$1,0),"")</f>
        <v/>
      </c>
      <c r="F210" s="2" t="str">
        <f>IFERROR(VLOOKUP($A210,Runners!$S:$AA,F$1,0),"")</f>
        <v/>
      </c>
      <c r="G210">
        <f>COUNTIF($F$5:F210,F210)</f>
        <v>149</v>
      </c>
    </row>
    <row r="211" spans="1:7" x14ac:dyDescent="0.25">
      <c r="A211" s="19">
        <v>207</v>
      </c>
      <c r="B211" s="1" t="str">
        <f>IFERROR(VLOOKUP($A211,Runners!$S:$AA,B$1,0),"")</f>
        <v/>
      </c>
      <c r="C211" s="1" t="str">
        <f>IFERROR(VLOOKUP($A211,Runners!$S:$AA,C$1,0),"")</f>
        <v/>
      </c>
      <c r="D211" s="19" t="str">
        <f>IFERROR(VLOOKUP($A211,Runners!$S:$AA,D$1,0),"")</f>
        <v/>
      </c>
      <c r="E211" s="2" t="str">
        <f>IFERROR(VLOOKUP($A211,Runners!$S:$AA,E$1,0),"")</f>
        <v/>
      </c>
      <c r="F211" s="2" t="str">
        <f>IFERROR(VLOOKUP($A211,Runners!$S:$AA,F$1,0),"")</f>
        <v/>
      </c>
      <c r="G211">
        <f>COUNTIF($F$5:F211,F211)</f>
        <v>150</v>
      </c>
    </row>
    <row r="212" spans="1:7" x14ac:dyDescent="0.25">
      <c r="A212" s="19">
        <v>208</v>
      </c>
      <c r="B212" s="1" t="str">
        <f>IFERROR(VLOOKUP($A212,Runners!$S:$AA,B$1,0),"")</f>
        <v/>
      </c>
      <c r="C212" s="1" t="str">
        <f>IFERROR(VLOOKUP($A212,Runners!$S:$AA,C$1,0),"")</f>
        <v/>
      </c>
      <c r="D212" s="19" t="str">
        <f>IFERROR(VLOOKUP($A212,Runners!$S:$AA,D$1,0),"")</f>
        <v/>
      </c>
      <c r="E212" s="2" t="str">
        <f>IFERROR(VLOOKUP($A212,Runners!$S:$AA,E$1,0),"")</f>
        <v/>
      </c>
      <c r="F212" s="2" t="str">
        <f>IFERROR(VLOOKUP($A212,Runners!$S:$AA,F$1,0),"")</f>
        <v/>
      </c>
      <c r="G212">
        <f>COUNTIF($F$5:F212,F212)</f>
        <v>151</v>
      </c>
    </row>
    <row r="213" spans="1:7" x14ac:dyDescent="0.25">
      <c r="A213" s="19">
        <v>209</v>
      </c>
      <c r="B213" s="1" t="str">
        <f>IFERROR(VLOOKUP($A213,Runners!$S:$AA,B$1,0),"")</f>
        <v/>
      </c>
      <c r="C213" s="1" t="str">
        <f>IFERROR(VLOOKUP($A213,Runners!$S:$AA,C$1,0),"")</f>
        <v/>
      </c>
      <c r="D213" s="19" t="str">
        <f>IFERROR(VLOOKUP($A213,Runners!$S:$AA,D$1,0),"")</f>
        <v/>
      </c>
      <c r="E213" s="2" t="str">
        <f>IFERROR(VLOOKUP($A213,Runners!$S:$AA,E$1,0),"")</f>
        <v/>
      </c>
      <c r="F213" s="2" t="str">
        <f>IFERROR(VLOOKUP($A213,Runners!$S:$AA,F$1,0),"")</f>
        <v/>
      </c>
      <c r="G213">
        <f>COUNTIF($F$5:F213,F213)</f>
        <v>152</v>
      </c>
    </row>
    <row r="214" spans="1:7" x14ac:dyDescent="0.25">
      <c r="A214" s="19">
        <v>210</v>
      </c>
      <c r="B214" s="1" t="str">
        <f>IFERROR(VLOOKUP($A214,Runners!$S:$AA,B$1,0),"")</f>
        <v/>
      </c>
      <c r="C214" s="1" t="str">
        <f>IFERROR(VLOOKUP($A214,Runners!$S:$AA,C$1,0),"")</f>
        <v/>
      </c>
      <c r="D214" s="19" t="str">
        <f>IFERROR(VLOOKUP($A214,Runners!$S:$AA,D$1,0),"")</f>
        <v/>
      </c>
      <c r="E214" s="2" t="str">
        <f>IFERROR(VLOOKUP($A214,Runners!$S:$AA,E$1,0),"")</f>
        <v/>
      </c>
      <c r="F214" s="2" t="str">
        <f>IFERROR(VLOOKUP($A214,Runners!$S:$AA,F$1,0),"")</f>
        <v/>
      </c>
      <c r="G214">
        <f>COUNTIF($F$5:F214,F214)</f>
        <v>153</v>
      </c>
    </row>
    <row r="215" spans="1:7" x14ac:dyDescent="0.25">
      <c r="A215" s="19">
        <v>211</v>
      </c>
      <c r="B215" s="1" t="str">
        <f>IFERROR(VLOOKUP($A215,Runners!$S:$AA,B$1,0),"")</f>
        <v/>
      </c>
      <c r="C215" s="1" t="str">
        <f>IFERROR(VLOOKUP($A215,Runners!$S:$AA,C$1,0),"")</f>
        <v/>
      </c>
      <c r="D215" s="19" t="str">
        <f>IFERROR(VLOOKUP($A215,Runners!$S:$AA,D$1,0),"")</f>
        <v/>
      </c>
      <c r="E215" s="2" t="str">
        <f>IFERROR(VLOOKUP($A215,Runners!$S:$AA,E$1,0),"")</f>
        <v/>
      </c>
      <c r="F215" s="2" t="str">
        <f>IFERROR(VLOOKUP($A215,Runners!$S:$AA,F$1,0),"")</f>
        <v/>
      </c>
      <c r="G215">
        <f>COUNTIF($F$5:F215,F215)</f>
        <v>154</v>
      </c>
    </row>
    <row r="216" spans="1:7" x14ac:dyDescent="0.25">
      <c r="A216" s="19">
        <v>212</v>
      </c>
      <c r="B216" s="1" t="str">
        <f>IFERROR(VLOOKUP($A216,Runners!$S:$AA,B$1,0),"")</f>
        <v/>
      </c>
      <c r="C216" s="1" t="str">
        <f>IFERROR(VLOOKUP($A216,Runners!$S:$AA,C$1,0),"")</f>
        <v/>
      </c>
      <c r="D216" s="19" t="str">
        <f>IFERROR(VLOOKUP($A216,Runners!$S:$AA,D$1,0),"")</f>
        <v/>
      </c>
      <c r="E216" s="2" t="str">
        <f>IFERROR(VLOOKUP($A216,Runners!$S:$AA,E$1,0),"")</f>
        <v/>
      </c>
      <c r="F216" s="2" t="str">
        <f>IFERROR(VLOOKUP($A216,Runners!$S:$AA,F$1,0),"")</f>
        <v/>
      </c>
      <c r="G216">
        <f>COUNTIF($F$5:F216,F216)</f>
        <v>155</v>
      </c>
    </row>
    <row r="217" spans="1:7" x14ac:dyDescent="0.25">
      <c r="A217" s="19">
        <v>213</v>
      </c>
      <c r="B217" s="1" t="str">
        <f>IFERROR(VLOOKUP($A217,Runners!$S:$AA,B$1,0),"")</f>
        <v/>
      </c>
      <c r="C217" s="1" t="str">
        <f>IFERROR(VLOOKUP($A217,Runners!$S:$AA,C$1,0),"")</f>
        <v/>
      </c>
      <c r="D217" s="19" t="str">
        <f>IFERROR(VLOOKUP($A217,Runners!$S:$AA,D$1,0),"")</f>
        <v/>
      </c>
      <c r="E217" s="2" t="str">
        <f>IFERROR(VLOOKUP($A217,Runners!$S:$AA,E$1,0),"")</f>
        <v/>
      </c>
      <c r="F217" s="2" t="str">
        <f>IFERROR(VLOOKUP($A217,Runners!$S:$AA,F$1,0),"")</f>
        <v/>
      </c>
      <c r="G217">
        <f>COUNTIF($F$5:F217,F217)</f>
        <v>156</v>
      </c>
    </row>
    <row r="218" spans="1:7" x14ac:dyDescent="0.25">
      <c r="A218" s="19">
        <v>214</v>
      </c>
      <c r="B218" s="1" t="str">
        <f>IFERROR(VLOOKUP($A218,Runners!$S:$AA,B$1,0),"")</f>
        <v/>
      </c>
      <c r="C218" s="1" t="str">
        <f>IFERROR(VLOOKUP($A218,Runners!$S:$AA,C$1,0),"")</f>
        <v/>
      </c>
      <c r="D218" s="19" t="str">
        <f>IFERROR(VLOOKUP($A218,Runners!$S:$AA,D$1,0),"")</f>
        <v/>
      </c>
      <c r="E218" s="2" t="str">
        <f>IFERROR(VLOOKUP($A218,Runners!$S:$AA,E$1,0),"")</f>
        <v/>
      </c>
      <c r="F218" s="2" t="str">
        <f>IFERROR(VLOOKUP($A218,Runners!$S:$AA,F$1,0),"")</f>
        <v/>
      </c>
      <c r="G218">
        <f>COUNTIF($F$5:F218,F218)</f>
        <v>157</v>
      </c>
    </row>
    <row r="219" spans="1:7" x14ac:dyDescent="0.25">
      <c r="A219" s="19">
        <v>215</v>
      </c>
      <c r="B219" s="1" t="str">
        <f>IFERROR(VLOOKUP($A219,Runners!$S:$AA,B$1,0),"")</f>
        <v/>
      </c>
      <c r="C219" s="1" t="str">
        <f>IFERROR(VLOOKUP($A219,Runners!$S:$AA,C$1,0),"")</f>
        <v/>
      </c>
      <c r="D219" s="19" t="str">
        <f>IFERROR(VLOOKUP($A219,Runners!$S:$AA,D$1,0),"")</f>
        <v/>
      </c>
      <c r="E219" s="2" t="str">
        <f>IFERROR(VLOOKUP($A219,Runners!$S:$AA,E$1,0),"")</f>
        <v/>
      </c>
      <c r="F219" s="2" t="str">
        <f>IFERROR(VLOOKUP($A219,Runners!$S:$AA,F$1,0),"")</f>
        <v/>
      </c>
      <c r="G219">
        <f>COUNTIF($F$5:F219,F219)</f>
        <v>158</v>
      </c>
    </row>
    <row r="220" spans="1:7" x14ac:dyDescent="0.25">
      <c r="A220" s="19">
        <v>216</v>
      </c>
      <c r="B220" s="1" t="str">
        <f>IFERROR(VLOOKUP($A220,Runners!$S:$AA,B$1,0),"")</f>
        <v/>
      </c>
      <c r="C220" s="1" t="str">
        <f>IFERROR(VLOOKUP($A220,Runners!$S:$AA,C$1,0),"")</f>
        <v/>
      </c>
      <c r="D220" s="19" t="str">
        <f>IFERROR(VLOOKUP($A220,Runners!$S:$AA,D$1,0),"")</f>
        <v/>
      </c>
      <c r="E220" s="2" t="str">
        <f>IFERROR(VLOOKUP($A220,Runners!$S:$AA,E$1,0),"")</f>
        <v/>
      </c>
      <c r="F220" s="2" t="str">
        <f>IFERROR(VLOOKUP($A220,Runners!$S:$AA,F$1,0),"")</f>
        <v/>
      </c>
      <c r="G220">
        <f>COUNTIF($F$5:F220,F220)</f>
        <v>159</v>
      </c>
    </row>
    <row r="221" spans="1:7" x14ac:dyDescent="0.25">
      <c r="A221" s="19">
        <v>217</v>
      </c>
      <c r="B221" s="1" t="str">
        <f>IFERROR(VLOOKUP($A221,Runners!$S:$AA,B$1,0),"")</f>
        <v/>
      </c>
      <c r="C221" s="1" t="str">
        <f>IFERROR(VLOOKUP($A221,Runners!$S:$AA,C$1,0),"")</f>
        <v/>
      </c>
      <c r="D221" s="19" t="str">
        <f>IFERROR(VLOOKUP($A221,Runners!$S:$AA,D$1,0),"")</f>
        <v/>
      </c>
      <c r="E221" s="2" t="str">
        <f>IFERROR(VLOOKUP($A221,Runners!$S:$AA,E$1,0),"")</f>
        <v/>
      </c>
      <c r="F221" s="2" t="str">
        <f>IFERROR(VLOOKUP($A221,Runners!$S:$AA,F$1,0),"")</f>
        <v/>
      </c>
      <c r="G221">
        <f>COUNTIF($F$5:F221,F221)</f>
        <v>160</v>
      </c>
    </row>
    <row r="222" spans="1:7" x14ac:dyDescent="0.25">
      <c r="A222" s="19">
        <v>218</v>
      </c>
      <c r="B222" s="1" t="str">
        <f>IFERROR(VLOOKUP($A222,Runners!$S:$AA,B$1,0),"")</f>
        <v/>
      </c>
      <c r="C222" s="1" t="str">
        <f>IFERROR(VLOOKUP($A222,Runners!$S:$AA,C$1,0),"")</f>
        <v/>
      </c>
      <c r="D222" s="19" t="str">
        <f>IFERROR(VLOOKUP($A222,Runners!$S:$AA,D$1,0),"")</f>
        <v/>
      </c>
      <c r="E222" s="2" t="str">
        <f>IFERROR(VLOOKUP($A222,Runners!$S:$AA,E$1,0),"")</f>
        <v/>
      </c>
      <c r="F222" s="2" t="str">
        <f>IFERROR(VLOOKUP($A222,Runners!$S:$AA,F$1,0),"")</f>
        <v/>
      </c>
      <c r="G222">
        <f>COUNTIF($F$5:F222,F222)</f>
        <v>161</v>
      </c>
    </row>
    <row r="223" spans="1:7" x14ac:dyDescent="0.25">
      <c r="A223" s="19">
        <v>219</v>
      </c>
      <c r="B223" s="1" t="str">
        <f>IFERROR(VLOOKUP($A223,Runners!$S:$AA,B$1,0),"")</f>
        <v/>
      </c>
      <c r="C223" s="1" t="str">
        <f>IFERROR(VLOOKUP($A223,Runners!$S:$AA,C$1,0),"")</f>
        <v/>
      </c>
      <c r="D223" s="19" t="str">
        <f>IFERROR(VLOOKUP($A223,Runners!$S:$AA,D$1,0),"")</f>
        <v/>
      </c>
      <c r="E223" s="2" t="str">
        <f>IFERROR(VLOOKUP($A223,Runners!$S:$AA,E$1,0),"")</f>
        <v/>
      </c>
      <c r="F223" s="2" t="str">
        <f>IFERROR(VLOOKUP($A223,Runners!$S:$AA,F$1,0),"")</f>
        <v/>
      </c>
      <c r="G223">
        <f>COUNTIF($F$5:F223,F223)</f>
        <v>162</v>
      </c>
    </row>
    <row r="224" spans="1:7" x14ac:dyDescent="0.25">
      <c r="A224" s="19">
        <v>220</v>
      </c>
      <c r="B224" s="1" t="str">
        <f>IFERROR(VLOOKUP($A224,Runners!$S:$AA,B$1,0),"")</f>
        <v/>
      </c>
      <c r="C224" s="1" t="str">
        <f>IFERROR(VLOOKUP($A224,Runners!$S:$AA,C$1,0),"")</f>
        <v/>
      </c>
      <c r="D224" s="19" t="str">
        <f>IFERROR(VLOOKUP($A224,Runners!$S:$AA,D$1,0),"")</f>
        <v/>
      </c>
      <c r="E224" s="2" t="str">
        <f>IFERROR(VLOOKUP($A224,Runners!$S:$AA,E$1,0),"")</f>
        <v/>
      </c>
      <c r="F224" s="2" t="str">
        <f>IFERROR(VLOOKUP($A224,Runners!$S:$AA,F$1,0),"")</f>
        <v/>
      </c>
      <c r="G224">
        <f>COUNTIF($F$5:F224,F224)</f>
        <v>163</v>
      </c>
    </row>
    <row r="225" spans="1:7" x14ac:dyDescent="0.25">
      <c r="A225" s="19">
        <v>221</v>
      </c>
      <c r="B225" s="1" t="str">
        <f>IFERROR(VLOOKUP($A225,Runners!$S:$AA,B$1,0),"")</f>
        <v/>
      </c>
      <c r="C225" s="1" t="str">
        <f>IFERROR(VLOOKUP($A225,Runners!$S:$AA,C$1,0),"")</f>
        <v/>
      </c>
      <c r="D225" s="19" t="str">
        <f>IFERROR(VLOOKUP($A225,Runners!$S:$AA,D$1,0),"")</f>
        <v/>
      </c>
      <c r="E225" s="2" t="str">
        <f>IFERROR(VLOOKUP($A225,Runners!$S:$AA,E$1,0),"")</f>
        <v/>
      </c>
      <c r="F225" s="2" t="str">
        <f>IFERROR(VLOOKUP($A225,Runners!$S:$AA,F$1,0),"")</f>
        <v/>
      </c>
      <c r="G225">
        <f>COUNTIF($F$5:F225,F225)</f>
        <v>164</v>
      </c>
    </row>
    <row r="226" spans="1:7" x14ac:dyDescent="0.25">
      <c r="A226" s="19">
        <v>222</v>
      </c>
      <c r="B226" s="1" t="str">
        <f>IFERROR(VLOOKUP($A226,Runners!$S:$AA,B$1,0),"")</f>
        <v/>
      </c>
      <c r="C226" s="1" t="str">
        <f>IFERROR(VLOOKUP($A226,Runners!$S:$AA,C$1,0),"")</f>
        <v/>
      </c>
      <c r="D226" s="19" t="str">
        <f>IFERROR(VLOOKUP($A226,Runners!$S:$AA,D$1,0),"")</f>
        <v/>
      </c>
      <c r="E226" s="2" t="str">
        <f>IFERROR(VLOOKUP($A226,Runners!$S:$AA,E$1,0),"")</f>
        <v/>
      </c>
      <c r="F226" s="2" t="str">
        <f>IFERROR(VLOOKUP($A226,Runners!$S:$AA,F$1,0),"")</f>
        <v/>
      </c>
      <c r="G226">
        <f>COUNTIF($F$5:F226,F226)</f>
        <v>165</v>
      </c>
    </row>
    <row r="227" spans="1:7" x14ac:dyDescent="0.25">
      <c r="A227" s="19">
        <v>223</v>
      </c>
      <c r="B227" s="1" t="str">
        <f>IFERROR(VLOOKUP($A227,Runners!$S:$AA,B$1,0),"")</f>
        <v/>
      </c>
      <c r="C227" s="1" t="str">
        <f>IFERROR(VLOOKUP($A227,Runners!$S:$AA,C$1,0),"")</f>
        <v/>
      </c>
      <c r="D227" s="19" t="str">
        <f>IFERROR(VLOOKUP($A227,Runners!$S:$AA,D$1,0),"")</f>
        <v/>
      </c>
      <c r="E227" s="2" t="str">
        <f>IFERROR(VLOOKUP($A227,Runners!$S:$AA,E$1,0),"")</f>
        <v/>
      </c>
      <c r="F227" s="2" t="str">
        <f>IFERROR(VLOOKUP($A227,Runners!$S:$AA,F$1,0),"")</f>
        <v/>
      </c>
      <c r="G227">
        <f>COUNTIF($F$5:F227,F227)</f>
        <v>166</v>
      </c>
    </row>
    <row r="228" spans="1:7" x14ac:dyDescent="0.25">
      <c r="A228" s="19">
        <v>224</v>
      </c>
      <c r="B228" s="1" t="str">
        <f>IFERROR(VLOOKUP($A228,Runners!$S:$AA,B$1,0),"")</f>
        <v/>
      </c>
      <c r="C228" s="1" t="str">
        <f>IFERROR(VLOOKUP($A228,Runners!$S:$AA,C$1,0),"")</f>
        <v/>
      </c>
      <c r="D228" s="19" t="str">
        <f>IFERROR(VLOOKUP($A228,Runners!$S:$AA,D$1,0),"")</f>
        <v/>
      </c>
      <c r="E228" s="2" t="str">
        <f>IFERROR(VLOOKUP($A228,Runners!$S:$AA,E$1,0),"")</f>
        <v/>
      </c>
      <c r="F228" s="2" t="str">
        <f>IFERROR(VLOOKUP($A228,Runners!$S:$AA,F$1,0),"")</f>
        <v/>
      </c>
      <c r="G228">
        <f>COUNTIF($F$5:F228,F228)</f>
        <v>167</v>
      </c>
    </row>
    <row r="229" spans="1:7" x14ac:dyDescent="0.25">
      <c r="A229" s="19">
        <v>225</v>
      </c>
      <c r="B229" s="1" t="str">
        <f>IFERROR(VLOOKUP($A229,Runners!$S:$AA,B$1,0),"")</f>
        <v/>
      </c>
      <c r="C229" s="1" t="str">
        <f>IFERROR(VLOOKUP($A229,Runners!$S:$AA,C$1,0),"")</f>
        <v/>
      </c>
      <c r="D229" s="19" t="str">
        <f>IFERROR(VLOOKUP($A229,Runners!$S:$AA,D$1,0),"")</f>
        <v/>
      </c>
      <c r="E229" s="2" t="str">
        <f>IFERROR(VLOOKUP($A229,Runners!$S:$AA,E$1,0),"")</f>
        <v/>
      </c>
      <c r="F229" s="2" t="str">
        <f>IFERROR(VLOOKUP($A229,Runners!$S:$AA,F$1,0),"")</f>
        <v/>
      </c>
      <c r="G229">
        <f>COUNTIF($F$5:F229,F229)</f>
        <v>168</v>
      </c>
    </row>
    <row r="230" spans="1:7" x14ac:dyDescent="0.25">
      <c r="A230" s="19">
        <v>226</v>
      </c>
      <c r="B230" s="1" t="str">
        <f>IFERROR(VLOOKUP($A230,Runners!$S:$AA,B$1,0),"")</f>
        <v/>
      </c>
      <c r="C230" s="1" t="str">
        <f>IFERROR(VLOOKUP($A230,Runners!$S:$AA,C$1,0),"")</f>
        <v/>
      </c>
      <c r="D230" s="19" t="str">
        <f>IFERROR(VLOOKUP($A230,Runners!$S:$AA,D$1,0),"")</f>
        <v/>
      </c>
      <c r="E230" s="2" t="str">
        <f>IFERROR(VLOOKUP($A230,Runners!$S:$AA,E$1,0),"")</f>
        <v/>
      </c>
      <c r="F230" s="2" t="str">
        <f>IFERROR(VLOOKUP($A230,Runners!$S:$AA,F$1,0),"")</f>
        <v/>
      </c>
      <c r="G230">
        <f>COUNTIF($F$5:F230,F230)</f>
        <v>169</v>
      </c>
    </row>
    <row r="231" spans="1:7" x14ac:dyDescent="0.25">
      <c r="A231" s="19">
        <v>227</v>
      </c>
      <c r="B231" s="1" t="str">
        <f>IFERROR(VLOOKUP($A231,Runners!$S:$AA,B$1,0),"")</f>
        <v/>
      </c>
      <c r="C231" s="1" t="str">
        <f>IFERROR(VLOOKUP($A231,Runners!$S:$AA,C$1,0),"")</f>
        <v/>
      </c>
      <c r="D231" s="19" t="str">
        <f>IFERROR(VLOOKUP($A231,Runners!$S:$AA,D$1,0),"")</f>
        <v/>
      </c>
      <c r="E231" s="2" t="str">
        <f>IFERROR(VLOOKUP($A231,Runners!$S:$AA,E$1,0),"")</f>
        <v/>
      </c>
      <c r="F231" s="2" t="str">
        <f>IFERROR(VLOOKUP($A231,Runners!$S:$AA,F$1,0),"")</f>
        <v/>
      </c>
      <c r="G231">
        <f>COUNTIF($F$5:F231,F231)</f>
        <v>170</v>
      </c>
    </row>
    <row r="232" spans="1:7" x14ac:dyDescent="0.25">
      <c r="A232" s="19">
        <v>228</v>
      </c>
      <c r="B232" s="1" t="str">
        <f>IFERROR(VLOOKUP($A232,Runners!$S:$AA,B$1,0),"")</f>
        <v/>
      </c>
      <c r="C232" s="1" t="str">
        <f>IFERROR(VLOOKUP($A232,Runners!$S:$AA,C$1,0),"")</f>
        <v/>
      </c>
      <c r="D232" s="19" t="str">
        <f>IFERROR(VLOOKUP($A232,Runners!$S:$AA,D$1,0),"")</f>
        <v/>
      </c>
      <c r="E232" s="2" t="str">
        <f>IFERROR(VLOOKUP($A232,Runners!$S:$AA,E$1,0),"")</f>
        <v/>
      </c>
      <c r="F232" s="2" t="str">
        <f>IFERROR(VLOOKUP($A232,Runners!$S:$AA,F$1,0),"")</f>
        <v/>
      </c>
      <c r="G232">
        <f>COUNTIF($F$5:F232,F232)</f>
        <v>171</v>
      </c>
    </row>
    <row r="233" spans="1:7" x14ac:dyDescent="0.25">
      <c r="A233" s="19">
        <v>229</v>
      </c>
      <c r="B233" s="1" t="str">
        <f>IFERROR(VLOOKUP($A233,Runners!$S:$AA,B$1,0),"")</f>
        <v/>
      </c>
      <c r="C233" s="1" t="str">
        <f>IFERROR(VLOOKUP($A233,Runners!$S:$AA,C$1,0),"")</f>
        <v/>
      </c>
      <c r="D233" s="19" t="str">
        <f>IFERROR(VLOOKUP($A233,Runners!$S:$AA,D$1,0),"")</f>
        <v/>
      </c>
      <c r="E233" s="2" t="str">
        <f>IFERROR(VLOOKUP($A233,Runners!$S:$AA,E$1,0),"")</f>
        <v/>
      </c>
      <c r="F233" s="2" t="str">
        <f>IFERROR(VLOOKUP($A233,Runners!$S:$AA,F$1,0),"")</f>
        <v/>
      </c>
      <c r="G233">
        <f>COUNTIF($F$5:F233,F233)</f>
        <v>172</v>
      </c>
    </row>
    <row r="234" spans="1:7" x14ac:dyDescent="0.25">
      <c r="A234" s="19">
        <v>230</v>
      </c>
      <c r="B234" s="1" t="str">
        <f>IFERROR(VLOOKUP($A234,Runners!$S:$AA,B$1,0),"")</f>
        <v/>
      </c>
      <c r="C234" s="1" t="str">
        <f>IFERROR(VLOOKUP($A234,Runners!$S:$AA,C$1,0),"")</f>
        <v/>
      </c>
      <c r="D234" s="19" t="str">
        <f>IFERROR(VLOOKUP($A234,Runners!$S:$AA,D$1,0),"")</f>
        <v/>
      </c>
      <c r="E234" s="2" t="str">
        <f>IFERROR(VLOOKUP($A234,Runners!$S:$AA,E$1,0),"")</f>
        <v/>
      </c>
      <c r="F234" s="2" t="str">
        <f>IFERROR(VLOOKUP($A234,Runners!$S:$AA,F$1,0),"")</f>
        <v/>
      </c>
      <c r="G234">
        <f>COUNTIF($F$5:F234,F234)</f>
        <v>173</v>
      </c>
    </row>
    <row r="235" spans="1:7" x14ac:dyDescent="0.25">
      <c r="A235" s="19">
        <v>231</v>
      </c>
      <c r="B235" s="1" t="str">
        <f>IFERROR(VLOOKUP($A235,Runners!$S:$AA,B$1,0),"")</f>
        <v/>
      </c>
      <c r="C235" s="1" t="str">
        <f>IFERROR(VLOOKUP($A235,Runners!$S:$AA,C$1,0),"")</f>
        <v/>
      </c>
      <c r="D235" s="19" t="str">
        <f>IFERROR(VLOOKUP($A235,Runners!$S:$AA,D$1,0),"")</f>
        <v/>
      </c>
      <c r="E235" s="2" t="str">
        <f>IFERROR(VLOOKUP($A235,Runners!$S:$AA,E$1,0),"")</f>
        <v/>
      </c>
      <c r="F235" s="2" t="str">
        <f>IFERROR(VLOOKUP($A235,Runners!$S:$AA,F$1,0),"")</f>
        <v/>
      </c>
      <c r="G235">
        <f>COUNTIF($F$5:F235,F235)</f>
        <v>174</v>
      </c>
    </row>
    <row r="236" spans="1:7" x14ac:dyDescent="0.25">
      <c r="A236" s="19">
        <v>232</v>
      </c>
      <c r="B236" s="1" t="str">
        <f>IFERROR(VLOOKUP($A236,Runners!$S:$AA,B$1,0),"")</f>
        <v/>
      </c>
      <c r="C236" s="1" t="str">
        <f>IFERROR(VLOOKUP($A236,Runners!$S:$AA,C$1,0),"")</f>
        <v/>
      </c>
      <c r="D236" s="19" t="str">
        <f>IFERROR(VLOOKUP($A236,Runners!$S:$AA,D$1,0),"")</f>
        <v/>
      </c>
      <c r="E236" s="2" t="str">
        <f>IFERROR(VLOOKUP($A236,Runners!$S:$AA,E$1,0),"")</f>
        <v/>
      </c>
      <c r="F236" s="2" t="str">
        <f>IFERROR(VLOOKUP($A236,Runners!$S:$AA,F$1,0),"")</f>
        <v/>
      </c>
      <c r="G236">
        <f>COUNTIF($F$5:F236,F236)</f>
        <v>175</v>
      </c>
    </row>
    <row r="237" spans="1:7" x14ac:dyDescent="0.25">
      <c r="A237" s="19">
        <v>233</v>
      </c>
      <c r="B237" s="1" t="str">
        <f>IFERROR(VLOOKUP($A237,Runners!$S:$AA,B$1,0),"")</f>
        <v/>
      </c>
      <c r="C237" s="1" t="str">
        <f>IFERROR(VLOOKUP($A237,Runners!$S:$AA,C$1,0),"")</f>
        <v/>
      </c>
      <c r="D237" s="19" t="str">
        <f>IFERROR(VLOOKUP($A237,Runners!$S:$AA,D$1,0),"")</f>
        <v/>
      </c>
      <c r="E237" s="2" t="str">
        <f>IFERROR(VLOOKUP($A237,Runners!$S:$AA,E$1,0),"")</f>
        <v/>
      </c>
      <c r="F237" s="2" t="str">
        <f>IFERROR(VLOOKUP($A237,Runners!$S:$AA,F$1,0),"")</f>
        <v/>
      </c>
      <c r="G237">
        <f>COUNTIF($F$5:F237,F237)</f>
        <v>176</v>
      </c>
    </row>
    <row r="238" spans="1:7" x14ac:dyDescent="0.25">
      <c r="A238" s="19">
        <v>234</v>
      </c>
      <c r="B238" s="1" t="str">
        <f>IFERROR(VLOOKUP($A238,Runners!$S:$AA,B$1,0),"")</f>
        <v/>
      </c>
      <c r="C238" s="1" t="str">
        <f>IFERROR(VLOOKUP($A238,Runners!$S:$AA,C$1,0),"")</f>
        <v/>
      </c>
      <c r="D238" s="19" t="str">
        <f>IFERROR(VLOOKUP($A238,Runners!$S:$AA,D$1,0),"")</f>
        <v/>
      </c>
      <c r="E238" s="2" t="str">
        <f>IFERROR(VLOOKUP($A238,Runners!$S:$AA,E$1,0),"")</f>
        <v/>
      </c>
      <c r="F238" s="2" t="str">
        <f>IFERROR(VLOOKUP($A238,Runners!$S:$AA,F$1,0),"")</f>
        <v/>
      </c>
      <c r="G238">
        <f>COUNTIF($F$5:F238,F238)</f>
        <v>177</v>
      </c>
    </row>
    <row r="239" spans="1:7" x14ac:dyDescent="0.25">
      <c r="A239" s="19">
        <v>235</v>
      </c>
      <c r="B239" s="1" t="str">
        <f>IFERROR(VLOOKUP($A239,Runners!$S:$AA,B$1,0),"")</f>
        <v/>
      </c>
      <c r="C239" s="1" t="str">
        <f>IFERROR(VLOOKUP($A239,Runners!$S:$AA,C$1,0),"")</f>
        <v/>
      </c>
      <c r="D239" s="19" t="str">
        <f>IFERROR(VLOOKUP($A239,Runners!$S:$AA,D$1,0),"")</f>
        <v/>
      </c>
      <c r="E239" s="2" t="str">
        <f>IFERROR(VLOOKUP($A239,Runners!$S:$AA,E$1,0),"")</f>
        <v/>
      </c>
      <c r="F239" s="2" t="str">
        <f>IFERROR(VLOOKUP($A239,Runners!$S:$AA,F$1,0),"")</f>
        <v/>
      </c>
      <c r="G239">
        <f>COUNTIF($F$5:F239,F239)</f>
        <v>178</v>
      </c>
    </row>
    <row r="240" spans="1:7" x14ac:dyDescent="0.25">
      <c r="A240" s="19">
        <v>236</v>
      </c>
      <c r="B240" s="1" t="str">
        <f>IFERROR(VLOOKUP($A240,Runners!$S:$AA,B$1,0),"")</f>
        <v/>
      </c>
      <c r="C240" s="1" t="str">
        <f>IFERROR(VLOOKUP($A240,Runners!$S:$AA,C$1,0),"")</f>
        <v/>
      </c>
      <c r="D240" s="19" t="str">
        <f>IFERROR(VLOOKUP($A240,Runners!$S:$AA,D$1,0),"")</f>
        <v/>
      </c>
      <c r="E240" s="2" t="str">
        <f>IFERROR(VLOOKUP($A240,Runners!$S:$AA,E$1,0),"")</f>
        <v/>
      </c>
      <c r="F240" s="2" t="str">
        <f>IFERROR(VLOOKUP($A240,Runners!$S:$AA,F$1,0),"")</f>
        <v/>
      </c>
      <c r="G240">
        <f>COUNTIF($F$5:F240,F240)</f>
        <v>179</v>
      </c>
    </row>
    <row r="241" spans="1:7" x14ac:dyDescent="0.25">
      <c r="A241" s="19">
        <v>237</v>
      </c>
      <c r="B241" s="1" t="str">
        <f>IFERROR(VLOOKUP($A241,Runners!$S:$AA,B$1,0),"")</f>
        <v/>
      </c>
      <c r="C241" s="1" t="str">
        <f>IFERROR(VLOOKUP($A241,Runners!$S:$AA,C$1,0),"")</f>
        <v/>
      </c>
      <c r="D241" s="19" t="str">
        <f>IFERROR(VLOOKUP($A241,Runners!$S:$AA,D$1,0),"")</f>
        <v/>
      </c>
      <c r="E241" s="2" t="str">
        <f>IFERROR(VLOOKUP($A241,Runners!$S:$AA,E$1,0),"")</f>
        <v/>
      </c>
      <c r="F241" s="2" t="str">
        <f>IFERROR(VLOOKUP($A241,Runners!$S:$AA,F$1,0),"")</f>
        <v/>
      </c>
      <c r="G241">
        <f>COUNTIF($F$5:F241,F241)</f>
        <v>180</v>
      </c>
    </row>
    <row r="242" spans="1:7" x14ac:dyDescent="0.25">
      <c r="A242" s="19">
        <v>238</v>
      </c>
      <c r="B242" s="1" t="str">
        <f>IFERROR(VLOOKUP($A242,Runners!$S:$AA,B$1,0),"")</f>
        <v/>
      </c>
      <c r="C242" s="1" t="str">
        <f>IFERROR(VLOOKUP($A242,Runners!$S:$AA,C$1,0),"")</f>
        <v/>
      </c>
      <c r="D242" s="19" t="str">
        <f>IFERROR(VLOOKUP($A242,Runners!$S:$AA,D$1,0),"")</f>
        <v/>
      </c>
      <c r="E242" s="2" t="str">
        <f>IFERROR(VLOOKUP($A242,Runners!$S:$AA,E$1,0),"")</f>
        <v/>
      </c>
      <c r="F242" s="2" t="str">
        <f>IFERROR(VLOOKUP($A242,Runners!$S:$AA,F$1,0),"")</f>
        <v/>
      </c>
      <c r="G242">
        <f>COUNTIF($F$5:F242,F242)</f>
        <v>181</v>
      </c>
    </row>
    <row r="243" spans="1:7" x14ac:dyDescent="0.25">
      <c r="A243" s="19">
        <v>239</v>
      </c>
      <c r="B243" s="1" t="str">
        <f>IFERROR(VLOOKUP($A243,Runners!$S:$AA,B$1,0),"")</f>
        <v/>
      </c>
      <c r="C243" s="1" t="str">
        <f>IFERROR(VLOOKUP($A243,Runners!$S:$AA,C$1,0),"")</f>
        <v/>
      </c>
      <c r="D243" s="19" t="str">
        <f>IFERROR(VLOOKUP($A243,Runners!$S:$AA,D$1,0),"")</f>
        <v/>
      </c>
      <c r="E243" s="2" t="str">
        <f>IFERROR(VLOOKUP($A243,Runners!$S:$AA,E$1,0),"")</f>
        <v/>
      </c>
      <c r="F243" s="2" t="str">
        <f>IFERROR(VLOOKUP($A243,Runners!$S:$AA,F$1,0),"")</f>
        <v/>
      </c>
      <c r="G243">
        <f>COUNTIF($F$5:F243,F243)</f>
        <v>182</v>
      </c>
    </row>
    <row r="244" spans="1:7" x14ac:dyDescent="0.25">
      <c r="A244" s="19">
        <v>240</v>
      </c>
      <c r="B244" s="1" t="str">
        <f>IFERROR(VLOOKUP($A244,Runners!$S:$AA,B$1,0),"")</f>
        <v/>
      </c>
      <c r="C244" s="1" t="str">
        <f>IFERROR(VLOOKUP($A244,Runners!$S:$AA,C$1,0),"")</f>
        <v/>
      </c>
      <c r="D244" s="19" t="str">
        <f>IFERROR(VLOOKUP($A244,Runners!$S:$AA,D$1,0),"")</f>
        <v/>
      </c>
      <c r="E244" s="2" t="str">
        <f>IFERROR(VLOOKUP($A244,Runners!$S:$AA,E$1,0),"")</f>
        <v/>
      </c>
      <c r="F244" s="2" t="str">
        <f>IFERROR(VLOOKUP($A244,Runners!$S:$AA,F$1,0),"")</f>
        <v/>
      </c>
      <c r="G244">
        <f>COUNTIF($F$5:F244,F244)</f>
        <v>183</v>
      </c>
    </row>
    <row r="245" spans="1:7" x14ac:dyDescent="0.25">
      <c r="A245" s="19">
        <v>241</v>
      </c>
      <c r="B245" s="1" t="str">
        <f>IFERROR(VLOOKUP($A245,Runners!$S:$AA,B$1,0),"")</f>
        <v/>
      </c>
      <c r="C245" s="1" t="str">
        <f>IFERROR(VLOOKUP($A245,Runners!$S:$AA,C$1,0),"")</f>
        <v/>
      </c>
      <c r="D245" s="19" t="str">
        <f>IFERROR(VLOOKUP($A245,Runners!$S:$AA,D$1,0),"")</f>
        <v/>
      </c>
      <c r="E245" s="2" t="str">
        <f>IFERROR(VLOOKUP($A245,Runners!$S:$AA,E$1,0),"")</f>
        <v/>
      </c>
      <c r="F245" s="2" t="str">
        <f>IFERROR(VLOOKUP($A245,Runners!$S:$AA,F$1,0),"")</f>
        <v/>
      </c>
      <c r="G245">
        <f>COUNTIF($F$5:F245,F245)</f>
        <v>184</v>
      </c>
    </row>
    <row r="246" spans="1:7" x14ac:dyDescent="0.25">
      <c r="A246" s="19">
        <v>242</v>
      </c>
      <c r="B246" s="1" t="str">
        <f>IFERROR(VLOOKUP($A246,Runners!$S:$AA,B$1,0),"")</f>
        <v/>
      </c>
      <c r="C246" s="1" t="str">
        <f>IFERROR(VLOOKUP($A246,Runners!$S:$AA,C$1,0),"")</f>
        <v/>
      </c>
      <c r="D246" s="19" t="str">
        <f>IFERROR(VLOOKUP($A246,Runners!$S:$AA,D$1,0),"")</f>
        <v/>
      </c>
      <c r="E246" s="2" t="str">
        <f>IFERROR(VLOOKUP($A246,Runners!$S:$AA,E$1,0),"")</f>
        <v/>
      </c>
      <c r="F246" s="2" t="str">
        <f>IFERROR(VLOOKUP($A246,Runners!$S:$AA,F$1,0),"")</f>
        <v/>
      </c>
      <c r="G246">
        <f>COUNTIF($F$5:F246,F246)</f>
        <v>185</v>
      </c>
    </row>
    <row r="247" spans="1:7" x14ac:dyDescent="0.25">
      <c r="A247" s="19">
        <v>243</v>
      </c>
      <c r="B247" s="1" t="str">
        <f>IFERROR(VLOOKUP($A247,Runners!$S:$AA,B$1,0),"")</f>
        <v/>
      </c>
      <c r="C247" s="1" t="str">
        <f>IFERROR(VLOOKUP($A247,Runners!$S:$AA,C$1,0),"")</f>
        <v/>
      </c>
      <c r="D247" s="19" t="str">
        <f>IFERROR(VLOOKUP($A247,Runners!$S:$AA,D$1,0),"")</f>
        <v/>
      </c>
      <c r="E247" s="2" t="str">
        <f>IFERROR(VLOOKUP($A247,Runners!$S:$AA,E$1,0),"")</f>
        <v/>
      </c>
      <c r="F247" s="2" t="str">
        <f>IFERROR(VLOOKUP($A247,Runners!$S:$AA,F$1,0),"")</f>
        <v/>
      </c>
      <c r="G247">
        <f>COUNTIF($F$5:F247,F247)</f>
        <v>186</v>
      </c>
    </row>
    <row r="248" spans="1:7" x14ac:dyDescent="0.25">
      <c r="A248" s="19">
        <v>244</v>
      </c>
      <c r="B248" s="1" t="str">
        <f>IFERROR(VLOOKUP($A248,Runners!$S:$AA,B$1,0),"")</f>
        <v/>
      </c>
      <c r="C248" s="1" t="str">
        <f>IFERROR(VLOOKUP($A248,Runners!$S:$AA,C$1,0),"")</f>
        <v/>
      </c>
      <c r="D248" s="19" t="str">
        <f>IFERROR(VLOOKUP($A248,Runners!$S:$AA,D$1,0),"")</f>
        <v/>
      </c>
      <c r="E248" s="2" t="str">
        <f>IFERROR(VLOOKUP($A248,Runners!$S:$AA,E$1,0),"")</f>
        <v/>
      </c>
      <c r="F248" s="2" t="str">
        <f>IFERROR(VLOOKUP($A248,Runners!$S:$AA,F$1,0),"")</f>
        <v/>
      </c>
      <c r="G248">
        <f>COUNTIF($F$5:F248,F248)</f>
        <v>187</v>
      </c>
    </row>
    <row r="249" spans="1:7" x14ac:dyDescent="0.25">
      <c r="A249" s="19">
        <v>245</v>
      </c>
      <c r="B249" s="1" t="str">
        <f>IFERROR(VLOOKUP($A249,Runners!$S:$AA,B$1,0),"")</f>
        <v/>
      </c>
      <c r="C249" s="1" t="str">
        <f>IFERROR(VLOOKUP($A249,Runners!$S:$AA,C$1,0),"")</f>
        <v/>
      </c>
      <c r="D249" s="19" t="str">
        <f>IFERROR(VLOOKUP($A249,Runners!$S:$AA,D$1,0),"")</f>
        <v/>
      </c>
      <c r="E249" s="2" t="str">
        <f>IFERROR(VLOOKUP($A249,Runners!$S:$AA,E$1,0),"")</f>
        <v/>
      </c>
      <c r="F249" s="2" t="str">
        <f>IFERROR(VLOOKUP($A249,Runners!$S:$AA,F$1,0),"")</f>
        <v/>
      </c>
      <c r="G249">
        <f>COUNTIF($F$5:F249,F249)</f>
        <v>188</v>
      </c>
    </row>
    <row r="250" spans="1:7" x14ac:dyDescent="0.25">
      <c r="A250" s="19">
        <v>246</v>
      </c>
      <c r="B250" s="1" t="str">
        <f>IFERROR(VLOOKUP($A250,Runners!$S:$AA,B$1,0),"")</f>
        <v/>
      </c>
      <c r="C250" s="1" t="str">
        <f>IFERROR(VLOOKUP($A250,Runners!$S:$AA,C$1,0),"")</f>
        <v/>
      </c>
      <c r="D250" s="19" t="str">
        <f>IFERROR(VLOOKUP($A250,Runners!$S:$AA,D$1,0),"")</f>
        <v/>
      </c>
      <c r="E250" s="2" t="str">
        <f>IFERROR(VLOOKUP($A250,Runners!$S:$AA,E$1,0),"")</f>
        <v/>
      </c>
      <c r="F250" s="2" t="str">
        <f>IFERROR(VLOOKUP($A250,Runners!$S:$AA,F$1,0),"")</f>
        <v/>
      </c>
      <c r="G250">
        <f>COUNTIF($F$5:F250,F250)</f>
        <v>189</v>
      </c>
    </row>
    <row r="251" spans="1:7" x14ac:dyDescent="0.25">
      <c r="A251" s="19">
        <v>247</v>
      </c>
      <c r="B251" s="1" t="str">
        <f>IFERROR(VLOOKUP($A251,Runners!$S:$AA,B$1,0),"")</f>
        <v/>
      </c>
      <c r="C251" s="1" t="str">
        <f>IFERROR(VLOOKUP($A251,Runners!$S:$AA,C$1,0),"")</f>
        <v/>
      </c>
      <c r="D251" s="19" t="str">
        <f>IFERROR(VLOOKUP($A251,Runners!$S:$AA,D$1,0),"")</f>
        <v/>
      </c>
      <c r="E251" s="2" t="str">
        <f>IFERROR(VLOOKUP($A251,Runners!$S:$AA,E$1,0),"")</f>
        <v/>
      </c>
      <c r="F251" s="2" t="str">
        <f>IFERROR(VLOOKUP($A251,Runners!$S:$AA,F$1,0),"")</f>
        <v/>
      </c>
      <c r="G251">
        <f>COUNTIF($F$5:F251,F251)</f>
        <v>190</v>
      </c>
    </row>
    <row r="252" spans="1:7" x14ac:dyDescent="0.25">
      <c r="A252" s="19">
        <v>248</v>
      </c>
      <c r="B252" s="1" t="str">
        <f>IFERROR(VLOOKUP($A252,Runners!$S:$AA,B$1,0),"")</f>
        <v/>
      </c>
      <c r="C252" s="1" t="str">
        <f>IFERROR(VLOOKUP($A252,Runners!$S:$AA,C$1,0),"")</f>
        <v/>
      </c>
      <c r="D252" s="19" t="str">
        <f>IFERROR(VLOOKUP($A252,Runners!$S:$AA,D$1,0),"")</f>
        <v/>
      </c>
      <c r="E252" s="2" t="str">
        <f>IFERROR(VLOOKUP($A252,Runners!$S:$AA,E$1,0),"")</f>
        <v/>
      </c>
      <c r="F252" s="2" t="str">
        <f>IFERROR(VLOOKUP($A252,Runners!$S:$AA,F$1,0),"")</f>
        <v/>
      </c>
      <c r="G252">
        <f>COUNTIF($F$5:F252,F252)</f>
        <v>191</v>
      </c>
    </row>
    <row r="253" spans="1:7" x14ac:dyDescent="0.25">
      <c r="A253" s="19">
        <v>249</v>
      </c>
      <c r="B253" s="1" t="str">
        <f>IFERROR(VLOOKUP($A253,Runners!$S:$AA,B$1,0),"")</f>
        <v/>
      </c>
      <c r="C253" s="1" t="str">
        <f>IFERROR(VLOOKUP($A253,Runners!$S:$AA,C$1,0),"")</f>
        <v/>
      </c>
      <c r="D253" s="19" t="str">
        <f>IFERROR(VLOOKUP($A253,Runners!$S:$AA,D$1,0),"")</f>
        <v/>
      </c>
      <c r="E253" s="2" t="str">
        <f>IFERROR(VLOOKUP($A253,Runners!$S:$AA,E$1,0),"")</f>
        <v/>
      </c>
      <c r="F253" s="2" t="str">
        <f>IFERROR(VLOOKUP($A253,Runners!$S:$AA,F$1,0),"")</f>
        <v/>
      </c>
      <c r="G253">
        <f>COUNTIF($F$5:F253,F253)</f>
        <v>192</v>
      </c>
    </row>
    <row r="254" spans="1:7" x14ac:dyDescent="0.25">
      <c r="A254" s="19">
        <v>250</v>
      </c>
      <c r="B254" s="1" t="str">
        <f>IFERROR(VLOOKUP($A254,Runners!$S:$AA,B$1,0),"")</f>
        <v/>
      </c>
      <c r="C254" s="1" t="str">
        <f>IFERROR(VLOOKUP($A254,Runners!$S:$AA,C$1,0),"")</f>
        <v/>
      </c>
      <c r="D254" s="19" t="str">
        <f>IFERROR(VLOOKUP($A254,Runners!$S:$AA,D$1,0),"")</f>
        <v/>
      </c>
      <c r="E254" s="2" t="str">
        <f>IFERROR(VLOOKUP($A254,Runners!$S:$AA,E$1,0),"")</f>
        <v/>
      </c>
      <c r="F254" s="2" t="str">
        <f>IFERROR(VLOOKUP($A254,Runners!$S:$AA,F$1,0),"")</f>
        <v/>
      </c>
      <c r="G254">
        <f>COUNTIF($F$5:F254,F254)</f>
        <v>193</v>
      </c>
    </row>
    <row r="255" spans="1:7" x14ac:dyDescent="0.25">
      <c r="A255" s="19">
        <v>251</v>
      </c>
      <c r="B255" s="1" t="str">
        <f>IFERROR(VLOOKUP($A255,Runners!$S:$AA,B$1,0),"")</f>
        <v/>
      </c>
      <c r="C255" s="1" t="str">
        <f>IFERROR(VLOOKUP($A255,Runners!$S:$AA,C$1,0),"")</f>
        <v/>
      </c>
      <c r="D255" s="19" t="str">
        <f>IFERROR(VLOOKUP($A255,Runners!$S:$AA,D$1,0),"")</f>
        <v/>
      </c>
      <c r="E255" s="2" t="str">
        <f>IFERROR(VLOOKUP($A255,Runners!$S:$AA,E$1,0),"")</f>
        <v/>
      </c>
      <c r="F255" s="2" t="str">
        <f>IFERROR(VLOOKUP($A255,Runners!$S:$AA,F$1,0),"")</f>
        <v/>
      </c>
      <c r="G255">
        <f>COUNTIF($F$5:F255,F255)</f>
        <v>194</v>
      </c>
    </row>
    <row r="256" spans="1:7" x14ac:dyDescent="0.25">
      <c r="A256" s="19">
        <v>252</v>
      </c>
      <c r="B256" s="1" t="str">
        <f>IFERROR(VLOOKUP($A256,Runners!$S:$AA,B$1,0),"")</f>
        <v/>
      </c>
      <c r="C256" s="1" t="str">
        <f>IFERROR(VLOOKUP($A256,Runners!$S:$AA,C$1,0),"")</f>
        <v/>
      </c>
      <c r="D256" s="19" t="str">
        <f>IFERROR(VLOOKUP($A256,Runners!$S:$AA,D$1,0),"")</f>
        <v/>
      </c>
      <c r="E256" s="2" t="str">
        <f>IFERROR(VLOOKUP($A256,Runners!$S:$AA,E$1,0),"")</f>
        <v/>
      </c>
      <c r="F256" s="2" t="str">
        <f>IFERROR(VLOOKUP($A256,Runners!$S:$AA,F$1,0),"")</f>
        <v/>
      </c>
      <c r="G256">
        <f>COUNTIF($F$5:F256,F256)</f>
        <v>195</v>
      </c>
    </row>
    <row r="257" spans="1:7" x14ac:dyDescent="0.25">
      <c r="A257" s="19">
        <v>253</v>
      </c>
      <c r="B257" s="1" t="str">
        <f>IFERROR(VLOOKUP($A257,Runners!$S:$AA,B$1,0),"")</f>
        <v/>
      </c>
      <c r="C257" s="1" t="str">
        <f>IFERROR(VLOOKUP($A257,Runners!$S:$AA,C$1,0),"")</f>
        <v/>
      </c>
      <c r="D257" s="19" t="str">
        <f>IFERROR(VLOOKUP($A257,Runners!$S:$AA,D$1,0),"")</f>
        <v/>
      </c>
      <c r="E257" s="2" t="str">
        <f>IFERROR(VLOOKUP($A257,Runners!$S:$AA,E$1,0),"")</f>
        <v/>
      </c>
      <c r="F257" s="2" t="str">
        <f>IFERROR(VLOOKUP($A257,Runners!$S:$AA,F$1,0),"")</f>
        <v/>
      </c>
      <c r="G257">
        <f>COUNTIF($F$5:F257,F257)</f>
        <v>196</v>
      </c>
    </row>
    <row r="258" spans="1:7" x14ac:dyDescent="0.25">
      <c r="A258" s="19">
        <v>254</v>
      </c>
      <c r="B258" s="1" t="str">
        <f>IFERROR(VLOOKUP($A258,Runners!$S:$AA,B$1,0),"")</f>
        <v/>
      </c>
      <c r="C258" s="1" t="str">
        <f>IFERROR(VLOOKUP($A258,Runners!$S:$AA,C$1,0),"")</f>
        <v/>
      </c>
      <c r="D258" s="19" t="str">
        <f>IFERROR(VLOOKUP($A258,Runners!$S:$AA,D$1,0),"")</f>
        <v/>
      </c>
      <c r="E258" s="2" t="str">
        <f>IFERROR(VLOOKUP($A258,Runners!$S:$AA,E$1,0),"")</f>
        <v/>
      </c>
      <c r="F258" s="2" t="str">
        <f>IFERROR(VLOOKUP($A258,Runners!$S:$AA,F$1,0),"")</f>
        <v/>
      </c>
      <c r="G258">
        <f>COUNTIF($F$5:F258,F258)</f>
        <v>197</v>
      </c>
    </row>
    <row r="259" spans="1:7" x14ac:dyDescent="0.25">
      <c r="A259" s="19">
        <v>255</v>
      </c>
      <c r="B259" s="1" t="str">
        <f>IFERROR(VLOOKUP($A259,Runners!$S:$AA,B$1,0),"")</f>
        <v/>
      </c>
      <c r="C259" s="1" t="str">
        <f>IFERROR(VLOOKUP($A259,Runners!$S:$AA,C$1,0),"")</f>
        <v/>
      </c>
      <c r="D259" s="19" t="str">
        <f>IFERROR(VLOOKUP($A259,Runners!$S:$AA,D$1,0),"")</f>
        <v/>
      </c>
      <c r="E259" s="2" t="str">
        <f>IFERROR(VLOOKUP($A259,Runners!$S:$AA,E$1,0),"")</f>
        <v/>
      </c>
      <c r="F259" s="2" t="str">
        <f>IFERROR(VLOOKUP($A259,Runners!$S:$AA,F$1,0),"")</f>
        <v/>
      </c>
      <c r="G259">
        <f>COUNTIF($F$5:F259,F259)</f>
        <v>198</v>
      </c>
    </row>
    <row r="260" spans="1:7" x14ac:dyDescent="0.25">
      <c r="A260" s="19">
        <v>256</v>
      </c>
      <c r="B260" s="1" t="str">
        <f>IFERROR(VLOOKUP($A260,Runners!$S:$AA,B$1,0),"")</f>
        <v/>
      </c>
      <c r="C260" s="1" t="str">
        <f>IFERROR(VLOOKUP($A260,Runners!$S:$AA,C$1,0),"")</f>
        <v/>
      </c>
      <c r="D260" s="19" t="str">
        <f>IFERROR(VLOOKUP($A260,Runners!$S:$AA,D$1,0),"")</f>
        <v/>
      </c>
      <c r="E260" s="2" t="str">
        <f>IFERROR(VLOOKUP($A260,Runners!$S:$AA,E$1,0),"")</f>
        <v/>
      </c>
      <c r="F260" s="2" t="str">
        <f>IFERROR(VLOOKUP($A260,Runners!$S:$AA,F$1,0),"")</f>
        <v/>
      </c>
      <c r="G260">
        <f>COUNTIF($F$5:F260,F260)</f>
        <v>199</v>
      </c>
    </row>
    <row r="261" spans="1:7" x14ac:dyDescent="0.25">
      <c r="A261" s="19">
        <v>257</v>
      </c>
      <c r="B261" s="1" t="str">
        <f>IFERROR(VLOOKUP($A261,Runners!$S:$AA,B$1,0),"")</f>
        <v/>
      </c>
      <c r="C261" s="1" t="str">
        <f>IFERROR(VLOOKUP($A261,Runners!$S:$AA,C$1,0),"")</f>
        <v/>
      </c>
      <c r="D261" s="19" t="str">
        <f>IFERROR(VLOOKUP($A261,Runners!$S:$AA,D$1,0),"")</f>
        <v/>
      </c>
      <c r="E261" s="2" t="str">
        <f>IFERROR(VLOOKUP($A261,Runners!$S:$AA,E$1,0),"")</f>
        <v/>
      </c>
      <c r="F261" s="2" t="str">
        <f>IFERROR(VLOOKUP($A261,Runners!$S:$AA,F$1,0),"")</f>
        <v/>
      </c>
      <c r="G261">
        <f>COUNTIF($F$5:F261,F261)</f>
        <v>200</v>
      </c>
    </row>
    <row r="262" spans="1:7" x14ac:dyDescent="0.25">
      <c r="A262" s="19">
        <v>258</v>
      </c>
      <c r="B262" s="1" t="str">
        <f>IFERROR(VLOOKUP($A262,Runners!$S:$AA,B$1,0),"")</f>
        <v/>
      </c>
      <c r="C262" s="1" t="str">
        <f>IFERROR(VLOOKUP($A262,Runners!$S:$AA,C$1,0),"")</f>
        <v/>
      </c>
      <c r="D262" s="19" t="str">
        <f>IFERROR(VLOOKUP($A262,Runners!$S:$AA,D$1,0),"")</f>
        <v/>
      </c>
      <c r="E262" s="2" t="str">
        <f>IFERROR(VLOOKUP($A262,Runners!$S:$AA,E$1,0),"")</f>
        <v/>
      </c>
      <c r="F262" s="2" t="str">
        <f>IFERROR(VLOOKUP($A262,Runners!$S:$AA,F$1,0),"")</f>
        <v/>
      </c>
      <c r="G262">
        <f>COUNTIF($F$5:F262,F262)</f>
        <v>201</v>
      </c>
    </row>
    <row r="263" spans="1:7" x14ac:dyDescent="0.25">
      <c r="A263" s="19">
        <v>259</v>
      </c>
      <c r="B263" s="1" t="str">
        <f>IFERROR(VLOOKUP($A263,Runners!$S:$AA,B$1,0),"")</f>
        <v/>
      </c>
      <c r="C263" s="1" t="str">
        <f>IFERROR(VLOOKUP($A263,Runners!$S:$AA,C$1,0),"")</f>
        <v/>
      </c>
      <c r="D263" s="19" t="str">
        <f>IFERROR(VLOOKUP($A263,Runners!$S:$AA,D$1,0),"")</f>
        <v/>
      </c>
      <c r="E263" s="2" t="str">
        <f>IFERROR(VLOOKUP($A263,Runners!$S:$AA,E$1,0),"")</f>
        <v/>
      </c>
      <c r="F263" s="2" t="str">
        <f>IFERROR(VLOOKUP($A263,Runners!$S:$AA,F$1,0),"")</f>
        <v/>
      </c>
      <c r="G263">
        <f>COUNTIF($F$5:F263,F263)</f>
        <v>202</v>
      </c>
    </row>
    <row r="264" spans="1:7" x14ac:dyDescent="0.25">
      <c r="A264" s="19">
        <v>260</v>
      </c>
      <c r="B264" s="1" t="str">
        <f>IFERROR(VLOOKUP($A264,Runners!$S:$AA,B$1,0),"")</f>
        <v/>
      </c>
      <c r="C264" s="1" t="str">
        <f>IFERROR(VLOOKUP($A264,Runners!$S:$AA,C$1,0),"")</f>
        <v/>
      </c>
      <c r="D264" s="19" t="str">
        <f>IFERROR(VLOOKUP($A264,Runners!$S:$AA,D$1,0),"")</f>
        <v/>
      </c>
      <c r="E264" s="2" t="str">
        <f>IFERROR(VLOOKUP($A264,Runners!$S:$AA,E$1,0),"")</f>
        <v/>
      </c>
      <c r="F264" s="2" t="str">
        <f>IFERROR(VLOOKUP($A264,Runners!$S:$AA,F$1,0),"")</f>
        <v/>
      </c>
      <c r="G264">
        <f>COUNTIF($F$5:F264,F264)</f>
        <v>203</v>
      </c>
    </row>
    <row r="265" spans="1:7" x14ac:dyDescent="0.25">
      <c r="A265" s="19">
        <v>261</v>
      </c>
      <c r="B265" s="1" t="str">
        <f>IFERROR(VLOOKUP($A265,Runners!$S:$AA,B$1,0),"")</f>
        <v/>
      </c>
      <c r="C265" s="1" t="str">
        <f>IFERROR(VLOOKUP($A265,Runners!$S:$AA,C$1,0),"")</f>
        <v/>
      </c>
      <c r="D265" s="19" t="str">
        <f>IFERROR(VLOOKUP($A265,Runners!$S:$AA,D$1,0),"")</f>
        <v/>
      </c>
      <c r="E265" s="2" t="str">
        <f>IFERROR(VLOOKUP($A265,Runners!$S:$AA,E$1,0),"")</f>
        <v/>
      </c>
      <c r="F265" s="2" t="str">
        <f>IFERROR(VLOOKUP($A265,Runners!$S:$AA,F$1,0),"")</f>
        <v/>
      </c>
      <c r="G265">
        <f>COUNTIF($F$5:F265,F265)</f>
        <v>204</v>
      </c>
    </row>
    <row r="266" spans="1:7" x14ac:dyDescent="0.25">
      <c r="A266" s="19">
        <v>262</v>
      </c>
      <c r="B266" s="1" t="str">
        <f>IFERROR(VLOOKUP($A266,Runners!$S:$AA,B$1,0),"")</f>
        <v/>
      </c>
      <c r="C266" s="1" t="str">
        <f>IFERROR(VLOOKUP($A266,Runners!$S:$AA,C$1,0),"")</f>
        <v/>
      </c>
      <c r="D266" s="19" t="str">
        <f>IFERROR(VLOOKUP($A266,Runners!$S:$AA,D$1,0),"")</f>
        <v/>
      </c>
      <c r="E266" s="2" t="str">
        <f>IFERROR(VLOOKUP($A266,Runners!$S:$AA,E$1,0),"")</f>
        <v/>
      </c>
      <c r="F266" s="2" t="str">
        <f>IFERROR(VLOOKUP($A266,Runners!$S:$AA,F$1,0),"")</f>
        <v/>
      </c>
      <c r="G266">
        <f>COUNTIF($F$5:F266,F266)</f>
        <v>205</v>
      </c>
    </row>
    <row r="267" spans="1:7" x14ac:dyDescent="0.25">
      <c r="A267" s="19">
        <v>263</v>
      </c>
      <c r="B267" s="1" t="str">
        <f>IFERROR(VLOOKUP($A267,Runners!$S:$AA,B$1,0),"")</f>
        <v/>
      </c>
      <c r="C267" s="1" t="str">
        <f>IFERROR(VLOOKUP($A267,Runners!$S:$AA,C$1,0),"")</f>
        <v/>
      </c>
      <c r="D267" s="19" t="str">
        <f>IFERROR(VLOOKUP($A267,Runners!$S:$AA,D$1,0),"")</f>
        <v/>
      </c>
      <c r="E267" s="2" t="str">
        <f>IFERROR(VLOOKUP($A267,Runners!$S:$AA,E$1,0),"")</f>
        <v/>
      </c>
      <c r="F267" s="2" t="str">
        <f>IFERROR(VLOOKUP($A267,Runners!$S:$AA,F$1,0),"")</f>
        <v/>
      </c>
      <c r="G267">
        <f>COUNTIF($F$5:F267,F267)</f>
        <v>206</v>
      </c>
    </row>
    <row r="268" spans="1:7" x14ac:dyDescent="0.25">
      <c r="A268" s="19">
        <v>264</v>
      </c>
      <c r="B268" s="1" t="str">
        <f>IFERROR(VLOOKUP($A268,Runners!$S:$AA,B$1,0),"")</f>
        <v/>
      </c>
      <c r="C268" s="1" t="str">
        <f>IFERROR(VLOOKUP($A268,Runners!$S:$AA,C$1,0),"")</f>
        <v/>
      </c>
      <c r="D268" s="19" t="str">
        <f>IFERROR(VLOOKUP($A268,Runners!$S:$AA,D$1,0),"")</f>
        <v/>
      </c>
      <c r="E268" s="2" t="str">
        <f>IFERROR(VLOOKUP($A268,Runners!$S:$AA,E$1,0),"")</f>
        <v/>
      </c>
      <c r="F268" s="2" t="str">
        <f>IFERROR(VLOOKUP($A268,Runners!$S:$AA,F$1,0),"")</f>
        <v/>
      </c>
      <c r="G268">
        <f>COUNTIF($F$5:F268,F268)</f>
        <v>207</v>
      </c>
    </row>
    <row r="269" spans="1:7" x14ac:dyDescent="0.25">
      <c r="A269" s="19">
        <v>265</v>
      </c>
      <c r="B269" s="1" t="str">
        <f>IFERROR(VLOOKUP($A269,Runners!$S:$AA,B$1,0),"")</f>
        <v/>
      </c>
      <c r="C269" s="1" t="str">
        <f>IFERROR(VLOOKUP($A269,Runners!$S:$AA,C$1,0),"")</f>
        <v/>
      </c>
      <c r="D269" s="19" t="str">
        <f>IFERROR(VLOOKUP($A269,Runners!$S:$AA,D$1,0),"")</f>
        <v/>
      </c>
      <c r="E269" s="2" t="str">
        <f>IFERROR(VLOOKUP($A269,Runners!$S:$AA,E$1,0),"")</f>
        <v/>
      </c>
      <c r="F269" s="2" t="str">
        <f>IFERROR(VLOOKUP($A269,Runners!$S:$AA,F$1,0),"")</f>
        <v/>
      </c>
      <c r="G269">
        <f>COUNTIF($F$5:F269,F269)</f>
        <v>208</v>
      </c>
    </row>
    <row r="270" spans="1:7" x14ac:dyDescent="0.25">
      <c r="A270" s="19">
        <v>266</v>
      </c>
      <c r="B270" s="1" t="str">
        <f>IFERROR(VLOOKUP($A270,Runners!$S:$AA,B$1,0),"")</f>
        <v/>
      </c>
      <c r="C270" s="1" t="str">
        <f>IFERROR(VLOOKUP($A270,Runners!$S:$AA,C$1,0),"")</f>
        <v/>
      </c>
      <c r="D270" s="19" t="str">
        <f>IFERROR(VLOOKUP($A270,Runners!$S:$AA,D$1,0),"")</f>
        <v/>
      </c>
      <c r="E270" s="2" t="str">
        <f>IFERROR(VLOOKUP($A270,Runners!$S:$AA,E$1,0),"")</f>
        <v/>
      </c>
      <c r="F270" s="2" t="str">
        <f>IFERROR(VLOOKUP($A270,Runners!$S:$AA,F$1,0),"")</f>
        <v/>
      </c>
      <c r="G270">
        <f>COUNTIF($F$5:F270,F270)</f>
        <v>209</v>
      </c>
    </row>
    <row r="271" spans="1:7" x14ac:dyDescent="0.25">
      <c r="A271" s="19">
        <v>267</v>
      </c>
      <c r="B271" s="1" t="str">
        <f>IFERROR(VLOOKUP($A271,Runners!$S:$AA,B$1,0),"")</f>
        <v/>
      </c>
      <c r="C271" s="1" t="str">
        <f>IFERROR(VLOOKUP($A271,Runners!$S:$AA,C$1,0),"")</f>
        <v/>
      </c>
      <c r="D271" s="19" t="str">
        <f>IFERROR(VLOOKUP($A271,Runners!$S:$AA,D$1,0),"")</f>
        <v/>
      </c>
      <c r="E271" s="2" t="str">
        <f>IFERROR(VLOOKUP($A271,Runners!$S:$AA,E$1,0),"")</f>
        <v/>
      </c>
      <c r="F271" s="2" t="str">
        <f>IFERROR(VLOOKUP($A271,Runners!$S:$AA,F$1,0),"")</f>
        <v/>
      </c>
      <c r="G271">
        <f>COUNTIF($F$5:F271,F271)</f>
        <v>210</v>
      </c>
    </row>
    <row r="272" spans="1:7" x14ac:dyDescent="0.25">
      <c r="A272" s="19">
        <v>268</v>
      </c>
      <c r="B272" s="1" t="str">
        <f>IFERROR(VLOOKUP($A272,Runners!$S:$AA,B$1,0),"")</f>
        <v/>
      </c>
      <c r="C272" s="1" t="str">
        <f>IFERROR(VLOOKUP($A272,Runners!$S:$AA,C$1,0),"")</f>
        <v/>
      </c>
      <c r="D272" s="19" t="str">
        <f>IFERROR(VLOOKUP($A272,Runners!$S:$AA,D$1,0),"")</f>
        <v/>
      </c>
      <c r="E272" s="2" t="str">
        <f>IFERROR(VLOOKUP($A272,Runners!$S:$AA,E$1,0),"")</f>
        <v/>
      </c>
      <c r="F272" s="2" t="str">
        <f>IFERROR(VLOOKUP($A272,Runners!$S:$AA,F$1,0),"")</f>
        <v/>
      </c>
      <c r="G272">
        <f>COUNTIF($F$5:F272,F272)</f>
        <v>211</v>
      </c>
    </row>
    <row r="273" spans="1:7" x14ac:dyDescent="0.25">
      <c r="A273" s="19">
        <v>269</v>
      </c>
      <c r="B273" s="1" t="str">
        <f>IFERROR(VLOOKUP($A273,Runners!$S:$AA,B$1,0),"")</f>
        <v/>
      </c>
      <c r="C273" s="1" t="str">
        <f>IFERROR(VLOOKUP($A273,Runners!$S:$AA,C$1,0),"")</f>
        <v/>
      </c>
      <c r="D273" s="19" t="str">
        <f>IFERROR(VLOOKUP($A273,Runners!$S:$AA,D$1,0),"")</f>
        <v/>
      </c>
      <c r="E273" s="2" t="str">
        <f>IFERROR(VLOOKUP($A273,Runners!$S:$AA,E$1,0),"")</f>
        <v/>
      </c>
      <c r="F273" s="2" t="str">
        <f>IFERROR(VLOOKUP($A273,Runners!$S:$AA,F$1,0),"")</f>
        <v/>
      </c>
      <c r="G273">
        <f>COUNTIF($F$5:F273,F273)</f>
        <v>212</v>
      </c>
    </row>
    <row r="274" spans="1:7" x14ac:dyDescent="0.25">
      <c r="A274" s="19">
        <v>270</v>
      </c>
      <c r="B274" s="1" t="str">
        <f>IFERROR(VLOOKUP($A274,Runners!$S:$AA,B$1,0),"")</f>
        <v/>
      </c>
      <c r="C274" s="1" t="str">
        <f>IFERROR(VLOOKUP($A274,Runners!$S:$AA,C$1,0),"")</f>
        <v/>
      </c>
      <c r="D274" s="19" t="str">
        <f>IFERROR(VLOOKUP($A274,Runners!$S:$AA,D$1,0),"")</f>
        <v/>
      </c>
      <c r="E274" s="2" t="str">
        <f>IFERROR(VLOOKUP($A274,Runners!$S:$AA,E$1,0),"")</f>
        <v/>
      </c>
      <c r="F274" s="2" t="str">
        <f>IFERROR(VLOOKUP($A274,Runners!$S:$AA,F$1,0),"")</f>
        <v/>
      </c>
      <c r="G274">
        <f>COUNTIF($F$5:F274,F274)</f>
        <v>213</v>
      </c>
    </row>
    <row r="275" spans="1:7" x14ac:dyDescent="0.25">
      <c r="A275" s="19">
        <v>271</v>
      </c>
      <c r="B275" s="1" t="str">
        <f>IFERROR(VLOOKUP($A275,Runners!$S:$AA,B$1,0),"")</f>
        <v/>
      </c>
      <c r="C275" s="1" t="str">
        <f>IFERROR(VLOOKUP($A275,Runners!$S:$AA,C$1,0),"")</f>
        <v/>
      </c>
      <c r="D275" s="19" t="str">
        <f>IFERROR(VLOOKUP($A275,Runners!$S:$AA,D$1,0),"")</f>
        <v/>
      </c>
      <c r="E275" s="2" t="str">
        <f>IFERROR(VLOOKUP($A275,Runners!$S:$AA,E$1,0),"")</f>
        <v/>
      </c>
      <c r="F275" s="2" t="str">
        <f>IFERROR(VLOOKUP($A275,Runners!$S:$AA,F$1,0),"")</f>
        <v/>
      </c>
      <c r="G275">
        <f>COUNTIF($F$5:F275,F275)</f>
        <v>214</v>
      </c>
    </row>
    <row r="276" spans="1:7" x14ac:dyDescent="0.25">
      <c r="A276" s="19">
        <v>272</v>
      </c>
      <c r="B276" s="1" t="str">
        <f>IFERROR(VLOOKUP($A276,Runners!$S:$AA,B$1,0),"")</f>
        <v/>
      </c>
      <c r="C276" s="1" t="str">
        <f>IFERROR(VLOOKUP($A276,Runners!$S:$AA,C$1,0),"")</f>
        <v/>
      </c>
      <c r="D276" s="19" t="str">
        <f>IFERROR(VLOOKUP($A276,Runners!$S:$AA,D$1,0),"")</f>
        <v/>
      </c>
      <c r="E276" s="2" t="str">
        <f>IFERROR(VLOOKUP($A276,Runners!$S:$AA,E$1,0),"")</f>
        <v/>
      </c>
      <c r="F276" s="2" t="str">
        <f>IFERROR(VLOOKUP($A276,Runners!$S:$AA,F$1,0),"")</f>
        <v/>
      </c>
      <c r="G276">
        <f>COUNTIF($F$5:F276,F276)</f>
        <v>215</v>
      </c>
    </row>
    <row r="277" spans="1:7" x14ac:dyDescent="0.25">
      <c r="A277" s="19">
        <v>273</v>
      </c>
      <c r="B277" s="1" t="str">
        <f>IFERROR(VLOOKUP($A277,Runners!$S:$AA,B$1,0),"")</f>
        <v/>
      </c>
      <c r="C277" s="1" t="str">
        <f>IFERROR(VLOOKUP($A277,Runners!$S:$AA,C$1,0),"")</f>
        <v/>
      </c>
      <c r="D277" s="19" t="str">
        <f>IFERROR(VLOOKUP($A277,Runners!$S:$AA,D$1,0),"")</f>
        <v/>
      </c>
      <c r="E277" s="2" t="str">
        <f>IFERROR(VLOOKUP($A277,Runners!$S:$AA,E$1,0),"")</f>
        <v/>
      </c>
      <c r="F277" s="2" t="str">
        <f>IFERROR(VLOOKUP($A277,Runners!$S:$AA,F$1,0),"")</f>
        <v/>
      </c>
      <c r="G277">
        <f>COUNTIF($F$5:F277,F277)</f>
        <v>216</v>
      </c>
    </row>
    <row r="278" spans="1:7" x14ac:dyDescent="0.25">
      <c r="A278" s="19">
        <v>274</v>
      </c>
      <c r="B278" s="1" t="str">
        <f>IFERROR(VLOOKUP($A278,Runners!$S:$AA,B$1,0),"")</f>
        <v/>
      </c>
      <c r="C278" s="1" t="str">
        <f>IFERROR(VLOOKUP($A278,Runners!$S:$AA,C$1,0),"")</f>
        <v/>
      </c>
      <c r="D278" s="19" t="str">
        <f>IFERROR(VLOOKUP($A278,Runners!$S:$AA,D$1,0),"")</f>
        <v/>
      </c>
      <c r="E278" s="2" t="str">
        <f>IFERROR(VLOOKUP($A278,Runners!$S:$AA,E$1,0),"")</f>
        <v/>
      </c>
      <c r="F278" s="2" t="str">
        <f>IFERROR(VLOOKUP($A278,Runners!$S:$AA,F$1,0),"")</f>
        <v/>
      </c>
      <c r="G278">
        <f>COUNTIF($F$5:F278,F278)</f>
        <v>217</v>
      </c>
    </row>
    <row r="279" spans="1:7" x14ac:dyDescent="0.25">
      <c r="A279" s="19">
        <v>275</v>
      </c>
      <c r="B279" s="1" t="str">
        <f>IFERROR(VLOOKUP($A279,Runners!$S:$AA,B$1,0),"")</f>
        <v/>
      </c>
      <c r="C279" s="1" t="str">
        <f>IFERROR(VLOOKUP($A279,Runners!$S:$AA,C$1,0),"")</f>
        <v/>
      </c>
      <c r="D279" s="19" t="str">
        <f>IFERROR(VLOOKUP($A279,Runners!$S:$AA,D$1,0),"")</f>
        <v/>
      </c>
      <c r="E279" s="2" t="str">
        <f>IFERROR(VLOOKUP($A279,Runners!$S:$AA,E$1,0),"")</f>
        <v/>
      </c>
      <c r="F279" s="2" t="str">
        <f>IFERROR(VLOOKUP($A279,Runners!$S:$AA,F$1,0),"")</f>
        <v/>
      </c>
      <c r="G279">
        <f>COUNTIF($F$5:F279,F279)</f>
        <v>218</v>
      </c>
    </row>
    <row r="280" spans="1:7" x14ac:dyDescent="0.25">
      <c r="A280" s="19">
        <v>276</v>
      </c>
      <c r="B280" s="1" t="str">
        <f>IFERROR(VLOOKUP($A280,Runners!$S:$AA,B$1,0),"")</f>
        <v/>
      </c>
      <c r="C280" s="1" t="str">
        <f>IFERROR(VLOOKUP($A280,Runners!$S:$AA,C$1,0),"")</f>
        <v/>
      </c>
      <c r="D280" s="19" t="str">
        <f>IFERROR(VLOOKUP($A280,Runners!$S:$AA,D$1,0),"")</f>
        <v/>
      </c>
      <c r="E280" s="2" t="str">
        <f>IFERROR(VLOOKUP($A280,Runners!$S:$AA,E$1,0),"")</f>
        <v/>
      </c>
      <c r="F280" s="2" t="str">
        <f>IFERROR(VLOOKUP($A280,Runners!$S:$AA,F$1,0),"")</f>
        <v/>
      </c>
      <c r="G280">
        <f>COUNTIF($F$5:F280,F280)</f>
        <v>219</v>
      </c>
    </row>
    <row r="281" spans="1:7" x14ac:dyDescent="0.25">
      <c r="A281" s="19">
        <v>277</v>
      </c>
      <c r="B281" s="1" t="str">
        <f>IFERROR(VLOOKUP($A281,Runners!$S:$AA,B$1,0),"")</f>
        <v/>
      </c>
      <c r="C281" s="1" t="str">
        <f>IFERROR(VLOOKUP($A281,Runners!$S:$AA,C$1,0),"")</f>
        <v/>
      </c>
      <c r="D281" s="19" t="str">
        <f>IFERROR(VLOOKUP($A281,Runners!$S:$AA,D$1,0),"")</f>
        <v/>
      </c>
      <c r="E281" s="2" t="str">
        <f>IFERROR(VLOOKUP($A281,Runners!$S:$AA,E$1,0),"")</f>
        <v/>
      </c>
      <c r="F281" s="2" t="str">
        <f>IFERROR(VLOOKUP($A281,Runners!$S:$AA,F$1,0),"")</f>
        <v/>
      </c>
      <c r="G281">
        <f>COUNTIF($F$5:F281,F281)</f>
        <v>220</v>
      </c>
    </row>
    <row r="282" spans="1:7" x14ac:dyDescent="0.25">
      <c r="A282" s="19">
        <v>278</v>
      </c>
      <c r="B282" s="1" t="str">
        <f>IFERROR(VLOOKUP($A282,Runners!$S:$AA,B$1,0),"")</f>
        <v/>
      </c>
      <c r="C282" s="1" t="str">
        <f>IFERROR(VLOOKUP($A282,Runners!$S:$AA,C$1,0),"")</f>
        <v/>
      </c>
      <c r="D282" s="19" t="str">
        <f>IFERROR(VLOOKUP($A282,Runners!$S:$AA,D$1,0),"")</f>
        <v/>
      </c>
      <c r="E282" s="2" t="str">
        <f>IFERROR(VLOOKUP($A282,Runners!$S:$AA,E$1,0),"")</f>
        <v/>
      </c>
      <c r="F282" s="2" t="str">
        <f>IFERROR(VLOOKUP($A282,Runners!$S:$AA,F$1,0),"")</f>
        <v/>
      </c>
      <c r="G282">
        <f>COUNTIF($F$5:F282,F282)</f>
        <v>221</v>
      </c>
    </row>
    <row r="283" spans="1:7" x14ac:dyDescent="0.25">
      <c r="A283" s="19">
        <v>279</v>
      </c>
      <c r="B283" s="1" t="str">
        <f>IFERROR(VLOOKUP($A283,Runners!$S:$AA,B$1,0),"")</f>
        <v/>
      </c>
      <c r="C283" s="1" t="str">
        <f>IFERROR(VLOOKUP($A283,Runners!$S:$AA,C$1,0),"")</f>
        <v/>
      </c>
      <c r="D283" s="19" t="str">
        <f>IFERROR(VLOOKUP($A283,Runners!$S:$AA,D$1,0),"")</f>
        <v/>
      </c>
      <c r="E283" s="2" t="str">
        <f>IFERROR(VLOOKUP($A283,Runners!$S:$AA,E$1,0),"")</f>
        <v/>
      </c>
      <c r="F283" s="2" t="str">
        <f>IFERROR(VLOOKUP($A283,Runners!$S:$AA,F$1,0),"")</f>
        <v/>
      </c>
      <c r="G283">
        <f>COUNTIF($F$5:F283,F283)</f>
        <v>222</v>
      </c>
    </row>
    <row r="284" spans="1:7" x14ac:dyDescent="0.25">
      <c r="A284" s="19">
        <v>280</v>
      </c>
      <c r="B284" s="1" t="str">
        <f>IFERROR(VLOOKUP($A284,Runners!$S:$AA,B$1,0),"")</f>
        <v/>
      </c>
      <c r="C284" s="1" t="str">
        <f>IFERROR(VLOOKUP($A284,Runners!$S:$AA,C$1,0),"")</f>
        <v/>
      </c>
      <c r="D284" s="19" t="str">
        <f>IFERROR(VLOOKUP($A284,Runners!$S:$AA,D$1,0),"")</f>
        <v/>
      </c>
      <c r="E284" s="2" t="str">
        <f>IFERROR(VLOOKUP($A284,Runners!$S:$AA,E$1,0),"")</f>
        <v/>
      </c>
      <c r="F284" s="2" t="str">
        <f>IFERROR(VLOOKUP($A284,Runners!$S:$AA,F$1,0),"")</f>
        <v/>
      </c>
      <c r="G284">
        <f>COUNTIF($F$5:F284,F284)</f>
        <v>223</v>
      </c>
    </row>
    <row r="285" spans="1:7" x14ac:dyDescent="0.25">
      <c r="A285" s="19">
        <v>281</v>
      </c>
      <c r="B285" s="1" t="str">
        <f>IFERROR(VLOOKUP($A285,Runners!$S:$AA,B$1,0),"")</f>
        <v/>
      </c>
      <c r="C285" s="1" t="str">
        <f>IFERROR(VLOOKUP($A285,Runners!$S:$AA,C$1,0),"")</f>
        <v/>
      </c>
      <c r="D285" s="19" t="str">
        <f>IFERROR(VLOOKUP($A285,Runners!$S:$AA,D$1,0),"")</f>
        <v/>
      </c>
      <c r="E285" s="2" t="str">
        <f>IFERROR(VLOOKUP($A285,Runners!$S:$AA,E$1,0),"")</f>
        <v/>
      </c>
      <c r="F285" s="2" t="str">
        <f>IFERROR(VLOOKUP($A285,Runners!$S:$AA,F$1,0),"")</f>
        <v/>
      </c>
      <c r="G285">
        <f>COUNTIF($F$5:F285,F285)</f>
        <v>224</v>
      </c>
    </row>
    <row r="286" spans="1:7" x14ac:dyDescent="0.25">
      <c r="A286" s="19">
        <v>282</v>
      </c>
      <c r="B286" s="1" t="str">
        <f>IFERROR(VLOOKUP($A286,Runners!$S:$AA,B$1,0),"")</f>
        <v/>
      </c>
      <c r="C286" s="1" t="str">
        <f>IFERROR(VLOOKUP($A286,Runners!$S:$AA,C$1,0),"")</f>
        <v/>
      </c>
      <c r="D286" s="19" t="str">
        <f>IFERROR(VLOOKUP($A286,Runners!$S:$AA,D$1,0),"")</f>
        <v/>
      </c>
      <c r="E286" s="2" t="str">
        <f>IFERROR(VLOOKUP($A286,Runners!$S:$AA,E$1,0),"")</f>
        <v/>
      </c>
      <c r="F286" s="2" t="str">
        <f>IFERROR(VLOOKUP($A286,Runners!$S:$AA,F$1,0),"")</f>
        <v/>
      </c>
      <c r="G286">
        <f>COUNTIF($F$5:F286,F286)</f>
        <v>225</v>
      </c>
    </row>
    <row r="287" spans="1:7" x14ac:dyDescent="0.25">
      <c r="A287" s="19">
        <v>283</v>
      </c>
      <c r="B287" s="1" t="str">
        <f>IFERROR(VLOOKUP($A287,Runners!$S:$AA,B$1,0),"")</f>
        <v/>
      </c>
      <c r="C287" s="1" t="str">
        <f>IFERROR(VLOOKUP($A287,Runners!$S:$AA,C$1,0),"")</f>
        <v/>
      </c>
      <c r="D287" s="19" t="str">
        <f>IFERROR(VLOOKUP($A287,Runners!$S:$AA,D$1,0),"")</f>
        <v/>
      </c>
      <c r="E287" s="2" t="str">
        <f>IFERROR(VLOOKUP($A287,Runners!$S:$AA,E$1,0),"")</f>
        <v/>
      </c>
      <c r="F287" s="2" t="str">
        <f>IFERROR(VLOOKUP($A287,Runners!$S:$AA,F$1,0),"")</f>
        <v/>
      </c>
      <c r="G287">
        <f>COUNTIF($F$5:F287,F287)</f>
        <v>226</v>
      </c>
    </row>
    <row r="288" spans="1:7" x14ac:dyDescent="0.25">
      <c r="A288" s="19">
        <v>284</v>
      </c>
      <c r="B288" s="1" t="str">
        <f>IFERROR(VLOOKUP($A288,Runners!$S:$AA,B$1,0),"")</f>
        <v/>
      </c>
      <c r="C288" s="1" t="str">
        <f>IFERROR(VLOOKUP($A288,Runners!$S:$AA,C$1,0),"")</f>
        <v/>
      </c>
      <c r="D288" s="19" t="str">
        <f>IFERROR(VLOOKUP($A288,Runners!$S:$AA,D$1,0),"")</f>
        <v/>
      </c>
      <c r="E288" s="2" t="str">
        <f>IFERROR(VLOOKUP($A288,Runners!$S:$AA,E$1,0),"")</f>
        <v/>
      </c>
      <c r="F288" s="2" t="str">
        <f>IFERROR(VLOOKUP($A288,Runners!$S:$AA,F$1,0),"")</f>
        <v/>
      </c>
      <c r="G288">
        <f>COUNTIF($F$5:F288,F288)</f>
        <v>227</v>
      </c>
    </row>
    <row r="289" spans="1:7" x14ac:dyDescent="0.25">
      <c r="A289" s="19">
        <v>285</v>
      </c>
      <c r="B289" s="1" t="str">
        <f>IFERROR(VLOOKUP($A289,Runners!$S:$AA,B$1,0),"")</f>
        <v/>
      </c>
      <c r="C289" s="1" t="str">
        <f>IFERROR(VLOOKUP($A289,Runners!$S:$AA,C$1,0),"")</f>
        <v/>
      </c>
      <c r="D289" s="19" t="str">
        <f>IFERROR(VLOOKUP($A289,Runners!$S:$AA,D$1,0),"")</f>
        <v/>
      </c>
      <c r="E289" s="2" t="str">
        <f>IFERROR(VLOOKUP($A289,Runners!$S:$AA,E$1,0),"")</f>
        <v/>
      </c>
      <c r="F289" s="2" t="str">
        <f>IFERROR(VLOOKUP($A289,Runners!$S:$AA,F$1,0),"")</f>
        <v/>
      </c>
      <c r="G289">
        <f>COUNTIF($F$5:F289,F289)</f>
        <v>228</v>
      </c>
    </row>
    <row r="290" spans="1:7" x14ac:dyDescent="0.25">
      <c r="A290" s="19">
        <v>286</v>
      </c>
      <c r="B290" s="1" t="str">
        <f>IFERROR(VLOOKUP($A290,Runners!$S:$AA,B$1,0),"")</f>
        <v/>
      </c>
      <c r="C290" s="1" t="str">
        <f>IFERROR(VLOOKUP($A290,Runners!$S:$AA,C$1,0),"")</f>
        <v/>
      </c>
      <c r="D290" s="19" t="str">
        <f>IFERROR(VLOOKUP($A290,Runners!$S:$AA,D$1,0),"")</f>
        <v/>
      </c>
      <c r="E290" s="2" t="str">
        <f>IFERROR(VLOOKUP($A290,Runners!$S:$AA,E$1,0),"")</f>
        <v/>
      </c>
      <c r="F290" s="2" t="str">
        <f>IFERROR(VLOOKUP($A290,Runners!$S:$AA,F$1,0),"")</f>
        <v/>
      </c>
      <c r="G290">
        <f>COUNTIF($F$5:F290,F290)</f>
        <v>229</v>
      </c>
    </row>
    <row r="291" spans="1:7" x14ac:dyDescent="0.25">
      <c r="A291" s="19">
        <v>287</v>
      </c>
      <c r="B291" s="1" t="str">
        <f>IFERROR(VLOOKUP($A291,Runners!$S:$AA,B$1,0),"")</f>
        <v/>
      </c>
      <c r="C291" s="1" t="str">
        <f>IFERROR(VLOOKUP($A291,Runners!$S:$AA,C$1,0),"")</f>
        <v/>
      </c>
      <c r="D291" s="19" t="str">
        <f>IFERROR(VLOOKUP($A291,Runners!$S:$AA,D$1,0),"")</f>
        <v/>
      </c>
      <c r="E291" s="2" t="str">
        <f>IFERROR(VLOOKUP($A291,Runners!$S:$AA,E$1,0),"")</f>
        <v/>
      </c>
      <c r="F291" s="2" t="str">
        <f>IFERROR(VLOOKUP($A291,Runners!$S:$AA,F$1,0),"")</f>
        <v/>
      </c>
      <c r="G291">
        <f>COUNTIF($F$5:F291,F291)</f>
        <v>230</v>
      </c>
    </row>
    <row r="292" spans="1:7" x14ac:dyDescent="0.25">
      <c r="A292" s="19">
        <v>288</v>
      </c>
      <c r="B292" s="1" t="str">
        <f>IFERROR(VLOOKUP($A292,Runners!$S:$AA,B$1,0),"")</f>
        <v/>
      </c>
      <c r="C292" s="1" t="str">
        <f>IFERROR(VLOOKUP($A292,Runners!$S:$AA,C$1,0),"")</f>
        <v/>
      </c>
      <c r="D292" s="19" t="str">
        <f>IFERROR(VLOOKUP($A292,Runners!$S:$AA,D$1,0),"")</f>
        <v/>
      </c>
      <c r="E292" s="2" t="str">
        <f>IFERROR(VLOOKUP($A292,Runners!$S:$AA,E$1,0),"")</f>
        <v/>
      </c>
      <c r="F292" s="2" t="str">
        <f>IFERROR(VLOOKUP($A292,Runners!$S:$AA,F$1,0),"")</f>
        <v/>
      </c>
      <c r="G292">
        <f>COUNTIF($F$5:F292,F292)</f>
        <v>231</v>
      </c>
    </row>
    <row r="293" spans="1:7" x14ac:dyDescent="0.25">
      <c r="A293" s="19">
        <v>289</v>
      </c>
      <c r="B293" s="1" t="str">
        <f>IFERROR(VLOOKUP($A293,Runners!$S:$AA,B$1,0),"")</f>
        <v/>
      </c>
      <c r="C293" s="1" t="str">
        <f>IFERROR(VLOOKUP($A293,Runners!$S:$AA,C$1,0),"")</f>
        <v/>
      </c>
      <c r="D293" s="19" t="str">
        <f>IFERROR(VLOOKUP($A293,Runners!$S:$AA,D$1,0),"")</f>
        <v/>
      </c>
      <c r="E293" s="2" t="str">
        <f>IFERROR(VLOOKUP($A293,Runners!$S:$AA,E$1,0),"")</f>
        <v/>
      </c>
      <c r="F293" s="2" t="str">
        <f>IFERROR(VLOOKUP($A293,Runners!$S:$AA,F$1,0),"")</f>
        <v/>
      </c>
      <c r="G293">
        <f>COUNTIF($F$5:F293,F293)</f>
        <v>232</v>
      </c>
    </row>
    <row r="294" spans="1:7" x14ac:dyDescent="0.25">
      <c r="A294" s="19">
        <v>290</v>
      </c>
      <c r="B294" s="1" t="str">
        <f>IFERROR(VLOOKUP($A294,Runners!$S:$AA,B$1,0),"")</f>
        <v/>
      </c>
      <c r="C294" s="1" t="str">
        <f>IFERROR(VLOOKUP($A294,Runners!$S:$AA,C$1,0),"")</f>
        <v/>
      </c>
      <c r="D294" s="19" t="str">
        <f>IFERROR(VLOOKUP($A294,Runners!$S:$AA,D$1,0),"")</f>
        <v/>
      </c>
      <c r="E294" s="2" t="str">
        <f>IFERROR(VLOOKUP($A294,Runners!$S:$AA,E$1,0),"")</f>
        <v/>
      </c>
      <c r="F294" s="2" t="str">
        <f>IFERROR(VLOOKUP($A294,Runners!$S:$AA,F$1,0),"")</f>
        <v/>
      </c>
      <c r="G294">
        <f>COUNTIF($F$5:F294,F294)</f>
        <v>233</v>
      </c>
    </row>
    <row r="295" spans="1:7" x14ac:dyDescent="0.25">
      <c r="A295" s="19">
        <v>291</v>
      </c>
      <c r="B295" s="1" t="str">
        <f>IFERROR(VLOOKUP($A295,Runners!$S:$AA,B$1,0),"")</f>
        <v/>
      </c>
      <c r="C295" s="1" t="str">
        <f>IFERROR(VLOOKUP($A295,Runners!$S:$AA,C$1,0),"")</f>
        <v/>
      </c>
      <c r="D295" s="19" t="str">
        <f>IFERROR(VLOOKUP($A295,Runners!$S:$AA,D$1,0),"")</f>
        <v/>
      </c>
      <c r="E295" s="2" t="str">
        <f>IFERROR(VLOOKUP($A295,Runners!$S:$AA,E$1,0),"")</f>
        <v/>
      </c>
      <c r="F295" s="2" t="str">
        <f>IFERROR(VLOOKUP($A295,Runners!$S:$AA,F$1,0),"")</f>
        <v/>
      </c>
      <c r="G295">
        <f>COUNTIF($F$5:F295,F295)</f>
        <v>234</v>
      </c>
    </row>
    <row r="296" spans="1:7" x14ac:dyDescent="0.25">
      <c r="A296" s="19">
        <v>292</v>
      </c>
      <c r="B296" s="1" t="str">
        <f>IFERROR(VLOOKUP($A296,Runners!$S:$AA,B$1,0),"")</f>
        <v/>
      </c>
      <c r="C296" s="1" t="str">
        <f>IFERROR(VLOOKUP($A296,Runners!$S:$AA,C$1,0),"")</f>
        <v/>
      </c>
      <c r="D296" s="19" t="str">
        <f>IFERROR(VLOOKUP($A296,Runners!$S:$AA,D$1,0),"")</f>
        <v/>
      </c>
      <c r="E296" s="2" t="str">
        <f>IFERROR(VLOOKUP($A296,Runners!$S:$AA,E$1,0),"")</f>
        <v/>
      </c>
      <c r="F296" s="2" t="str">
        <f>IFERROR(VLOOKUP($A296,Runners!$S:$AA,F$1,0),"")</f>
        <v/>
      </c>
      <c r="G296">
        <f>COUNTIF($F$5:F296,F296)</f>
        <v>235</v>
      </c>
    </row>
    <row r="297" spans="1:7" x14ac:dyDescent="0.25">
      <c r="A297" s="19">
        <v>293</v>
      </c>
      <c r="B297" s="1" t="str">
        <f>IFERROR(VLOOKUP($A297,Runners!$S:$AA,B$1,0),"")</f>
        <v/>
      </c>
      <c r="C297" s="1" t="str">
        <f>IFERROR(VLOOKUP($A297,Runners!$S:$AA,C$1,0),"")</f>
        <v/>
      </c>
      <c r="D297" s="19" t="str">
        <f>IFERROR(VLOOKUP($A297,Runners!$S:$AA,D$1,0),"")</f>
        <v/>
      </c>
      <c r="E297" s="2" t="str">
        <f>IFERROR(VLOOKUP($A297,Runners!$S:$AA,E$1,0),"")</f>
        <v/>
      </c>
      <c r="F297" s="2" t="str">
        <f>IFERROR(VLOOKUP($A297,Runners!$S:$AA,F$1,0),"")</f>
        <v/>
      </c>
      <c r="G297">
        <f>COUNTIF($F$5:F297,F297)</f>
        <v>236</v>
      </c>
    </row>
    <row r="298" spans="1:7" x14ac:dyDescent="0.25">
      <c r="A298" s="19">
        <v>294</v>
      </c>
      <c r="B298" s="1" t="str">
        <f>IFERROR(VLOOKUP($A298,Runners!$S:$AA,B$1,0),"")</f>
        <v/>
      </c>
      <c r="C298" s="1" t="str">
        <f>IFERROR(VLOOKUP($A298,Runners!$S:$AA,C$1,0),"")</f>
        <v/>
      </c>
      <c r="D298" s="19" t="str">
        <f>IFERROR(VLOOKUP($A298,Runners!$S:$AA,D$1,0),"")</f>
        <v/>
      </c>
      <c r="E298" s="2" t="str">
        <f>IFERROR(VLOOKUP($A298,Runners!$S:$AA,E$1,0),"")</f>
        <v/>
      </c>
      <c r="F298" s="2" t="str">
        <f>IFERROR(VLOOKUP($A298,Runners!$S:$AA,F$1,0),"")</f>
        <v/>
      </c>
      <c r="G298">
        <f>COUNTIF($F$5:F298,F298)</f>
        <v>237</v>
      </c>
    </row>
    <row r="299" spans="1:7" x14ac:dyDescent="0.25">
      <c r="A299" s="19">
        <v>295</v>
      </c>
      <c r="B299" s="1" t="str">
        <f>IFERROR(VLOOKUP($A299,Runners!$S:$AA,B$1,0),"")</f>
        <v/>
      </c>
      <c r="C299" s="1" t="str">
        <f>IFERROR(VLOOKUP($A299,Runners!$S:$AA,C$1,0),"")</f>
        <v/>
      </c>
      <c r="D299" s="19" t="str">
        <f>IFERROR(VLOOKUP($A299,Runners!$S:$AA,D$1,0),"")</f>
        <v/>
      </c>
      <c r="E299" s="2" t="str">
        <f>IFERROR(VLOOKUP($A299,Runners!$S:$AA,E$1,0),"")</f>
        <v/>
      </c>
      <c r="F299" s="2" t="str">
        <f>IFERROR(VLOOKUP($A299,Runners!$S:$AA,F$1,0),"")</f>
        <v/>
      </c>
      <c r="G299">
        <f>COUNTIF($F$5:F299,F299)</f>
        <v>238</v>
      </c>
    </row>
    <row r="300" spans="1:7" x14ac:dyDescent="0.25">
      <c r="A300" s="19">
        <v>296</v>
      </c>
      <c r="B300" s="1" t="str">
        <f>IFERROR(VLOOKUP($A300,Runners!$S:$AA,B$1,0),"")</f>
        <v/>
      </c>
      <c r="C300" s="1" t="str">
        <f>IFERROR(VLOOKUP($A300,Runners!$S:$AA,C$1,0),"")</f>
        <v/>
      </c>
      <c r="D300" s="19" t="str">
        <f>IFERROR(VLOOKUP($A300,Runners!$S:$AA,D$1,0),"")</f>
        <v/>
      </c>
      <c r="E300" s="2" t="str">
        <f>IFERROR(VLOOKUP($A300,Runners!$S:$AA,E$1,0),"")</f>
        <v/>
      </c>
      <c r="F300" s="2" t="str">
        <f>IFERROR(VLOOKUP($A300,Runners!$S:$AA,F$1,0),"")</f>
        <v/>
      </c>
      <c r="G300">
        <f>COUNTIF($F$5:F300,F300)</f>
        <v>239</v>
      </c>
    </row>
    <row r="301" spans="1:7" x14ac:dyDescent="0.25">
      <c r="A301" s="19">
        <v>297</v>
      </c>
      <c r="B301" s="1" t="str">
        <f>IFERROR(VLOOKUP($A301,Runners!$S:$AA,B$1,0),"")</f>
        <v/>
      </c>
      <c r="C301" s="1" t="str">
        <f>IFERROR(VLOOKUP($A301,Runners!$S:$AA,C$1,0),"")</f>
        <v/>
      </c>
      <c r="D301" s="19" t="str">
        <f>IFERROR(VLOOKUP($A301,Runners!$S:$AA,D$1,0),"")</f>
        <v/>
      </c>
      <c r="E301" s="2" t="str">
        <f>IFERROR(VLOOKUP($A301,Runners!$S:$AA,E$1,0),"")</f>
        <v/>
      </c>
      <c r="F301" s="2" t="str">
        <f>IFERROR(VLOOKUP($A301,Runners!$S:$AA,F$1,0),"")</f>
        <v/>
      </c>
      <c r="G301">
        <f>COUNTIF($F$5:F301,F301)</f>
        <v>240</v>
      </c>
    </row>
    <row r="302" spans="1:7" x14ac:dyDescent="0.25">
      <c r="A302" s="19">
        <v>298</v>
      </c>
      <c r="B302" s="1" t="str">
        <f>IFERROR(VLOOKUP($A302,Runners!$S:$AA,B$1,0),"")</f>
        <v/>
      </c>
      <c r="C302" s="1" t="str">
        <f>IFERROR(VLOOKUP($A302,Runners!$S:$AA,C$1,0),"")</f>
        <v/>
      </c>
      <c r="D302" s="19" t="str">
        <f>IFERROR(VLOOKUP($A302,Runners!$S:$AA,D$1,0),"")</f>
        <v/>
      </c>
      <c r="E302" s="2" t="str">
        <f>IFERROR(VLOOKUP($A302,Runners!$S:$AA,E$1,0),"")</f>
        <v/>
      </c>
      <c r="F302" s="2" t="str">
        <f>IFERROR(VLOOKUP($A302,Runners!$S:$AA,F$1,0),"")</f>
        <v/>
      </c>
      <c r="G302">
        <f>COUNTIF($F$5:F302,F302)</f>
        <v>241</v>
      </c>
    </row>
    <row r="303" spans="1:7" x14ac:dyDescent="0.25">
      <c r="A303" s="19">
        <v>299</v>
      </c>
      <c r="B303" s="1" t="str">
        <f>IFERROR(VLOOKUP($A303,Runners!$S:$AA,B$1,0),"")</f>
        <v/>
      </c>
      <c r="C303" s="1" t="str">
        <f>IFERROR(VLOOKUP($A303,Runners!$S:$AA,C$1,0),"")</f>
        <v/>
      </c>
      <c r="D303" s="19" t="str">
        <f>IFERROR(VLOOKUP($A303,Runners!$S:$AA,D$1,0),"")</f>
        <v/>
      </c>
      <c r="E303" s="2" t="str">
        <f>IFERROR(VLOOKUP($A303,Runners!$S:$AA,E$1,0),"")</f>
        <v/>
      </c>
      <c r="F303" s="2" t="str">
        <f>IFERROR(VLOOKUP($A303,Runners!$S:$AA,F$1,0),"")</f>
        <v/>
      </c>
      <c r="G303">
        <f>COUNTIF($F$5:F303,F303)</f>
        <v>242</v>
      </c>
    </row>
    <row r="304" spans="1:7" x14ac:dyDescent="0.25">
      <c r="A304" s="19">
        <v>300</v>
      </c>
      <c r="B304" s="1" t="str">
        <f>IFERROR(VLOOKUP($A304,Runners!$S:$AA,B$1,0),"")</f>
        <v/>
      </c>
      <c r="C304" s="1" t="str">
        <f>IFERROR(VLOOKUP($A304,Runners!$S:$AA,C$1,0),"")</f>
        <v/>
      </c>
      <c r="D304" s="19" t="str">
        <f>IFERROR(VLOOKUP($A304,Runners!$S:$AA,D$1,0),"")</f>
        <v/>
      </c>
      <c r="E304" s="2" t="str">
        <f>IFERROR(VLOOKUP($A304,Runners!$S:$AA,E$1,0),"")</f>
        <v/>
      </c>
      <c r="F304" s="2" t="str">
        <f>IFERROR(VLOOKUP($A304,Runners!$S:$AA,F$1,0),"")</f>
        <v/>
      </c>
      <c r="G304">
        <f>COUNTIF($F$5:F304,F304)</f>
        <v>243</v>
      </c>
    </row>
    <row r="305" spans="1:7" x14ac:dyDescent="0.25">
      <c r="A305" s="19">
        <v>301</v>
      </c>
      <c r="B305" s="1" t="str">
        <f>IFERROR(VLOOKUP($A305,Runners!$S:$AA,B$1,0),"")</f>
        <v/>
      </c>
      <c r="C305" s="1" t="str">
        <f>IFERROR(VLOOKUP($A305,Runners!$S:$AA,C$1,0),"")</f>
        <v/>
      </c>
      <c r="D305" s="19" t="str">
        <f>IFERROR(VLOOKUP($A305,Runners!$S:$AA,D$1,0),"")</f>
        <v/>
      </c>
      <c r="E305" s="2" t="str">
        <f>IFERROR(VLOOKUP($A305,Runners!$S:$AA,E$1,0),"")</f>
        <v/>
      </c>
      <c r="F305" s="2" t="str">
        <f>IFERROR(VLOOKUP($A305,Runners!$S:$AA,F$1,0),"")</f>
        <v/>
      </c>
      <c r="G305">
        <f>COUNTIF($F$5:F305,F305)</f>
        <v>244</v>
      </c>
    </row>
    <row r="306" spans="1:7" x14ac:dyDescent="0.25">
      <c r="A306" s="19">
        <v>302</v>
      </c>
      <c r="B306" s="1" t="str">
        <f>IFERROR(VLOOKUP($A306,Runners!$S:$AA,B$1,0),"")</f>
        <v/>
      </c>
      <c r="C306" s="1" t="str">
        <f>IFERROR(VLOOKUP($A306,Runners!$S:$AA,C$1,0),"")</f>
        <v/>
      </c>
      <c r="D306" s="19" t="str">
        <f>IFERROR(VLOOKUP($A306,Runners!$S:$AA,D$1,0),"")</f>
        <v/>
      </c>
      <c r="E306" s="2" t="str">
        <f>IFERROR(VLOOKUP($A306,Runners!$S:$AA,E$1,0),"")</f>
        <v/>
      </c>
      <c r="F306" s="2" t="str">
        <f>IFERROR(VLOOKUP($A306,Runners!$S:$AA,F$1,0),"")</f>
        <v/>
      </c>
      <c r="G306">
        <f>COUNTIF($F$5:F306,F306)</f>
        <v>245</v>
      </c>
    </row>
    <row r="307" spans="1:7" x14ac:dyDescent="0.25">
      <c r="A307" s="19">
        <v>303</v>
      </c>
      <c r="B307" s="1" t="str">
        <f>IFERROR(VLOOKUP($A307,Runners!$S:$AA,B$1,0),"")</f>
        <v/>
      </c>
      <c r="C307" s="1" t="str">
        <f>IFERROR(VLOOKUP($A307,Runners!$S:$AA,C$1,0),"")</f>
        <v/>
      </c>
      <c r="D307" s="19" t="str">
        <f>IFERROR(VLOOKUP($A307,Runners!$S:$AA,D$1,0),"")</f>
        <v/>
      </c>
      <c r="E307" s="2" t="str">
        <f>IFERROR(VLOOKUP($A307,Runners!$S:$AA,E$1,0),"")</f>
        <v/>
      </c>
      <c r="F307" s="2" t="str">
        <f>IFERROR(VLOOKUP($A307,Runners!$S:$AA,F$1,0),"")</f>
        <v/>
      </c>
      <c r="G307">
        <f>COUNTIF($F$5:F307,F307)</f>
        <v>246</v>
      </c>
    </row>
    <row r="308" spans="1:7" x14ac:dyDescent="0.25">
      <c r="A308" s="19">
        <v>304</v>
      </c>
      <c r="B308" s="1" t="str">
        <f>IFERROR(VLOOKUP($A308,Runners!$S:$AA,B$1,0),"")</f>
        <v/>
      </c>
      <c r="C308" s="1" t="str">
        <f>IFERROR(VLOOKUP($A308,Runners!$S:$AA,C$1,0),"")</f>
        <v/>
      </c>
      <c r="D308" s="19" t="str">
        <f>IFERROR(VLOOKUP($A308,Runners!$S:$AA,D$1,0),"")</f>
        <v/>
      </c>
      <c r="E308" s="2" t="str">
        <f>IFERROR(VLOOKUP($A308,Runners!$S:$AA,E$1,0),"")</f>
        <v/>
      </c>
      <c r="F308" s="2" t="str">
        <f>IFERROR(VLOOKUP($A308,Runners!$S:$AA,F$1,0),"")</f>
        <v/>
      </c>
      <c r="G308">
        <f>COUNTIF($F$5:F308,F308)</f>
        <v>247</v>
      </c>
    </row>
    <row r="309" spans="1:7" x14ac:dyDescent="0.25">
      <c r="A309" s="19">
        <v>305</v>
      </c>
      <c r="B309" s="1" t="str">
        <f>IFERROR(VLOOKUP($A309,Runners!$S:$AA,B$1,0),"")</f>
        <v/>
      </c>
      <c r="C309" s="1" t="str">
        <f>IFERROR(VLOOKUP($A309,Runners!$S:$AA,C$1,0),"")</f>
        <v/>
      </c>
      <c r="D309" s="19" t="str">
        <f>IFERROR(VLOOKUP($A309,Runners!$S:$AA,D$1,0),"")</f>
        <v/>
      </c>
      <c r="E309" s="2" t="str">
        <f>IFERROR(VLOOKUP($A309,Runners!$S:$AA,E$1,0),"")</f>
        <v/>
      </c>
      <c r="F309" s="2" t="str">
        <f>IFERROR(VLOOKUP($A309,Runners!$S:$AA,F$1,0),"")</f>
        <v/>
      </c>
      <c r="G309">
        <f>COUNTIF($F$5:F309,F309)</f>
        <v>248</v>
      </c>
    </row>
    <row r="310" spans="1:7" x14ac:dyDescent="0.25">
      <c r="A310" s="19">
        <v>306</v>
      </c>
      <c r="B310" s="1" t="str">
        <f>IFERROR(VLOOKUP($A310,Runners!$S:$AA,B$1,0),"")</f>
        <v/>
      </c>
      <c r="C310" s="1" t="str">
        <f>IFERROR(VLOOKUP($A310,Runners!$S:$AA,C$1,0),"")</f>
        <v/>
      </c>
      <c r="D310" s="19" t="str">
        <f>IFERROR(VLOOKUP($A310,Runners!$S:$AA,D$1,0),"")</f>
        <v/>
      </c>
      <c r="E310" s="2" t="str">
        <f>IFERROR(VLOOKUP($A310,Runners!$S:$AA,E$1,0),"")</f>
        <v/>
      </c>
      <c r="F310" s="2" t="str">
        <f>IFERROR(VLOOKUP($A310,Runners!$S:$AA,F$1,0),"")</f>
        <v/>
      </c>
      <c r="G310">
        <f>COUNTIF($F$5:F310,F310)</f>
        <v>249</v>
      </c>
    </row>
    <row r="311" spans="1:7" x14ac:dyDescent="0.25">
      <c r="A311" s="19">
        <v>307</v>
      </c>
      <c r="B311" s="1" t="str">
        <f>IFERROR(VLOOKUP($A311,Runners!$S:$AA,B$1,0),"")</f>
        <v/>
      </c>
      <c r="C311" s="1" t="str">
        <f>IFERROR(VLOOKUP($A311,Runners!$S:$AA,C$1,0),"")</f>
        <v/>
      </c>
      <c r="D311" s="19" t="str">
        <f>IFERROR(VLOOKUP($A311,Runners!$S:$AA,D$1,0),"")</f>
        <v/>
      </c>
      <c r="E311" s="2" t="str">
        <f>IFERROR(VLOOKUP($A311,Runners!$S:$AA,E$1,0),"")</f>
        <v/>
      </c>
      <c r="F311" s="2" t="str">
        <f>IFERROR(VLOOKUP($A311,Runners!$S:$AA,F$1,0),"")</f>
        <v/>
      </c>
      <c r="G311">
        <f>COUNTIF($F$5:F311,F311)</f>
        <v>250</v>
      </c>
    </row>
    <row r="312" spans="1:7" x14ac:dyDescent="0.25">
      <c r="A312" s="19">
        <v>308</v>
      </c>
      <c r="B312" s="1" t="str">
        <f>IFERROR(VLOOKUP($A312,Runners!$S:$AA,B$1,0),"")</f>
        <v/>
      </c>
      <c r="C312" s="1" t="str">
        <f>IFERROR(VLOOKUP($A312,Runners!$S:$AA,C$1,0),"")</f>
        <v/>
      </c>
      <c r="D312" s="19" t="str">
        <f>IFERROR(VLOOKUP($A312,Runners!$S:$AA,D$1,0),"")</f>
        <v/>
      </c>
      <c r="E312" s="2" t="str">
        <f>IFERROR(VLOOKUP($A312,Runners!$S:$AA,E$1,0),"")</f>
        <v/>
      </c>
      <c r="F312" s="2" t="str">
        <f>IFERROR(VLOOKUP($A312,Runners!$S:$AA,F$1,0),"")</f>
        <v/>
      </c>
      <c r="G312">
        <f>COUNTIF($F$5:F312,F312)</f>
        <v>251</v>
      </c>
    </row>
    <row r="313" spans="1:7" x14ac:dyDescent="0.25">
      <c r="A313" s="19">
        <v>309</v>
      </c>
      <c r="B313" s="1" t="str">
        <f>IFERROR(VLOOKUP($A313,Runners!$S:$AA,B$1,0),"")</f>
        <v/>
      </c>
      <c r="C313" s="1" t="str">
        <f>IFERROR(VLOOKUP($A313,Runners!$S:$AA,C$1,0),"")</f>
        <v/>
      </c>
      <c r="D313" s="19" t="str">
        <f>IFERROR(VLOOKUP($A313,Runners!$S:$AA,D$1,0),"")</f>
        <v/>
      </c>
      <c r="E313" s="2" t="str">
        <f>IFERROR(VLOOKUP($A313,Runners!$S:$AA,E$1,0),"")</f>
        <v/>
      </c>
      <c r="F313" s="2" t="str">
        <f>IFERROR(VLOOKUP($A313,Runners!$S:$AA,F$1,0),"")</f>
        <v/>
      </c>
      <c r="G313">
        <f>COUNTIF($F$5:F313,F313)</f>
        <v>252</v>
      </c>
    </row>
    <row r="314" spans="1:7" x14ac:dyDescent="0.25">
      <c r="A314" s="19">
        <v>310</v>
      </c>
      <c r="B314" s="1" t="str">
        <f>IFERROR(VLOOKUP($A314,Runners!$S:$AA,B$1,0),"")</f>
        <v/>
      </c>
      <c r="C314" s="1" t="str">
        <f>IFERROR(VLOOKUP($A314,Runners!$S:$AA,C$1,0),"")</f>
        <v/>
      </c>
      <c r="D314" s="19" t="str">
        <f>IFERROR(VLOOKUP($A314,Runners!$S:$AA,D$1,0),"")</f>
        <v/>
      </c>
      <c r="E314" s="2" t="str">
        <f>IFERROR(VLOOKUP($A314,Runners!$S:$AA,E$1,0),"")</f>
        <v/>
      </c>
      <c r="F314" s="2" t="str">
        <f>IFERROR(VLOOKUP($A314,Runners!$S:$AA,F$1,0),"")</f>
        <v/>
      </c>
      <c r="G314">
        <f>COUNTIF($F$5:F314,F314)</f>
        <v>253</v>
      </c>
    </row>
    <row r="315" spans="1:7" x14ac:dyDescent="0.25">
      <c r="A315" s="19">
        <v>311</v>
      </c>
      <c r="B315" s="1" t="str">
        <f>IFERROR(VLOOKUP($A315,Runners!$S:$AA,B$1,0),"")</f>
        <v/>
      </c>
      <c r="C315" s="1" t="str">
        <f>IFERROR(VLOOKUP($A315,Runners!$S:$AA,C$1,0),"")</f>
        <v/>
      </c>
      <c r="D315" s="19" t="str">
        <f>IFERROR(VLOOKUP($A315,Runners!$S:$AA,D$1,0),"")</f>
        <v/>
      </c>
      <c r="E315" s="2" t="str">
        <f>IFERROR(VLOOKUP($A315,Runners!$S:$AA,E$1,0),"")</f>
        <v/>
      </c>
      <c r="F315" s="2" t="str">
        <f>IFERROR(VLOOKUP($A315,Runners!$S:$AA,F$1,0),"")</f>
        <v/>
      </c>
      <c r="G315">
        <f>COUNTIF($F$5:F315,F315)</f>
        <v>254</v>
      </c>
    </row>
    <row r="316" spans="1:7" x14ac:dyDescent="0.25">
      <c r="A316" s="19">
        <v>312</v>
      </c>
      <c r="B316" s="1" t="str">
        <f>IFERROR(VLOOKUP($A316,Runners!$S:$AA,B$1,0),"")</f>
        <v/>
      </c>
      <c r="C316" s="1" t="str">
        <f>IFERROR(VLOOKUP($A316,Runners!$S:$AA,C$1,0),"")</f>
        <v/>
      </c>
      <c r="D316" s="19" t="str">
        <f>IFERROR(VLOOKUP($A316,Runners!$S:$AA,D$1,0),"")</f>
        <v/>
      </c>
      <c r="E316" s="2" t="str">
        <f>IFERROR(VLOOKUP($A316,Runners!$S:$AA,E$1,0),"")</f>
        <v/>
      </c>
      <c r="F316" s="2" t="str">
        <f>IFERROR(VLOOKUP($A316,Runners!$S:$AA,F$1,0),"")</f>
        <v/>
      </c>
      <c r="G316">
        <f>COUNTIF($F$5:F316,F316)</f>
        <v>255</v>
      </c>
    </row>
    <row r="317" spans="1:7" x14ac:dyDescent="0.25">
      <c r="A317" s="19">
        <v>313</v>
      </c>
      <c r="B317" s="1" t="str">
        <f>IFERROR(VLOOKUP($A317,Runners!$S:$AA,B$1,0),"")</f>
        <v/>
      </c>
      <c r="C317" s="1" t="str">
        <f>IFERROR(VLOOKUP($A317,Runners!$S:$AA,C$1,0),"")</f>
        <v/>
      </c>
      <c r="D317" s="19" t="str">
        <f>IFERROR(VLOOKUP($A317,Runners!$S:$AA,D$1,0),"")</f>
        <v/>
      </c>
      <c r="E317" s="2" t="str">
        <f>IFERROR(VLOOKUP($A317,Runners!$S:$AA,E$1,0),"")</f>
        <v/>
      </c>
      <c r="F317" s="2" t="str">
        <f>IFERROR(VLOOKUP($A317,Runners!$S:$AA,F$1,0),"")</f>
        <v/>
      </c>
      <c r="G317">
        <f>COUNTIF($F$5:F317,F317)</f>
        <v>256</v>
      </c>
    </row>
    <row r="318" spans="1:7" x14ac:dyDescent="0.25">
      <c r="A318" s="19">
        <v>314</v>
      </c>
      <c r="B318" s="1" t="str">
        <f>IFERROR(VLOOKUP($A318,Runners!$S:$AA,B$1,0),"")</f>
        <v/>
      </c>
      <c r="C318" s="1" t="str">
        <f>IFERROR(VLOOKUP($A318,Runners!$S:$AA,C$1,0),"")</f>
        <v/>
      </c>
      <c r="D318" s="19" t="str">
        <f>IFERROR(VLOOKUP($A318,Runners!$S:$AA,D$1,0),"")</f>
        <v/>
      </c>
      <c r="E318" s="2" t="str">
        <f>IFERROR(VLOOKUP($A318,Runners!$S:$AA,E$1,0),"")</f>
        <v/>
      </c>
      <c r="F318" s="2" t="str">
        <f>IFERROR(VLOOKUP($A318,Runners!$S:$AA,F$1,0),"")</f>
        <v/>
      </c>
      <c r="G318">
        <f>COUNTIF($F$5:F318,F318)</f>
        <v>257</v>
      </c>
    </row>
    <row r="319" spans="1:7" x14ac:dyDescent="0.25">
      <c r="A319" s="19">
        <v>315</v>
      </c>
      <c r="B319" s="1" t="str">
        <f>IFERROR(VLOOKUP($A319,Runners!$S:$AA,B$1,0),"")</f>
        <v/>
      </c>
      <c r="C319" s="1" t="str">
        <f>IFERROR(VLOOKUP($A319,Runners!$S:$AA,C$1,0),"")</f>
        <v/>
      </c>
      <c r="D319" s="19" t="str">
        <f>IFERROR(VLOOKUP($A319,Runners!$S:$AA,D$1,0),"")</f>
        <v/>
      </c>
      <c r="E319" s="2" t="str">
        <f>IFERROR(VLOOKUP($A319,Runners!$S:$AA,E$1,0),"")</f>
        <v/>
      </c>
      <c r="F319" s="2" t="str">
        <f>IFERROR(VLOOKUP($A319,Runners!$S:$AA,F$1,0),"")</f>
        <v/>
      </c>
      <c r="G319">
        <f>COUNTIF($F$5:F319,F319)</f>
        <v>258</v>
      </c>
    </row>
    <row r="320" spans="1:7" x14ac:dyDescent="0.25">
      <c r="A320" s="19">
        <v>316</v>
      </c>
      <c r="B320" s="1" t="str">
        <f>IFERROR(VLOOKUP($A320,Runners!$S:$AA,B$1,0),"")</f>
        <v/>
      </c>
      <c r="C320" s="1" t="str">
        <f>IFERROR(VLOOKUP($A320,Runners!$S:$AA,C$1,0),"")</f>
        <v/>
      </c>
      <c r="D320" s="19" t="str">
        <f>IFERROR(VLOOKUP($A320,Runners!$S:$AA,D$1,0),"")</f>
        <v/>
      </c>
      <c r="E320" s="2" t="str">
        <f>IFERROR(VLOOKUP($A320,Runners!$S:$AA,E$1,0),"")</f>
        <v/>
      </c>
      <c r="F320" s="2" t="str">
        <f>IFERROR(VLOOKUP($A320,Runners!$S:$AA,F$1,0),"")</f>
        <v/>
      </c>
      <c r="G320">
        <f>COUNTIF($F$5:F320,F320)</f>
        <v>259</v>
      </c>
    </row>
    <row r="321" spans="1:7" x14ac:dyDescent="0.25">
      <c r="A321" s="19">
        <v>317</v>
      </c>
      <c r="B321" s="1" t="str">
        <f>IFERROR(VLOOKUP($A321,Runners!$S:$AA,B$1,0),"")</f>
        <v/>
      </c>
      <c r="C321" s="1" t="str">
        <f>IFERROR(VLOOKUP($A321,Runners!$S:$AA,C$1,0),"")</f>
        <v/>
      </c>
      <c r="D321" s="19" t="str">
        <f>IFERROR(VLOOKUP($A321,Runners!$S:$AA,D$1,0),"")</f>
        <v/>
      </c>
      <c r="E321" s="2" t="str">
        <f>IFERROR(VLOOKUP($A321,Runners!$S:$AA,E$1,0),"")</f>
        <v/>
      </c>
      <c r="F321" s="2" t="str">
        <f>IFERROR(VLOOKUP($A321,Runners!$S:$AA,F$1,0),"")</f>
        <v/>
      </c>
      <c r="G321">
        <f>COUNTIF($F$5:F321,F321)</f>
        <v>260</v>
      </c>
    </row>
    <row r="322" spans="1:7" x14ac:dyDescent="0.25">
      <c r="A322" s="19">
        <v>318</v>
      </c>
      <c r="B322" s="1" t="str">
        <f>IFERROR(VLOOKUP($A322,Runners!$S:$AA,B$1,0),"")</f>
        <v/>
      </c>
      <c r="C322" s="1" t="str">
        <f>IFERROR(VLOOKUP($A322,Runners!$S:$AA,C$1,0),"")</f>
        <v/>
      </c>
      <c r="D322" s="19" t="str">
        <f>IFERROR(VLOOKUP($A322,Runners!$S:$AA,D$1,0),"")</f>
        <v/>
      </c>
      <c r="E322" s="2" t="str">
        <f>IFERROR(VLOOKUP($A322,Runners!$S:$AA,E$1,0),"")</f>
        <v/>
      </c>
      <c r="F322" s="2" t="str">
        <f>IFERROR(VLOOKUP($A322,Runners!$S:$AA,F$1,0),"")</f>
        <v/>
      </c>
      <c r="G322">
        <f>COUNTIF($F$5:F322,F322)</f>
        <v>261</v>
      </c>
    </row>
    <row r="323" spans="1:7" x14ac:dyDescent="0.25">
      <c r="A323" s="19">
        <v>319</v>
      </c>
      <c r="B323" s="1" t="str">
        <f>IFERROR(VLOOKUP($A323,Runners!$S:$AA,B$1,0),"")</f>
        <v/>
      </c>
      <c r="C323" s="1" t="str">
        <f>IFERROR(VLOOKUP($A323,Runners!$S:$AA,C$1,0),"")</f>
        <v/>
      </c>
      <c r="D323" s="19" t="str">
        <f>IFERROR(VLOOKUP($A323,Runners!$S:$AA,D$1,0),"")</f>
        <v/>
      </c>
      <c r="E323" s="2" t="str">
        <f>IFERROR(VLOOKUP($A323,Runners!$S:$AA,E$1,0),"")</f>
        <v/>
      </c>
      <c r="F323" s="2" t="str">
        <f>IFERROR(VLOOKUP($A323,Runners!$S:$AA,F$1,0),"")</f>
        <v/>
      </c>
      <c r="G323">
        <f>COUNTIF($F$5:F323,F323)</f>
        <v>262</v>
      </c>
    </row>
    <row r="324" spans="1:7" x14ac:dyDescent="0.25">
      <c r="A324" s="19">
        <v>320</v>
      </c>
      <c r="B324" s="1" t="str">
        <f>IFERROR(VLOOKUP($A324,Runners!$S:$AA,B$1,0),"")</f>
        <v/>
      </c>
      <c r="C324" s="1" t="str">
        <f>IFERROR(VLOOKUP($A324,Runners!$S:$AA,C$1,0),"")</f>
        <v/>
      </c>
      <c r="D324" s="19" t="str">
        <f>IFERROR(VLOOKUP($A324,Runners!$S:$AA,D$1,0),"")</f>
        <v/>
      </c>
      <c r="E324" s="2" t="str">
        <f>IFERROR(VLOOKUP($A324,Runners!$S:$AA,E$1,0),"")</f>
        <v/>
      </c>
      <c r="F324" s="2" t="str">
        <f>IFERROR(VLOOKUP($A324,Runners!$S:$AA,F$1,0),"")</f>
        <v/>
      </c>
      <c r="G324">
        <f>COUNTIF($F$5:F324,F324)</f>
        <v>263</v>
      </c>
    </row>
    <row r="325" spans="1:7" x14ac:dyDescent="0.25">
      <c r="A325" s="19">
        <v>321</v>
      </c>
      <c r="B325" s="1" t="str">
        <f>IFERROR(VLOOKUP($A325,Runners!$S:$AA,B$1,0),"")</f>
        <v/>
      </c>
      <c r="C325" s="1" t="str">
        <f>IFERROR(VLOOKUP($A325,Runners!$S:$AA,C$1,0),"")</f>
        <v/>
      </c>
      <c r="D325" s="19" t="str">
        <f>IFERROR(VLOOKUP($A325,Runners!$S:$AA,D$1,0),"")</f>
        <v/>
      </c>
      <c r="E325" s="2" t="str">
        <f>IFERROR(VLOOKUP($A325,Runners!$S:$AA,E$1,0),"")</f>
        <v/>
      </c>
      <c r="F325" s="2" t="str">
        <f>IFERROR(VLOOKUP($A325,Runners!$S:$AA,F$1,0),"")</f>
        <v/>
      </c>
      <c r="G325">
        <f>COUNTIF($F$5:F325,F325)</f>
        <v>264</v>
      </c>
    </row>
    <row r="326" spans="1:7" x14ac:dyDescent="0.25">
      <c r="A326" s="19">
        <v>322</v>
      </c>
      <c r="B326" s="1" t="str">
        <f>IFERROR(VLOOKUP($A326,Runners!$S:$AA,B$1,0),"")</f>
        <v/>
      </c>
      <c r="C326" s="1" t="str">
        <f>IFERROR(VLOOKUP($A326,Runners!$S:$AA,C$1,0),"")</f>
        <v/>
      </c>
      <c r="D326" s="19" t="str">
        <f>IFERROR(VLOOKUP($A326,Runners!$S:$AA,D$1,0),"")</f>
        <v/>
      </c>
      <c r="E326" s="2" t="str">
        <f>IFERROR(VLOOKUP($A326,Runners!$S:$AA,E$1,0),"")</f>
        <v/>
      </c>
      <c r="F326" s="2" t="str">
        <f>IFERROR(VLOOKUP($A326,Runners!$S:$AA,F$1,0),"")</f>
        <v/>
      </c>
      <c r="G326">
        <f>COUNTIF($F$5:F326,F326)</f>
        <v>265</v>
      </c>
    </row>
    <row r="327" spans="1:7" x14ac:dyDescent="0.25">
      <c r="A327" s="19">
        <v>323</v>
      </c>
      <c r="B327" s="1" t="str">
        <f>IFERROR(VLOOKUP($A327,Runners!$S:$AA,B$1,0),"")</f>
        <v/>
      </c>
      <c r="C327" s="1" t="str">
        <f>IFERROR(VLOOKUP($A327,Runners!$S:$AA,C$1,0),"")</f>
        <v/>
      </c>
      <c r="D327" s="19" t="str">
        <f>IFERROR(VLOOKUP($A327,Runners!$S:$AA,D$1,0),"")</f>
        <v/>
      </c>
      <c r="E327" s="2" t="str">
        <f>IFERROR(VLOOKUP($A327,Runners!$S:$AA,E$1,0),"")</f>
        <v/>
      </c>
      <c r="F327" s="2" t="str">
        <f>IFERROR(VLOOKUP($A327,Runners!$S:$AA,F$1,0),"")</f>
        <v/>
      </c>
      <c r="G327">
        <f>COUNTIF($F$5:F327,F327)</f>
        <v>266</v>
      </c>
    </row>
    <row r="328" spans="1:7" x14ac:dyDescent="0.25">
      <c r="A328" s="19">
        <v>324</v>
      </c>
      <c r="B328" s="1" t="str">
        <f>IFERROR(VLOOKUP($A328,Runners!$S:$AA,B$1,0),"")</f>
        <v/>
      </c>
      <c r="C328" s="1" t="str">
        <f>IFERROR(VLOOKUP($A328,Runners!$S:$AA,C$1,0),"")</f>
        <v/>
      </c>
      <c r="D328" s="19" t="str">
        <f>IFERROR(VLOOKUP($A328,Runners!$S:$AA,D$1,0),"")</f>
        <v/>
      </c>
      <c r="E328" s="2" t="str">
        <f>IFERROR(VLOOKUP($A328,Runners!$S:$AA,E$1,0),"")</f>
        <v/>
      </c>
      <c r="F328" s="2" t="str">
        <f>IFERROR(VLOOKUP($A328,Runners!$S:$AA,F$1,0),"")</f>
        <v/>
      </c>
      <c r="G328">
        <f>COUNTIF($F$5:F328,F328)</f>
        <v>267</v>
      </c>
    </row>
    <row r="329" spans="1:7" x14ac:dyDescent="0.25">
      <c r="A329" s="19">
        <v>325</v>
      </c>
      <c r="B329" s="1" t="str">
        <f>IFERROR(VLOOKUP($A329,Runners!$S:$AA,B$1,0),"")</f>
        <v/>
      </c>
      <c r="C329" s="1" t="str">
        <f>IFERROR(VLOOKUP($A329,Runners!$S:$AA,C$1,0),"")</f>
        <v/>
      </c>
      <c r="D329" s="19" t="str">
        <f>IFERROR(VLOOKUP($A329,Runners!$S:$AA,D$1,0),"")</f>
        <v/>
      </c>
      <c r="E329" s="2" t="str">
        <f>IFERROR(VLOOKUP($A329,Runners!$S:$AA,E$1,0),"")</f>
        <v/>
      </c>
      <c r="F329" s="2" t="str">
        <f>IFERROR(VLOOKUP($A329,Runners!$S:$AA,F$1,0),"")</f>
        <v/>
      </c>
      <c r="G329">
        <f>COUNTIF($F$5:F329,F329)</f>
        <v>268</v>
      </c>
    </row>
    <row r="330" spans="1:7" x14ac:dyDescent="0.25">
      <c r="A330" s="19">
        <v>326</v>
      </c>
      <c r="B330" s="1" t="str">
        <f>IFERROR(VLOOKUP($A330,Runners!$S:$AA,B$1,0),"")</f>
        <v/>
      </c>
      <c r="C330" s="1" t="str">
        <f>IFERROR(VLOOKUP($A330,Runners!$S:$AA,C$1,0),"")</f>
        <v/>
      </c>
      <c r="D330" s="19" t="str">
        <f>IFERROR(VLOOKUP($A330,Runners!$S:$AA,D$1,0),"")</f>
        <v/>
      </c>
      <c r="E330" s="2" t="str">
        <f>IFERROR(VLOOKUP($A330,Runners!$S:$AA,E$1,0),"")</f>
        <v/>
      </c>
      <c r="F330" s="2" t="str">
        <f>IFERROR(VLOOKUP($A330,Runners!$S:$AA,F$1,0),"")</f>
        <v/>
      </c>
      <c r="G330">
        <f>COUNTIF($F$5:F330,F330)</f>
        <v>269</v>
      </c>
    </row>
    <row r="331" spans="1:7" x14ac:dyDescent="0.25">
      <c r="A331" s="19">
        <v>327</v>
      </c>
      <c r="B331" s="1" t="str">
        <f>IFERROR(VLOOKUP($A331,Runners!$S:$AA,B$1,0),"")</f>
        <v/>
      </c>
      <c r="C331" s="1" t="str">
        <f>IFERROR(VLOOKUP($A331,Runners!$S:$AA,C$1,0),"")</f>
        <v/>
      </c>
      <c r="D331" s="19" t="str">
        <f>IFERROR(VLOOKUP($A331,Runners!$S:$AA,D$1,0),"")</f>
        <v/>
      </c>
      <c r="E331" s="2" t="str">
        <f>IFERROR(VLOOKUP($A331,Runners!$S:$AA,E$1,0),"")</f>
        <v/>
      </c>
      <c r="F331" s="2" t="str">
        <f>IFERROR(VLOOKUP($A331,Runners!$S:$AA,F$1,0),"")</f>
        <v/>
      </c>
      <c r="G331">
        <f>COUNTIF($F$5:F331,F331)</f>
        <v>270</v>
      </c>
    </row>
    <row r="332" spans="1:7" x14ac:dyDescent="0.25">
      <c r="A332" s="19">
        <v>328</v>
      </c>
      <c r="B332" s="1" t="str">
        <f>IFERROR(VLOOKUP($A332,Runners!$S:$AA,B$1,0),"")</f>
        <v/>
      </c>
      <c r="C332" s="1" t="str">
        <f>IFERROR(VLOOKUP($A332,Runners!$S:$AA,C$1,0),"")</f>
        <v/>
      </c>
      <c r="D332" s="19" t="str">
        <f>IFERROR(VLOOKUP($A332,Runners!$S:$AA,D$1,0),"")</f>
        <v/>
      </c>
      <c r="E332" s="2" t="str">
        <f>IFERROR(VLOOKUP($A332,Runners!$S:$AA,E$1,0),"")</f>
        <v/>
      </c>
      <c r="F332" s="2" t="str">
        <f>IFERROR(VLOOKUP($A332,Runners!$S:$AA,F$1,0),"")</f>
        <v/>
      </c>
      <c r="G332">
        <f>COUNTIF($F$5:F332,F332)</f>
        <v>271</v>
      </c>
    </row>
    <row r="333" spans="1:7" x14ac:dyDescent="0.25">
      <c r="A333" s="19">
        <v>329</v>
      </c>
      <c r="B333" s="1" t="str">
        <f>IFERROR(VLOOKUP($A333,Runners!$S:$AA,B$1,0),"")</f>
        <v/>
      </c>
      <c r="C333" s="1" t="str">
        <f>IFERROR(VLOOKUP($A333,Runners!$S:$AA,C$1,0),"")</f>
        <v/>
      </c>
      <c r="D333" s="19" t="str">
        <f>IFERROR(VLOOKUP($A333,Runners!$S:$AA,D$1,0),"")</f>
        <v/>
      </c>
      <c r="E333" s="2" t="str">
        <f>IFERROR(VLOOKUP($A333,Runners!$S:$AA,E$1,0),"")</f>
        <v/>
      </c>
      <c r="F333" s="2" t="str">
        <f>IFERROR(VLOOKUP($A333,Runners!$S:$AA,F$1,0),"")</f>
        <v/>
      </c>
      <c r="G333">
        <f>COUNTIF($F$5:F333,F333)</f>
        <v>272</v>
      </c>
    </row>
    <row r="334" spans="1:7" x14ac:dyDescent="0.25">
      <c r="A334" s="19">
        <v>330</v>
      </c>
      <c r="B334" s="1" t="str">
        <f>IFERROR(VLOOKUP($A334,Runners!$S:$AA,B$1,0),"")</f>
        <v/>
      </c>
      <c r="C334" s="1" t="str">
        <f>IFERROR(VLOOKUP($A334,Runners!$S:$AA,C$1,0),"")</f>
        <v/>
      </c>
      <c r="D334" s="19" t="str">
        <f>IFERROR(VLOOKUP($A334,Runners!$S:$AA,D$1,0),"")</f>
        <v/>
      </c>
      <c r="E334" s="2" t="str">
        <f>IFERROR(VLOOKUP($A334,Runners!$S:$AA,E$1,0),"")</f>
        <v/>
      </c>
      <c r="F334" s="2" t="str">
        <f>IFERROR(VLOOKUP($A334,Runners!$S:$AA,F$1,0),"")</f>
        <v/>
      </c>
      <c r="G334">
        <f>COUNTIF($F$5:F334,F334)</f>
        <v>273</v>
      </c>
    </row>
    <row r="335" spans="1:7" x14ac:dyDescent="0.25">
      <c r="A335" s="19">
        <v>331</v>
      </c>
      <c r="B335" s="1" t="str">
        <f>IFERROR(VLOOKUP($A335,Runners!$S:$AA,B$1,0),"")</f>
        <v/>
      </c>
      <c r="C335" s="1" t="str">
        <f>IFERROR(VLOOKUP($A335,Runners!$S:$AA,C$1,0),"")</f>
        <v/>
      </c>
      <c r="D335" s="19" t="str">
        <f>IFERROR(VLOOKUP($A335,Runners!$S:$AA,D$1,0),"")</f>
        <v/>
      </c>
      <c r="E335" s="2" t="str">
        <f>IFERROR(VLOOKUP($A335,Runners!$S:$AA,E$1,0),"")</f>
        <v/>
      </c>
      <c r="F335" s="2" t="str">
        <f>IFERROR(VLOOKUP($A335,Runners!$S:$AA,F$1,0),"")</f>
        <v/>
      </c>
      <c r="G335">
        <f>COUNTIF($F$5:F335,F335)</f>
        <v>274</v>
      </c>
    </row>
    <row r="336" spans="1:7" x14ac:dyDescent="0.25">
      <c r="A336" s="19">
        <v>332</v>
      </c>
      <c r="B336" s="1" t="str">
        <f>IFERROR(VLOOKUP($A336,Runners!$S:$AA,B$1,0),"")</f>
        <v/>
      </c>
      <c r="C336" s="1" t="str">
        <f>IFERROR(VLOOKUP($A336,Runners!$S:$AA,C$1,0),"")</f>
        <v/>
      </c>
      <c r="D336" s="19" t="str">
        <f>IFERROR(VLOOKUP($A336,Runners!$S:$AA,D$1,0),"")</f>
        <v/>
      </c>
      <c r="E336" s="2" t="str">
        <f>IFERROR(VLOOKUP($A336,Runners!$S:$AA,E$1,0),"")</f>
        <v/>
      </c>
      <c r="F336" s="2" t="str">
        <f>IFERROR(VLOOKUP($A336,Runners!$S:$AA,F$1,0),"")</f>
        <v/>
      </c>
      <c r="G336">
        <f>COUNTIF($F$5:F336,F336)</f>
        <v>275</v>
      </c>
    </row>
    <row r="337" spans="1:7" x14ac:dyDescent="0.25">
      <c r="A337" s="19">
        <v>333</v>
      </c>
      <c r="B337" s="1" t="str">
        <f>IFERROR(VLOOKUP($A337,Runners!$S:$AA,B$1,0),"")</f>
        <v/>
      </c>
      <c r="C337" s="1" t="str">
        <f>IFERROR(VLOOKUP($A337,Runners!$S:$AA,C$1,0),"")</f>
        <v/>
      </c>
      <c r="D337" s="19" t="str">
        <f>IFERROR(VLOOKUP($A337,Runners!$S:$AA,D$1,0),"")</f>
        <v/>
      </c>
      <c r="E337" s="2" t="str">
        <f>IFERROR(VLOOKUP($A337,Runners!$S:$AA,E$1,0),"")</f>
        <v/>
      </c>
      <c r="F337" s="2" t="str">
        <f>IFERROR(VLOOKUP($A337,Runners!$S:$AA,F$1,0),"")</f>
        <v/>
      </c>
      <c r="G337">
        <f>COUNTIF($F$5:F337,F337)</f>
        <v>276</v>
      </c>
    </row>
    <row r="338" spans="1:7" x14ac:dyDescent="0.25">
      <c r="A338" s="19">
        <v>334</v>
      </c>
      <c r="B338" s="1" t="str">
        <f>IFERROR(VLOOKUP($A338,Runners!$S:$AA,B$1,0),"")</f>
        <v/>
      </c>
      <c r="C338" s="1" t="str">
        <f>IFERROR(VLOOKUP($A338,Runners!$S:$AA,C$1,0),"")</f>
        <v/>
      </c>
      <c r="D338" s="19" t="str">
        <f>IFERROR(VLOOKUP($A338,Runners!$S:$AA,D$1,0),"")</f>
        <v/>
      </c>
      <c r="E338" s="2" t="str">
        <f>IFERROR(VLOOKUP($A338,Runners!$S:$AA,E$1,0),"")</f>
        <v/>
      </c>
      <c r="F338" s="2" t="str">
        <f>IFERROR(VLOOKUP($A338,Runners!$S:$AA,F$1,0),"")</f>
        <v/>
      </c>
      <c r="G338">
        <f>COUNTIF($F$5:F338,F338)</f>
        <v>277</v>
      </c>
    </row>
    <row r="339" spans="1:7" x14ac:dyDescent="0.25">
      <c r="A339" s="19">
        <v>335</v>
      </c>
      <c r="B339" s="1" t="str">
        <f>IFERROR(VLOOKUP($A339,Runners!$S:$AA,B$1,0),"")</f>
        <v/>
      </c>
      <c r="C339" s="1" t="str">
        <f>IFERROR(VLOOKUP($A339,Runners!$S:$AA,C$1,0),"")</f>
        <v/>
      </c>
      <c r="D339" s="19" t="str">
        <f>IFERROR(VLOOKUP($A339,Runners!$S:$AA,D$1,0),"")</f>
        <v/>
      </c>
      <c r="E339" s="2" t="str">
        <f>IFERROR(VLOOKUP($A339,Runners!$S:$AA,E$1,0),"")</f>
        <v/>
      </c>
      <c r="F339" s="2" t="str">
        <f>IFERROR(VLOOKUP($A339,Runners!$S:$AA,F$1,0),"")</f>
        <v/>
      </c>
      <c r="G339">
        <f>COUNTIF($F$5:F339,F339)</f>
        <v>278</v>
      </c>
    </row>
    <row r="340" spans="1:7" x14ac:dyDescent="0.25">
      <c r="A340" s="19">
        <v>336</v>
      </c>
      <c r="B340" s="1" t="str">
        <f>IFERROR(VLOOKUP($A340,Runners!$S:$AA,B$1,0),"")</f>
        <v/>
      </c>
      <c r="C340" s="1" t="str">
        <f>IFERROR(VLOOKUP($A340,Runners!$S:$AA,C$1,0),"")</f>
        <v/>
      </c>
      <c r="D340" s="19" t="str">
        <f>IFERROR(VLOOKUP($A340,Runners!$S:$AA,D$1,0),"")</f>
        <v/>
      </c>
      <c r="E340" s="2" t="str">
        <f>IFERROR(VLOOKUP($A340,Runners!$S:$AA,E$1,0),"")</f>
        <v/>
      </c>
      <c r="F340" s="2" t="str">
        <f>IFERROR(VLOOKUP($A340,Runners!$S:$AA,F$1,0),"")</f>
        <v/>
      </c>
      <c r="G340">
        <f>COUNTIF($F$5:F340,F340)</f>
        <v>279</v>
      </c>
    </row>
    <row r="341" spans="1:7" x14ac:dyDescent="0.25">
      <c r="A341" s="19">
        <v>337</v>
      </c>
      <c r="B341" s="1" t="str">
        <f>IFERROR(VLOOKUP($A341,Runners!$S:$AA,B$1,0),"")</f>
        <v/>
      </c>
      <c r="C341" s="1" t="str">
        <f>IFERROR(VLOOKUP($A341,Runners!$S:$AA,C$1,0),"")</f>
        <v/>
      </c>
      <c r="D341" s="19" t="str">
        <f>IFERROR(VLOOKUP($A341,Runners!$S:$AA,D$1,0),"")</f>
        <v/>
      </c>
      <c r="E341" s="2" t="str">
        <f>IFERROR(VLOOKUP($A341,Runners!$S:$AA,E$1,0),"")</f>
        <v/>
      </c>
      <c r="F341" s="2" t="str">
        <f>IFERROR(VLOOKUP($A341,Runners!$S:$AA,F$1,0),"")</f>
        <v/>
      </c>
      <c r="G341">
        <f>COUNTIF($F$5:F341,F341)</f>
        <v>280</v>
      </c>
    </row>
    <row r="342" spans="1:7" x14ac:dyDescent="0.25">
      <c r="A342" s="19">
        <v>338</v>
      </c>
      <c r="B342" s="1" t="str">
        <f>IFERROR(VLOOKUP($A342,Runners!$S:$AA,B$1,0),"")</f>
        <v/>
      </c>
      <c r="C342" s="1" t="str">
        <f>IFERROR(VLOOKUP($A342,Runners!$S:$AA,C$1,0),"")</f>
        <v/>
      </c>
      <c r="D342" s="19" t="str">
        <f>IFERROR(VLOOKUP($A342,Runners!$S:$AA,D$1,0),"")</f>
        <v/>
      </c>
      <c r="E342" s="2" t="str">
        <f>IFERROR(VLOOKUP($A342,Runners!$S:$AA,E$1,0),"")</f>
        <v/>
      </c>
      <c r="F342" s="2" t="str">
        <f>IFERROR(VLOOKUP($A342,Runners!$S:$AA,F$1,0),"")</f>
        <v/>
      </c>
      <c r="G342">
        <f>COUNTIF($F$5:F342,F342)</f>
        <v>281</v>
      </c>
    </row>
    <row r="343" spans="1:7" x14ac:dyDescent="0.25">
      <c r="A343" s="19">
        <v>339</v>
      </c>
      <c r="B343" s="1" t="str">
        <f>IFERROR(VLOOKUP($A343,Runners!$S:$AA,B$1,0),"")</f>
        <v/>
      </c>
      <c r="C343" s="1" t="str">
        <f>IFERROR(VLOOKUP($A343,Runners!$S:$AA,C$1,0),"")</f>
        <v/>
      </c>
      <c r="D343" s="19" t="str">
        <f>IFERROR(VLOOKUP($A343,Runners!$S:$AA,D$1,0),"")</f>
        <v/>
      </c>
      <c r="E343" s="2" t="str">
        <f>IFERROR(VLOOKUP($A343,Runners!$S:$AA,E$1,0),"")</f>
        <v/>
      </c>
      <c r="F343" s="2" t="str">
        <f>IFERROR(VLOOKUP($A343,Runners!$S:$AA,F$1,0),"")</f>
        <v/>
      </c>
      <c r="G343">
        <f>COUNTIF($F$5:F343,F343)</f>
        <v>282</v>
      </c>
    </row>
    <row r="344" spans="1:7" x14ac:dyDescent="0.25">
      <c r="A344" s="19">
        <v>340</v>
      </c>
      <c r="B344" s="1" t="str">
        <f>IFERROR(VLOOKUP($A344,Runners!$S:$AA,B$1,0),"")</f>
        <v/>
      </c>
      <c r="C344" s="1" t="str">
        <f>IFERROR(VLOOKUP($A344,Runners!$S:$AA,C$1,0),"")</f>
        <v/>
      </c>
      <c r="D344" s="19" t="str">
        <f>IFERROR(VLOOKUP($A344,Runners!$S:$AA,D$1,0),"")</f>
        <v/>
      </c>
      <c r="E344" s="2" t="str">
        <f>IFERROR(VLOOKUP($A344,Runners!$S:$AA,E$1,0),"")</f>
        <v/>
      </c>
      <c r="F344" s="2" t="str">
        <f>IFERROR(VLOOKUP($A344,Runners!$S:$AA,F$1,0),"")</f>
        <v/>
      </c>
      <c r="G344">
        <f>COUNTIF($F$5:F344,F344)</f>
        <v>283</v>
      </c>
    </row>
    <row r="345" spans="1:7" x14ac:dyDescent="0.25">
      <c r="A345" s="19">
        <v>341</v>
      </c>
      <c r="B345" s="1" t="str">
        <f>IFERROR(VLOOKUP($A345,Runners!$S:$AA,B$1,0),"")</f>
        <v/>
      </c>
      <c r="C345" s="1" t="str">
        <f>IFERROR(VLOOKUP($A345,Runners!$S:$AA,C$1,0),"")</f>
        <v/>
      </c>
      <c r="D345" s="19" t="str">
        <f>IFERROR(VLOOKUP($A345,Runners!$S:$AA,D$1,0),"")</f>
        <v/>
      </c>
      <c r="E345" s="2" t="str">
        <f>IFERROR(VLOOKUP($A345,Runners!$S:$AA,E$1,0),"")</f>
        <v/>
      </c>
      <c r="F345" s="2" t="str">
        <f>IFERROR(VLOOKUP($A345,Runners!$S:$AA,F$1,0),"")</f>
        <v/>
      </c>
      <c r="G345">
        <f>COUNTIF($F$5:F345,F345)</f>
        <v>284</v>
      </c>
    </row>
    <row r="346" spans="1:7" x14ac:dyDescent="0.25">
      <c r="A346" s="19">
        <v>342</v>
      </c>
      <c r="B346" s="1" t="str">
        <f>IFERROR(VLOOKUP($A346,Runners!$S:$AA,B$1,0),"")</f>
        <v/>
      </c>
      <c r="C346" s="1" t="str">
        <f>IFERROR(VLOOKUP($A346,Runners!$S:$AA,C$1,0),"")</f>
        <v/>
      </c>
      <c r="D346" s="19" t="str">
        <f>IFERROR(VLOOKUP($A346,Runners!$S:$AA,D$1,0),"")</f>
        <v/>
      </c>
      <c r="E346" s="2" t="str">
        <f>IFERROR(VLOOKUP($A346,Runners!$S:$AA,E$1,0),"")</f>
        <v/>
      </c>
      <c r="F346" s="2" t="str">
        <f>IFERROR(VLOOKUP($A346,Runners!$S:$AA,F$1,0),"")</f>
        <v/>
      </c>
      <c r="G346">
        <f>COUNTIF($F$5:F346,F346)</f>
        <v>285</v>
      </c>
    </row>
    <row r="347" spans="1:7" x14ac:dyDescent="0.25">
      <c r="A347" s="19">
        <v>343</v>
      </c>
      <c r="B347" s="1" t="str">
        <f>IFERROR(VLOOKUP($A347,Runners!$S:$AA,B$1,0),"")</f>
        <v/>
      </c>
      <c r="C347" s="1" t="str">
        <f>IFERROR(VLOOKUP($A347,Runners!$S:$AA,C$1,0),"")</f>
        <v/>
      </c>
      <c r="D347" s="19" t="str">
        <f>IFERROR(VLOOKUP($A347,Runners!$S:$AA,D$1,0),"")</f>
        <v/>
      </c>
      <c r="E347" s="2" t="str">
        <f>IFERROR(VLOOKUP($A347,Runners!$S:$AA,E$1,0),"")</f>
        <v/>
      </c>
      <c r="F347" s="2" t="str">
        <f>IFERROR(VLOOKUP($A347,Runners!$S:$AA,F$1,0),"")</f>
        <v/>
      </c>
      <c r="G347">
        <f>COUNTIF($F$5:F347,F347)</f>
        <v>286</v>
      </c>
    </row>
    <row r="348" spans="1:7" x14ac:dyDescent="0.25">
      <c r="A348" s="19">
        <v>344</v>
      </c>
      <c r="B348" s="1" t="str">
        <f>IFERROR(VLOOKUP($A348,Runners!$S:$AA,B$1,0),"")</f>
        <v/>
      </c>
      <c r="C348" s="1" t="str">
        <f>IFERROR(VLOOKUP($A348,Runners!$S:$AA,C$1,0),"")</f>
        <v/>
      </c>
      <c r="D348" s="19" t="str">
        <f>IFERROR(VLOOKUP($A348,Runners!$S:$AA,D$1,0),"")</f>
        <v/>
      </c>
      <c r="E348" s="2" t="str">
        <f>IFERROR(VLOOKUP($A348,Runners!$S:$AA,E$1,0),"")</f>
        <v/>
      </c>
      <c r="F348" s="2" t="str">
        <f>IFERROR(VLOOKUP($A348,Runners!$S:$AA,F$1,0),"")</f>
        <v/>
      </c>
      <c r="G348">
        <f>COUNTIF($F$5:F348,F348)</f>
        <v>287</v>
      </c>
    </row>
    <row r="349" spans="1:7" x14ac:dyDescent="0.25">
      <c r="A349" s="19">
        <v>345</v>
      </c>
      <c r="B349" s="1" t="str">
        <f>IFERROR(VLOOKUP($A349,Runners!$S:$AA,B$1,0),"")</f>
        <v/>
      </c>
      <c r="C349" s="1" t="str">
        <f>IFERROR(VLOOKUP($A349,Runners!$S:$AA,C$1,0),"")</f>
        <v/>
      </c>
      <c r="D349" s="19" t="str">
        <f>IFERROR(VLOOKUP($A349,Runners!$S:$AA,D$1,0),"")</f>
        <v/>
      </c>
      <c r="E349" s="2" t="str">
        <f>IFERROR(VLOOKUP($A349,Runners!$S:$AA,E$1,0),"")</f>
        <v/>
      </c>
      <c r="F349" s="2" t="str">
        <f>IFERROR(VLOOKUP($A349,Runners!$S:$AA,F$1,0),"")</f>
        <v/>
      </c>
      <c r="G349">
        <f>COUNTIF($F$5:F349,F349)</f>
        <v>288</v>
      </c>
    </row>
    <row r="350" spans="1:7" x14ac:dyDescent="0.25">
      <c r="A350" s="19">
        <v>346</v>
      </c>
      <c r="B350" s="1" t="str">
        <f>IFERROR(VLOOKUP($A350,Runners!$S:$AA,B$1,0),"")</f>
        <v/>
      </c>
      <c r="C350" s="1" t="str">
        <f>IFERROR(VLOOKUP($A350,Runners!$S:$AA,C$1,0),"")</f>
        <v/>
      </c>
      <c r="D350" s="19" t="str">
        <f>IFERROR(VLOOKUP($A350,Runners!$S:$AA,D$1,0),"")</f>
        <v/>
      </c>
      <c r="E350" s="2" t="str">
        <f>IFERROR(VLOOKUP($A350,Runners!$S:$AA,E$1,0),"")</f>
        <v/>
      </c>
      <c r="F350" s="2" t="str">
        <f>IFERROR(VLOOKUP($A350,Runners!$S:$AA,F$1,0),"")</f>
        <v/>
      </c>
      <c r="G350">
        <f>COUNTIF($F$5:F350,F350)</f>
        <v>289</v>
      </c>
    </row>
    <row r="351" spans="1:7" x14ac:dyDescent="0.25">
      <c r="A351" s="19">
        <v>347</v>
      </c>
      <c r="B351" s="1" t="str">
        <f>IFERROR(VLOOKUP($A351,Runners!$S:$AA,B$1,0),"")</f>
        <v/>
      </c>
      <c r="C351" s="1" t="str">
        <f>IFERROR(VLOOKUP($A351,Runners!$S:$AA,C$1,0),"")</f>
        <v/>
      </c>
      <c r="D351" s="19" t="str">
        <f>IFERROR(VLOOKUP($A351,Runners!$S:$AA,D$1,0),"")</f>
        <v/>
      </c>
      <c r="E351" s="2" t="str">
        <f>IFERROR(VLOOKUP($A351,Runners!$S:$AA,E$1,0),"")</f>
        <v/>
      </c>
      <c r="F351" s="2" t="str">
        <f>IFERROR(VLOOKUP($A351,Runners!$S:$AA,F$1,0),"")</f>
        <v/>
      </c>
      <c r="G351">
        <f>COUNTIF($F$5:F351,F351)</f>
        <v>290</v>
      </c>
    </row>
    <row r="352" spans="1:7" x14ac:dyDescent="0.25">
      <c r="A352" s="19">
        <v>348</v>
      </c>
      <c r="B352" s="1" t="str">
        <f>IFERROR(VLOOKUP($A352,Runners!$S:$AA,B$1,0),"")</f>
        <v/>
      </c>
      <c r="C352" s="1" t="str">
        <f>IFERROR(VLOOKUP($A352,Runners!$S:$AA,C$1,0),"")</f>
        <v/>
      </c>
      <c r="D352" s="19" t="str">
        <f>IFERROR(VLOOKUP($A352,Runners!$S:$AA,D$1,0),"")</f>
        <v/>
      </c>
      <c r="E352" s="2" t="str">
        <f>IFERROR(VLOOKUP($A352,Runners!$S:$AA,E$1,0),"")</f>
        <v/>
      </c>
      <c r="F352" s="2" t="str">
        <f>IFERROR(VLOOKUP($A352,Runners!$S:$AA,F$1,0),"")</f>
        <v/>
      </c>
      <c r="G352">
        <f>COUNTIF($F$5:F352,F352)</f>
        <v>291</v>
      </c>
    </row>
    <row r="353" spans="1:7" x14ac:dyDescent="0.25">
      <c r="A353" s="19">
        <v>349</v>
      </c>
      <c r="B353" s="1" t="str">
        <f>IFERROR(VLOOKUP($A353,Runners!$S:$AA,B$1,0),"")</f>
        <v/>
      </c>
      <c r="C353" s="1" t="str">
        <f>IFERROR(VLOOKUP($A353,Runners!$S:$AA,C$1,0),"")</f>
        <v/>
      </c>
      <c r="D353" s="19" t="str">
        <f>IFERROR(VLOOKUP($A353,Runners!$S:$AA,D$1,0),"")</f>
        <v/>
      </c>
      <c r="E353" s="2" t="str">
        <f>IFERROR(VLOOKUP($A353,Runners!$S:$AA,E$1,0),"")</f>
        <v/>
      </c>
      <c r="F353" s="2" t="str">
        <f>IFERROR(VLOOKUP($A353,Runners!$S:$AA,F$1,0),"")</f>
        <v/>
      </c>
      <c r="G353">
        <f>COUNTIF($F$5:F353,F353)</f>
        <v>292</v>
      </c>
    </row>
    <row r="354" spans="1:7" x14ac:dyDescent="0.25">
      <c r="A354" s="19">
        <v>350</v>
      </c>
      <c r="B354" s="1" t="str">
        <f>IFERROR(VLOOKUP($A354,Runners!$S:$AA,B$1,0),"")</f>
        <v/>
      </c>
      <c r="C354" s="1" t="str">
        <f>IFERROR(VLOOKUP($A354,Runners!$S:$AA,C$1,0),"")</f>
        <v/>
      </c>
      <c r="D354" s="19" t="str">
        <f>IFERROR(VLOOKUP($A354,Runners!$S:$AA,D$1,0),"")</f>
        <v/>
      </c>
      <c r="E354" s="2" t="str">
        <f>IFERROR(VLOOKUP($A354,Runners!$S:$AA,E$1,0),"")</f>
        <v/>
      </c>
      <c r="F354" s="2" t="str">
        <f>IFERROR(VLOOKUP($A354,Runners!$S:$AA,F$1,0),"")</f>
        <v/>
      </c>
      <c r="G354">
        <f>COUNTIF($F$5:F354,F354)</f>
        <v>293</v>
      </c>
    </row>
    <row r="355" spans="1:7" x14ac:dyDescent="0.25">
      <c r="A355" s="19">
        <v>351</v>
      </c>
      <c r="B355" s="1" t="str">
        <f>IFERROR(VLOOKUP($A355,Runners!$S:$AA,B$1,0),"")</f>
        <v/>
      </c>
      <c r="C355" s="1" t="str">
        <f>IFERROR(VLOOKUP($A355,Runners!$S:$AA,C$1,0),"")</f>
        <v/>
      </c>
      <c r="D355" s="19" t="str">
        <f>IFERROR(VLOOKUP($A355,Runners!$S:$AA,D$1,0),"")</f>
        <v/>
      </c>
      <c r="E355" s="2" t="str">
        <f>IFERROR(VLOOKUP($A355,Runners!$S:$AA,E$1,0),"")</f>
        <v/>
      </c>
      <c r="F355" s="2" t="str">
        <f>IFERROR(VLOOKUP($A355,Runners!$S:$AA,F$1,0),"")</f>
        <v/>
      </c>
      <c r="G355">
        <f>COUNTIF($F$5:F355,F355)</f>
        <v>294</v>
      </c>
    </row>
    <row r="356" spans="1:7" x14ac:dyDescent="0.25">
      <c r="A356" s="19">
        <v>352</v>
      </c>
      <c r="B356" s="1" t="str">
        <f>IFERROR(VLOOKUP($A356,Runners!$S:$AA,B$1,0),"")</f>
        <v/>
      </c>
      <c r="C356" s="1" t="str">
        <f>IFERROR(VLOOKUP($A356,Runners!$S:$AA,C$1,0),"")</f>
        <v/>
      </c>
      <c r="D356" s="19" t="str">
        <f>IFERROR(VLOOKUP($A356,Runners!$S:$AA,D$1,0),"")</f>
        <v/>
      </c>
      <c r="E356" s="2" t="str">
        <f>IFERROR(VLOOKUP($A356,Runners!$S:$AA,E$1,0),"")</f>
        <v/>
      </c>
      <c r="F356" s="2" t="str">
        <f>IFERROR(VLOOKUP($A356,Runners!$S:$AA,F$1,0),"")</f>
        <v/>
      </c>
      <c r="G356">
        <f>COUNTIF($F$5:F356,F356)</f>
        <v>295</v>
      </c>
    </row>
    <row r="357" spans="1:7" x14ac:dyDescent="0.25">
      <c r="A357" s="19">
        <v>353</v>
      </c>
      <c r="B357" s="1" t="str">
        <f>IFERROR(VLOOKUP($A357,Runners!$S:$AA,B$1,0),"")</f>
        <v/>
      </c>
      <c r="C357" s="1" t="str">
        <f>IFERROR(VLOOKUP($A357,Runners!$S:$AA,C$1,0),"")</f>
        <v/>
      </c>
      <c r="D357" s="19" t="str">
        <f>IFERROR(VLOOKUP($A357,Runners!$S:$AA,D$1,0),"")</f>
        <v/>
      </c>
      <c r="E357" s="2" t="str">
        <f>IFERROR(VLOOKUP($A357,Runners!$S:$AA,E$1,0),"")</f>
        <v/>
      </c>
      <c r="F357" s="2" t="str">
        <f>IFERROR(VLOOKUP($A357,Runners!$S:$AA,F$1,0),"")</f>
        <v/>
      </c>
      <c r="G357">
        <f>COUNTIF($F$5:F357,F357)</f>
        <v>296</v>
      </c>
    </row>
    <row r="358" spans="1:7" x14ac:dyDescent="0.25">
      <c r="A358" s="19">
        <v>354</v>
      </c>
      <c r="B358" s="1" t="str">
        <f>IFERROR(VLOOKUP($A358,Runners!$S:$AA,B$1,0),"")</f>
        <v/>
      </c>
      <c r="C358" s="1" t="str">
        <f>IFERROR(VLOOKUP($A358,Runners!$S:$AA,C$1,0),"")</f>
        <v/>
      </c>
      <c r="D358" s="19" t="str">
        <f>IFERROR(VLOOKUP($A358,Runners!$S:$AA,D$1,0),"")</f>
        <v/>
      </c>
      <c r="E358" s="2" t="str">
        <f>IFERROR(VLOOKUP($A358,Runners!$S:$AA,E$1,0),"")</f>
        <v/>
      </c>
      <c r="F358" s="2" t="str">
        <f>IFERROR(VLOOKUP($A358,Runners!$S:$AA,F$1,0),"")</f>
        <v/>
      </c>
      <c r="G358">
        <f>COUNTIF($F$5:F358,F358)</f>
        <v>297</v>
      </c>
    </row>
    <row r="359" spans="1:7" x14ac:dyDescent="0.25">
      <c r="A359" s="19">
        <v>355</v>
      </c>
      <c r="B359" s="1" t="str">
        <f>IFERROR(VLOOKUP($A359,Runners!$S:$AA,B$1,0),"")</f>
        <v/>
      </c>
      <c r="C359" s="1" t="str">
        <f>IFERROR(VLOOKUP($A359,Runners!$S:$AA,C$1,0),"")</f>
        <v/>
      </c>
      <c r="D359" s="19" t="str">
        <f>IFERROR(VLOOKUP($A359,Runners!$S:$AA,D$1,0),"")</f>
        <v/>
      </c>
      <c r="E359" s="2" t="str">
        <f>IFERROR(VLOOKUP($A359,Runners!$S:$AA,E$1,0),"")</f>
        <v/>
      </c>
      <c r="F359" s="2" t="str">
        <f>IFERROR(VLOOKUP($A359,Runners!$S:$AA,F$1,0),"")</f>
        <v/>
      </c>
      <c r="G359">
        <f>COUNTIF($F$5:F359,F359)</f>
        <v>298</v>
      </c>
    </row>
    <row r="360" spans="1:7" x14ac:dyDescent="0.25">
      <c r="A360" s="19">
        <v>356</v>
      </c>
      <c r="B360" s="1" t="str">
        <f>IFERROR(VLOOKUP($A360,Runners!$S:$AA,B$1,0),"")</f>
        <v/>
      </c>
      <c r="C360" s="1" t="str">
        <f>IFERROR(VLOOKUP($A360,Runners!$S:$AA,C$1,0),"")</f>
        <v/>
      </c>
      <c r="D360" s="19" t="str">
        <f>IFERROR(VLOOKUP($A360,Runners!$S:$AA,D$1,0),"")</f>
        <v/>
      </c>
      <c r="E360" s="2" t="str">
        <f>IFERROR(VLOOKUP($A360,Runners!$S:$AA,E$1,0),"")</f>
        <v/>
      </c>
      <c r="F360" s="2" t="str">
        <f>IFERROR(VLOOKUP($A360,Runners!$S:$AA,F$1,0),"")</f>
        <v/>
      </c>
      <c r="G360">
        <f>COUNTIF($F$5:F360,F360)</f>
        <v>299</v>
      </c>
    </row>
    <row r="361" spans="1:7" x14ac:dyDescent="0.25">
      <c r="A361" s="19">
        <v>357</v>
      </c>
      <c r="B361" s="1" t="str">
        <f>IFERROR(VLOOKUP($A361,Runners!$S:$AA,B$1,0),"")</f>
        <v/>
      </c>
      <c r="C361" s="1" t="str">
        <f>IFERROR(VLOOKUP($A361,Runners!$S:$AA,C$1,0),"")</f>
        <v/>
      </c>
      <c r="D361" s="19" t="str">
        <f>IFERROR(VLOOKUP($A361,Runners!$S:$AA,D$1,0),"")</f>
        <v/>
      </c>
      <c r="E361" s="2" t="str">
        <f>IFERROR(VLOOKUP($A361,Runners!$S:$AA,E$1,0),"")</f>
        <v/>
      </c>
      <c r="F361" s="2" t="str">
        <f>IFERROR(VLOOKUP($A361,Runners!$S:$AA,F$1,0),"")</f>
        <v/>
      </c>
      <c r="G361">
        <f>COUNTIF($F$5:F361,F361)</f>
        <v>300</v>
      </c>
    </row>
    <row r="362" spans="1:7" x14ac:dyDescent="0.25">
      <c r="A362" s="19">
        <v>358</v>
      </c>
      <c r="B362" s="1" t="str">
        <f>IFERROR(VLOOKUP($A362,Runners!$S:$AA,B$1,0),"")</f>
        <v/>
      </c>
      <c r="C362" s="1" t="str">
        <f>IFERROR(VLOOKUP($A362,Runners!$S:$AA,C$1,0),"")</f>
        <v/>
      </c>
      <c r="D362" s="19" t="str">
        <f>IFERROR(VLOOKUP($A362,Runners!$S:$AA,D$1,0),"")</f>
        <v/>
      </c>
      <c r="E362" s="2" t="str">
        <f>IFERROR(VLOOKUP($A362,Runners!$S:$AA,E$1,0),"")</f>
        <v/>
      </c>
      <c r="F362" s="2" t="str">
        <f>IFERROR(VLOOKUP($A362,Runners!$S:$AA,F$1,0),"")</f>
        <v/>
      </c>
      <c r="G362">
        <f>COUNTIF($F$5:F362,F362)</f>
        <v>301</v>
      </c>
    </row>
    <row r="363" spans="1:7" x14ac:dyDescent="0.25">
      <c r="A363" s="19">
        <v>359</v>
      </c>
      <c r="B363" s="1" t="str">
        <f>IFERROR(VLOOKUP($A363,Runners!$S:$AA,B$1,0),"")</f>
        <v/>
      </c>
      <c r="C363" s="1" t="str">
        <f>IFERROR(VLOOKUP($A363,Runners!$S:$AA,C$1,0),"")</f>
        <v/>
      </c>
      <c r="D363" s="19" t="str">
        <f>IFERROR(VLOOKUP($A363,Runners!$S:$AA,D$1,0),"")</f>
        <v/>
      </c>
      <c r="E363" s="2" t="str">
        <f>IFERROR(VLOOKUP($A363,Runners!$S:$AA,E$1,0),"")</f>
        <v/>
      </c>
      <c r="F363" s="2" t="str">
        <f>IFERROR(VLOOKUP($A363,Runners!$S:$AA,F$1,0),"")</f>
        <v/>
      </c>
      <c r="G363">
        <f>COUNTIF($F$5:F363,F363)</f>
        <v>302</v>
      </c>
    </row>
    <row r="364" spans="1:7" x14ac:dyDescent="0.25">
      <c r="A364" s="19">
        <v>360</v>
      </c>
      <c r="B364" s="1" t="str">
        <f>IFERROR(VLOOKUP($A364,Runners!$S:$AA,B$1,0),"")</f>
        <v/>
      </c>
      <c r="C364" s="1" t="str">
        <f>IFERROR(VLOOKUP($A364,Runners!$S:$AA,C$1,0),"")</f>
        <v/>
      </c>
      <c r="D364" s="19" t="str">
        <f>IFERROR(VLOOKUP($A364,Runners!$S:$AA,D$1,0),"")</f>
        <v/>
      </c>
      <c r="E364" s="2" t="str">
        <f>IFERROR(VLOOKUP($A364,Runners!$S:$AA,E$1,0),"")</f>
        <v/>
      </c>
      <c r="F364" s="2" t="str">
        <f>IFERROR(VLOOKUP($A364,Runners!$S:$AA,F$1,0),"")</f>
        <v/>
      </c>
      <c r="G364">
        <f>COUNTIF($F$5:F364,F364)</f>
        <v>303</v>
      </c>
    </row>
    <row r="365" spans="1:7" x14ac:dyDescent="0.25">
      <c r="A365" s="19">
        <v>361</v>
      </c>
      <c r="B365" s="1" t="str">
        <f>IFERROR(VLOOKUP($A365,Runners!$S:$AA,B$1,0),"")</f>
        <v/>
      </c>
      <c r="C365" s="1" t="str">
        <f>IFERROR(VLOOKUP($A365,Runners!$S:$AA,C$1,0),"")</f>
        <v/>
      </c>
      <c r="D365" s="19" t="str">
        <f>IFERROR(VLOOKUP($A365,Runners!$S:$AA,D$1,0),"")</f>
        <v/>
      </c>
      <c r="E365" s="2" t="str">
        <f>IFERROR(VLOOKUP($A365,Runners!$S:$AA,E$1,0),"")</f>
        <v/>
      </c>
      <c r="F365" s="2" t="str">
        <f>IFERROR(VLOOKUP($A365,Runners!$S:$AA,F$1,0),"")</f>
        <v/>
      </c>
      <c r="G365">
        <f>COUNTIF($F$5:F365,F365)</f>
        <v>304</v>
      </c>
    </row>
    <row r="366" spans="1:7" x14ac:dyDescent="0.25">
      <c r="A366" s="19">
        <v>362</v>
      </c>
      <c r="B366" s="1" t="str">
        <f>IFERROR(VLOOKUP($A366,Runners!$S:$AA,B$1,0),"")</f>
        <v/>
      </c>
      <c r="C366" s="1" t="str">
        <f>IFERROR(VLOOKUP($A366,Runners!$S:$AA,C$1,0),"")</f>
        <v/>
      </c>
      <c r="D366" s="19" t="str">
        <f>IFERROR(VLOOKUP($A366,Runners!$S:$AA,D$1,0),"")</f>
        <v/>
      </c>
      <c r="E366" s="2" t="str">
        <f>IFERROR(VLOOKUP($A366,Runners!$S:$AA,E$1,0),"")</f>
        <v/>
      </c>
      <c r="F366" s="2" t="str">
        <f>IFERROR(VLOOKUP($A366,Runners!$S:$AA,F$1,0),"")</f>
        <v/>
      </c>
      <c r="G366">
        <f>COUNTIF($F$5:F366,F366)</f>
        <v>305</v>
      </c>
    </row>
    <row r="367" spans="1:7" x14ac:dyDescent="0.25">
      <c r="A367" s="19">
        <v>363</v>
      </c>
      <c r="B367" s="1" t="str">
        <f>IFERROR(VLOOKUP($A367,Runners!$S:$AA,B$1,0),"")</f>
        <v/>
      </c>
      <c r="C367" s="1" t="str">
        <f>IFERROR(VLOOKUP($A367,Runners!$S:$AA,C$1,0),"")</f>
        <v/>
      </c>
      <c r="D367" s="19" t="str">
        <f>IFERROR(VLOOKUP($A367,Runners!$S:$AA,D$1,0),"")</f>
        <v/>
      </c>
      <c r="E367" s="2" t="str">
        <f>IFERROR(VLOOKUP($A367,Runners!$S:$AA,E$1,0),"")</f>
        <v/>
      </c>
      <c r="F367" s="2" t="str">
        <f>IFERROR(VLOOKUP($A367,Runners!$S:$AA,F$1,0),"")</f>
        <v/>
      </c>
      <c r="G367">
        <f>COUNTIF($F$5:F367,F367)</f>
        <v>306</v>
      </c>
    </row>
    <row r="368" spans="1:7" x14ac:dyDescent="0.25">
      <c r="A368" s="19">
        <v>364</v>
      </c>
      <c r="B368" s="1" t="str">
        <f>IFERROR(VLOOKUP($A368,Runners!$S:$AA,B$1,0),"")</f>
        <v/>
      </c>
      <c r="C368" s="1" t="str">
        <f>IFERROR(VLOOKUP($A368,Runners!$S:$AA,C$1,0),"")</f>
        <v/>
      </c>
      <c r="D368" s="19" t="str">
        <f>IFERROR(VLOOKUP($A368,Runners!$S:$AA,D$1,0),"")</f>
        <v/>
      </c>
      <c r="E368" s="2" t="str">
        <f>IFERROR(VLOOKUP($A368,Runners!$S:$AA,E$1,0),"")</f>
        <v/>
      </c>
      <c r="F368" s="2" t="str">
        <f>IFERROR(VLOOKUP($A368,Runners!$S:$AA,F$1,0),"")</f>
        <v/>
      </c>
      <c r="G368">
        <f>COUNTIF($F$5:F368,F368)</f>
        <v>307</v>
      </c>
    </row>
    <row r="369" spans="1:7" x14ac:dyDescent="0.25">
      <c r="A369" s="19">
        <v>365</v>
      </c>
      <c r="B369" s="1" t="str">
        <f>IFERROR(VLOOKUP($A369,Runners!$S:$AA,B$1,0),"")</f>
        <v/>
      </c>
      <c r="C369" s="1" t="str">
        <f>IFERROR(VLOOKUP($A369,Runners!$S:$AA,C$1,0),"")</f>
        <v/>
      </c>
      <c r="D369" s="19" t="str">
        <f>IFERROR(VLOOKUP($A369,Runners!$S:$AA,D$1,0),"")</f>
        <v/>
      </c>
      <c r="E369" s="2" t="str">
        <f>IFERROR(VLOOKUP($A369,Runners!$S:$AA,E$1,0),"")</f>
        <v/>
      </c>
      <c r="F369" s="2" t="str">
        <f>IFERROR(VLOOKUP($A369,Runners!$S:$AA,F$1,0),"")</f>
        <v/>
      </c>
      <c r="G369">
        <f>COUNTIF($F$5:F369,F369)</f>
        <v>308</v>
      </c>
    </row>
    <row r="370" spans="1:7" x14ac:dyDescent="0.25">
      <c r="A370" s="19">
        <v>366</v>
      </c>
      <c r="B370" s="1" t="str">
        <f>IFERROR(VLOOKUP($A370,Runners!$S:$AA,B$1,0),"")</f>
        <v/>
      </c>
      <c r="C370" s="1" t="str">
        <f>IFERROR(VLOOKUP($A370,Runners!$S:$AA,C$1,0),"")</f>
        <v/>
      </c>
      <c r="D370" s="19" t="str">
        <f>IFERROR(VLOOKUP($A370,Runners!$S:$AA,D$1,0),"")</f>
        <v/>
      </c>
      <c r="E370" s="2" t="str">
        <f>IFERROR(VLOOKUP($A370,Runners!$S:$AA,E$1,0),"")</f>
        <v/>
      </c>
      <c r="F370" s="2" t="str">
        <f>IFERROR(VLOOKUP($A370,Runners!$S:$AA,F$1,0),"")</f>
        <v/>
      </c>
      <c r="G370">
        <f>COUNTIF($F$5:F370,F370)</f>
        <v>309</v>
      </c>
    </row>
    <row r="371" spans="1:7" x14ac:dyDescent="0.25">
      <c r="A371" s="19">
        <v>367</v>
      </c>
      <c r="B371" s="1" t="str">
        <f>IFERROR(VLOOKUP($A371,Runners!$S:$AA,B$1,0),"")</f>
        <v/>
      </c>
      <c r="C371" s="1" t="str">
        <f>IFERROR(VLOOKUP($A371,Runners!$S:$AA,C$1,0),"")</f>
        <v/>
      </c>
      <c r="D371" s="19" t="str">
        <f>IFERROR(VLOOKUP($A371,Runners!$S:$AA,D$1,0),"")</f>
        <v/>
      </c>
      <c r="E371" s="2" t="str">
        <f>IFERROR(VLOOKUP($A371,Runners!$S:$AA,E$1,0),"")</f>
        <v/>
      </c>
      <c r="F371" s="2" t="str">
        <f>IFERROR(VLOOKUP($A371,Runners!$S:$AA,F$1,0),"")</f>
        <v/>
      </c>
      <c r="G371">
        <f>COUNTIF($F$5:F371,F371)</f>
        <v>310</v>
      </c>
    </row>
    <row r="372" spans="1:7" x14ac:dyDescent="0.25">
      <c r="A372" s="19">
        <v>368</v>
      </c>
      <c r="B372" s="1" t="str">
        <f>IFERROR(VLOOKUP($A372,Runners!$S:$AA,B$1,0),"")</f>
        <v/>
      </c>
      <c r="C372" s="1" t="str">
        <f>IFERROR(VLOOKUP($A372,Runners!$S:$AA,C$1,0),"")</f>
        <v/>
      </c>
      <c r="D372" s="19" t="str">
        <f>IFERROR(VLOOKUP($A372,Runners!$S:$AA,D$1,0),"")</f>
        <v/>
      </c>
      <c r="E372" s="2" t="str">
        <f>IFERROR(VLOOKUP($A372,Runners!$S:$AA,E$1,0),"")</f>
        <v/>
      </c>
      <c r="F372" s="2" t="str">
        <f>IFERROR(VLOOKUP($A372,Runners!$S:$AA,F$1,0),"")</f>
        <v/>
      </c>
      <c r="G372">
        <f>COUNTIF($F$5:F372,F372)</f>
        <v>311</v>
      </c>
    </row>
    <row r="373" spans="1:7" x14ac:dyDescent="0.25">
      <c r="A373" s="19">
        <v>369</v>
      </c>
      <c r="B373" s="1" t="str">
        <f>IFERROR(VLOOKUP($A373,Runners!$S:$AA,B$1,0),"")</f>
        <v/>
      </c>
      <c r="C373" s="1" t="str">
        <f>IFERROR(VLOOKUP($A373,Runners!$S:$AA,C$1,0),"")</f>
        <v/>
      </c>
      <c r="D373" s="19" t="str">
        <f>IFERROR(VLOOKUP($A373,Runners!$S:$AA,D$1,0),"")</f>
        <v/>
      </c>
      <c r="E373" s="2" t="str">
        <f>IFERROR(VLOOKUP($A373,Runners!$S:$AA,E$1,0),"")</f>
        <v/>
      </c>
      <c r="F373" s="2" t="str">
        <f>IFERROR(VLOOKUP($A373,Runners!$S:$AA,F$1,0),"")</f>
        <v/>
      </c>
      <c r="G373">
        <f>COUNTIF($F$5:F373,F373)</f>
        <v>312</v>
      </c>
    </row>
    <row r="374" spans="1:7" x14ac:dyDescent="0.25">
      <c r="A374" s="19">
        <v>370</v>
      </c>
      <c r="B374" s="1" t="str">
        <f>IFERROR(VLOOKUP($A374,Runners!$S:$AA,B$1,0),"")</f>
        <v/>
      </c>
      <c r="C374" s="1" t="str">
        <f>IFERROR(VLOOKUP($A374,Runners!$S:$AA,C$1,0),"")</f>
        <v/>
      </c>
      <c r="D374" s="19" t="str">
        <f>IFERROR(VLOOKUP($A374,Runners!$S:$AA,D$1,0),"")</f>
        <v/>
      </c>
      <c r="E374" s="2" t="str">
        <f>IFERROR(VLOOKUP($A374,Runners!$S:$AA,E$1,0),"")</f>
        <v/>
      </c>
      <c r="F374" s="2" t="str">
        <f>IFERROR(VLOOKUP($A374,Runners!$S:$AA,F$1,0),"")</f>
        <v/>
      </c>
      <c r="G374">
        <f>COUNTIF($F$5:F374,F374)</f>
        <v>313</v>
      </c>
    </row>
    <row r="375" spans="1:7" x14ac:dyDescent="0.25">
      <c r="A375" s="19">
        <v>371</v>
      </c>
      <c r="B375" s="1" t="str">
        <f>IFERROR(VLOOKUP($A375,Runners!$S:$AA,B$1,0),"")</f>
        <v/>
      </c>
      <c r="C375" s="1" t="str">
        <f>IFERROR(VLOOKUP($A375,Runners!$S:$AA,C$1,0),"")</f>
        <v/>
      </c>
      <c r="D375" s="19" t="str">
        <f>IFERROR(VLOOKUP($A375,Runners!$S:$AA,D$1,0),"")</f>
        <v/>
      </c>
      <c r="E375" s="2" t="str">
        <f>IFERROR(VLOOKUP($A375,Runners!$S:$AA,E$1,0),"")</f>
        <v/>
      </c>
      <c r="F375" s="2" t="str">
        <f>IFERROR(VLOOKUP($A375,Runners!$S:$AA,F$1,0),"")</f>
        <v/>
      </c>
      <c r="G375">
        <f>COUNTIF($F$5:F375,F375)</f>
        <v>314</v>
      </c>
    </row>
    <row r="376" spans="1:7" x14ac:dyDescent="0.25">
      <c r="A376" s="19">
        <v>372</v>
      </c>
      <c r="B376" s="1" t="str">
        <f>IFERROR(VLOOKUP($A376,Runners!$S:$AA,B$1,0),"")</f>
        <v/>
      </c>
      <c r="C376" s="1" t="str">
        <f>IFERROR(VLOOKUP($A376,Runners!$S:$AA,C$1,0),"")</f>
        <v/>
      </c>
      <c r="D376" s="19" t="str">
        <f>IFERROR(VLOOKUP($A376,Runners!$S:$AA,D$1,0),"")</f>
        <v/>
      </c>
      <c r="E376" s="2" t="str">
        <f>IFERROR(VLOOKUP($A376,Runners!$S:$AA,E$1,0),"")</f>
        <v/>
      </c>
      <c r="F376" s="2" t="str">
        <f>IFERROR(VLOOKUP($A376,Runners!$S:$AA,F$1,0),"")</f>
        <v/>
      </c>
      <c r="G376">
        <f>COUNTIF($F$5:F376,F376)</f>
        <v>315</v>
      </c>
    </row>
    <row r="377" spans="1:7" x14ac:dyDescent="0.25">
      <c r="A377" s="19">
        <v>373</v>
      </c>
      <c r="B377" s="1" t="str">
        <f>IFERROR(VLOOKUP($A377,Runners!$S:$AA,B$1,0),"")</f>
        <v/>
      </c>
      <c r="C377" s="1" t="str">
        <f>IFERROR(VLOOKUP($A377,Runners!$S:$AA,C$1,0),"")</f>
        <v/>
      </c>
      <c r="D377" s="19" t="str">
        <f>IFERROR(VLOOKUP($A377,Runners!$S:$AA,D$1,0),"")</f>
        <v/>
      </c>
      <c r="E377" s="2" t="str">
        <f>IFERROR(VLOOKUP($A377,Runners!$S:$AA,E$1,0),"")</f>
        <v/>
      </c>
      <c r="F377" s="2" t="str">
        <f>IFERROR(VLOOKUP($A377,Runners!$S:$AA,F$1,0),"")</f>
        <v/>
      </c>
      <c r="G377">
        <f>COUNTIF($F$5:F377,F377)</f>
        <v>316</v>
      </c>
    </row>
    <row r="378" spans="1:7" x14ac:dyDescent="0.25">
      <c r="A378" s="19">
        <v>374</v>
      </c>
      <c r="B378" s="1" t="str">
        <f>IFERROR(VLOOKUP($A378,Runners!$S:$AA,B$1,0),"")</f>
        <v/>
      </c>
      <c r="C378" s="1" t="str">
        <f>IFERROR(VLOOKUP($A378,Runners!$S:$AA,C$1,0),"")</f>
        <v/>
      </c>
      <c r="D378" s="19" t="str">
        <f>IFERROR(VLOOKUP($A378,Runners!$S:$AA,D$1,0),"")</f>
        <v/>
      </c>
      <c r="E378" s="2" t="str">
        <f>IFERROR(VLOOKUP($A378,Runners!$S:$AA,E$1,0),"")</f>
        <v/>
      </c>
      <c r="F378" s="2" t="str">
        <f>IFERROR(VLOOKUP($A378,Runners!$S:$AA,F$1,0),"")</f>
        <v/>
      </c>
      <c r="G378">
        <f>COUNTIF($F$5:F378,F378)</f>
        <v>317</v>
      </c>
    </row>
    <row r="379" spans="1:7" x14ac:dyDescent="0.25">
      <c r="A379" s="19">
        <v>375</v>
      </c>
      <c r="B379" s="1" t="str">
        <f>IFERROR(VLOOKUP($A379,Runners!$S:$AA,B$1,0),"")</f>
        <v/>
      </c>
      <c r="C379" s="1" t="str">
        <f>IFERROR(VLOOKUP($A379,Runners!$S:$AA,C$1,0),"")</f>
        <v/>
      </c>
      <c r="D379" s="19" t="str">
        <f>IFERROR(VLOOKUP($A379,Runners!$S:$AA,D$1,0),"")</f>
        <v/>
      </c>
      <c r="E379" s="2" t="str">
        <f>IFERROR(VLOOKUP($A379,Runners!$S:$AA,E$1,0),"")</f>
        <v/>
      </c>
      <c r="F379" s="2" t="str">
        <f>IFERROR(VLOOKUP($A379,Runners!$S:$AA,F$1,0),"")</f>
        <v/>
      </c>
      <c r="G379">
        <f>COUNTIF($F$5:F379,F379)</f>
        <v>318</v>
      </c>
    </row>
    <row r="380" spans="1:7" x14ac:dyDescent="0.25">
      <c r="A380" s="19">
        <v>376</v>
      </c>
      <c r="B380" s="1" t="str">
        <f>IFERROR(VLOOKUP($A380,Runners!$S:$AA,B$1,0),"")</f>
        <v/>
      </c>
      <c r="C380" s="1" t="str">
        <f>IFERROR(VLOOKUP($A380,Runners!$S:$AA,C$1,0),"")</f>
        <v/>
      </c>
      <c r="D380" s="19" t="str">
        <f>IFERROR(VLOOKUP($A380,Runners!$S:$AA,D$1,0),"")</f>
        <v/>
      </c>
      <c r="E380" s="2" t="str">
        <f>IFERROR(VLOOKUP($A380,Runners!$S:$AA,E$1,0),"")</f>
        <v/>
      </c>
      <c r="F380" s="2" t="str">
        <f>IFERROR(VLOOKUP($A380,Runners!$S:$AA,F$1,0),"")</f>
        <v/>
      </c>
      <c r="G380">
        <f>COUNTIF($F$5:F380,F380)</f>
        <v>319</v>
      </c>
    </row>
    <row r="381" spans="1:7" x14ac:dyDescent="0.25">
      <c r="A381" s="19">
        <v>377</v>
      </c>
      <c r="B381" s="1" t="str">
        <f>IFERROR(VLOOKUP($A381,Runners!$S:$AA,B$1,0),"")</f>
        <v/>
      </c>
      <c r="C381" s="1" t="str">
        <f>IFERROR(VLOOKUP($A381,Runners!$S:$AA,C$1,0),"")</f>
        <v/>
      </c>
      <c r="D381" s="19" t="str">
        <f>IFERROR(VLOOKUP($A381,Runners!$S:$AA,D$1,0),"")</f>
        <v/>
      </c>
      <c r="E381" s="2" t="str">
        <f>IFERROR(VLOOKUP($A381,Runners!$S:$AA,E$1,0),"")</f>
        <v/>
      </c>
      <c r="F381" s="2" t="str">
        <f>IFERROR(VLOOKUP($A381,Runners!$S:$AA,F$1,0),"")</f>
        <v/>
      </c>
      <c r="G381">
        <f>COUNTIF($F$5:F381,F381)</f>
        <v>320</v>
      </c>
    </row>
    <row r="382" spans="1:7" x14ac:dyDescent="0.25">
      <c r="A382" s="19">
        <v>378</v>
      </c>
      <c r="B382" s="1" t="str">
        <f>IFERROR(VLOOKUP($A382,Runners!$S:$AA,B$1,0),"")</f>
        <v/>
      </c>
      <c r="C382" s="1" t="str">
        <f>IFERROR(VLOOKUP($A382,Runners!$S:$AA,C$1,0),"")</f>
        <v/>
      </c>
      <c r="D382" s="19" t="str">
        <f>IFERROR(VLOOKUP($A382,Runners!$S:$AA,D$1,0),"")</f>
        <v/>
      </c>
      <c r="E382" s="2" t="str">
        <f>IFERROR(VLOOKUP($A382,Runners!$S:$AA,E$1,0),"")</f>
        <v/>
      </c>
      <c r="F382" s="2" t="str">
        <f>IFERROR(VLOOKUP($A382,Runners!$S:$AA,F$1,0),"")</f>
        <v/>
      </c>
      <c r="G382">
        <f>COUNTIF($F$5:F382,F382)</f>
        <v>321</v>
      </c>
    </row>
    <row r="383" spans="1:7" x14ac:dyDescent="0.25">
      <c r="A383" s="19">
        <v>379</v>
      </c>
      <c r="B383" s="1" t="str">
        <f>IFERROR(VLOOKUP($A383,Runners!$S:$AA,B$1,0),"")</f>
        <v/>
      </c>
      <c r="C383" s="1" t="str">
        <f>IFERROR(VLOOKUP($A383,Runners!$S:$AA,C$1,0),"")</f>
        <v/>
      </c>
      <c r="D383" s="19" t="str">
        <f>IFERROR(VLOOKUP($A383,Runners!$S:$AA,D$1,0),"")</f>
        <v/>
      </c>
      <c r="E383" s="2" t="str">
        <f>IFERROR(VLOOKUP($A383,Runners!$S:$AA,E$1,0),"")</f>
        <v/>
      </c>
      <c r="F383" s="2" t="str">
        <f>IFERROR(VLOOKUP($A383,Runners!$S:$AA,F$1,0),"")</f>
        <v/>
      </c>
      <c r="G383">
        <f>COUNTIF($F$5:F383,F383)</f>
        <v>322</v>
      </c>
    </row>
    <row r="384" spans="1:7" x14ac:dyDescent="0.25">
      <c r="A384" s="19">
        <v>380</v>
      </c>
      <c r="B384" s="1" t="str">
        <f>IFERROR(VLOOKUP($A384,Runners!$S:$AA,B$1,0),"")</f>
        <v/>
      </c>
      <c r="C384" s="1" t="str">
        <f>IFERROR(VLOOKUP($A384,Runners!$S:$AA,C$1,0),"")</f>
        <v/>
      </c>
      <c r="D384" s="19" t="str">
        <f>IFERROR(VLOOKUP($A384,Runners!$S:$AA,D$1,0),"")</f>
        <v/>
      </c>
      <c r="E384" s="2" t="str">
        <f>IFERROR(VLOOKUP($A384,Runners!$S:$AA,E$1,0),"")</f>
        <v/>
      </c>
      <c r="F384" s="2" t="str">
        <f>IFERROR(VLOOKUP($A384,Runners!$S:$AA,F$1,0),"")</f>
        <v/>
      </c>
      <c r="G384">
        <f>COUNTIF($F$5:F384,F384)</f>
        <v>323</v>
      </c>
    </row>
    <row r="385" spans="1:7" x14ac:dyDescent="0.25">
      <c r="A385" s="19">
        <v>381</v>
      </c>
      <c r="B385" s="1" t="str">
        <f>IFERROR(VLOOKUP($A385,Runners!$S:$AA,B$1,0),"")</f>
        <v/>
      </c>
      <c r="C385" s="1" t="str">
        <f>IFERROR(VLOOKUP($A385,Runners!$S:$AA,C$1,0),"")</f>
        <v/>
      </c>
      <c r="D385" s="19" t="str">
        <f>IFERROR(VLOOKUP($A385,Runners!$S:$AA,D$1,0),"")</f>
        <v/>
      </c>
      <c r="E385" s="2" t="str">
        <f>IFERROR(VLOOKUP($A385,Runners!$S:$AA,E$1,0),"")</f>
        <v/>
      </c>
      <c r="F385" s="2" t="str">
        <f>IFERROR(VLOOKUP($A385,Runners!$S:$AA,F$1,0),"")</f>
        <v/>
      </c>
      <c r="G385">
        <f>COUNTIF($F$5:F385,F385)</f>
        <v>324</v>
      </c>
    </row>
    <row r="386" spans="1:7" x14ac:dyDescent="0.25">
      <c r="A386" s="19">
        <v>382</v>
      </c>
      <c r="B386" s="1" t="str">
        <f>IFERROR(VLOOKUP($A386,Runners!$S:$AA,B$1,0),"")</f>
        <v/>
      </c>
      <c r="C386" s="1" t="str">
        <f>IFERROR(VLOOKUP($A386,Runners!$S:$AA,C$1,0),"")</f>
        <v/>
      </c>
      <c r="D386" s="19" t="str">
        <f>IFERROR(VLOOKUP($A386,Runners!$S:$AA,D$1,0),"")</f>
        <v/>
      </c>
      <c r="E386" s="2" t="str">
        <f>IFERROR(VLOOKUP($A386,Runners!$S:$AA,E$1,0),"")</f>
        <v/>
      </c>
      <c r="F386" s="2" t="str">
        <f>IFERROR(VLOOKUP($A386,Runners!$S:$AA,F$1,0),"")</f>
        <v/>
      </c>
      <c r="G386">
        <f>COUNTIF($F$5:F386,F386)</f>
        <v>325</v>
      </c>
    </row>
    <row r="387" spans="1:7" x14ac:dyDescent="0.25">
      <c r="A387" s="19">
        <v>383</v>
      </c>
      <c r="B387" s="1" t="str">
        <f>IFERROR(VLOOKUP($A387,Runners!$S:$AA,B$1,0),"")</f>
        <v/>
      </c>
      <c r="C387" s="1" t="str">
        <f>IFERROR(VLOOKUP($A387,Runners!$S:$AA,C$1,0),"")</f>
        <v/>
      </c>
      <c r="D387" s="19" t="str">
        <f>IFERROR(VLOOKUP($A387,Runners!$S:$AA,D$1,0),"")</f>
        <v/>
      </c>
      <c r="E387" s="2" t="str">
        <f>IFERROR(VLOOKUP($A387,Runners!$S:$AA,E$1,0),"")</f>
        <v/>
      </c>
      <c r="F387" s="2" t="str">
        <f>IFERROR(VLOOKUP($A387,Runners!$S:$AA,F$1,0),"")</f>
        <v/>
      </c>
      <c r="G387">
        <f>COUNTIF($F$5:F387,F387)</f>
        <v>326</v>
      </c>
    </row>
    <row r="388" spans="1:7" x14ac:dyDescent="0.25">
      <c r="A388" s="19">
        <v>384</v>
      </c>
      <c r="B388" s="1" t="str">
        <f>IFERROR(VLOOKUP($A388,Runners!$S:$AA,B$1,0),"")</f>
        <v/>
      </c>
      <c r="C388" s="1" t="str">
        <f>IFERROR(VLOOKUP($A388,Runners!$S:$AA,C$1,0),"")</f>
        <v/>
      </c>
      <c r="D388" s="19" t="str">
        <f>IFERROR(VLOOKUP($A388,Runners!$S:$AA,D$1,0),"")</f>
        <v/>
      </c>
      <c r="E388" s="2" t="str">
        <f>IFERROR(VLOOKUP($A388,Runners!$S:$AA,E$1,0),"")</f>
        <v/>
      </c>
      <c r="F388" s="2" t="str">
        <f>IFERROR(VLOOKUP($A388,Runners!$S:$AA,F$1,0),"")</f>
        <v/>
      </c>
      <c r="G388">
        <f>COUNTIF($F$5:F388,F388)</f>
        <v>327</v>
      </c>
    </row>
    <row r="389" spans="1:7" x14ac:dyDescent="0.25">
      <c r="A389" s="19">
        <v>385</v>
      </c>
      <c r="B389" s="1" t="str">
        <f>IFERROR(VLOOKUP($A389,Runners!$S:$AA,B$1,0),"")</f>
        <v/>
      </c>
      <c r="C389" s="1" t="str">
        <f>IFERROR(VLOOKUP($A389,Runners!$S:$AA,C$1,0),"")</f>
        <v/>
      </c>
      <c r="D389" s="19" t="str">
        <f>IFERROR(VLOOKUP($A389,Runners!$S:$AA,D$1,0),"")</f>
        <v/>
      </c>
      <c r="E389" s="2" t="str">
        <f>IFERROR(VLOOKUP($A389,Runners!$S:$AA,E$1,0),"")</f>
        <v/>
      </c>
      <c r="F389" s="2" t="str">
        <f>IFERROR(VLOOKUP($A389,Runners!$S:$AA,F$1,0),"")</f>
        <v/>
      </c>
      <c r="G389">
        <f>COUNTIF($F$5:F389,F389)</f>
        <v>328</v>
      </c>
    </row>
    <row r="390" spans="1:7" x14ac:dyDescent="0.25">
      <c r="A390" s="19">
        <v>386</v>
      </c>
      <c r="B390" s="1" t="str">
        <f>IFERROR(VLOOKUP($A390,Runners!$S:$AA,B$1,0),"")</f>
        <v/>
      </c>
      <c r="C390" s="1" t="str">
        <f>IFERROR(VLOOKUP($A390,Runners!$S:$AA,C$1,0),"")</f>
        <v/>
      </c>
      <c r="D390" s="19" t="str">
        <f>IFERROR(VLOOKUP($A390,Runners!$S:$AA,D$1,0),"")</f>
        <v/>
      </c>
      <c r="E390" s="2" t="str">
        <f>IFERROR(VLOOKUP($A390,Runners!$S:$AA,E$1,0),"")</f>
        <v/>
      </c>
      <c r="F390" s="2" t="str">
        <f>IFERROR(VLOOKUP($A390,Runners!$S:$AA,F$1,0),"")</f>
        <v/>
      </c>
      <c r="G390">
        <f>COUNTIF($F$5:F390,F390)</f>
        <v>329</v>
      </c>
    </row>
    <row r="391" spans="1:7" x14ac:dyDescent="0.25">
      <c r="A391" s="19">
        <v>387</v>
      </c>
      <c r="B391" s="1" t="str">
        <f>IFERROR(VLOOKUP($A391,Runners!$S:$AA,B$1,0),"")</f>
        <v/>
      </c>
      <c r="C391" s="1" t="str">
        <f>IFERROR(VLOOKUP($A391,Runners!$S:$AA,C$1,0),"")</f>
        <v/>
      </c>
      <c r="D391" s="19" t="str">
        <f>IFERROR(VLOOKUP($A391,Runners!$S:$AA,D$1,0),"")</f>
        <v/>
      </c>
      <c r="E391" s="2" t="str">
        <f>IFERROR(VLOOKUP($A391,Runners!$S:$AA,E$1,0),"")</f>
        <v/>
      </c>
      <c r="F391" s="2" t="str">
        <f>IFERROR(VLOOKUP($A391,Runners!$S:$AA,F$1,0),"")</f>
        <v/>
      </c>
      <c r="G391">
        <f>COUNTIF($F$5:F391,F391)</f>
        <v>330</v>
      </c>
    </row>
    <row r="392" spans="1:7" x14ac:dyDescent="0.25">
      <c r="A392" s="19">
        <v>388</v>
      </c>
      <c r="B392" s="1" t="str">
        <f>IFERROR(VLOOKUP($A392,Runners!$S:$AA,B$1,0),"")</f>
        <v/>
      </c>
      <c r="C392" s="1" t="str">
        <f>IFERROR(VLOOKUP($A392,Runners!$S:$AA,C$1,0),"")</f>
        <v/>
      </c>
      <c r="D392" s="19" t="str">
        <f>IFERROR(VLOOKUP($A392,Runners!$S:$AA,D$1,0),"")</f>
        <v/>
      </c>
      <c r="E392" s="2" t="str">
        <f>IFERROR(VLOOKUP($A392,Runners!$S:$AA,E$1,0),"")</f>
        <v/>
      </c>
      <c r="F392" s="2" t="str">
        <f>IFERROR(VLOOKUP($A392,Runners!$S:$AA,F$1,0),"")</f>
        <v/>
      </c>
      <c r="G392">
        <f>COUNTIF($F$5:F392,F392)</f>
        <v>331</v>
      </c>
    </row>
    <row r="393" spans="1:7" x14ac:dyDescent="0.25">
      <c r="A393" s="19">
        <v>389</v>
      </c>
      <c r="B393" s="1" t="str">
        <f>IFERROR(VLOOKUP($A393,Runners!$S:$AA,B$1,0),"")</f>
        <v/>
      </c>
      <c r="C393" s="1" t="str">
        <f>IFERROR(VLOOKUP($A393,Runners!$S:$AA,C$1,0),"")</f>
        <v/>
      </c>
      <c r="D393" s="19" t="str">
        <f>IFERROR(VLOOKUP($A393,Runners!$S:$AA,D$1,0),"")</f>
        <v/>
      </c>
      <c r="E393" s="2" t="str">
        <f>IFERROR(VLOOKUP($A393,Runners!$S:$AA,E$1,0),"")</f>
        <v/>
      </c>
      <c r="F393" s="2" t="str">
        <f>IFERROR(VLOOKUP($A393,Runners!$S:$AA,F$1,0),"")</f>
        <v/>
      </c>
      <c r="G393">
        <f>COUNTIF($F$5:F393,F393)</f>
        <v>332</v>
      </c>
    </row>
    <row r="394" spans="1:7" x14ac:dyDescent="0.25">
      <c r="A394" s="19">
        <v>390</v>
      </c>
      <c r="B394" s="1" t="str">
        <f>IFERROR(VLOOKUP($A394,Runners!$S:$AA,B$1,0),"")</f>
        <v/>
      </c>
      <c r="C394" s="1" t="str">
        <f>IFERROR(VLOOKUP($A394,Runners!$S:$AA,C$1,0),"")</f>
        <v/>
      </c>
      <c r="D394" s="19" t="str">
        <f>IFERROR(VLOOKUP($A394,Runners!$S:$AA,D$1,0),"")</f>
        <v/>
      </c>
      <c r="E394" s="2" t="str">
        <f>IFERROR(VLOOKUP($A394,Runners!$S:$AA,E$1,0),"")</f>
        <v/>
      </c>
      <c r="F394" s="2" t="str">
        <f>IFERROR(VLOOKUP($A394,Runners!$S:$AA,F$1,0),"")</f>
        <v/>
      </c>
      <c r="G394">
        <f>COUNTIF($F$5:F394,F394)</f>
        <v>333</v>
      </c>
    </row>
    <row r="395" spans="1:7" x14ac:dyDescent="0.25">
      <c r="A395" s="19">
        <v>391</v>
      </c>
      <c r="B395" s="1" t="str">
        <f>IFERROR(VLOOKUP($A395,Runners!$S:$AA,B$1,0),"")</f>
        <v/>
      </c>
      <c r="C395" s="1" t="str">
        <f>IFERROR(VLOOKUP($A395,Runners!$S:$AA,C$1,0),"")</f>
        <v/>
      </c>
      <c r="D395" s="19" t="str">
        <f>IFERROR(VLOOKUP($A395,Runners!$S:$AA,D$1,0),"")</f>
        <v/>
      </c>
      <c r="E395" s="2" t="str">
        <f>IFERROR(VLOOKUP($A395,Runners!$S:$AA,E$1,0),"")</f>
        <v/>
      </c>
      <c r="F395" s="2" t="str">
        <f>IFERROR(VLOOKUP($A395,Runners!$S:$AA,F$1,0),"")</f>
        <v/>
      </c>
      <c r="G395">
        <f>COUNTIF($F$5:F395,F395)</f>
        <v>334</v>
      </c>
    </row>
    <row r="396" spans="1:7" x14ac:dyDescent="0.25">
      <c r="A396" s="19">
        <v>392</v>
      </c>
      <c r="B396" s="1" t="str">
        <f>IFERROR(VLOOKUP($A396,Runners!$S:$AA,B$1,0),"")</f>
        <v/>
      </c>
      <c r="C396" s="1" t="str">
        <f>IFERROR(VLOOKUP($A396,Runners!$S:$AA,C$1,0),"")</f>
        <v/>
      </c>
      <c r="D396" s="19" t="str">
        <f>IFERROR(VLOOKUP($A396,Runners!$S:$AA,D$1,0),"")</f>
        <v/>
      </c>
      <c r="E396" s="2" t="str">
        <f>IFERROR(VLOOKUP($A396,Runners!$S:$AA,E$1,0),"")</f>
        <v/>
      </c>
      <c r="F396" s="2" t="str">
        <f>IFERROR(VLOOKUP($A396,Runners!$S:$AA,F$1,0),"")</f>
        <v/>
      </c>
      <c r="G396">
        <f>COUNTIF($F$5:F396,F396)</f>
        <v>335</v>
      </c>
    </row>
    <row r="397" spans="1:7" x14ac:dyDescent="0.25">
      <c r="A397" s="19">
        <v>393</v>
      </c>
      <c r="B397" s="1" t="str">
        <f>IFERROR(VLOOKUP($A397,Runners!$S:$AA,B$1,0),"")</f>
        <v/>
      </c>
      <c r="C397" s="1" t="str">
        <f>IFERROR(VLOOKUP($A397,Runners!$S:$AA,C$1,0),"")</f>
        <v/>
      </c>
      <c r="D397" s="19" t="str">
        <f>IFERROR(VLOOKUP($A397,Runners!$S:$AA,D$1,0),"")</f>
        <v/>
      </c>
      <c r="E397" s="2" t="str">
        <f>IFERROR(VLOOKUP($A397,Runners!$S:$AA,E$1,0),"")</f>
        <v/>
      </c>
      <c r="F397" s="2" t="str">
        <f>IFERROR(VLOOKUP($A397,Runners!$S:$AA,F$1,0),"")</f>
        <v/>
      </c>
      <c r="G397">
        <f>COUNTIF($F$5:F397,F397)</f>
        <v>336</v>
      </c>
    </row>
    <row r="398" spans="1:7" x14ac:dyDescent="0.25">
      <c r="A398" s="19">
        <v>394</v>
      </c>
      <c r="B398" s="1" t="str">
        <f>IFERROR(VLOOKUP($A398,Runners!$S:$AA,B$1,0),"")</f>
        <v/>
      </c>
      <c r="C398" s="1" t="str">
        <f>IFERROR(VLOOKUP($A398,Runners!$S:$AA,C$1,0),"")</f>
        <v/>
      </c>
      <c r="D398" s="19" t="str">
        <f>IFERROR(VLOOKUP($A398,Runners!$S:$AA,D$1,0),"")</f>
        <v/>
      </c>
      <c r="E398" s="2" t="str">
        <f>IFERROR(VLOOKUP($A398,Runners!$S:$AA,E$1,0),"")</f>
        <v/>
      </c>
      <c r="F398" s="2" t="str">
        <f>IFERROR(VLOOKUP($A398,Runners!$S:$AA,F$1,0),"")</f>
        <v/>
      </c>
      <c r="G398">
        <f>COUNTIF($F$5:F398,F398)</f>
        <v>337</v>
      </c>
    </row>
    <row r="399" spans="1:7" x14ac:dyDescent="0.25">
      <c r="A399" s="19">
        <v>395</v>
      </c>
      <c r="B399" s="1" t="str">
        <f>IFERROR(VLOOKUP($A399,Runners!$S:$AA,B$1,0),"")</f>
        <v/>
      </c>
      <c r="C399" s="1" t="str">
        <f>IFERROR(VLOOKUP($A399,Runners!$S:$AA,C$1,0),"")</f>
        <v/>
      </c>
      <c r="D399" s="19" t="str">
        <f>IFERROR(VLOOKUP($A399,Runners!$S:$AA,D$1,0),"")</f>
        <v/>
      </c>
      <c r="E399" s="2" t="str">
        <f>IFERROR(VLOOKUP($A399,Runners!$S:$AA,E$1,0),"")</f>
        <v/>
      </c>
      <c r="F399" s="2" t="str">
        <f>IFERROR(VLOOKUP($A399,Runners!$S:$AA,F$1,0),"")</f>
        <v/>
      </c>
      <c r="G399">
        <f>COUNTIF($F$5:F399,F399)</f>
        <v>338</v>
      </c>
    </row>
    <row r="400" spans="1:7" x14ac:dyDescent="0.25">
      <c r="A400" s="19">
        <v>396</v>
      </c>
      <c r="B400" s="1" t="str">
        <f>IFERROR(VLOOKUP($A400,Runners!$S:$AA,B$1,0),"")</f>
        <v/>
      </c>
      <c r="C400" s="1" t="str">
        <f>IFERROR(VLOOKUP($A400,Runners!$S:$AA,C$1,0),"")</f>
        <v/>
      </c>
      <c r="D400" s="19" t="str">
        <f>IFERROR(VLOOKUP($A400,Runners!$S:$AA,D$1,0),"")</f>
        <v/>
      </c>
      <c r="E400" s="2" t="str">
        <f>IFERROR(VLOOKUP($A400,Runners!$S:$AA,E$1,0),"")</f>
        <v/>
      </c>
      <c r="F400" s="2" t="str">
        <f>IFERROR(VLOOKUP($A400,Runners!$S:$AA,F$1,0),"")</f>
        <v/>
      </c>
      <c r="G400">
        <f>COUNTIF($F$5:F400,F400)</f>
        <v>339</v>
      </c>
    </row>
    <row r="401" spans="1:7" x14ac:dyDescent="0.25">
      <c r="A401" s="19">
        <v>397</v>
      </c>
      <c r="B401" s="1" t="str">
        <f>IFERROR(VLOOKUP($A401,Runners!$S:$AA,B$1,0),"")</f>
        <v/>
      </c>
      <c r="C401" s="1" t="str">
        <f>IFERROR(VLOOKUP($A401,Runners!$S:$AA,C$1,0),"")</f>
        <v/>
      </c>
      <c r="D401" s="19" t="str">
        <f>IFERROR(VLOOKUP($A401,Runners!$S:$AA,D$1,0),"")</f>
        <v/>
      </c>
      <c r="E401" s="2" t="str">
        <f>IFERROR(VLOOKUP($A401,Runners!$S:$AA,E$1,0),"")</f>
        <v/>
      </c>
      <c r="F401" s="2" t="str">
        <f>IFERROR(VLOOKUP($A401,Runners!$S:$AA,F$1,0),"")</f>
        <v/>
      </c>
      <c r="G401">
        <f>COUNTIF($F$5:F401,F401)</f>
        <v>340</v>
      </c>
    </row>
    <row r="402" spans="1:7" x14ac:dyDescent="0.25">
      <c r="A402" s="19">
        <v>398</v>
      </c>
      <c r="B402" s="1" t="str">
        <f>IFERROR(VLOOKUP($A402,Runners!$S:$AA,B$1,0),"")</f>
        <v/>
      </c>
      <c r="C402" s="1" t="str">
        <f>IFERROR(VLOOKUP($A402,Runners!$S:$AA,C$1,0),"")</f>
        <v/>
      </c>
      <c r="D402" s="19" t="str">
        <f>IFERROR(VLOOKUP($A402,Runners!$S:$AA,D$1,0),"")</f>
        <v/>
      </c>
      <c r="E402" s="2" t="str">
        <f>IFERROR(VLOOKUP($A402,Runners!$S:$AA,E$1,0),"")</f>
        <v/>
      </c>
      <c r="F402" s="2" t="str">
        <f>IFERROR(VLOOKUP($A402,Runners!$S:$AA,F$1,0),"")</f>
        <v/>
      </c>
      <c r="G402">
        <f>COUNTIF($F$5:F402,F402)</f>
        <v>341</v>
      </c>
    </row>
    <row r="403" spans="1:7" x14ac:dyDescent="0.25">
      <c r="A403" s="19">
        <v>399</v>
      </c>
      <c r="B403" s="1" t="str">
        <f>IFERROR(VLOOKUP($A403,Runners!$S:$AA,B$1,0),"")</f>
        <v/>
      </c>
      <c r="C403" s="1" t="str">
        <f>IFERROR(VLOOKUP($A403,Runners!$S:$AA,C$1,0),"")</f>
        <v/>
      </c>
      <c r="D403" s="19" t="str">
        <f>IFERROR(VLOOKUP($A403,Runners!$S:$AA,D$1,0),"")</f>
        <v/>
      </c>
      <c r="E403" s="2" t="str">
        <f>IFERROR(VLOOKUP($A403,Runners!$S:$AA,E$1,0),"")</f>
        <v/>
      </c>
      <c r="F403" s="2" t="str">
        <f>IFERROR(VLOOKUP($A403,Runners!$S:$AA,F$1,0),"")</f>
        <v/>
      </c>
      <c r="G403">
        <f>COUNTIF($F$5:F403,F403)</f>
        <v>342</v>
      </c>
    </row>
    <row r="404" spans="1:7" x14ac:dyDescent="0.25">
      <c r="A404" s="19">
        <v>400</v>
      </c>
      <c r="B404" s="1" t="str">
        <f>IFERROR(VLOOKUP($A404,Runners!$S:$AA,B$1,0),"")</f>
        <v/>
      </c>
      <c r="C404" s="1" t="str">
        <f>IFERROR(VLOOKUP($A404,Runners!$S:$AA,C$1,0),"")</f>
        <v/>
      </c>
      <c r="D404" s="19" t="str">
        <f>IFERROR(VLOOKUP($A404,Runners!$S:$AA,D$1,0),"")</f>
        <v/>
      </c>
      <c r="E404" s="2" t="str">
        <f>IFERROR(VLOOKUP($A404,Runners!$S:$AA,E$1,0),"")</f>
        <v/>
      </c>
      <c r="F404" s="2" t="str">
        <f>IFERROR(VLOOKUP($A404,Runners!$S:$AA,F$1,0),"")</f>
        <v/>
      </c>
      <c r="G404">
        <f>COUNTIF($F$5:F404,F404)</f>
        <v>343</v>
      </c>
    </row>
    <row r="405" spans="1:7" x14ac:dyDescent="0.25">
      <c r="A405" s="19">
        <v>401</v>
      </c>
      <c r="B405" s="1" t="str">
        <f>IFERROR(VLOOKUP($A405,Runners!$S:$AA,B$1,0),"")</f>
        <v/>
      </c>
      <c r="C405" s="1" t="str">
        <f>IFERROR(VLOOKUP($A405,Runners!$S:$AA,C$1,0),"")</f>
        <v/>
      </c>
      <c r="D405" s="19" t="str">
        <f>IFERROR(VLOOKUP($A405,Runners!$S:$AA,D$1,0),"")</f>
        <v/>
      </c>
      <c r="E405" s="2" t="str">
        <f>IFERROR(VLOOKUP($A405,Runners!$S:$AA,E$1,0),"")</f>
        <v/>
      </c>
      <c r="F405" s="2" t="str">
        <f>IFERROR(VLOOKUP($A405,Runners!$S:$AA,F$1,0),"")</f>
        <v/>
      </c>
      <c r="G405">
        <f>COUNTIF($F$5:F405,F405)</f>
        <v>344</v>
      </c>
    </row>
    <row r="406" spans="1:7" x14ac:dyDescent="0.25">
      <c r="A406" s="19">
        <v>402</v>
      </c>
      <c r="B406" s="1" t="str">
        <f>IFERROR(VLOOKUP($A406,Runners!$S:$AA,B$1,0),"")</f>
        <v/>
      </c>
      <c r="C406" s="1" t="str">
        <f>IFERROR(VLOOKUP($A406,Runners!$S:$AA,C$1,0),"")</f>
        <v/>
      </c>
      <c r="D406" s="19" t="str">
        <f>IFERROR(VLOOKUP($A406,Runners!$S:$AA,D$1,0),"")</f>
        <v/>
      </c>
      <c r="E406" s="2" t="str">
        <f>IFERROR(VLOOKUP($A406,Runners!$S:$AA,E$1,0),"")</f>
        <v/>
      </c>
      <c r="F406" s="2" t="str">
        <f>IFERROR(VLOOKUP($A406,Runners!$S:$AA,F$1,0),"")</f>
        <v/>
      </c>
      <c r="G406">
        <f>COUNTIF($F$5:F406,F406)</f>
        <v>345</v>
      </c>
    </row>
    <row r="407" spans="1:7" x14ac:dyDescent="0.25">
      <c r="A407" s="19">
        <v>403</v>
      </c>
      <c r="B407" s="1" t="str">
        <f>IFERROR(VLOOKUP($A407,Runners!$S:$AA,B$1,0),"")</f>
        <v/>
      </c>
      <c r="C407" s="1" t="str">
        <f>IFERROR(VLOOKUP($A407,Runners!$S:$AA,C$1,0),"")</f>
        <v/>
      </c>
      <c r="D407" s="19" t="str">
        <f>IFERROR(VLOOKUP($A407,Runners!$S:$AA,D$1,0),"")</f>
        <v/>
      </c>
      <c r="E407" s="2" t="str">
        <f>IFERROR(VLOOKUP($A407,Runners!$S:$AA,E$1,0),"")</f>
        <v/>
      </c>
      <c r="F407" s="2" t="str">
        <f>IFERROR(VLOOKUP($A407,Runners!$S:$AA,F$1,0),"")</f>
        <v/>
      </c>
      <c r="G407">
        <f>COUNTIF($F$5:F407,F407)</f>
        <v>346</v>
      </c>
    </row>
    <row r="408" spans="1:7" x14ac:dyDescent="0.25">
      <c r="A408" s="19">
        <v>404</v>
      </c>
      <c r="B408" s="1" t="str">
        <f>IFERROR(VLOOKUP($A408,Runners!$S:$AA,B$1,0),"")</f>
        <v/>
      </c>
      <c r="C408" s="1" t="str">
        <f>IFERROR(VLOOKUP($A408,Runners!$S:$AA,C$1,0),"")</f>
        <v/>
      </c>
      <c r="D408" s="19" t="str">
        <f>IFERROR(VLOOKUP($A408,Runners!$S:$AA,D$1,0),"")</f>
        <v/>
      </c>
      <c r="E408" s="2" t="str">
        <f>IFERROR(VLOOKUP($A408,Runners!$S:$AA,E$1,0),"")</f>
        <v/>
      </c>
      <c r="F408" s="2" t="str">
        <f>IFERROR(VLOOKUP($A408,Runners!$S:$AA,F$1,0),"")</f>
        <v/>
      </c>
      <c r="G408">
        <f>COUNTIF($F$5:F408,F408)</f>
        <v>347</v>
      </c>
    </row>
    <row r="409" spans="1:7" x14ac:dyDescent="0.25">
      <c r="A409" s="19">
        <v>405</v>
      </c>
      <c r="B409" s="1" t="str">
        <f>IFERROR(VLOOKUP($A409,Runners!$S:$AA,B$1,0),"")</f>
        <v/>
      </c>
      <c r="C409" s="1" t="str">
        <f>IFERROR(VLOOKUP($A409,Runners!$S:$AA,C$1,0),"")</f>
        <v/>
      </c>
      <c r="D409" s="19" t="str">
        <f>IFERROR(VLOOKUP($A409,Runners!$S:$AA,D$1,0),"")</f>
        <v/>
      </c>
      <c r="E409" s="2" t="str">
        <f>IFERROR(VLOOKUP($A409,Runners!$S:$AA,E$1,0),"")</f>
        <v/>
      </c>
      <c r="F409" s="2" t="str">
        <f>IFERROR(VLOOKUP($A409,Runners!$S:$AA,F$1,0),"")</f>
        <v/>
      </c>
      <c r="G409">
        <f>COUNTIF($F$5:F409,F409)</f>
        <v>348</v>
      </c>
    </row>
    <row r="410" spans="1:7" x14ac:dyDescent="0.25">
      <c r="A410" s="19">
        <v>406</v>
      </c>
      <c r="B410" s="1" t="str">
        <f>IFERROR(VLOOKUP($A410,Runners!$S:$AA,B$1,0),"")</f>
        <v/>
      </c>
      <c r="C410" s="1" t="str">
        <f>IFERROR(VLOOKUP($A410,Runners!$S:$AA,C$1,0),"")</f>
        <v/>
      </c>
      <c r="D410" s="19" t="str">
        <f>IFERROR(VLOOKUP($A410,Runners!$S:$AA,D$1,0),"")</f>
        <v/>
      </c>
      <c r="E410" s="2" t="str">
        <f>IFERROR(VLOOKUP($A410,Runners!$S:$AA,E$1,0),"")</f>
        <v/>
      </c>
      <c r="F410" s="2" t="str">
        <f>IFERROR(VLOOKUP($A410,Runners!$S:$AA,F$1,0),"")</f>
        <v/>
      </c>
      <c r="G410">
        <f>COUNTIF($F$5:F410,F410)</f>
        <v>349</v>
      </c>
    </row>
    <row r="411" spans="1:7" x14ac:dyDescent="0.25">
      <c r="A411" s="19">
        <v>407</v>
      </c>
      <c r="B411" s="1" t="str">
        <f>IFERROR(VLOOKUP($A411,Runners!$S:$AA,B$1,0),"")</f>
        <v/>
      </c>
      <c r="C411" s="1" t="str">
        <f>IFERROR(VLOOKUP($A411,Runners!$S:$AA,C$1,0),"")</f>
        <v/>
      </c>
      <c r="D411" s="19" t="str">
        <f>IFERROR(VLOOKUP($A411,Runners!$S:$AA,D$1,0),"")</f>
        <v/>
      </c>
      <c r="E411" s="2" t="str">
        <f>IFERROR(VLOOKUP($A411,Runners!$S:$AA,E$1,0),"")</f>
        <v/>
      </c>
      <c r="F411" s="2" t="str">
        <f>IFERROR(VLOOKUP($A411,Runners!$S:$AA,F$1,0),"")</f>
        <v/>
      </c>
      <c r="G411">
        <f>COUNTIF($F$5:F411,F411)</f>
        <v>350</v>
      </c>
    </row>
    <row r="412" spans="1:7" x14ac:dyDescent="0.25">
      <c r="A412" s="19">
        <v>408</v>
      </c>
      <c r="B412" s="1" t="str">
        <f>IFERROR(VLOOKUP($A412,Runners!$S:$AA,B$1,0),"")</f>
        <v/>
      </c>
      <c r="C412" s="1" t="str">
        <f>IFERROR(VLOOKUP($A412,Runners!$S:$AA,C$1,0),"")</f>
        <v/>
      </c>
      <c r="D412" s="19" t="str">
        <f>IFERROR(VLOOKUP($A412,Runners!$S:$AA,D$1,0),"")</f>
        <v/>
      </c>
      <c r="E412" s="2" t="str">
        <f>IFERROR(VLOOKUP($A412,Runners!$S:$AA,E$1,0),"")</f>
        <v/>
      </c>
      <c r="F412" s="2" t="str">
        <f>IFERROR(VLOOKUP($A412,Runners!$S:$AA,F$1,0),"")</f>
        <v/>
      </c>
      <c r="G412">
        <f>COUNTIF($F$5:F412,F412)</f>
        <v>351</v>
      </c>
    </row>
    <row r="413" spans="1:7" x14ac:dyDescent="0.25">
      <c r="A413" s="19">
        <v>409</v>
      </c>
      <c r="B413" s="1" t="str">
        <f>IFERROR(VLOOKUP($A413,Runners!$S:$AA,B$1,0),"")</f>
        <v/>
      </c>
      <c r="C413" s="1" t="str">
        <f>IFERROR(VLOOKUP($A413,Runners!$S:$AA,C$1,0),"")</f>
        <v/>
      </c>
      <c r="D413" s="19" t="str">
        <f>IFERROR(VLOOKUP($A413,Runners!$S:$AA,D$1,0),"")</f>
        <v/>
      </c>
      <c r="E413" s="2" t="str">
        <f>IFERROR(VLOOKUP($A413,Runners!$S:$AA,E$1,0),"")</f>
        <v/>
      </c>
      <c r="F413" s="2" t="str">
        <f>IFERROR(VLOOKUP($A413,Runners!$S:$AA,F$1,0),"")</f>
        <v/>
      </c>
      <c r="G413">
        <f>COUNTIF($F$5:F413,F413)</f>
        <v>352</v>
      </c>
    </row>
    <row r="414" spans="1:7" x14ac:dyDescent="0.25">
      <c r="A414" s="19">
        <v>410</v>
      </c>
      <c r="B414" s="1" t="str">
        <f>IFERROR(VLOOKUP($A414,Runners!$S:$AA,B$1,0),"")</f>
        <v/>
      </c>
      <c r="C414" s="1" t="str">
        <f>IFERROR(VLOOKUP($A414,Runners!$S:$AA,C$1,0),"")</f>
        <v/>
      </c>
      <c r="D414" s="19" t="str">
        <f>IFERROR(VLOOKUP($A414,Runners!$S:$AA,D$1,0),"")</f>
        <v/>
      </c>
      <c r="E414" s="2" t="str">
        <f>IFERROR(VLOOKUP($A414,Runners!$S:$AA,E$1,0),"")</f>
        <v/>
      </c>
      <c r="F414" s="2" t="str">
        <f>IFERROR(VLOOKUP($A414,Runners!$S:$AA,F$1,0),"")</f>
        <v/>
      </c>
      <c r="G414">
        <f>COUNTIF($F$5:F414,F414)</f>
        <v>353</v>
      </c>
    </row>
    <row r="415" spans="1:7" x14ac:dyDescent="0.25">
      <c r="A415" s="19">
        <v>411</v>
      </c>
      <c r="B415" s="1" t="str">
        <f>IFERROR(VLOOKUP($A415,Runners!$S:$AA,B$1,0),"")</f>
        <v/>
      </c>
      <c r="C415" s="1" t="str">
        <f>IFERROR(VLOOKUP($A415,Runners!$S:$AA,C$1,0),"")</f>
        <v/>
      </c>
      <c r="D415" s="19" t="str">
        <f>IFERROR(VLOOKUP($A415,Runners!$S:$AA,D$1,0),"")</f>
        <v/>
      </c>
      <c r="E415" s="2" t="str">
        <f>IFERROR(VLOOKUP($A415,Runners!$S:$AA,E$1,0),"")</f>
        <v/>
      </c>
      <c r="F415" s="2" t="str">
        <f>IFERROR(VLOOKUP($A415,Runners!$S:$AA,F$1,0),"")</f>
        <v/>
      </c>
      <c r="G415">
        <f>COUNTIF($F$5:F415,F415)</f>
        <v>354</v>
      </c>
    </row>
    <row r="416" spans="1:7" x14ac:dyDescent="0.25">
      <c r="A416" s="19">
        <v>412</v>
      </c>
      <c r="B416" s="1" t="str">
        <f>IFERROR(VLOOKUP($A416,Runners!$S:$AA,B$1,0),"")</f>
        <v/>
      </c>
      <c r="C416" s="1" t="str">
        <f>IFERROR(VLOOKUP($A416,Runners!$S:$AA,C$1,0),"")</f>
        <v/>
      </c>
      <c r="D416" s="19" t="str">
        <f>IFERROR(VLOOKUP($A416,Runners!$S:$AA,D$1,0),"")</f>
        <v/>
      </c>
      <c r="E416" s="2" t="str">
        <f>IFERROR(VLOOKUP($A416,Runners!$S:$AA,E$1,0),"")</f>
        <v/>
      </c>
      <c r="F416" s="2" t="str">
        <f>IFERROR(VLOOKUP($A416,Runners!$S:$AA,F$1,0),"")</f>
        <v/>
      </c>
      <c r="G416">
        <f>COUNTIF($F$5:F416,F416)</f>
        <v>355</v>
      </c>
    </row>
    <row r="417" spans="1:7" x14ac:dyDescent="0.25">
      <c r="A417" s="19">
        <v>413</v>
      </c>
      <c r="B417" s="1" t="str">
        <f>IFERROR(VLOOKUP($A417,Runners!$S:$AA,B$1,0),"")</f>
        <v/>
      </c>
      <c r="C417" s="1" t="str">
        <f>IFERROR(VLOOKUP($A417,Runners!$S:$AA,C$1,0),"")</f>
        <v/>
      </c>
      <c r="D417" s="19" t="str">
        <f>IFERROR(VLOOKUP($A417,Runners!$S:$AA,D$1,0),"")</f>
        <v/>
      </c>
      <c r="E417" s="2" t="str">
        <f>IFERROR(VLOOKUP($A417,Runners!$S:$AA,E$1,0),"")</f>
        <v/>
      </c>
      <c r="F417" s="2" t="str">
        <f>IFERROR(VLOOKUP($A417,Runners!$S:$AA,F$1,0),"")</f>
        <v/>
      </c>
      <c r="G417">
        <f>COUNTIF($F$5:F417,F417)</f>
        <v>356</v>
      </c>
    </row>
    <row r="418" spans="1:7" x14ac:dyDescent="0.25">
      <c r="A418" s="19">
        <v>414</v>
      </c>
      <c r="B418" s="1" t="str">
        <f>IFERROR(VLOOKUP($A418,Runners!$S:$AA,B$1,0),"")</f>
        <v/>
      </c>
      <c r="C418" s="1" t="str">
        <f>IFERROR(VLOOKUP($A418,Runners!$S:$AA,C$1,0),"")</f>
        <v/>
      </c>
      <c r="D418" s="19" t="str">
        <f>IFERROR(VLOOKUP($A418,Runners!$S:$AA,D$1,0),"")</f>
        <v/>
      </c>
      <c r="E418" s="2" t="str">
        <f>IFERROR(VLOOKUP($A418,Runners!$S:$AA,E$1,0),"")</f>
        <v/>
      </c>
      <c r="F418" s="2" t="str">
        <f>IFERROR(VLOOKUP($A418,Runners!$S:$AA,F$1,0),"")</f>
        <v/>
      </c>
      <c r="G418">
        <f>COUNTIF($F$5:F418,F418)</f>
        <v>357</v>
      </c>
    </row>
    <row r="419" spans="1:7" x14ac:dyDescent="0.25">
      <c r="A419" s="19">
        <v>415</v>
      </c>
      <c r="B419" s="1" t="str">
        <f>IFERROR(VLOOKUP($A419,Runners!$S:$AA,B$1,0),"")</f>
        <v/>
      </c>
      <c r="C419" s="1" t="str">
        <f>IFERROR(VLOOKUP($A419,Runners!$S:$AA,C$1,0),"")</f>
        <v/>
      </c>
      <c r="D419" s="19" t="str">
        <f>IFERROR(VLOOKUP($A419,Runners!$S:$AA,D$1,0),"")</f>
        <v/>
      </c>
      <c r="E419" s="2" t="str">
        <f>IFERROR(VLOOKUP($A419,Runners!$S:$AA,E$1,0),"")</f>
        <v/>
      </c>
      <c r="F419" s="2" t="str">
        <f>IFERROR(VLOOKUP($A419,Runners!$S:$AA,F$1,0),"")</f>
        <v/>
      </c>
      <c r="G419">
        <f>COUNTIF($F$5:F419,F419)</f>
        <v>358</v>
      </c>
    </row>
    <row r="420" spans="1:7" x14ac:dyDescent="0.25">
      <c r="A420" s="19">
        <v>416</v>
      </c>
      <c r="B420" s="1" t="str">
        <f>IFERROR(VLOOKUP($A420,Runners!$S:$AA,B$1,0),"")</f>
        <v/>
      </c>
      <c r="C420" s="1" t="str">
        <f>IFERROR(VLOOKUP($A420,Runners!$S:$AA,C$1,0),"")</f>
        <v/>
      </c>
      <c r="D420" s="19" t="str">
        <f>IFERROR(VLOOKUP($A420,Runners!$S:$AA,D$1,0),"")</f>
        <v/>
      </c>
      <c r="E420" s="2" t="str">
        <f>IFERROR(VLOOKUP($A420,Runners!$S:$AA,E$1,0),"")</f>
        <v/>
      </c>
      <c r="F420" s="2" t="str">
        <f>IFERROR(VLOOKUP($A420,Runners!$S:$AA,F$1,0),"")</f>
        <v/>
      </c>
      <c r="G420">
        <f>COUNTIF($F$5:F420,F420)</f>
        <v>359</v>
      </c>
    </row>
  </sheetData>
  <phoneticPr fontId="41" type="noConversion"/>
  <pageMargins left="0.31496062992125984" right="0.31496062992125984" top="0.35433070866141736" bottom="0.35433070866141736"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748F-1D6E-43E7-A5AA-EB29D4533818}">
  <sheetPr>
    <tabColor rgb="FF92D050"/>
  </sheetPr>
  <dimension ref="A1:AI1122"/>
  <sheetViews>
    <sheetView topLeftCell="A2" workbookViewId="0">
      <selection activeCell="N2" sqref="N1:N1048576"/>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18.5703125" style="32" hidden="1" customWidth="1"/>
    <col min="8" max="12" width="0" style="32" hidden="1" customWidth="1"/>
    <col min="13" max="35" width="9.140625" style="32"/>
  </cols>
  <sheetData>
    <row r="1" spans="1:35" hidden="1" x14ac:dyDescent="0.25">
      <c r="B1" s="22">
        <v>4</v>
      </c>
      <c r="C1" s="22">
        <f>+B1+1</f>
        <v>5</v>
      </c>
      <c r="D1" s="22">
        <f t="shared" ref="D1:F1" si="0">+C1+1</f>
        <v>6</v>
      </c>
      <c r="E1" s="8">
        <f t="shared" si="0"/>
        <v>7</v>
      </c>
      <c r="F1" s="8">
        <f t="shared" si="0"/>
        <v>8</v>
      </c>
    </row>
    <row r="2" spans="1:35" ht="23.25" x14ac:dyDescent="0.25">
      <c r="A2" s="23" t="s">
        <v>731</v>
      </c>
      <c r="B2" s="3"/>
      <c r="C2" s="3"/>
      <c r="D2" s="4"/>
      <c r="E2" s="4"/>
      <c r="F2" s="4"/>
    </row>
    <row r="3" spans="1:35" ht="11.25" customHeight="1" x14ac:dyDescent="0.25">
      <c r="A3" s="5"/>
      <c r="B3" s="3"/>
      <c r="C3" s="3"/>
      <c r="D3" s="4"/>
      <c r="E3" s="4"/>
      <c r="F3" s="4"/>
    </row>
    <row r="4" spans="1:35" s="6" customFormat="1" ht="36" x14ac:dyDescent="0.3">
      <c r="A4" s="7" t="s">
        <v>84</v>
      </c>
      <c r="B4" s="21" t="s">
        <v>156</v>
      </c>
      <c r="C4" s="21" t="s">
        <v>157</v>
      </c>
      <c r="D4" s="7" t="s">
        <v>85</v>
      </c>
      <c r="E4" s="20" t="s">
        <v>106</v>
      </c>
      <c r="F4" s="20" t="s">
        <v>107</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x14ac:dyDescent="0.25">
      <c r="A5" s="19">
        <v>1</v>
      </c>
      <c r="B5" s="1" t="str">
        <f>IFERROR(VLOOKUP($A5,Runners!$T:$AA,B$1,0),"")</f>
        <v>Lyla</v>
      </c>
      <c r="C5" s="1" t="str">
        <f>IFERROR(VLOOKUP($A5,Runners!$T:$AA,C$1,0),"")</f>
        <v>Belshaw</v>
      </c>
      <c r="D5" s="1" t="str">
        <f>IFERROR(VLOOKUP($A5,Runners!$T:$AA,D$1,0),"")</f>
        <v>Colchester Harriers</v>
      </c>
      <c r="E5" s="2">
        <f>IFERROR(VLOOKUP($A5,Runners!$T:$AA,E$1,0),"")</f>
        <v>11</v>
      </c>
      <c r="F5" s="2" t="str">
        <f>IFERROR(VLOOKUP($A5,Runners!$T:$AA,F$1,0),"")</f>
        <v>U17</v>
      </c>
      <c r="G5">
        <f>COUNTIF($F$5:F5,F5)</f>
        <v>1</v>
      </c>
      <c r="J5" s="32" t="str">
        <f>B5&amp;C5&amp;D5</f>
        <v>LylaBelshawColchester Harriers</v>
      </c>
      <c r="K5" s="32">
        <f>+A5</f>
        <v>1</v>
      </c>
      <c r="L5" s="32">
        <f>+G5</f>
        <v>1</v>
      </c>
    </row>
    <row r="6" spans="1:35" x14ac:dyDescent="0.25">
      <c r="A6" s="19">
        <v>2</v>
      </c>
      <c r="B6" s="1" t="str">
        <f>IFERROR(VLOOKUP($A6,Runners!$T:$AA,B$1,0),"")</f>
        <v>Isla</v>
      </c>
      <c r="C6" s="1" t="str">
        <f>IFERROR(VLOOKUP($A6,Runners!$T:$AA,C$1,0),"")</f>
        <v>Widdowson</v>
      </c>
      <c r="D6" s="1" t="str">
        <f>IFERROR(VLOOKUP($A6,Runners!$T:$AA,D$1,0),"")</f>
        <v>Colchester Harriers</v>
      </c>
      <c r="E6" s="2">
        <f>IFERROR(VLOOKUP($A6,Runners!$T:$AA,E$1,0),"")</f>
        <v>10</v>
      </c>
      <c r="F6" s="2" t="str">
        <f>IFERROR(VLOOKUP($A6,Runners!$T:$AA,F$1,0),"")</f>
        <v>U15</v>
      </c>
      <c r="G6">
        <f>COUNTIF($F$5:F6,F6)</f>
        <v>1</v>
      </c>
      <c r="J6" s="32" t="str">
        <f t="shared" ref="J6:J65" si="1">B6&amp;C6&amp;D6</f>
        <v>IslaWiddowsonColchester Harriers</v>
      </c>
      <c r="K6" s="32">
        <f t="shared" ref="K6:K65" si="2">+A6</f>
        <v>2</v>
      </c>
      <c r="L6" s="32">
        <f t="shared" ref="L6:L65" si="3">+G6</f>
        <v>1</v>
      </c>
    </row>
    <row r="7" spans="1:35" x14ac:dyDescent="0.25">
      <c r="A7" s="19">
        <v>3</v>
      </c>
      <c r="B7" s="1" t="str">
        <f>IFERROR(VLOOKUP($A7,Runners!$T:$AA,B$1,0),"")</f>
        <v>Mia</v>
      </c>
      <c r="C7" s="1" t="str">
        <f>IFERROR(VLOOKUP($A7,Runners!$T:$AA,C$1,0),"")</f>
        <v>Lawes</v>
      </c>
      <c r="D7" s="1" t="str">
        <f>IFERROR(VLOOKUP($A7,Runners!$T:$AA,D$1,0),"")</f>
        <v>Colchester &amp; Tendring AC</v>
      </c>
      <c r="E7" s="2">
        <f>IFERROR(VLOOKUP($A7,Runners!$T:$AA,E$1,0),"")</f>
        <v>7</v>
      </c>
      <c r="F7" s="2" t="str">
        <f>IFERROR(VLOOKUP($A7,Runners!$T:$AA,F$1,0),"")</f>
        <v>U13</v>
      </c>
      <c r="G7">
        <f>COUNTIF($F$5:F7,F7)</f>
        <v>1</v>
      </c>
      <c r="J7" s="32" t="str">
        <f t="shared" si="1"/>
        <v>MiaLawesColchester &amp; Tendring AC</v>
      </c>
      <c r="K7" s="32">
        <f t="shared" si="2"/>
        <v>3</v>
      </c>
      <c r="L7" s="32">
        <f t="shared" si="3"/>
        <v>1</v>
      </c>
    </row>
    <row r="8" spans="1:35" x14ac:dyDescent="0.25">
      <c r="A8" s="19">
        <v>4</v>
      </c>
      <c r="B8" s="1" t="str">
        <f>IFERROR(VLOOKUP($A8,Runners!$T:$AA,B$1,0),"")</f>
        <v>Lucy</v>
      </c>
      <c r="C8" s="1" t="str">
        <f>IFERROR(VLOOKUP($A8,Runners!$T:$AA,C$1,0),"")</f>
        <v xml:space="preserve">Thompson </v>
      </c>
      <c r="D8" s="1" t="str">
        <f>IFERROR(VLOOKUP($A8,Runners!$T:$AA,D$1,0),"")</f>
        <v>Colchester &amp; Tendring AC</v>
      </c>
      <c r="E8" s="2">
        <f>IFERROR(VLOOKUP($A8,Runners!$T:$AA,E$1,0),"")</f>
        <v>11</v>
      </c>
      <c r="F8" s="2" t="str">
        <f>IFERROR(VLOOKUP($A8,Runners!$T:$AA,F$1,0),"")</f>
        <v>U17</v>
      </c>
      <c r="G8">
        <f>COUNTIF($F$5:F8,F8)</f>
        <v>2</v>
      </c>
      <c r="J8" s="32" t="str">
        <f t="shared" si="1"/>
        <v>LucyThompson Colchester &amp; Tendring AC</v>
      </c>
      <c r="K8" s="32">
        <f t="shared" si="2"/>
        <v>4</v>
      </c>
      <c r="L8" s="32">
        <f t="shared" si="3"/>
        <v>2</v>
      </c>
    </row>
    <row r="9" spans="1:35" x14ac:dyDescent="0.25">
      <c r="A9" s="19">
        <v>5</v>
      </c>
      <c r="B9" s="1" t="str">
        <f>IFERROR(VLOOKUP($A9,Runners!$T:$AA,B$1,0),"")</f>
        <v>Alice</v>
      </c>
      <c r="C9" s="1" t="str">
        <f>IFERROR(VLOOKUP($A9,Runners!$T:$AA,C$1,0),"")</f>
        <v>Begg</v>
      </c>
      <c r="D9" s="1" t="str">
        <f>IFERROR(VLOOKUP($A9,Runners!$T:$AA,D$1,0),"")</f>
        <v>Colchester Harriers</v>
      </c>
      <c r="E9" s="2">
        <f>IFERROR(VLOOKUP($A9,Runners!$T:$AA,E$1,0),"")</f>
        <v>12</v>
      </c>
      <c r="F9" s="2" t="str">
        <f>IFERROR(VLOOKUP($A9,Runners!$T:$AA,F$1,0),"")</f>
        <v>U17</v>
      </c>
      <c r="G9">
        <f>COUNTIF($F$5:F9,F9)</f>
        <v>3</v>
      </c>
      <c r="J9" s="32" t="str">
        <f t="shared" si="1"/>
        <v>AliceBeggColchester Harriers</v>
      </c>
      <c r="K9" s="32">
        <f t="shared" si="2"/>
        <v>5</v>
      </c>
      <c r="L9" s="32">
        <f t="shared" si="3"/>
        <v>3</v>
      </c>
    </row>
    <row r="10" spans="1:35" x14ac:dyDescent="0.25">
      <c r="A10" s="19">
        <v>6</v>
      </c>
      <c r="B10" s="1" t="str">
        <f>IFERROR(VLOOKUP($A10,Runners!$T:$AA,B$1,0),"")</f>
        <v>Isla</v>
      </c>
      <c r="C10" s="1" t="str">
        <f>IFERROR(VLOOKUP($A10,Runners!$T:$AA,C$1,0),"")</f>
        <v>Roberts</v>
      </c>
      <c r="D10" s="1" t="str">
        <f>IFERROR(VLOOKUP($A10,Runners!$T:$AA,D$1,0),"")</f>
        <v>Ipswich Jaffa</v>
      </c>
      <c r="E10" s="2">
        <f>IFERROR(VLOOKUP($A10,Runners!$T:$AA,E$1,0),"")</f>
        <v>7</v>
      </c>
      <c r="F10" s="2" t="str">
        <f>IFERROR(VLOOKUP($A10,Runners!$T:$AA,F$1,0),"")</f>
        <v>U13</v>
      </c>
      <c r="G10">
        <f>COUNTIF($F$5:F10,F10)</f>
        <v>2</v>
      </c>
      <c r="J10" s="32" t="str">
        <f t="shared" si="1"/>
        <v>IslaRobertsIpswich Jaffa</v>
      </c>
      <c r="K10" s="32">
        <f t="shared" si="2"/>
        <v>6</v>
      </c>
      <c r="L10" s="32">
        <f t="shared" si="3"/>
        <v>2</v>
      </c>
    </row>
    <row r="11" spans="1:35" x14ac:dyDescent="0.25">
      <c r="A11" s="19">
        <v>7</v>
      </c>
      <c r="B11" s="1" t="str">
        <f>IFERROR(VLOOKUP($A11,Runners!$T:$AA,B$1,0),"")</f>
        <v>Ella-Grace</v>
      </c>
      <c r="C11" s="1" t="str">
        <f>IFERROR(VLOOKUP($A11,Runners!$T:$AA,C$1,0),"")</f>
        <v>Simpson</v>
      </c>
      <c r="D11" s="1" t="str">
        <f>IFERROR(VLOOKUP($A11,Runners!$T:$AA,D$1,0),"")</f>
        <v>Colchester Harriers</v>
      </c>
      <c r="E11" s="2">
        <f>IFERROR(VLOOKUP($A11,Runners!$T:$AA,E$1,0),"")</f>
        <v>8</v>
      </c>
      <c r="F11" s="2" t="str">
        <f>IFERROR(VLOOKUP($A11,Runners!$T:$AA,F$1,0),"")</f>
        <v>U13</v>
      </c>
      <c r="G11">
        <f>COUNTIF($F$5:F11,F11)</f>
        <v>3</v>
      </c>
      <c r="J11" s="32" t="str">
        <f t="shared" si="1"/>
        <v>Ella-GraceSimpsonColchester Harriers</v>
      </c>
      <c r="K11" s="32">
        <f t="shared" si="2"/>
        <v>7</v>
      </c>
      <c r="L11" s="32">
        <f t="shared" si="3"/>
        <v>3</v>
      </c>
    </row>
    <row r="12" spans="1:35" x14ac:dyDescent="0.25">
      <c r="A12" s="19">
        <v>8</v>
      </c>
      <c r="B12" s="1" t="str">
        <f>IFERROR(VLOOKUP($A12,Runners!$T:$AA,B$1,0),"")</f>
        <v>Laila</v>
      </c>
      <c r="C12" s="1" t="str">
        <f>IFERROR(VLOOKUP($A12,Runners!$T:$AA,C$1,0),"")</f>
        <v>McNeill</v>
      </c>
      <c r="D12" s="1" t="str">
        <f>IFERROR(VLOOKUP($A12,Runners!$T:$AA,D$1,0),"")</f>
        <v>Hadleigh Hares</v>
      </c>
      <c r="E12" s="2">
        <f>IFERROR(VLOOKUP($A12,Runners!$T:$AA,E$1,0),"")</f>
        <v>7</v>
      </c>
      <c r="F12" s="2" t="str">
        <f>IFERROR(VLOOKUP($A12,Runners!$T:$AA,F$1,0),"")</f>
        <v>U13</v>
      </c>
      <c r="G12">
        <f>COUNTIF($F$5:F12,F12)</f>
        <v>4</v>
      </c>
      <c r="J12" s="32" t="str">
        <f t="shared" si="1"/>
        <v>LailaMcNeillHadleigh Hares</v>
      </c>
      <c r="K12" s="32">
        <f t="shared" si="2"/>
        <v>8</v>
      </c>
      <c r="L12" s="32">
        <f t="shared" si="3"/>
        <v>4</v>
      </c>
    </row>
    <row r="13" spans="1:35" x14ac:dyDescent="0.25">
      <c r="A13" s="19">
        <v>9</v>
      </c>
      <c r="B13" s="1" t="str">
        <f>IFERROR(VLOOKUP($A13,Runners!$T:$AA,B$1,0),"")</f>
        <v>Sophie</v>
      </c>
      <c r="C13" s="1" t="str">
        <f>IFERROR(VLOOKUP($A13,Runners!$T:$AA,C$1,0),"")</f>
        <v>Rogers</v>
      </c>
      <c r="D13" s="1" t="str">
        <f>IFERROR(VLOOKUP($A13,Runners!$T:$AA,D$1,0),"")</f>
        <v>Colchester Harriers</v>
      </c>
      <c r="E13" s="2">
        <f>IFERROR(VLOOKUP($A13,Runners!$T:$AA,E$1,0),"")</f>
        <v>9</v>
      </c>
      <c r="F13" s="2" t="str">
        <f>IFERROR(VLOOKUP($A13,Runners!$T:$AA,F$1,0),"")</f>
        <v>U15</v>
      </c>
      <c r="G13">
        <f>COUNTIF($F$5:F13,F13)</f>
        <v>2</v>
      </c>
      <c r="J13" s="32" t="str">
        <f t="shared" si="1"/>
        <v>SophieRogersColchester Harriers</v>
      </c>
      <c r="K13" s="32">
        <f t="shared" si="2"/>
        <v>9</v>
      </c>
      <c r="L13" s="32">
        <f t="shared" si="3"/>
        <v>2</v>
      </c>
    </row>
    <row r="14" spans="1:35" x14ac:dyDescent="0.25">
      <c r="A14" s="19">
        <v>10</v>
      </c>
      <c r="B14" s="1" t="str">
        <f>IFERROR(VLOOKUP($A14,Runners!$T:$AA,B$1,0),"")</f>
        <v>Ronni</v>
      </c>
      <c r="C14" s="1" t="str">
        <f>IFERROR(VLOOKUP($A14,Runners!$T:$AA,C$1,0),"")</f>
        <v>Townsend</v>
      </c>
      <c r="D14" s="1" t="str">
        <f>IFERROR(VLOOKUP($A14,Runners!$T:$AA,D$1,0),"")</f>
        <v>Colchester &amp; Tendring AC</v>
      </c>
      <c r="E14" s="2">
        <f>IFERROR(VLOOKUP($A14,Runners!$T:$AA,E$1,0),"")</f>
        <v>4</v>
      </c>
      <c r="F14" s="2" t="str">
        <f>IFERROR(VLOOKUP($A14,Runners!$T:$AA,F$1,0),"")</f>
        <v>U11</v>
      </c>
      <c r="G14">
        <f>COUNTIF($F$5:F14,F14)</f>
        <v>1</v>
      </c>
      <c r="J14" s="32" t="str">
        <f t="shared" si="1"/>
        <v>RonniTownsendColchester &amp; Tendring AC</v>
      </c>
      <c r="K14" s="32">
        <f t="shared" si="2"/>
        <v>10</v>
      </c>
      <c r="L14" s="32">
        <f t="shared" si="3"/>
        <v>1</v>
      </c>
    </row>
    <row r="15" spans="1:35" x14ac:dyDescent="0.25">
      <c r="A15" s="19">
        <v>11</v>
      </c>
      <c r="B15" s="1" t="str">
        <f>IFERROR(VLOOKUP($A15,Runners!$T:$AA,B$1,0),"")</f>
        <v>Amalie</v>
      </c>
      <c r="C15" s="1" t="str">
        <f>IFERROR(VLOOKUP($A15,Runners!$T:$AA,C$1,0),"")</f>
        <v>Twydell</v>
      </c>
      <c r="D15" s="1" t="str">
        <f>IFERROR(VLOOKUP($A15,Runners!$T:$AA,D$1,0),"")</f>
        <v>Halstead R R</v>
      </c>
      <c r="E15" s="2">
        <f>IFERROR(VLOOKUP($A15,Runners!$T:$AA,E$1,0),"")</f>
        <v>7</v>
      </c>
      <c r="F15" s="2" t="str">
        <f>IFERROR(VLOOKUP($A15,Runners!$T:$AA,F$1,0),"")</f>
        <v>U13</v>
      </c>
      <c r="G15">
        <f>COUNTIF($F$5:F15,F15)</f>
        <v>5</v>
      </c>
      <c r="J15" s="32" t="str">
        <f t="shared" si="1"/>
        <v>AmalieTwydellHalstead R R</v>
      </c>
      <c r="K15" s="32">
        <f t="shared" si="2"/>
        <v>11</v>
      </c>
      <c r="L15" s="32">
        <f t="shared" si="3"/>
        <v>5</v>
      </c>
    </row>
    <row r="16" spans="1:35" x14ac:dyDescent="0.25">
      <c r="A16" s="19">
        <v>12</v>
      </c>
      <c r="B16" s="1" t="str">
        <f>IFERROR(VLOOKUP($A16,Runners!$T:$AA,B$1,0),"")</f>
        <v>Poppy</v>
      </c>
      <c r="C16" s="1" t="str">
        <f>IFERROR(VLOOKUP($A16,Runners!$T:$AA,C$1,0),"")</f>
        <v>Tilley</v>
      </c>
      <c r="D16" s="1" t="str">
        <f>IFERROR(VLOOKUP($A16,Runners!$T:$AA,D$1,0),"")</f>
        <v>Harwich Runners</v>
      </c>
      <c r="E16" s="2">
        <f>IFERROR(VLOOKUP($A16,Runners!$T:$AA,E$1,0),"")</f>
        <v>8</v>
      </c>
      <c r="F16" s="2" t="str">
        <f>IFERROR(VLOOKUP($A16,Runners!$T:$AA,F$1,0),"")</f>
        <v>U13</v>
      </c>
      <c r="G16">
        <f>COUNTIF($F$5:F16,F16)</f>
        <v>6</v>
      </c>
      <c r="J16" s="32" t="str">
        <f t="shared" si="1"/>
        <v>PoppyTilleyHarwich Runners</v>
      </c>
      <c r="K16" s="32">
        <f t="shared" si="2"/>
        <v>12</v>
      </c>
      <c r="L16" s="32">
        <f t="shared" si="3"/>
        <v>6</v>
      </c>
    </row>
    <row r="17" spans="1:12" x14ac:dyDescent="0.25">
      <c r="A17" s="19">
        <v>13</v>
      </c>
      <c r="B17" s="1" t="str">
        <f>IFERROR(VLOOKUP($A17,Runners!$T:$AA,B$1,0),"")</f>
        <v>Isobel</v>
      </c>
      <c r="C17" s="1" t="str">
        <f>IFERROR(VLOOKUP($A17,Runners!$T:$AA,C$1,0),"")</f>
        <v>Grosett</v>
      </c>
      <c r="D17" s="1" t="str">
        <f>IFERROR(VLOOKUP($A17,Runners!$T:$AA,D$1,0),"")</f>
        <v>Ipswich Jaffa</v>
      </c>
      <c r="E17" s="2">
        <f>IFERROR(VLOOKUP($A17,Runners!$T:$AA,E$1,0),"")</f>
        <v>6</v>
      </c>
      <c r="F17" s="2" t="str">
        <f>IFERROR(VLOOKUP($A17,Runners!$T:$AA,F$1,0),"")</f>
        <v>U11</v>
      </c>
      <c r="G17">
        <f>COUNTIF($F$5:F17,F17)</f>
        <v>2</v>
      </c>
      <c r="J17" s="32" t="str">
        <f t="shared" si="1"/>
        <v>IsobelGrosettIpswich Jaffa</v>
      </c>
      <c r="K17" s="32">
        <f t="shared" si="2"/>
        <v>13</v>
      </c>
      <c r="L17" s="32">
        <f t="shared" si="3"/>
        <v>2</v>
      </c>
    </row>
    <row r="18" spans="1:12" x14ac:dyDescent="0.25">
      <c r="A18" s="19">
        <v>14</v>
      </c>
      <c r="B18" s="1" t="str">
        <f>IFERROR(VLOOKUP($A18,Runners!$T:$AA,B$1,0),"")</f>
        <v>Amelia</v>
      </c>
      <c r="C18" s="1" t="str">
        <f>IFERROR(VLOOKUP($A18,Runners!$T:$AA,C$1,0),"")</f>
        <v>Goodall</v>
      </c>
      <c r="D18" s="1" t="str">
        <f>IFERROR(VLOOKUP($A18,Runners!$T:$AA,D$1,0),"")</f>
        <v>Springfield Striders</v>
      </c>
      <c r="E18" s="2">
        <f>IFERROR(VLOOKUP($A18,Runners!$T:$AA,E$1,0),"")</f>
        <v>9</v>
      </c>
      <c r="F18" s="2" t="str">
        <f>IFERROR(VLOOKUP($A18,Runners!$T:$AA,F$1,0),"")</f>
        <v>U15</v>
      </c>
      <c r="G18">
        <f>COUNTIF($F$5:F18,F18)</f>
        <v>3</v>
      </c>
      <c r="J18" s="32" t="str">
        <f t="shared" si="1"/>
        <v>AmeliaGoodallSpringfield Striders</v>
      </c>
      <c r="K18" s="32">
        <f t="shared" si="2"/>
        <v>14</v>
      </c>
      <c r="L18" s="32">
        <f t="shared" si="3"/>
        <v>3</v>
      </c>
    </row>
    <row r="19" spans="1:12" x14ac:dyDescent="0.25">
      <c r="A19" s="19">
        <v>15</v>
      </c>
      <c r="B19" s="1" t="str">
        <f>IFERROR(VLOOKUP($A19,Runners!$T:$AA,B$1,0),"")</f>
        <v>Sophie</v>
      </c>
      <c r="C19" s="1" t="str">
        <f>IFERROR(VLOOKUP($A19,Runners!$T:$AA,C$1,0),"")</f>
        <v>Green</v>
      </c>
      <c r="D19" s="1" t="str">
        <f>IFERROR(VLOOKUP($A19,Runners!$T:$AA,D$1,0),"")</f>
        <v>Colchester Harriers</v>
      </c>
      <c r="E19" s="2">
        <f>IFERROR(VLOOKUP($A19,Runners!$T:$AA,E$1,0),"")</f>
        <v>9</v>
      </c>
      <c r="F19" s="2" t="str">
        <f>IFERROR(VLOOKUP($A19,Runners!$T:$AA,F$1,0),"")</f>
        <v>U15</v>
      </c>
      <c r="G19">
        <f>COUNTIF($F$5:F19,F19)</f>
        <v>4</v>
      </c>
      <c r="J19" s="32" t="str">
        <f t="shared" si="1"/>
        <v>SophieGreenColchester Harriers</v>
      </c>
      <c r="K19" s="32">
        <f t="shared" si="2"/>
        <v>15</v>
      </c>
      <c r="L19" s="32">
        <f t="shared" si="3"/>
        <v>4</v>
      </c>
    </row>
    <row r="20" spans="1:12" x14ac:dyDescent="0.25">
      <c r="A20" s="19">
        <v>16</v>
      </c>
      <c r="B20" s="1" t="str">
        <f>IFERROR(VLOOKUP($A20,Runners!$T:$AA,B$1,0),"")</f>
        <v>Evie</v>
      </c>
      <c r="C20" s="1" t="str">
        <f>IFERROR(VLOOKUP($A20,Runners!$T:$AA,C$1,0),"")</f>
        <v>Foster</v>
      </c>
      <c r="D20" s="1" t="str">
        <f>IFERROR(VLOOKUP($A20,Runners!$T:$AA,D$1,0),"")</f>
        <v>Colchester &amp; Tendring AC</v>
      </c>
      <c r="E20" s="2">
        <f>IFERROR(VLOOKUP($A20,Runners!$T:$AA,E$1,0),"")</f>
        <v>8</v>
      </c>
      <c r="F20" s="2" t="str">
        <f>IFERROR(VLOOKUP($A20,Runners!$T:$AA,F$1,0),"")</f>
        <v>U13</v>
      </c>
      <c r="G20">
        <f>COUNTIF($F$5:F20,F20)</f>
        <v>7</v>
      </c>
      <c r="J20" s="32" t="str">
        <f t="shared" si="1"/>
        <v>EvieFosterColchester &amp; Tendring AC</v>
      </c>
      <c r="K20" s="32">
        <f t="shared" si="2"/>
        <v>16</v>
      </c>
      <c r="L20" s="32">
        <f t="shared" si="3"/>
        <v>7</v>
      </c>
    </row>
    <row r="21" spans="1:12" x14ac:dyDescent="0.25">
      <c r="A21" s="19">
        <v>17</v>
      </c>
      <c r="B21" s="1" t="str">
        <f>IFERROR(VLOOKUP($A21,Runners!$T:$AA,B$1,0),"")</f>
        <v>Kirsten</v>
      </c>
      <c r="C21" s="1" t="str">
        <f>IFERROR(VLOOKUP($A21,Runners!$T:$AA,C$1,0),"")</f>
        <v>Townsend</v>
      </c>
      <c r="D21" s="1" t="str">
        <f>IFERROR(VLOOKUP($A21,Runners!$T:$AA,D$1,0),"")</f>
        <v>Colchester &amp; Tendring AC</v>
      </c>
      <c r="E21" s="2">
        <f>IFERROR(VLOOKUP($A21,Runners!$T:$AA,E$1,0),"")</f>
        <v>4</v>
      </c>
      <c r="F21" s="2" t="str">
        <f>IFERROR(VLOOKUP($A21,Runners!$T:$AA,F$1,0),"")</f>
        <v>U11</v>
      </c>
      <c r="G21">
        <f>COUNTIF($F$5:F21,F21)</f>
        <v>3</v>
      </c>
      <c r="J21" s="32" t="str">
        <f t="shared" si="1"/>
        <v>KirstenTownsendColchester &amp; Tendring AC</v>
      </c>
      <c r="K21" s="32">
        <f t="shared" si="2"/>
        <v>17</v>
      </c>
      <c r="L21" s="32">
        <f t="shared" si="3"/>
        <v>3</v>
      </c>
    </row>
    <row r="22" spans="1:12" x14ac:dyDescent="0.25">
      <c r="A22" s="19">
        <v>18</v>
      </c>
      <c r="B22" s="1" t="str">
        <f>IFERROR(VLOOKUP($A22,Runners!$T:$AA,B$1,0),"")</f>
        <v>Imogen</v>
      </c>
      <c r="C22" s="1" t="str">
        <f>IFERROR(VLOOKUP($A22,Runners!$T:$AA,C$1,0),"")</f>
        <v>Stringer</v>
      </c>
      <c r="D22" s="1" t="str">
        <f>IFERROR(VLOOKUP($A22,Runners!$T:$AA,D$1,0),"")</f>
        <v>Colchester &amp; Tendring AC</v>
      </c>
      <c r="E22" s="2">
        <f>IFERROR(VLOOKUP($A22,Runners!$T:$AA,E$1,0),"")</f>
        <v>8</v>
      </c>
      <c r="F22" s="2" t="str">
        <f>IFERROR(VLOOKUP($A22,Runners!$T:$AA,F$1,0),"")</f>
        <v>U13</v>
      </c>
      <c r="G22">
        <f>COUNTIF($F$5:F22,F22)</f>
        <v>8</v>
      </c>
      <c r="J22" s="32" t="str">
        <f t="shared" si="1"/>
        <v>ImogenStringerColchester &amp; Tendring AC</v>
      </c>
      <c r="K22" s="32">
        <f t="shared" si="2"/>
        <v>18</v>
      </c>
      <c r="L22" s="32">
        <f t="shared" si="3"/>
        <v>8</v>
      </c>
    </row>
    <row r="23" spans="1:12" x14ac:dyDescent="0.25">
      <c r="A23" s="19">
        <v>19</v>
      </c>
      <c r="B23" s="1" t="str">
        <f>IFERROR(VLOOKUP($A23,Runners!$T:$AA,B$1,0),"")</f>
        <v>Ivy Rose</v>
      </c>
      <c r="C23" s="1" t="str">
        <f>IFERROR(VLOOKUP($A23,Runners!$T:$AA,C$1,0),"")</f>
        <v>Hallahan</v>
      </c>
      <c r="D23" s="1" t="str">
        <f>IFERROR(VLOOKUP($A23,Runners!$T:$AA,D$1,0),"")</f>
        <v>Colchester &amp; Tendring AC</v>
      </c>
      <c r="E23" s="2">
        <f>IFERROR(VLOOKUP($A23,Runners!$T:$AA,E$1,0),"")</f>
        <v>6</v>
      </c>
      <c r="F23" s="2" t="str">
        <f>IFERROR(VLOOKUP($A23,Runners!$T:$AA,F$1,0),"")</f>
        <v>U11</v>
      </c>
      <c r="G23">
        <f>COUNTIF($F$5:F23,F23)</f>
        <v>4</v>
      </c>
      <c r="J23" s="32" t="str">
        <f t="shared" si="1"/>
        <v>Ivy RoseHallahanColchester &amp; Tendring AC</v>
      </c>
      <c r="K23" s="32">
        <f t="shared" si="2"/>
        <v>19</v>
      </c>
      <c r="L23" s="32">
        <f t="shared" si="3"/>
        <v>4</v>
      </c>
    </row>
    <row r="24" spans="1:12" x14ac:dyDescent="0.25">
      <c r="A24" s="19">
        <v>20</v>
      </c>
      <c r="B24" s="1" t="str">
        <f>IFERROR(VLOOKUP($A24,Runners!$T:$AA,B$1,0),"")</f>
        <v>Nancy</v>
      </c>
      <c r="C24" s="1" t="str">
        <f>IFERROR(VLOOKUP($A24,Runners!$T:$AA,C$1,0),"")</f>
        <v>Garner</v>
      </c>
      <c r="D24" s="1" t="str">
        <f>IFERROR(VLOOKUP($A24,Runners!$T:$AA,D$1,0),"")</f>
        <v>Harwich Runners</v>
      </c>
      <c r="E24" s="2">
        <f>IFERROR(VLOOKUP($A24,Runners!$T:$AA,E$1,0),"")</f>
        <v>7</v>
      </c>
      <c r="F24" s="2" t="str">
        <f>IFERROR(VLOOKUP($A24,Runners!$T:$AA,F$1,0),"")</f>
        <v>U13</v>
      </c>
      <c r="G24">
        <f>COUNTIF($F$5:F24,F24)</f>
        <v>9</v>
      </c>
      <c r="J24" s="32" t="str">
        <f t="shared" si="1"/>
        <v>NancyGarnerHarwich Runners</v>
      </c>
      <c r="K24" s="32">
        <f t="shared" si="2"/>
        <v>20</v>
      </c>
      <c r="L24" s="32">
        <f t="shared" si="3"/>
        <v>9</v>
      </c>
    </row>
    <row r="25" spans="1:12" x14ac:dyDescent="0.25">
      <c r="A25" s="19">
        <v>21</v>
      </c>
      <c r="B25" s="1" t="str">
        <f>IFERROR(VLOOKUP($A25,Runners!$T:$AA,B$1,0),"")</f>
        <v>Aurora</v>
      </c>
      <c r="C25" s="1" t="str">
        <f>IFERROR(VLOOKUP($A25,Runners!$T:$AA,C$1,0),"")</f>
        <v>Miley</v>
      </c>
      <c r="D25" s="1" t="str">
        <f>IFERROR(VLOOKUP($A25,Runners!$T:$AA,D$1,0),"")</f>
        <v>Ipswich Jaffa</v>
      </c>
      <c r="E25" s="2">
        <f>IFERROR(VLOOKUP($A25,Runners!$T:$AA,E$1,0),"")</f>
        <v>8</v>
      </c>
      <c r="F25" s="2" t="str">
        <f>IFERROR(VLOOKUP($A25,Runners!$T:$AA,F$1,0),"")</f>
        <v>U13</v>
      </c>
      <c r="G25">
        <f>COUNTIF($F$5:F25,F25)</f>
        <v>10</v>
      </c>
      <c r="J25" s="32" t="str">
        <f t="shared" si="1"/>
        <v>AuroraMileyIpswich Jaffa</v>
      </c>
      <c r="K25" s="32">
        <f t="shared" si="2"/>
        <v>21</v>
      </c>
      <c r="L25" s="32">
        <f t="shared" si="3"/>
        <v>10</v>
      </c>
    </row>
    <row r="26" spans="1:12" x14ac:dyDescent="0.25">
      <c r="A26" s="19">
        <v>22</v>
      </c>
      <c r="B26" s="1" t="str">
        <f>IFERROR(VLOOKUP($A26,Runners!$T:$AA,B$1,0),"")</f>
        <v xml:space="preserve">Hannah </v>
      </c>
      <c r="C26" s="1" t="str">
        <f>IFERROR(VLOOKUP($A26,Runners!$T:$AA,C$1,0),"")</f>
        <v>Root</v>
      </c>
      <c r="D26" s="1" t="str">
        <f>IFERROR(VLOOKUP($A26,Runners!$T:$AA,D$1,0),"")</f>
        <v>Halstead R R</v>
      </c>
      <c r="E26" s="2">
        <f>IFERROR(VLOOKUP($A26,Runners!$T:$AA,E$1,0),"")</f>
        <v>7</v>
      </c>
      <c r="F26" s="2" t="str">
        <f>IFERROR(VLOOKUP($A26,Runners!$T:$AA,F$1,0),"")</f>
        <v>U13</v>
      </c>
      <c r="G26">
        <f>COUNTIF($F$5:F26,F26)</f>
        <v>11</v>
      </c>
      <c r="J26" s="32" t="str">
        <f t="shared" si="1"/>
        <v>Hannah RootHalstead R R</v>
      </c>
      <c r="K26" s="32">
        <f t="shared" si="2"/>
        <v>22</v>
      </c>
      <c r="L26" s="32">
        <f t="shared" si="3"/>
        <v>11</v>
      </c>
    </row>
    <row r="27" spans="1:12" x14ac:dyDescent="0.25">
      <c r="A27" s="19">
        <v>23</v>
      </c>
      <c r="B27" s="1" t="str">
        <f>IFERROR(VLOOKUP($A27,Runners!$T:$AA,B$1,0),"")</f>
        <v>Meghan</v>
      </c>
      <c r="C27" s="1" t="str">
        <f>IFERROR(VLOOKUP($A27,Runners!$T:$AA,C$1,0),"")</f>
        <v>Knight</v>
      </c>
      <c r="D27" s="1" t="str">
        <f>IFERROR(VLOOKUP($A27,Runners!$T:$AA,D$1,0),"")</f>
        <v>Tiptree</v>
      </c>
      <c r="E27" s="2">
        <f>IFERROR(VLOOKUP($A27,Runners!$T:$AA,E$1,0),"")</f>
        <v>3</v>
      </c>
      <c r="F27" s="2" t="str">
        <f>IFERROR(VLOOKUP($A27,Runners!$T:$AA,F$1,0),"")</f>
        <v>U11</v>
      </c>
      <c r="G27">
        <f>COUNTIF($F$5:F27,F27)</f>
        <v>5</v>
      </c>
      <c r="J27" s="32" t="str">
        <f t="shared" si="1"/>
        <v>MeghanKnightTiptree</v>
      </c>
      <c r="K27" s="32">
        <f t="shared" si="2"/>
        <v>23</v>
      </c>
      <c r="L27" s="32">
        <f t="shared" si="3"/>
        <v>5</v>
      </c>
    </row>
    <row r="28" spans="1:12" x14ac:dyDescent="0.25">
      <c r="A28" s="19">
        <v>24</v>
      </c>
      <c r="B28" s="1" t="str">
        <f>IFERROR(VLOOKUP($A28,Runners!$T:$AA,B$1,0),"")</f>
        <v>Evelyn</v>
      </c>
      <c r="C28" s="1" t="str">
        <f>IFERROR(VLOOKUP($A28,Runners!$T:$AA,C$1,0),"")</f>
        <v>Roulson</v>
      </c>
      <c r="D28" s="1" t="str">
        <f>IFERROR(VLOOKUP($A28,Runners!$T:$AA,D$1,0),"")</f>
        <v>Halstead R R</v>
      </c>
      <c r="E28" s="2">
        <f>IFERROR(VLOOKUP($A28,Runners!$T:$AA,E$1,0),"")</f>
        <v>5</v>
      </c>
      <c r="F28" s="2" t="str">
        <f>IFERROR(VLOOKUP($A28,Runners!$T:$AA,F$1,0),"")</f>
        <v>U11</v>
      </c>
      <c r="G28">
        <f>COUNTIF($F$5:F28,F28)</f>
        <v>6</v>
      </c>
      <c r="J28" s="32" t="str">
        <f t="shared" si="1"/>
        <v>EvelynRoulsonHalstead R R</v>
      </c>
      <c r="K28" s="32">
        <f t="shared" si="2"/>
        <v>24</v>
      </c>
      <c r="L28" s="32">
        <f t="shared" si="3"/>
        <v>6</v>
      </c>
    </row>
    <row r="29" spans="1:12" x14ac:dyDescent="0.25">
      <c r="A29" s="19">
        <v>25</v>
      </c>
      <c r="B29" s="1" t="str">
        <f>IFERROR(VLOOKUP($A29,Runners!$T:$AA,B$1,0),"")</f>
        <v>Eliza</v>
      </c>
      <c r="C29" s="1" t="str">
        <f>IFERROR(VLOOKUP($A29,Runners!$T:$AA,C$1,0),"")</f>
        <v>Smith</v>
      </c>
      <c r="D29" s="1" t="str">
        <f>IFERROR(VLOOKUP($A29,Runners!$T:$AA,D$1,0),"")</f>
        <v>Harwich Runners</v>
      </c>
      <c r="E29" s="2">
        <f>IFERROR(VLOOKUP($A29,Runners!$T:$AA,E$1,0),"")</f>
        <v>6</v>
      </c>
      <c r="F29" s="2" t="str">
        <f>IFERROR(VLOOKUP($A29,Runners!$T:$AA,F$1,0),"")</f>
        <v>U11</v>
      </c>
      <c r="G29">
        <f>COUNTIF($F$5:F29,F29)</f>
        <v>7</v>
      </c>
      <c r="J29" s="32" t="str">
        <f t="shared" si="1"/>
        <v>ElizaSmithHarwich Runners</v>
      </c>
      <c r="K29" s="32">
        <f t="shared" si="2"/>
        <v>25</v>
      </c>
      <c r="L29" s="32">
        <f t="shared" si="3"/>
        <v>7</v>
      </c>
    </row>
    <row r="30" spans="1:12" x14ac:dyDescent="0.25">
      <c r="A30" s="19">
        <v>26</v>
      </c>
      <c r="B30" s="1" t="str">
        <f>IFERROR(VLOOKUP($A30,Runners!$T:$AA,B$1,0),"")</f>
        <v>Tilly</v>
      </c>
      <c r="C30" s="1" t="str">
        <f>IFERROR(VLOOKUP($A30,Runners!$T:$AA,C$1,0),"")</f>
        <v>Clark</v>
      </c>
      <c r="D30" s="1" t="str">
        <f>IFERROR(VLOOKUP($A30,Runners!$T:$AA,D$1,0),"")</f>
        <v>Colchester Harriers</v>
      </c>
      <c r="E30" s="2">
        <f>IFERROR(VLOOKUP($A30,Runners!$T:$AA,E$1,0),"")</f>
        <v>7</v>
      </c>
      <c r="F30" s="2" t="str">
        <f>IFERROR(VLOOKUP($A30,Runners!$T:$AA,F$1,0),"")</f>
        <v>U13</v>
      </c>
      <c r="G30">
        <f>COUNTIF($F$5:F30,F30)</f>
        <v>12</v>
      </c>
      <c r="J30" s="32" t="str">
        <f t="shared" si="1"/>
        <v>TillyClarkColchester Harriers</v>
      </c>
      <c r="K30" s="32">
        <f t="shared" si="2"/>
        <v>26</v>
      </c>
      <c r="L30" s="32">
        <f t="shared" si="3"/>
        <v>12</v>
      </c>
    </row>
    <row r="31" spans="1:12" x14ac:dyDescent="0.25">
      <c r="A31" s="19">
        <v>27</v>
      </c>
      <c r="B31" s="1" t="str">
        <f>IFERROR(VLOOKUP($A31,Runners!$T:$AA,B$1,0),"")</f>
        <v>Olivia</v>
      </c>
      <c r="C31" s="1" t="str">
        <f>IFERROR(VLOOKUP($A31,Runners!$T:$AA,C$1,0),"")</f>
        <v>Biven</v>
      </c>
      <c r="D31" s="1" t="str">
        <f>IFERROR(VLOOKUP($A31,Runners!$T:$AA,D$1,0),"")</f>
        <v>Ipswich Jaffa</v>
      </c>
      <c r="E31" s="2">
        <f>IFERROR(VLOOKUP($A31,Runners!$T:$AA,E$1,0),"")</f>
        <v>4</v>
      </c>
      <c r="F31" s="2" t="str">
        <f>IFERROR(VLOOKUP($A31,Runners!$T:$AA,F$1,0),"")</f>
        <v>U11</v>
      </c>
      <c r="G31">
        <f>COUNTIF($F$5:F31,F31)</f>
        <v>8</v>
      </c>
      <c r="J31" s="32" t="str">
        <f t="shared" si="1"/>
        <v>OliviaBivenIpswich Jaffa</v>
      </c>
      <c r="K31" s="32">
        <f t="shared" si="2"/>
        <v>27</v>
      </c>
      <c r="L31" s="32">
        <f t="shared" si="3"/>
        <v>8</v>
      </c>
    </row>
    <row r="32" spans="1:12" x14ac:dyDescent="0.25">
      <c r="A32" s="19">
        <v>28</v>
      </c>
      <c r="B32" s="1" t="str">
        <f>IFERROR(VLOOKUP($A32,Runners!$T:$AA,B$1,0),"")</f>
        <v>Darcey</v>
      </c>
      <c r="C32" s="1" t="str">
        <f>IFERROR(VLOOKUP($A32,Runners!$T:$AA,C$1,0),"")</f>
        <v>Smith</v>
      </c>
      <c r="D32" s="1" t="str">
        <f>IFERROR(VLOOKUP($A32,Runners!$T:$AA,D$1,0),"")</f>
        <v>Harwich Runners</v>
      </c>
      <c r="E32" s="2">
        <f>IFERROR(VLOOKUP($A32,Runners!$T:$AA,E$1,0),"")</f>
        <v>3</v>
      </c>
      <c r="F32" s="2" t="str">
        <f>IFERROR(VLOOKUP($A32,Runners!$T:$AA,F$1,0),"")</f>
        <v>U11</v>
      </c>
      <c r="G32">
        <f>COUNTIF($F$5:F32,F32)</f>
        <v>9</v>
      </c>
      <c r="J32" s="32" t="str">
        <f t="shared" si="1"/>
        <v>DarceySmithHarwich Runners</v>
      </c>
      <c r="K32" s="32">
        <f t="shared" si="2"/>
        <v>28</v>
      </c>
      <c r="L32" s="32">
        <f t="shared" si="3"/>
        <v>9</v>
      </c>
    </row>
    <row r="33" spans="1:12" x14ac:dyDescent="0.25">
      <c r="A33" s="19">
        <v>29</v>
      </c>
      <c r="B33" s="1" t="str">
        <f>IFERROR(VLOOKUP($A33,Runners!$T:$AA,B$1,0),"")</f>
        <v>Sophie</v>
      </c>
      <c r="C33" s="1" t="str">
        <f>IFERROR(VLOOKUP($A33,Runners!$T:$AA,C$1,0),"")</f>
        <v>Jeffery</v>
      </c>
      <c r="D33" s="1" t="str">
        <f>IFERROR(VLOOKUP($A33,Runners!$T:$AA,D$1,0),"")</f>
        <v>Colchester Harriers</v>
      </c>
      <c r="E33" s="2">
        <f>IFERROR(VLOOKUP($A33,Runners!$T:$AA,E$1,0),"")</f>
        <v>5</v>
      </c>
      <c r="F33" s="2" t="str">
        <f>IFERROR(VLOOKUP($A33,Runners!$T:$AA,F$1,0),"")</f>
        <v>U11</v>
      </c>
      <c r="G33">
        <f>COUNTIF($F$5:F33,F33)</f>
        <v>10</v>
      </c>
      <c r="J33" s="32" t="str">
        <f t="shared" si="1"/>
        <v>SophieJefferyColchester Harriers</v>
      </c>
      <c r="K33" s="32">
        <f t="shared" si="2"/>
        <v>29</v>
      </c>
      <c r="L33" s="32">
        <f t="shared" si="3"/>
        <v>10</v>
      </c>
    </row>
    <row r="34" spans="1:12" x14ac:dyDescent="0.25">
      <c r="A34" s="19">
        <v>30</v>
      </c>
      <c r="B34" s="1" t="str">
        <f>IFERROR(VLOOKUP($A34,Runners!$T:$AA,B$1,0),"")</f>
        <v>Grace</v>
      </c>
      <c r="C34" s="1" t="str">
        <f>IFERROR(VLOOKUP($A34,Runners!$T:$AA,C$1,0),"")</f>
        <v>Loomes</v>
      </c>
      <c r="D34" s="1" t="str">
        <f>IFERROR(VLOOKUP($A34,Runners!$T:$AA,D$1,0),"")</f>
        <v>Ipswich Jaffa</v>
      </c>
      <c r="E34" s="2">
        <f>IFERROR(VLOOKUP($A34,Runners!$T:$AA,E$1,0),"")</f>
        <v>5</v>
      </c>
      <c r="F34" s="2" t="str">
        <f>IFERROR(VLOOKUP($A34,Runners!$T:$AA,F$1,0),"")</f>
        <v>U11</v>
      </c>
      <c r="G34">
        <f>COUNTIF($F$5:F34,F34)</f>
        <v>11</v>
      </c>
      <c r="J34" s="32" t="str">
        <f t="shared" si="1"/>
        <v>GraceLoomesIpswich Jaffa</v>
      </c>
      <c r="K34" s="32">
        <f t="shared" si="2"/>
        <v>30</v>
      </c>
      <c r="L34" s="32">
        <f t="shared" si="3"/>
        <v>11</v>
      </c>
    </row>
    <row r="35" spans="1:12" x14ac:dyDescent="0.25">
      <c r="A35" s="19">
        <v>31</v>
      </c>
      <c r="B35" s="1" t="str">
        <f>IFERROR(VLOOKUP($A35,Runners!$T:$AA,B$1,0),"")</f>
        <v>Felicity</v>
      </c>
      <c r="C35" s="1" t="str">
        <f>IFERROR(VLOOKUP($A35,Runners!$T:$AA,C$1,0),"")</f>
        <v>Hoe</v>
      </c>
      <c r="D35" s="1" t="str">
        <f>IFERROR(VLOOKUP($A35,Runners!$T:$AA,D$1,0),"")</f>
        <v>Colchester &amp; Tendring AC</v>
      </c>
      <c r="E35" s="2">
        <f>IFERROR(VLOOKUP($A35,Runners!$T:$AA,E$1,0),"")</f>
        <v>7</v>
      </c>
      <c r="F35" s="2" t="str">
        <f>IFERROR(VLOOKUP($A35,Runners!$T:$AA,F$1,0),"")</f>
        <v>U13</v>
      </c>
      <c r="G35">
        <f>COUNTIF($F$5:F35,F35)</f>
        <v>13</v>
      </c>
      <c r="J35" s="32" t="str">
        <f t="shared" si="1"/>
        <v>FelicityHoeColchester &amp; Tendring AC</v>
      </c>
      <c r="K35" s="32">
        <f t="shared" si="2"/>
        <v>31</v>
      </c>
      <c r="L35" s="32">
        <f t="shared" si="3"/>
        <v>13</v>
      </c>
    </row>
    <row r="36" spans="1:12" x14ac:dyDescent="0.25">
      <c r="A36" s="19">
        <v>32</v>
      </c>
      <c r="B36" s="1" t="str">
        <f>IFERROR(VLOOKUP($A36,Runners!$T:$AA,B$1,0),"")</f>
        <v>Pippa</v>
      </c>
      <c r="C36" s="1" t="str">
        <f>IFERROR(VLOOKUP($A36,Runners!$T:$AA,C$1,0),"")</f>
        <v>Hoe</v>
      </c>
      <c r="D36" s="1" t="str">
        <f>IFERROR(VLOOKUP($A36,Runners!$T:$AA,D$1,0),"")</f>
        <v>Colchester &amp; Tendring AC</v>
      </c>
      <c r="E36" s="2">
        <f>IFERROR(VLOOKUP($A36,Runners!$T:$AA,E$1,0),"")</f>
        <v>6</v>
      </c>
      <c r="F36" s="2" t="str">
        <f>IFERROR(VLOOKUP($A36,Runners!$T:$AA,F$1,0),"")</f>
        <v>U11</v>
      </c>
      <c r="G36">
        <f>COUNTIF($F$5:F36,F36)</f>
        <v>12</v>
      </c>
      <c r="J36" s="32" t="str">
        <f t="shared" si="1"/>
        <v>PippaHoeColchester &amp; Tendring AC</v>
      </c>
      <c r="K36" s="32">
        <f t="shared" si="2"/>
        <v>32</v>
      </c>
      <c r="L36" s="32">
        <f t="shared" si="3"/>
        <v>12</v>
      </c>
    </row>
    <row r="37" spans="1:12" x14ac:dyDescent="0.25">
      <c r="A37" s="19">
        <v>33</v>
      </c>
      <c r="B37" s="1" t="str">
        <f>IFERROR(VLOOKUP($A37,Runners!$T:$AA,B$1,0),"")</f>
        <v>Aderyn</v>
      </c>
      <c r="C37" s="1" t="str">
        <f>IFERROR(VLOOKUP($A37,Runners!$T:$AA,C$1,0),"")</f>
        <v>McDonald</v>
      </c>
      <c r="D37" s="1" t="str">
        <f>IFERROR(VLOOKUP($A37,Runners!$T:$AA,D$1,0),"")</f>
        <v>Hadleigh Hares</v>
      </c>
      <c r="E37" s="2">
        <f>IFERROR(VLOOKUP($A37,Runners!$T:$AA,E$1,0),"")</f>
        <v>5</v>
      </c>
      <c r="F37" s="2" t="str">
        <f>IFERROR(VLOOKUP($A37,Runners!$T:$AA,F$1,0),"")</f>
        <v>U11</v>
      </c>
      <c r="G37">
        <f>COUNTIF($F$5:F37,F37)</f>
        <v>13</v>
      </c>
      <c r="J37" s="32" t="str">
        <f t="shared" si="1"/>
        <v>AderynMcDonaldHadleigh Hares</v>
      </c>
      <c r="K37" s="32">
        <f t="shared" si="2"/>
        <v>33</v>
      </c>
      <c r="L37" s="32">
        <f t="shared" si="3"/>
        <v>13</v>
      </c>
    </row>
    <row r="38" spans="1:12" x14ac:dyDescent="0.25">
      <c r="A38" s="19">
        <v>34</v>
      </c>
      <c r="B38" s="1" t="str">
        <f>IFERROR(VLOOKUP($A38,Runners!$T:$AA,B$1,0),"")</f>
        <v>Georgia</v>
      </c>
      <c r="C38" s="1" t="str">
        <f>IFERROR(VLOOKUP($A38,Runners!$T:$AA,C$1,0),"")</f>
        <v>Coyles</v>
      </c>
      <c r="D38" s="1" t="str">
        <f>IFERROR(VLOOKUP($A38,Runners!$T:$AA,D$1,0),"")</f>
        <v>Harwich Runners</v>
      </c>
      <c r="E38" s="2">
        <f>IFERROR(VLOOKUP($A38,Runners!$T:$AA,E$1,0),"")</f>
        <v>5</v>
      </c>
      <c r="F38" s="2" t="str">
        <f>IFERROR(VLOOKUP($A38,Runners!$T:$AA,F$1,0),"")</f>
        <v>U11</v>
      </c>
      <c r="G38">
        <f>COUNTIF($F$5:F38,F38)</f>
        <v>14</v>
      </c>
      <c r="J38" s="32" t="str">
        <f t="shared" si="1"/>
        <v>GeorgiaCoylesHarwich Runners</v>
      </c>
      <c r="K38" s="32">
        <f t="shared" si="2"/>
        <v>34</v>
      </c>
      <c r="L38" s="32">
        <f t="shared" si="3"/>
        <v>14</v>
      </c>
    </row>
    <row r="39" spans="1:12" x14ac:dyDescent="0.25">
      <c r="A39" s="19">
        <v>35</v>
      </c>
      <c r="B39" s="1" t="str">
        <f>IFERROR(VLOOKUP($A39,Runners!$T:$AA,B$1,0),"")</f>
        <v>Lydia</v>
      </c>
      <c r="C39" s="1" t="str">
        <f>IFERROR(VLOOKUP($A39,Runners!$T:$AA,C$1,0),"")</f>
        <v>Farmer</v>
      </c>
      <c r="D39" s="1" t="str">
        <f>IFERROR(VLOOKUP($A39,Runners!$T:$AA,D$1,0),"")</f>
        <v>Hadleigh Hares</v>
      </c>
      <c r="E39" s="2">
        <f>IFERROR(VLOOKUP($A39,Runners!$T:$AA,E$1,0),"")</f>
        <v>5</v>
      </c>
      <c r="F39" s="2" t="str">
        <f>IFERROR(VLOOKUP($A39,Runners!$T:$AA,F$1,0),"")</f>
        <v>U11</v>
      </c>
      <c r="G39">
        <f>COUNTIF($F$5:F39,F39)</f>
        <v>15</v>
      </c>
      <c r="J39" s="32" t="str">
        <f t="shared" si="1"/>
        <v>LydiaFarmerHadleigh Hares</v>
      </c>
      <c r="K39" s="32">
        <f t="shared" si="2"/>
        <v>35</v>
      </c>
      <c r="L39" s="32">
        <f t="shared" si="3"/>
        <v>15</v>
      </c>
    </row>
    <row r="40" spans="1:12" x14ac:dyDescent="0.25">
      <c r="A40" s="19">
        <v>36</v>
      </c>
      <c r="B40" s="1" t="str">
        <f>IFERROR(VLOOKUP($A40,Runners!$T:$AA,B$1,0),"")</f>
        <v>Levanna</v>
      </c>
      <c r="C40" s="1" t="str">
        <f>IFERROR(VLOOKUP($A40,Runners!$T:$AA,C$1,0),"")</f>
        <v>Miley</v>
      </c>
      <c r="D40" s="1" t="str">
        <f>IFERROR(VLOOKUP($A40,Runners!$T:$AA,D$1,0),"")</f>
        <v>Ipswich Jaffa</v>
      </c>
      <c r="E40" s="2">
        <f>IFERROR(VLOOKUP($A40,Runners!$T:$AA,E$1,0),"")</f>
        <v>4</v>
      </c>
      <c r="F40" s="2" t="str">
        <f>IFERROR(VLOOKUP($A40,Runners!$T:$AA,F$1,0),"")</f>
        <v>U11</v>
      </c>
      <c r="G40">
        <f>COUNTIF($F$5:F40,F40)</f>
        <v>16</v>
      </c>
      <c r="J40" s="32" t="str">
        <f t="shared" si="1"/>
        <v>LevannaMileyIpswich Jaffa</v>
      </c>
      <c r="K40" s="32">
        <f t="shared" si="2"/>
        <v>36</v>
      </c>
      <c r="L40" s="32">
        <f t="shared" si="3"/>
        <v>16</v>
      </c>
    </row>
    <row r="41" spans="1:12" x14ac:dyDescent="0.25">
      <c r="A41" s="19">
        <v>37</v>
      </c>
      <c r="B41" s="1" t="str">
        <f>IFERROR(VLOOKUP($A41,Runners!$T:$AA,B$1,0),"")</f>
        <v>Floriane</v>
      </c>
      <c r="C41" s="1" t="str">
        <f>IFERROR(VLOOKUP($A41,Runners!$T:$AA,C$1,0),"")</f>
        <v>King</v>
      </c>
      <c r="D41" s="1" t="str">
        <f>IFERROR(VLOOKUP($A41,Runners!$T:$AA,D$1,0),"")</f>
        <v>Colchester Harriers</v>
      </c>
      <c r="E41" s="2">
        <f>IFERROR(VLOOKUP($A41,Runners!$T:$AA,E$1,0),"")</f>
        <v>6</v>
      </c>
      <c r="F41" s="2" t="str">
        <f>IFERROR(VLOOKUP($A41,Runners!$T:$AA,F$1,0),"")</f>
        <v>U11</v>
      </c>
      <c r="G41">
        <f>COUNTIF($F$5:F41,F41)</f>
        <v>17</v>
      </c>
      <c r="J41" s="32" t="str">
        <f t="shared" si="1"/>
        <v>FlorianeKingColchester Harriers</v>
      </c>
      <c r="K41" s="32">
        <f t="shared" si="2"/>
        <v>37</v>
      </c>
      <c r="L41" s="32">
        <f t="shared" si="3"/>
        <v>17</v>
      </c>
    </row>
    <row r="42" spans="1:12" x14ac:dyDescent="0.25">
      <c r="A42" s="19">
        <v>38</v>
      </c>
      <c r="B42" s="1" t="str">
        <f>IFERROR(VLOOKUP($A42,Runners!$T:$AA,B$1,0),"")</f>
        <v>Naomi</v>
      </c>
      <c r="C42" s="1" t="str">
        <f>IFERROR(VLOOKUP($A42,Runners!$T:$AA,C$1,0),"")</f>
        <v>Barkan-King</v>
      </c>
      <c r="D42" s="1" t="str">
        <f>IFERROR(VLOOKUP($A42,Runners!$T:$AA,D$1,0),"")</f>
        <v>Tiptree</v>
      </c>
      <c r="E42" s="2">
        <f>IFERROR(VLOOKUP($A42,Runners!$T:$AA,E$1,0),"")</f>
        <v>3</v>
      </c>
      <c r="F42" s="2" t="str">
        <f>IFERROR(VLOOKUP($A42,Runners!$T:$AA,F$1,0),"")</f>
        <v>U11</v>
      </c>
      <c r="G42">
        <f>COUNTIF($F$5:F42,F42)</f>
        <v>18</v>
      </c>
      <c r="J42" s="32" t="str">
        <f t="shared" si="1"/>
        <v>NaomiBarkan-KingTiptree</v>
      </c>
      <c r="K42" s="32">
        <f t="shared" si="2"/>
        <v>38</v>
      </c>
      <c r="L42" s="32">
        <f t="shared" si="3"/>
        <v>18</v>
      </c>
    </row>
    <row r="43" spans="1:12" x14ac:dyDescent="0.25">
      <c r="A43" s="19">
        <v>39</v>
      </c>
      <c r="B43" s="1" t="str">
        <f>IFERROR(VLOOKUP($A43,Runners!$T:$AA,B$1,0),"")</f>
        <v>Orla</v>
      </c>
      <c r="C43" s="1" t="str">
        <f>IFERROR(VLOOKUP($A43,Runners!$T:$AA,C$1,0),"")</f>
        <v>Squirrell</v>
      </c>
      <c r="D43" s="1" t="str">
        <f>IFERROR(VLOOKUP($A43,Runners!$T:$AA,D$1,0),"")</f>
        <v>Ipswich Jaffa</v>
      </c>
      <c r="E43" s="2">
        <f>IFERROR(VLOOKUP($A43,Runners!$T:$AA,E$1,0),"")</f>
        <v>7</v>
      </c>
      <c r="F43" s="2" t="str">
        <f>IFERROR(VLOOKUP($A43,Runners!$T:$AA,F$1,0),"")</f>
        <v>U13</v>
      </c>
      <c r="G43">
        <f>COUNTIF($F$5:F43,F43)</f>
        <v>14</v>
      </c>
      <c r="J43" s="32" t="str">
        <f t="shared" si="1"/>
        <v>OrlaSquirrellIpswich Jaffa</v>
      </c>
      <c r="K43" s="32">
        <f t="shared" si="2"/>
        <v>39</v>
      </c>
      <c r="L43" s="32">
        <f t="shared" si="3"/>
        <v>14</v>
      </c>
    </row>
    <row r="44" spans="1:12" x14ac:dyDescent="0.25">
      <c r="A44" s="19">
        <v>40</v>
      </c>
      <c r="B44" s="1" t="str">
        <f>IFERROR(VLOOKUP($A44,Runners!$T:$AA,B$1,0),"")</f>
        <v>Bella</v>
      </c>
      <c r="C44" s="1" t="str">
        <f>IFERROR(VLOOKUP($A44,Runners!$T:$AA,C$1,0),"")</f>
        <v>Izzet</v>
      </c>
      <c r="D44" s="1" t="str">
        <f>IFERROR(VLOOKUP($A44,Runners!$T:$AA,D$1,0),"")</f>
        <v>Colchester &amp; Tendring AC</v>
      </c>
      <c r="E44" s="2">
        <f>IFERROR(VLOOKUP($A44,Runners!$T:$AA,E$1,0),"")</f>
        <v>5</v>
      </c>
      <c r="F44" s="2" t="str">
        <f>IFERROR(VLOOKUP($A44,Runners!$T:$AA,F$1,0),"")</f>
        <v>U11</v>
      </c>
      <c r="G44">
        <f>COUNTIF($F$5:F44,F44)</f>
        <v>19</v>
      </c>
      <c r="J44" s="32" t="str">
        <f t="shared" si="1"/>
        <v>BellaIzzetColchester &amp; Tendring AC</v>
      </c>
      <c r="K44" s="32">
        <f t="shared" si="2"/>
        <v>40</v>
      </c>
      <c r="L44" s="32">
        <f t="shared" si="3"/>
        <v>19</v>
      </c>
    </row>
    <row r="45" spans="1:12" x14ac:dyDescent="0.25">
      <c r="A45" s="19">
        <v>41</v>
      </c>
      <c r="B45" s="1" t="str">
        <f>IFERROR(VLOOKUP($A45,Runners!$T:$AA,B$1,0),"")</f>
        <v>Lisa</v>
      </c>
      <c r="C45" s="1" t="str">
        <f>IFERROR(VLOOKUP($A45,Runners!$T:$AA,C$1,0),"")</f>
        <v>Ndungu</v>
      </c>
      <c r="D45" s="1" t="str">
        <f>IFERROR(VLOOKUP($A45,Runners!$T:$AA,D$1,0),"")</f>
        <v>Colchester &amp; Tendring AC</v>
      </c>
      <c r="E45" s="2">
        <f>IFERROR(VLOOKUP($A45,Runners!$T:$AA,E$1,0),"")</f>
        <v>5</v>
      </c>
      <c r="F45" s="2" t="str">
        <f>IFERROR(VLOOKUP($A45,Runners!$T:$AA,F$1,0),"")</f>
        <v>U11</v>
      </c>
      <c r="G45">
        <f>COUNTIF($F$5:F45,F45)</f>
        <v>20</v>
      </c>
      <c r="J45" s="32" t="str">
        <f t="shared" si="1"/>
        <v>LisaNdunguColchester &amp; Tendring AC</v>
      </c>
      <c r="K45" s="32">
        <f t="shared" si="2"/>
        <v>41</v>
      </c>
      <c r="L45" s="32">
        <f t="shared" si="3"/>
        <v>20</v>
      </c>
    </row>
    <row r="46" spans="1:12" x14ac:dyDescent="0.25">
      <c r="A46" s="19">
        <v>42</v>
      </c>
      <c r="B46" s="1" t="str">
        <f>IFERROR(VLOOKUP($A46,Runners!$T:$AA,B$1,0),"")</f>
        <v/>
      </c>
      <c r="C46" s="1" t="str">
        <f>IFERROR(VLOOKUP($A46,Runners!$T:$AA,C$1,0),"")</f>
        <v/>
      </c>
      <c r="D46" s="1" t="str">
        <f>IFERROR(VLOOKUP($A46,Runners!$T:$AA,D$1,0),"")</f>
        <v/>
      </c>
      <c r="E46" s="2" t="str">
        <f>IFERROR(VLOOKUP($A46,Runners!$T:$AA,E$1,0),"")</f>
        <v/>
      </c>
      <c r="F46" s="2" t="str">
        <f>IFERROR(VLOOKUP($A46,Runners!$T:$AA,F$1,0),"")</f>
        <v/>
      </c>
      <c r="G46">
        <f>COUNTIF($F$5:F46,F46)</f>
        <v>1</v>
      </c>
      <c r="J46" s="32" t="str">
        <f t="shared" si="1"/>
        <v/>
      </c>
      <c r="K46" s="32">
        <f t="shared" si="2"/>
        <v>42</v>
      </c>
      <c r="L46" s="32">
        <f t="shared" si="3"/>
        <v>1</v>
      </c>
    </row>
    <row r="47" spans="1:12" x14ac:dyDescent="0.25">
      <c r="A47" s="19">
        <v>43</v>
      </c>
      <c r="B47" s="1" t="str">
        <f>IFERROR(VLOOKUP($A47,Runners!$T:$AA,B$1,0),"")</f>
        <v/>
      </c>
      <c r="C47" s="1" t="str">
        <f>IFERROR(VLOOKUP($A47,Runners!$T:$AA,C$1,0),"")</f>
        <v/>
      </c>
      <c r="D47" s="1" t="str">
        <f>IFERROR(VLOOKUP($A47,Runners!$T:$AA,D$1,0),"")</f>
        <v/>
      </c>
      <c r="E47" s="2" t="str">
        <f>IFERROR(VLOOKUP($A47,Runners!$T:$AA,E$1,0),"")</f>
        <v/>
      </c>
      <c r="F47" s="2" t="str">
        <f>IFERROR(VLOOKUP($A47,Runners!$T:$AA,F$1,0),"")</f>
        <v/>
      </c>
      <c r="G47">
        <f>COUNTIF($F$5:F47,F47)</f>
        <v>2</v>
      </c>
      <c r="J47" s="32" t="str">
        <f t="shared" si="1"/>
        <v/>
      </c>
      <c r="K47" s="32">
        <f t="shared" si="2"/>
        <v>43</v>
      </c>
      <c r="L47" s="32">
        <f t="shared" si="3"/>
        <v>2</v>
      </c>
    </row>
    <row r="48" spans="1:12" x14ac:dyDescent="0.25">
      <c r="A48" s="19">
        <v>44</v>
      </c>
      <c r="B48" s="1" t="str">
        <f>IFERROR(VLOOKUP($A48,Runners!$T:$AA,B$1,0),"")</f>
        <v/>
      </c>
      <c r="C48" s="1" t="str">
        <f>IFERROR(VLOOKUP($A48,Runners!$T:$AA,C$1,0),"")</f>
        <v/>
      </c>
      <c r="D48" s="1" t="str">
        <f>IFERROR(VLOOKUP($A48,Runners!$T:$AA,D$1,0),"")</f>
        <v/>
      </c>
      <c r="E48" s="2" t="str">
        <f>IFERROR(VLOOKUP($A48,Runners!$T:$AA,E$1,0),"")</f>
        <v/>
      </c>
      <c r="F48" s="2" t="str">
        <f>IFERROR(VLOOKUP($A48,Runners!$T:$AA,F$1,0),"")</f>
        <v/>
      </c>
      <c r="G48">
        <f>COUNTIF($F$5:F48,F48)</f>
        <v>3</v>
      </c>
      <c r="J48" s="32" t="str">
        <f t="shared" si="1"/>
        <v/>
      </c>
      <c r="K48" s="32">
        <f t="shared" si="2"/>
        <v>44</v>
      </c>
      <c r="L48" s="32">
        <f t="shared" si="3"/>
        <v>3</v>
      </c>
    </row>
    <row r="49" spans="1:12" x14ac:dyDescent="0.25">
      <c r="A49" s="19">
        <v>45</v>
      </c>
      <c r="B49" s="1" t="str">
        <f>IFERROR(VLOOKUP($A49,Runners!$T:$AA,B$1,0),"")</f>
        <v/>
      </c>
      <c r="C49" s="1" t="str">
        <f>IFERROR(VLOOKUP($A49,Runners!$T:$AA,C$1,0),"")</f>
        <v/>
      </c>
      <c r="D49" s="1" t="str">
        <f>IFERROR(VLOOKUP($A49,Runners!$T:$AA,D$1,0),"")</f>
        <v/>
      </c>
      <c r="E49" s="2" t="str">
        <f>IFERROR(VLOOKUP($A49,Runners!$T:$AA,E$1,0),"")</f>
        <v/>
      </c>
      <c r="F49" s="2" t="str">
        <f>IFERROR(VLOOKUP($A49,Runners!$T:$AA,F$1,0),"")</f>
        <v/>
      </c>
      <c r="G49">
        <f>COUNTIF($F$5:F49,F49)</f>
        <v>4</v>
      </c>
      <c r="J49" s="32" t="str">
        <f t="shared" si="1"/>
        <v/>
      </c>
      <c r="K49" s="32">
        <f t="shared" si="2"/>
        <v>45</v>
      </c>
      <c r="L49" s="32">
        <f t="shared" si="3"/>
        <v>4</v>
      </c>
    </row>
    <row r="50" spans="1:12" x14ac:dyDescent="0.25">
      <c r="A50" s="19">
        <v>46</v>
      </c>
      <c r="B50" s="1" t="str">
        <f>IFERROR(VLOOKUP($A50,Runners!$T:$AA,B$1,0),"")</f>
        <v/>
      </c>
      <c r="C50" s="1" t="str">
        <f>IFERROR(VLOOKUP($A50,Runners!$T:$AA,C$1,0),"")</f>
        <v/>
      </c>
      <c r="D50" s="1" t="str">
        <f>IFERROR(VLOOKUP($A50,Runners!$T:$AA,D$1,0),"")</f>
        <v/>
      </c>
      <c r="E50" s="2" t="str">
        <f>IFERROR(VLOOKUP($A50,Runners!$T:$AA,E$1,0),"")</f>
        <v/>
      </c>
      <c r="F50" s="2" t="str">
        <f>IFERROR(VLOOKUP($A50,Runners!$T:$AA,F$1,0),"")</f>
        <v/>
      </c>
      <c r="G50">
        <f>COUNTIF($F$5:F50,F50)</f>
        <v>5</v>
      </c>
      <c r="J50" s="32" t="str">
        <f t="shared" si="1"/>
        <v/>
      </c>
      <c r="K50" s="32">
        <f t="shared" si="2"/>
        <v>46</v>
      </c>
      <c r="L50" s="32">
        <f t="shared" si="3"/>
        <v>5</v>
      </c>
    </row>
    <row r="51" spans="1:12" x14ac:dyDescent="0.25">
      <c r="A51" s="19">
        <v>47</v>
      </c>
      <c r="B51" s="1" t="str">
        <f>IFERROR(VLOOKUP($A51,Runners!$T:$AA,B$1,0),"")</f>
        <v/>
      </c>
      <c r="C51" s="1" t="str">
        <f>IFERROR(VLOOKUP($A51,Runners!$T:$AA,C$1,0),"")</f>
        <v/>
      </c>
      <c r="D51" s="1" t="str">
        <f>IFERROR(VLOOKUP($A51,Runners!$T:$AA,D$1,0),"")</f>
        <v/>
      </c>
      <c r="E51" s="2" t="str">
        <f>IFERROR(VLOOKUP($A51,Runners!$T:$AA,E$1,0),"")</f>
        <v/>
      </c>
      <c r="F51" s="2" t="str">
        <f>IFERROR(VLOOKUP($A51,Runners!$T:$AA,F$1,0),"")</f>
        <v/>
      </c>
      <c r="G51">
        <f>COUNTIF($F$5:F51,F51)</f>
        <v>6</v>
      </c>
      <c r="J51" s="32" t="str">
        <f t="shared" si="1"/>
        <v/>
      </c>
      <c r="K51" s="32">
        <f t="shared" si="2"/>
        <v>47</v>
      </c>
      <c r="L51" s="32">
        <f t="shared" si="3"/>
        <v>6</v>
      </c>
    </row>
    <row r="52" spans="1:12" x14ac:dyDescent="0.25">
      <c r="A52" s="19">
        <v>48</v>
      </c>
      <c r="B52" s="1" t="str">
        <f>IFERROR(VLOOKUP($A52,Runners!$T:$AA,B$1,0),"")</f>
        <v/>
      </c>
      <c r="C52" s="1" t="str">
        <f>IFERROR(VLOOKUP($A52,Runners!$T:$AA,C$1,0),"")</f>
        <v/>
      </c>
      <c r="D52" s="1" t="str">
        <f>IFERROR(VLOOKUP($A52,Runners!$T:$AA,D$1,0),"")</f>
        <v/>
      </c>
      <c r="E52" s="2" t="str">
        <f>IFERROR(VLOOKUP($A52,Runners!$T:$AA,E$1,0),"")</f>
        <v/>
      </c>
      <c r="F52" s="2" t="str">
        <f>IFERROR(VLOOKUP($A52,Runners!$T:$AA,F$1,0),"")</f>
        <v/>
      </c>
      <c r="G52">
        <f>COUNTIF($F$5:F52,F52)</f>
        <v>7</v>
      </c>
      <c r="J52" s="32" t="str">
        <f t="shared" si="1"/>
        <v/>
      </c>
      <c r="K52" s="32">
        <f t="shared" si="2"/>
        <v>48</v>
      </c>
      <c r="L52" s="32">
        <f t="shared" si="3"/>
        <v>7</v>
      </c>
    </row>
    <row r="53" spans="1:12" x14ac:dyDescent="0.25">
      <c r="A53" s="19">
        <v>49</v>
      </c>
      <c r="B53" s="1" t="str">
        <f>IFERROR(VLOOKUP($A53,Runners!$T:$AA,B$1,0),"")</f>
        <v/>
      </c>
      <c r="C53" s="1" t="str">
        <f>IFERROR(VLOOKUP($A53,Runners!$T:$AA,C$1,0),"")</f>
        <v/>
      </c>
      <c r="D53" s="1" t="str">
        <f>IFERROR(VLOOKUP($A53,Runners!$T:$AA,D$1,0),"")</f>
        <v/>
      </c>
      <c r="E53" s="2" t="str">
        <f>IFERROR(VLOOKUP($A53,Runners!$T:$AA,E$1,0),"")</f>
        <v/>
      </c>
      <c r="F53" s="2" t="str">
        <f>IFERROR(VLOOKUP($A53,Runners!$T:$AA,F$1,0),"")</f>
        <v/>
      </c>
      <c r="G53">
        <f>COUNTIF($F$5:F53,F53)</f>
        <v>8</v>
      </c>
      <c r="J53" s="32" t="str">
        <f t="shared" si="1"/>
        <v/>
      </c>
      <c r="K53" s="32">
        <f t="shared" si="2"/>
        <v>49</v>
      </c>
      <c r="L53" s="32">
        <f t="shared" si="3"/>
        <v>8</v>
      </c>
    </row>
    <row r="54" spans="1:12" x14ac:dyDescent="0.25">
      <c r="A54" s="19">
        <v>50</v>
      </c>
      <c r="B54" s="1" t="str">
        <f>IFERROR(VLOOKUP($A54,Runners!$T:$AA,B$1,0),"")</f>
        <v/>
      </c>
      <c r="C54" s="1" t="str">
        <f>IFERROR(VLOOKUP($A54,Runners!$T:$AA,C$1,0),"")</f>
        <v/>
      </c>
      <c r="D54" s="1" t="str">
        <f>IFERROR(VLOOKUP($A54,Runners!$T:$AA,D$1,0),"")</f>
        <v/>
      </c>
      <c r="E54" s="2" t="str">
        <f>IFERROR(VLOOKUP($A54,Runners!$T:$AA,E$1,0),"")</f>
        <v/>
      </c>
      <c r="F54" s="2" t="str">
        <f>IFERROR(VLOOKUP($A54,Runners!$T:$AA,F$1,0),"")</f>
        <v/>
      </c>
      <c r="G54">
        <f>COUNTIF($F$5:F54,F54)</f>
        <v>9</v>
      </c>
      <c r="J54" s="32" t="str">
        <f t="shared" si="1"/>
        <v/>
      </c>
      <c r="K54" s="32">
        <f t="shared" si="2"/>
        <v>50</v>
      </c>
      <c r="L54" s="32">
        <f t="shared" si="3"/>
        <v>9</v>
      </c>
    </row>
    <row r="55" spans="1:12" x14ac:dyDescent="0.25">
      <c r="A55" s="19">
        <v>51</v>
      </c>
      <c r="B55" s="1" t="str">
        <f>IFERROR(VLOOKUP($A55,Runners!$T:$AA,B$1,0),"")</f>
        <v/>
      </c>
      <c r="C55" s="1" t="str">
        <f>IFERROR(VLOOKUP($A55,Runners!$T:$AA,C$1,0),"")</f>
        <v/>
      </c>
      <c r="D55" s="1" t="str">
        <f>IFERROR(VLOOKUP($A55,Runners!$T:$AA,D$1,0),"")</f>
        <v/>
      </c>
      <c r="E55" s="2" t="str">
        <f>IFERROR(VLOOKUP($A55,Runners!$T:$AA,E$1,0),"")</f>
        <v/>
      </c>
      <c r="F55" s="2" t="str">
        <f>IFERROR(VLOOKUP($A55,Runners!$T:$AA,F$1,0),"")</f>
        <v/>
      </c>
      <c r="G55">
        <f>COUNTIF($F$5:F55,F55)</f>
        <v>10</v>
      </c>
      <c r="J55" s="32" t="str">
        <f t="shared" si="1"/>
        <v/>
      </c>
      <c r="K55" s="32">
        <f t="shared" si="2"/>
        <v>51</v>
      </c>
      <c r="L55" s="32">
        <f t="shared" si="3"/>
        <v>10</v>
      </c>
    </row>
    <row r="56" spans="1:12" x14ac:dyDescent="0.25">
      <c r="A56" s="19">
        <v>52</v>
      </c>
      <c r="B56" s="1" t="str">
        <f>IFERROR(VLOOKUP($A56,Runners!$T:$AA,B$1,0),"")</f>
        <v/>
      </c>
      <c r="C56" s="1" t="str">
        <f>IFERROR(VLOOKUP($A56,Runners!$T:$AA,C$1,0),"")</f>
        <v/>
      </c>
      <c r="D56" s="1" t="str">
        <f>IFERROR(VLOOKUP($A56,Runners!$T:$AA,D$1,0),"")</f>
        <v/>
      </c>
      <c r="E56" s="2" t="str">
        <f>IFERROR(VLOOKUP($A56,Runners!$T:$AA,E$1,0),"")</f>
        <v/>
      </c>
      <c r="F56" s="2" t="str">
        <f>IFERROR(VLOOKUP($A56,Runners!$T:$AA,F$1,0),"")</f>
        <v/>
      </c>
      <c r="G56">
        <f>COUNTIF($F$5:F56,F56)</f>
        <v>11</v>
      </c>
      <c r="J56" s="32" t="str">
        <f t="shared" si="1"/>
        <v/>
      </c>
      <c r="K56" s="32">
        <f t="shared" si="2"/>
        <v>52</v>
      </c>
      <c r="L56" s="32">
        <f t="shared" si="3"/>
        <v>11</v>
      </c>
    </row>
    <row r="57" spans="1:12" x14ac:dyDescent="0.25">
      <c r="A57" s="19">
        <v>53</v>
      </c>
      <c r="B57" s="1" t="str">
        <f>IFERROR(VLOOKUP($A57,Runners!$T:$AA,B$1,0),"")</f>
        <v/>
      </c>
      <c r="C57" s="1" t="str">
        <f>IFERROR(VLOOKUP($A57,Runners!$T:$AA,C$1,0),"")</f>
        <v/>
      </c>
      <c r="D57" s="1" t="str">
        <f>IFERROR(VLOOKUP($A57,Runners!$T:$AA,D$1,0),"")</f>
        <v/>
      </c>
      <c r="E57" s="2" t="str">
        <f>IFERROR(VLOOKUP($A57,Runners!$T:$AA,E$1,0),"")</f>
        <v/>
      </c>
      <c r="F57" s="2" t="str">
        <f>IFERROR(VLOOKUP($A57,Runners!$T:$AA,F$1,0),"")</f>
        <v/>
      </c>
      <c r="G57">
        <f>COUNTIF($F$5:F57,F57)</f>
        <v>12</v>
      </c>
      <c r="J57" s="32" t="str">
        <f t="shared" si="1"/>
        <v/>
      </c>
      <c r="K57" s="32">
        <f t="shared" si="2"/>
        <v>53</v>
      </c>
      <c r="L57" s="32">
        <f t="shared" si="3"/>
        <v>12</v>
      </c>
    </row>
    <row r="58" spans="1:12" x14ac:dyDescent="0.25">
      <c r="A58" s="19">
        <v>54</v>
      </c>
      <c r="B58" s="1" t="str">
        <f>IFERROR(VLOOKUP($A58,Runners!$T:$AA,B$1,0),"")</f>
        <v/>
      </c>
      <c r="C58" s="1" t="str">
        <f>IFERROR(VLOOKUP($A58,Runners!$T:$AA,C$1,0),"")</f>
        <v/>
      </c>
      <c r="D58" s="1" t="str">
        <f>IFERROR(VLOOKUP($A58,Runners!$T:$AA,D$1,0),"")</f>
        <v/>
      </c>
      <c r="E58" s="2" t="str">
        <f>IFERROR(VLOOKUP($A58,Runners!$T:$AA,E$1,0),"")</f>
        <v/>
      </c>
      <c r="F58" s="2" t="str">
        <f>IFERROR(VLOOKUP($A58,Runners!$T:$AA,F$1,0),"")</f>
        <v/>
      </c>
      <c r="G58">
        <f>COUNTIF($F$5:F58,F58)</f>
        <v>13</v>
      </c>
      <c r="J58" s="32" t="str">
        <f t="shared" si="1"/>
        <v/>
      </c>
      <c r="K58" s="32">
        <f t="shared" si="2"/>
        <v>54</v>
      </c>
      <c r="L58" s="32">
        <f t="shared" si="3"/>
        <v>13</v>
      </c>
    </row>
    <row r="59" spans="1:12" x14ac:dyDescent="0.25">
      <c r="A59" s="19">
        <v>55</v>
      </c>
      <c r="B59" s="1" t="str">
        <f>IFERROR(VLOOKUP($A59,Runners!$T:$AA,B$1,0),"")</f>
        <v/>
      </c>
      <c r="C59" s="1" t="str">
        <f>IFERROR(VLOOKUP($A59,Runners!$T:$AA,C$1,0),"")</f>
        <v/>
      </c>
      <c r="D59" s="1" t="str">
        <f>IFERROR(VLOOKUP($A59,Runners!$T:$AA,D$1,0),"")</f>
        <v/>
      </c>
      <c r="E59" s="2" t="str">
        <f>IFERROR(VLOOKUP($A59,Runners!$T:$AA,E$1,0),"")</f>
        <v/>
      </c>
      <c r="F59" s="2" t="str">
        <f>IFERROR(VLOOKUP($A59,Runners!$T:$AA,F$1,0),"")</f>
        <v/>
      </c>
      <c r="G59">
        <f>COUNTIF($F$5:F59,F59)</f>
        <v>14</v>
      </c>
      <c r="J59" s="32" t="str">
        <f t="shared" si="1"/>
        <v/>
      </c>
      <c r="K59" s="32">
        <f t="shared" si="2"/>
        <v>55</v>
      </c>
      <c r="L59" s="32">
        <f t="shared" si="3"/>
        <v>14</v>
      </c>
    </row>
    <row r="60" spans="1:12" x14ac:dyDescent="0.25">
      <c r="A60" s="19">
        <v>56</v>
      </c>
      <c r="B60" s="1" t="str">
        <f>IFERROR(VLOOKUP($A60,Runners!$T:$AA,B$1,0),"")</f>
        <v/>
      </c>
      <c r="C60" s="1" t="str">
        <f>IFERROR(VLOOKUP($A60,Runners!$T:$AA,C$1,0),"")</f>
        <v/>
      </c>
      <c r="D60" s="1" t="str">
        <f>IFERROR(VLOOKUP($A60,Runners!$T:$AA,D$1,0),"")</f>
        <v/>
      </c>
      <c r="E60" s="2" t="str">
        <f>IFERROR(VLOOKUP($A60,Runners!$T:$AA,E$1,0),"")</f>
        <v/>
      </c>
      <c r="F60" s="2" t="str">
        <f>IFERROR(VLOOKUP($A60,Runners!$T:$AA,F$1,0),"")</f>
        <v/>
      </c>
      <c r="G60">
        <f>COUNTIF($F$5:F60,F60)</f>
        <v>15</v>
      </c>
      <c r="J60" s="32" t="str">
        <f t="shared" si="1"/>
        <v/>
      </c>
      <c r="K60" s="32">
        <f t="shared" si="2"/>
        <v>56</v>
      </c>
      <c r="L60" s="32">
        <f t="shared" si="3"/>
        <v>15</v>
      </c>
    </row>
    <row r="61" spans="1:12" x14ac:dyDescent="0.25">
      <c r="A61" s="19">
        <v>57</v>
      </c>
      <c r="B61" s="1" t="str">
        <f>IFERROR(VLOOKUP($A61,Runners!$T:$AA,B$1,0),"")</f>
        <v/>
      </c>
      <c r="C61" s="1" t="str">
        <f>IFERROR(VLOOKUP($A61,Runners!$T:$AA,C$1,0),"")</f>
        <v/>
      </c>
      <c r="D61" s="1" t="str">
        <f>IFERROR(VLOOKUP($A61,Runners!$T:$AA,D$1,0),"")</f>
        <v/>
      </c>
      <c r="E61" s="2" t="str">
        <f>IFERROR(VLOOKUP($A61,Runners!$T:$AA,E$1,0),"")</f>
        <v/>
      </c>
      <c r="F61" s="2" t="str">
        <f>IFERROR(VLOOKUP($A61,Runners!$T:$AA,F$1,0),"")</f>
        <v/>
      </c>
      <c r="G61">
        <f>COUNTIF($F$5:F61,F61)</f>
        <v>16</v>
      </c>
      <c r="J61" s="32" t="str">
        <f t="shared" si="1"/>
        <v/>
      </c>
      <c r="K61" s="32">
        <f t="shared" si="2"/>
        <v>57</v>
      </c>
      <c r="L61" s="32">
        <f t="shared" si="3"/>
        <v>16</v>
      </c>
    </row>
    <row r="62" spans="1:12" x14ac:dyDescent="0.25">
      <c r="A62" s="19">
        <v>58</v>
      </c>
      <c r="B62" s="1" t="str">
        <f>IFERROR(VLOOKUP($A62,Runners!$T:$AA,B$1,0),"")</f>
        <v/>
      </c>
      <c r="C62" s="1" t="str">
        <f>IFERROR(VLOOKUP($A62,Runners!$T:$AA,C$1,0),"")</f>
        <v/>
      </c>
      <c r="D62" s="1" t="str">
        <f>IFERROR(VLOOKUP($A62,Runners!$T:$AA,D$1,0),"")</f>
        <v/>
      </c>
      <c r="E62" s="2" t="str">
        <f>IFERROR(VLOOKUP($A62,Runners!$T:$AA,E$1,0),"")</f>
        <v/>
      </c>
      <c r="F62" s="2" t="str">
        <f>IFERROR(VLOOKUP($A62,Runners!$T:$AA,F$1,0),"")</f>
        <v/>
      </c>
      <c r="G62">
        <f>COUNTIF($F$5:F62,F62)</f>
        <v>17</v>
      </c>
      <c r="J62" s="32" t="str">
        <f t="shared" si="1"/>
        <v/>
      </c>
      <c r="K62" s="32">
        <f t="shared" si="2"/>
        <v>58</v>
      </c>
      <c r="L62" s="32">
        <f t="shared" si="3"/>
        <v>17</v>
      </c>
    </row>
    <row r="63" spans="1:12" x14ac:dyDescent="0.25">
      <c r="A63" s="19">
        <v>59</v>
      </c>
      <c r="B63" s="1" t="str">
        <f>IFERROR(VLOOKUP($A63,Runners!$T:$AA,B$1,0),"")</f>
        <v/>
      </c>
      <c r="C63" s="1" t="str">
        <f>IFERROR(VLOOKUP($A63,Runners!$T:$AA,C$1,0),"")</f>
        <v/>
      </c>
      <c r="D63" s="1" t="str">
        <f>IFERROR(VLOOKUP($A63,Runners!$T:$AA,D$1,0),"")</f>
        <v/>
      </c>
      <c r="E63" s="2" t="str">
        <f>IFERROR(VLOOKUP($A63,Runners!$T:$AA,E$1,0),"")</f>
        <v/>
      </c>
      <c r="F63" s="2" t="str">
        <f>IFERROR(VLOOKUP($A63,Runners!$T:$AA,F$1,0),"")</f>
        <v/>
      </c>
      <c r="G63">
        <f>COUNTIF($F$5:F63,F63)</f>
        <v>18</v>
      </c>
      <c r="J63" s="32" t="str">
        <f t="shared" si="1"/>
        <v/>
      </c>
      <c r="K63" s="32">
        <f t="shared" si="2"/>
        <v>59</v>
      </c>
      <c r="L63" s="32">
        <f t="shared" si="3"/>
        <v>18</v>
      </c>
    </row>
    <row r="64" spans="1:12" x14ac:dyDescent="0.25">
      <c r="A64" s="19">
        <v>60</v>
      </c>
      <c r="B64" s="1" t="str">
        <f>IFERROR(VLOOKUP($A64,Runners!$T:$AA,B$1,0),"")</f>
        <v/>
      </c>
      <c r="C64" s="1" t="str">
        <f>IFERROR(VLOOKUP($A64,Runners!$T:$AA,C$1,0),"")</f>
        <v/>
      </c>
      <c r="D64" s="1" t="str">
        <f>IFERROR(VLOOKUP($A64,Runners!$T:$AA,D$1,0),"")</f>
        <v/>
      </c>
      <c r="E64" s="2" t="str">
        <f>IFERROR(VLOOKUP($A64,Runners!$T:$AA,E$1,0),"")</f>
        <v/>
      </c>
      <c r="F64" s="2" t="str">
        <f>IFERROR(VLOOKUP($A64,Runners!$T:$AA,F$1,0),"")</f>
        <v/>
      </c>
      <c r="G64">
        <f>COUNTIF($F$5:F64,F64)</f>
        <v>19</v>
      </c>
      <c r="J64" s="32" t="str">
        <f t="shared" si="1"/>
        <v/>
      </c>
      <c r="K64" s="32">
        <f t="shared" si="2"/>
        <v>60</v>
      </c>
      <c r="L64" s="32">
        <f t="shared" si="3"/>
        <v>19</v>
      </c>
    </row>
    <row r="65" spans="1:12" x14ac:dyDescent="0.25">
      <c r="A65" s="19">
        <v>61</v>
      </c>
      <c r="B65" s="1" t="str">
        <f>IFERROR(VLOOKUP($A65,Runners!$T:$AA,B$1,0),"")</f>
        <v/>
      </c>
      <c r="C65" s="1" t="str">
        <f>IFERROR(VLOOKUP($A65,Runners!$T:$AA,C$1,0),"")</f>
        <v/>
      </c>
      <c r="D65" s="1" t="str">
        <f>IFERROR(VLOOKUP($A65,Runners!$T:$AA,D$1,0),"")</f>
        <v/>
      </c>
      <c r="E65" s="2" t="str">
        <f>IFERROR(VLOOKUP($A65,Runners!$T:$AA,E$1,0),"")</f>
        <v/>
      </c>
      <c r="F65" s="2" t="str">
        <f>IFERROR(VLOOKUP($A65,Runners!$T:$AA,F$1,0),"")</f>
        <v/>
      </c>
      <c r="G65">
        <f>COUNTIF($F$5:F65,F65)</f>
        <v>20</v>
      </c>
      <c r="J65" s="32" t="str">
        <f t="shared" si="1"/>
        <v/>
      </c>
      <c r="K65" s="32">
        <f t="shared" si="2"/>
        <v>61</v>
      </c>
      <c r="L65" s="32">
        <f t="shared" si="3"/>
        <v>20</v>
      </c>
    </row>
    <row r="66" spans="1:12" x14ac:dyDescent="0.25">
      <c r="A66" s="19">
        <v>62</v>
      </c>
      <c r="B66" s="1" t="str">
        <f>IFERROR(VLOOKUP($A66,Runners!$T:$AA,B$1,0),"")</f>
        <v/>
      </c>
      <c r="C66" s="1" t="str">
        <f>IFERROR(VLOOKUP($A66,Runners!$T:$AA,C$1,0),"")</f>
        <v/>
      </c>
      <c r="D66" s="1" t="str">
        <f>IFERROR(VLOOKUP($A66,Runners!$T:$AA,D$1,0),"")</f>
        <v/>
      </c>
      <c r="E66" s="2" t="str">
        <f>IFERROR(VLOOKUP($A66,Runners!$T:$AA,E$1,0),"")</f>
        <v/>
      </c>
      <c r="F66" s="2" t="str">
        <f>IFERROR(VLOOKUP($A66,Runners!$T:$AA,F$1,0),"")</f>
        <v/>
      </c>
      <c r="G66">
        <f>COUNTIF($F$5:F66,F66)</f>
        <v>21</v>
      </c>
      <c r="J66" s="32" t="str">
        <f t="shared" ref="J66:J106" si="4">B66&amp;C66&amp;D66</f>
        <v/>
      </c>
      <c r="K66" s="32">
        <f t="shared" ref="K66:K106" si="5">+A66</f>
        <v>62</v>
      </c>
      <c r="L66" s="32">
        <f t="shared" ref="L66:L106" si="6">+G66</f>
        <v>21</v>
      </c>
    </row>
    <row r="67" spans="1:12" x14ac:dyDescent="0.25">
      <c r="A67" s="19">
        <v>63</v>
      </c>
      <c r="B67" s="1" t="str">
        <f>IFERROR(VLOOKUP($A67,Runners!$T:$AA,B$1,0),"")</f>
        <v/>
      </c>
      <c r="C67" s="1" t="str">
        <f>IFERROR(VLOOKUP($A67,Runners!$T:$AA,C$1,0),"")</f>
        <v/>
      </c>
      <c r="D67" s="1" t="str">
        <f>IFERROR(VLOOKUP($A67,Runners!$T:$AA,D$1,0),"")</f>
        <v/>
      </c>
      <c r="E67" s="2" t="str">
        <f>IFERROR(VLOOKUP($A67,Runners!$T:$AA,E$1,0),"")</f>
        <v/>
      </c>
      <c r="F67" s="2" t="str">
        <f>IFERROR(VLOOKUP($A67,Runners!$T:$AA,F$1,0),"")</f>
        <v/>
      </c>
      <c r="G67">
        <f>COUNTIF($F$5:F67,F67)</f>
        <v>22</v>
      </c>
      <c r="J67" s="32" t="str">
        <f t="shared" si="4"/>
        <v/>
      </c>
      <c r="K67" s="32">
        <f t="shared" si="5"/>
        <v>63</v>
      </c>
      <c r="L67" s="32">
        <f t="shared" si="6"/>
        <v>22</v>
      </c>
    </row>
    <row r="68" spans="1:12" x14ac:dyDescent="0.25">
      <c r="A68" s="19">
        <v>64</v>
      </c>
      <c r="B68" s="1" t="str">
        <f>IFERROR(VLOOKUP($A68,Runners!$T:$AA,B$1,0),"")</f>
        <v/>
      </c>
      <c r="C68" s="1" t="str">
        <f>IFERROR(VLOOKUP($A68,Runners!$T:$AA,C$1,0),"")</f>
        <v/>
      </c>
      <c r="D68" s="1" t="str">
        <f>IFERROR(VLOOKUP($A68,Runners!$T:$AA,D$1,0),"")</f>
        <v/>
      </c>
      <c r="E68" s="2" t="str">
        <f>IFERROR(VLOOKUP($A68,Runners!$T:$AA,E$1,0),"")</f>
        <v/>
      </c>
      <c r="F68" s="2" t="str">
        <f>IFERROR(VLOOKUP($A68,Runners!$T:$AA,F$1,0),"")</f>
        <v/>
      </c>
      <c r="G68">
        <f>COUNTIF($F$5:F68,F68)</f>
        <v>23</v>
      </c>
      <c r="J68" s="32" t="str">
        <f t="shared" si="4"/>
        <v/>
      </c>
      <c r="K68" s="32">
        <f t="shared" si="5"/>
        <v>64</v>
      </c>
      <c r="L68" s="32">
        <f t="shared" si="6"/>
        <v>23</v>
      </c>
    </row>
    <row r="69" spans="1:12" x14ac:dyDescent="0.25">
      <c r="A69" s="19">
        <v>65</v>
      </c>
      <c r="B69" s="1" t="str">
        <f>IFERROR(VLOOKUP($A69,Runners!$T:$AA,B$1,0),"")</f>
        <v/>
      </c>
      <c r="C69" s="1" t="str">
        <f>IFERROR(VLOOKUP($A69,Runners!$T:$AA,C$1,0),"")</f>
        <v/>
      </c>
      <c r="D69" s="1" t="str">
        <f>IFERROR(VLOOKUP($A69,Runners!$T:$AA,D$1,0),"")</f>
        <v/>
      </c>
      <c r="E69" s="2" t="str">
        <f>IFERROR(VLOOKUP($A69,Runners!$T:$AA,E$1,0),"")</f>
        <v/>
      </c>
      <c r="F69" s="2" t="str">
        <f>IFERROR(VLOOKUP($A69,Runners!$T:$AA,F$1,0),"")</f>
        <v/>
      </c>
      <c r="G69">
        <f>COUNTIF($F$5:F69,F69)</f>
        <v>24</v>
      </c>
      <c r="J69" s="32" t="str">
        <f t="shared" si="4"/>
        <v/>
      </c>
      <c r="K69" s="32">
        <f t="shared" si="5"/>
        <v>65</v>
      </c>
      <c r="L69" s="32">
        <f t="shared" si="6"/>
        <v>24</v>
      </c>
    </row>
    <row r="70" spans="1:12" x14ac:dyDescent="0.25">
      <c r="A70" s="19">
        <v>66</v>
      </c>
      <c r="B70" s="1" t="str">
        <f>IFERROR(VLOOKUP($A70,Runners!$T:$AA,B$1,0),"")</f>
        <v/>
      </c>
      <c r="C70" s="1" t="str">
        <f>IFERROR(VLOOKUP($A70,Runners!$T:$AA,C$1,0),"")</f>
        <v/>
      </c>
      <c r="D70" s="1" t="str">
        <f>IFERROR(VLOOKUP($A70,Runners!$T:$AA,D$1,0),"")</f>
        <v/>
      </c>
      <c r="E70" s="2" t="str">
        <f>IFERROR(VLOOKUP($A70,Runners!$T:$AA,E$1,0),"")</f>
        <v/>
      </c>
      <c r="F70" s="2" t="str">
        <f>IFERROR(VLOOKUP($A70,Runners!$T:$AA,F$1,0),"")</f>
        <v/>
      </c>
      <c r="G70">
        <f>COUNTIF($F$5:F70,F70)</f>
        <v>25</v>
      </c>
      <c r="J70" s="32" t="str">
        <f t="shared" si="4"/>
        <v/>
      </c>
      <c r="K70" s="32">
        <f t="shared" si="5"/>
        <v>66</v>
      </c>
      <c r="L70" s="32">
        <f t="shared" si="6"/>
        <v>25</v>
      </c>
    </row>
    <row r="71" spans="1:12" x14ac:dyDescent="0.25">
      <c r="A71" s="19">
        <v>67</v>
      </c>
      <c r="B71" s="1" t="str">
        <f>IFERROR(VLOOKUP($A71,Runners!$T:$AA,B$1,0),"")</f>
        <v/>
      </c>
      <c r="C71" s="1" t="str">
        <f>IFERROR(VLOOKUP($A71,Runners!$T:$AA,C$1,0),"")</f>
        <v/>
      </c>
      <c r="D71" s="1" t="str">
        <f>IFERROR(VLOOKUP($A71,Runners!$T:$AA,D$1,0),"")</f>
        <v/>
      </c>
      <c r="E71" s="2" t="str">
        <f>IFERROR(VLOOKUP($A71,Runners!$T:$AA,E$1,0),"")</f>
        <v/>
      </c>
      <c r="F71" s="2" t="str">
        <f>IFERROR(VLOOKUP($A71,Runners!$T:$AA,F$1,0),"")</f>
        <v/>
      </c>
      <c r="G71">
        <f>COUNTIF($F$5:F71,F71)</f>
        <v>26</v>
      </c>
      <c r="J71" s="32" t="str">
        <f t="shared" si="4"/>
        <v/>
      </c>
      <c r="K71" s="32">
        <f t="shared" si="5"/>
        <v>67</v>
      </c>
      <c r="L71" s="32">
        <f t="shared" si="6"/>
        <v>26</v>
      </c>
    </row>
    <row r="72" spans="1:12" x14ac:dyDescent="0.25">
      <c r="A72" s="19">
        <v>68</v>
      </c>
      <c r="B72" s="1" t="str">
        <f>IFERROR(VLOOKUP($A72,Runners!$T:$AA,B$1,0),"")</f>
        <v/>
      </c>
      <c r="C72" s="1" t="str">
        <f>IFERROR(VLOOKUP($A72,Runners!$T:$AA,C$1,0),"")</f>
        <v/>
      </c>
      <c r="D72" s="1" t="str">
        <f>IFERROR(VLOOKUP($A72,Runners!$T:$AA,D$1,0),"")</f>
        <v/>
      </c>
      <c r="E72" s="2" t="str">
        <f>IFERROR(VLOOKUP($A72,Runners!$T:$AA,E$1,0),"")</f>
        <v/>
      </c>
      <c r="F72" s="2" t="str">
        <f>IFERROR(VLOOKUP($A72,Runners!$T:$AA,F$1,0),"")</f>
        <v/>
      </c>
      <c r="G72">
        <f>COUNTIF($F$5:F72,F72)</f>
        <v>27</v>
      </c>
      <c r="J72" s="32" t="str">
        <f t="shared" si="4"/>
        <v/>
      </c>
      <c r="K72" s="32">
        <f t="shared" si="5"/>
        <v>68</v>
      </c>
      <c r="L72" s="32">
        <f t="shared" si="6"/>
        <v>27</v>
      </c>
    </row>
    <row r="73" spans="1:12" x14ac:dyDescent="0.25">
      <c r="A73" s="19">
        <v>69</v>
      </c>
      <c r="B73" s="1" t="str">
        <f>IFERROR(VLOOKUP($A73,Runners!$T:$AA,B$1,0),"")</f>
        <v/>
      </c>
      <c r="C73" s="1" t="str">
        <f>IFERROR(VLOOKUP($A73,Runners!$T:$AA,C$1,0),"")</f>
        <v/>
      </c>
      <c r="D73" s="1" t="str">
        <f>IFERROR(VLOOKUP($A73,Runners!$T:$AA,D$1,0),"")</f>
        <v/>
      </c>
      <c r="E73" s="2" t="str">
        <f>IFERROR(VLOOKUP($A73,Runners!$T:$AA,E$1,0),"")</f>
        <v/>
      </c>
      <c r="F73" s="2" t="str">
        <f>IFERROR(VLOOKUP($A73,Runners!$T:$AA,F$1,0),"")</f>
        <v/>
      </c>
      <c r="G73">
        <f>COUNTIF($F$5:F73,F73)</f>
        <v>28</v>
      </c>
      <c r="J73" s="32" t="str">
        <f t="shared" si="4"/>
        <v/>
      </c>
      <c r="K73" s="32">
        <f t="shared" si="5"/>
        <v>69</v>
      </c>
      <c r="L73" s="32">
        <f t="shared" si="6"/>
        <v>28</v>
      </c>
    </row>
    <row r="74" spans="1:12" x14ac:dyDescent="0.25">
      <c r="A74" s="19">
        <v>70</v>
      </c>
      <c r="B74" s="1" t="str">
        <f>IFERROR(VLOOKUP($A74,Runners!$T:$AA,B$1,0),"")</f>
        <v/>
      </c>
      <c r="C74" s="1" t="str">
        <f>IFERROR(VLOOKUP($A74,Runners!$T:$AA,C$1,0),"")</f>
        <v/>
      </c>
      <c r="D74" s="1" t="str">
        <f>IFERROR(VLOOKUP($A74,Runners!$T:$AA,D$1,0),"")</f>
        <v/>
      </c>
      <c r="E74" s="2" t="str">
        <f>IFERROR(VLOOKUP($A74,Runners!$T:$AA,E$1,0),"")</f>
        <v/>
      </c>
      <c r="F74" s="2" t="str">
        <f>IFERROR(VLOOKUP($A74,Runners!$T:$AA,F$1,0),"")</f>
        <v/>
      </c>
      <c r="G74">
        <f>COUNTIF($F$5:F74,F74)</f>
        <v>29</v>
      </c>
      <c r="J74" s="32" t="str">
        <f t="shared" si="4"/>
        <v/>
      </c>
      <c r="K74" s="32">
        <f t="shared" si="5"/>
        <v>70</v>
      </c>
      <c r="L74" s="32">
        <f t="shared" si="6"/>
        <v>29</v>
      </c>
    </row>
    <row r="75" spans="1:12" x14ac:dyDescent="0.25">
      <c r="A75" s="19">
        <v>71</v>
      </c>
      <c r="B75" s="1" t="str">
        <f>IFERROR(VLOOKUP($A75,Runners!$T:$AA,B$1,0),"")</f>
        <v/>
      </c>
      <c r="C75" s="1" t="str">
        <f>IFERROR(VLOOKUP($A75,Runners!$T:$AA,C$1,0),"")</f>
        <v/>
      </c>
      <c r="D75" s="1" t="str">
        <f>IFERROR(VLOOKUP($A75,Runners!$T:$AA,D$1,0),"")</f>
        <v/>
      </c>
      <c r="E75" s="2" t="str">
        <f>IFERROR(VLOOKUP($A75,Runners!$T:$AA,E$1,0),"")</f>
        <v/>
      </c>
      <c r="F75" s="2" t="str">
        <f>IFERROR(VLOOKUP($A75,Runners!$T:$AA,F$1,0),"")</f>
        <v/>
      </c>
      <c r="G75">
        <f>COUNTIF($F$5:F75,F75)</f>
        <v>30</v>
      </c>
      <c r="J75" s="32" t="str">
        <f t="shared" si="4"/>
        <v/>
      </c>
      <c r="K75" s="32">
        <f t="shared" si="5"/>
        <v>71</v>
      </c>
      <c r="L75" s="32">
        <f t="shared" si="6"/>
        <v>30</v>
      </c>
    </row>
    <row r="76" spans="1:12" x14ac:dyDescent="0.25">
      <c r="A76" s="19">
        <v>72</v>
      </c>
      <c r="B76" s="1" t="str">
        <f>IFERROR(VLOOKUP($A76,Runners!$T:$AA,B$1,0),"")</f>
        <v/>
      </c>
      <c r="C76" s="1" t="str">
        <f>IFERROR(VLOOKUP($A76,Runners!$T:$AA,C$1,0),"")</f>
        <v/>
      </c>
      <c r="D76" s="1" t="str">
        <f>IFERROR(VLOOKUP($A76,Runners!$T:$AA,D$1,0),"")</f>
        <v/>
      </c>
      <c r="E76" s="2" t="str">
        <f>IFERROR(VLOOKUP($A76,Runners!$T:$AA,E$1,0),"")</f>
        <v/>
      </c>
      <c r="F76" s="2" t="str">
        <f>IFERROR(VLOOKUP($A76,Runners!$T:$AA,F$1,0),"")</f>
        <v/>
      </c>
      <c r="G76">
        <f>COUNTIF($F$5:F76,F76)</f>
        <v>31</v>
      </c>
      <c r="J76" s="32" t="str">
        <f t="shared" si="4"/>
        <v/>
      </c>
      <c r="K76" s="32">
        <f t="shared" si="5"/>
        <v>72</v>
      </c>
      <c r="L76" s="32">
        <f t="shared" si="6"/>
        <v>31</v>
      </c>
    </row>
    <row r="77" spans="1:12" x14ac:dyDescent="0.25">
      <c r="A77" s="19">
        <v>73</v>
      </c>
      <c r="B77" s="1" t="str">
        <f>IFERROR(VLOOKUP($A77,Runners!$T:$AA,B$1,0),"")</f>
        <v/>
      </c>
      <c r="C77" s="1" t="str">
        <f>IFERROR(VLOOKUP($A77,Runners!$T:$AA,C$1,0),"")</f>
        <v/>
      </c>
      <c r="D77" s="1" t="str">
        <f>IFERROR(VLOOKUP($A77,Runners!$T:$AA,D$1,0),"")</f>
        <v/>
      </c>
      <c r="E77" s="2" t="str">
        <f>IFERROR(VLOOKUP($A77,Runners!$T:$AA,E$1,0),"")</f>
        <v/>
      </c>
      <c r="F77" s="2" t="str">
        <f>IFERROR(VLOOKUP($A77,Runners!$T:$AA,F$1,0),"")</f>
        <v/>
      </c>
      <c r="G77">
        <f>COUNTIF($F$5:F77,F77)</f>
        <v>32</v>
      </c>
      <c r="J77" s="32" t="str">
        <f t="shared" si="4"/>
        <v/>
      </c>
      <c r="K77" s="32">
        <f t="shared" si="5"/>
        <v>73</v>
      </c>
      <c r="L77" s="32">
        <f t="shared" si="6"/>
        <v>32</v>
      </c>
    </row>
    <row r="78" spans="1:12" x14ac:dyDescent="0.25">
      <c r="A78" s="19">
        <v>74</v>
      </c>
      <c r="B78" s="1" t="str">
        <f>IFERROR(VLOOKUP($A78,Runners!$T:$AA,B$1,0),"")</f>
        <v/>
      </c>
      <c r="C78" s="1" t="str">
        <f>IFERROR(VLOOKUP($A78,Runners!$T:$AA,C$1,0),"")</f>
        <v/>
      </c>
      <c r="D78" s="1" t="str">
        <f>IFERROR(VLOOKUP($A78,Runners!$T:$AA,D$1,0),"")</f>
        <v/>
      </c>
      <c r="E78" s="2" t="str">
        <f>IFERROR(VLOOKUP($A78,Runners!$T:$AA,E$1,0),"")</f>
        <v/>
      </c>
      <c r="F78" s="2" t="str">
        <f>IFERROR(VLOOKUP($A78,Runners!$T:$AA,F$1,0),"")</f>
        <v/>
      </c>
      <c r="G78">
        <f>COUNTIF($F$5:F78,F78)</f>
        <v>33</v>
      </c>
      <c r="J78" s="32" t="str">
        <f t="shared" si="4"/>
        <v/>
      </c>
      <c r="K78" s="32">
        <f t="shared" si="5"/>
        <v>74</v>
      </c>
      <c r="L78" s="32">
        <f t="shared" si="6"/>
        <v>33</v>
      </c>
    </row>
    <row r="79" spans="1:12" x14ac:dyDescent="0.25">
      <c r="A79" s="19">
        <v>75</v>
      </c>
      <c r="B79" s="1" t="str">
        <f>IFERROR(VLOOKUP($A79,Runners!$T:$AA,B$1,0),"")</f>
        <v/>
      </c>
      <c r="C79" s="1" t="str">
        <f>IFERROR(VLOOKUP($A79,Runners!$T:$AA,C$1,0),"")</f>
        <v/>
      </c>
      <c r="D79" s="1" t="str">
        <f>IFERROR(VLOOKUP($A79,Runners!$T:$AA,D$1,0),"")</f>
        <v/>
      </c>
      <c r="E79" s="2" t="str">
        <f>IFERROR(VLOOKUP($A79,Runners!$T:$AA,E$1,0),"")</f>
        <v/>
      </c>
      <c r="F79" s="2" t="str">
        <f>IFERROR(VLOOKUP($A79,Runners!$T:$AA,F$1,0),"")</f>
        <v/>
      </c>
      <c r="G79">
        <f>COUNTIF($F$5:F79,F79)</f>
        <v>34</v>
      </c>
      <c r="J79" s="32" t="str">
        <f t="shared" si="4"/>
        <v/>
      </c>
      <c r="K79" s="32">
        <f t="shared" si="5"/>
        <v>75</v>
      </c>
      <c r="L79" s="32">
        <f t="shared" si="6"/>
        <v>34</v>
      </c>
    </row>
    <row r="80" spans="1:12" x14ac:dyDescent="0.25">
      <c r="A80" s="19">
        <v>76</v>
      </c>
      <c r="B80" s="1" t="str">
        <f>IFERROR(VLOOKUP($A80,Runners!$T:$AA,B$1,0),"")</f>
        <v/>
      </c>
      <c r="C80" s="1" t="str">
        <f>IFERROR(VLOOKUP($A80,Runners!$T:$AA,C$1,0),"")</f>
        <v/>
      </c>
      <c r="D80" s="1" t="str">
        <f>IFERROR(VLOOKUP($A80,Runners!$T:$AA,D$1,0),"")</f>
        <v/>
      </c>
      <c r="E80" s="2" t="str">
        <f>IFERROR(VLOOKUP($A80,Runners!$T:$AA,E$1,0),"")</f>
        <v/>
      </c>
      <c r="F80" s="2" t="str">
        <f>IFERROR(VLOOKUP($A80,Runners!$T:$AA,F$1,0),"")</f>
        <v/>
      </c>
      <c r="G80">
        <f>COUNTIF($F$5:F80,F80)</f>
        <v>35</v>
      </c>
      <c r="J80" s="32" t="str">
        <f t="shared" si="4"/>
        <v/>
      </c>
      <c r="K80" s="32">
        <f t="shared" si="5"/>
        <v>76</v>
      </c>
      <c r="L80" s="32">
        <f t="shared" si="6"/>
        <v>35</v>
      </c>
    </row>
    <row r="81" spans="1:12" x14ac:dyDescent="0.25">
      <c r="A81" s="19">
        <v>77</v>
      </c>
      <c r="B81" s="1" t="str">
        <f>IFERROR(VLOOKUP($A81,Runners!$T:$AA,B$1,0),"")</f>
        <v/>
      </c>
      <c r="C81" s="1" t="str">
        <f>IFERROR(VLOOKUP($A81,Runners!$T:$AA,C$1,0),"")</f>
        <v/>
      </c>
      <c r="D81" s="1" t="str">
        <f>IFERROR(VLOOKUP($A81,Runners!$T:$AA,D$1,0),"")</f>
        <v/>
      </c>
      <c r="E81" s="2" t="str">
        <f>IFERROR(VLOOKUP($A81,Runners!$T:$AA,E$1,0),"")</f>
        <v/>
      </c>
      <c r="F81" s="2" t="str">
        <f>IFERROR(VLOOKUP($A81,Runners!$T:$AA,F$1,0),"")</f>
        <v/>
      </c>
      <c r="G81">
        <f>COUNTIF($F$5:F81,F81)</f>
        <v>36</v>
      </c>
      <c r="J81" s="32" t="str">
        <f t="shared" si="4"/>
        <v/>
      </c>
      <c r="K81" s="32">
        <f t="shared" si="5"/>
        <v>77</v>
      </c>
      <c r="L81" s="32">
        <f t="shared" si="6"/>
        <v>36</v>
      </c>
    </row>
    <row r="82" spans="1:12" x14ac:dyDescent="0.25">
      <c r="A82" s="19">
        <v>78</v>
      </c>
      <c r="B82" s="1" t="str">
        <f>IFERROR(VLOOKUP($A82,Runners!$T:$AA,B$1,0),"")</f>
        <v/>
      </c>
      <c r="C82" s="1" t="str">
        <f>IFERROR(VLOOKUP($A82,Runners!$T:$AA,C$1,0),"")</f>
        <v/>
      </c>
      <c r="D82" s="1" t="str">
        <f>IFERROR(VLOOKUP($A82,Runners!$T:$AA,D$1,0),"")</f>
        <v/>
      </c>
      <c r="E82" s="2" t="str">
        <f>IFERROR(VLOOKUP($A82,Runners!$T:$AA,E$1,0),"")</f>
        <v/>
      </c>
      <c r="F82" s="2" t="str">
        <f>IFERROR(VLOOKUP($A82,Runners!$T:$AA,F$1,0),"")</f>
        <v/>
      </c>
      <c r="G82">
        <f>COUNTIF($F$5:F82,F82)</f>
        <v>37</v>
      </c>
      <c r="J82" s="32" t="str">
        <f t="shared" si="4"/>
        <v/>
      </c>
      <c r="K82" s="32">
        <f t="shared" si="5"/>
        <v>78</v>
      </c>
      <c r="L82" s="32">
        <f t="shared" si="6"/>
        <v>37</v>
      </c>
    </row>
    <row r="83" spans="1:12" x14ac:dyDescent="0.25">
      <c r="A83" s="19">
        <v>79</v>
      </c>
      <c r="B83" s="1" t="str">
        <f>IFERROR(VLOOKUP($A83,Runners!$T:$AA,B$1,0),"")</f>
        <v/>
      </c>
      <c r="C83" s="1" t="str">
        <f>IFERROR(VLOOKUP($A83,Runners!$T:$AA,C$1,0),"")</f>
        <v/>
      </c>
      <c r="D83" s="1" t="str">
        <f>IFERROR(VLOOKUP($A83,Runners!$T:$AA,D$1,0),"")</f>
        <v/>
      </c>
      <c r="E83" s="2" t="str">
        <f>IFERROR(VLOOKUP($A83,Runners!$T:$AA,E$1,0),"")</f>
        <v/>
      </c>
      <c r="F83" s="2" t="str">
        <f>IFERROR(VLOOKUP($A83,Runners!$T:$AA,F$1,0),"")</f>
        <v/>
      </c>
      <c r="G83">
        <f>COUNTIF($F$5:F83,F83)</f>
        <v>38</v>
      </c>
      <c r="J83" s="32" t="str">
        <f t="shared" si="4"/>
        <v/>
      </c>
      <c r="K83" s="32">
        <f t="shared" si="5"/>
        <v>79</v>
      </c>
      <c r="L83" s="32">
        <f t="shared" si="6"/>
        <v>38</v>
      </c>
    </row>
    <row r="84" spans="1:12" x14ac:dyDescent="0.25">
      <c r="A84" s="19">
        <v>80</v>
      </c>
      <c r="B84" s="1" t="str">
        <f>IFERROR(VLOOKUP($A84,Runners!$T:$AA,B$1,0),"")</f>
        <v/>
      </c>
      <c r="C84" s="1" t="str">
        <f>IFERROR(VLOOKUP($A84,Runners!$T:$AA,C$1,0),"")</f>
        <v/>
      </c>
      <c r="D84" s="1" t="str">
        <f>IFERROR(VLOOKUP($A84,Runners!$T:$AA,D$1,0),"")</f>
        <v/>
      </c>
      <c r="E84" s="2" t="str">
        <f>IFERROR(VLOOKUP($A84,Runners!$T:$AA,E$1,0),"")</f>
        <v/>
      </c>
      <c r="F84" s="2" t="str">
        <f>IFERROR(VLOOKUP($A84,Runners!$T:$AA,F$1,0),"")</f>
        <v/>
      </c>
      <c r="G84">
        <f>COUNTIF($F$5:F84,F84)</f>
        <v>39</v>
      </c>
      <c r="J84" s="32" t="str">
        <f t="shared" si="4"/>
        <v/>
      </c>
      <c r="K84" s="32">
        <f t="shared" si="5"/>
        <v>80</v>
      </c>
      <c r="L84" s="32">
        <f t="shared" si="6"/>
        <v>39</v>
      </c>
    </row>
    <row r="85" spans="1:12" x14ac:dyDescent="0.25">
      <c r="A85" s="19">
        <v>81</v>
      </c>
      <c r="B85" s="1" t="str">
        <f>IFERROR(VLOOKUP($A85,Runners!$T:$AA,B$1,0),"")</f>
        <v/>
      </c>
      <c r="C85" s="1" t="str">
        <f>IFERROR(VLOOKUP($A85,Runners!$T:$AA,C$1,0),"")</f>
        <v/>
      </c>
      <c r="D85" s="1" t="str">
        <f>IFERROR(VLOOKUP($A85,Runners!$T:$AA,D$1,0),"")</f>
        <v/>
      </c>
      <c r="E85" s="2" t="str">
        <f>IFERROR(VLOOKUP($A85,Runners!$T:$AA,E$1,0),"")</f>
        <v/>
      </c>
      <c r="F85" s="2" t="str">
        <f>IFERROR(VLOOKUP($A85,Runners!$T:$AA,F$1,0),"")</f>
        <v/>
      </c>
      <c r="G85">
        <f>COUNTIF($F$5:F85,F85)</f>
        <v>40</v>
      </c>
      <c r="J85" s="32" t="str">
        <f t="shared" si="4"/>
        <v/>
      </c>
      <c r="K85" s="32">
        <f t="shared" si="5"/>
        <v>81</v>
      </c>
      <c r="L85" s="32">
        <f t="shared" si="6"/>
        <v>40</v>
      </c>
    </row>
    <row r="86" spans="1:12" x14ac:dyDescent="0.25">
      <c r="A86" s="19">
        <v>82</v>
      </c>
      <c r="B86" s="1" t="str">
        <f>IFERROR(VLOOKUP($A86,Runners!$T:$AA,B$1,0),"")</f>
        <v/>
      </c>
      <c r="C86" s="1" t="str">
        <f>IFERROR(VLOOKUP($A86,Runners!$T:$AA,C$1,0),"")</f>
        <v/>
      </c>
      <c r="D86" s="1" t="str">
        <f>IFERROR(VLOOKUP($A86,Runners!$T:$AA,D$1,0),"")</f>
        <v/>
      </c>
      <c r="E86" s="2" t="str">
        <f>IFERROR(VLOOKUP($A86,Runners!$T:$AA,E$1,0),"")</f>
        <v/>
      </c>
      <c r="F86" s="2" t="str">
        <f>IFERROR(VLOOKUP($A86,Runners!$T:$AA,F$1,0),"")</f>
        <v/>
      </c>
      <c r="G86">
        <f>COUNTIF($F$5:F86,F86)</f>
        <v>41</v>
      </c>
      <c r="J86" s="32" t="str">
        <f t="shared" si="4"/>
        <v/>
      </c>
      <c r="K86" s="32">
        <f t="shared" si="5"/>
        <v>82</v>
      </c>
      <c r="L86" s="32">
        <f t="shared" si="6"/>
        <v>41</v>
      </c>
    </row>
    <row r="87" spans="1:12" x14ac:dyDescent="0.25">
      <c r="A87" s="19">
        <v>83</v>
      </c>
      <c r="B87" s="1" t="str">
        <f>IFERROR(VLOOKUP($A87,Runners!$T:$AA,B$1,0),"")</f>
        <v/>
      </c>
      <c r="C87" s="1" t="str">
        <f>IFERROR(VLOOKUP($A87,Runners!$T:$AA,C$1,0),"")</f>
        <v/>
      </c>
      <c r="D87" s="1" t="str">
        <f>IFERROR(VLOOKUP($A87,Runners!$T:$AA,D$1,0),"")</f>
        <v/>
      </c>
      <c r="E87" s="2" t="str">
        <f>IFERROR(VLOOKUP($A87,Runners!$T:$AA,E$1,0),"")</f>
        <v/>
      </c>
      <c r="F87" s="2" t="str">
        <f>IFERROR(VLOOKUP($A87,Runners!$T:$AA,F$1,0),"")</f>
        <v/>
      </c>
      <c r="G87">
        <f>COUNTIF($F$5:F87,F87)</f>
        <v>42</v>
      </c>
      <c r="J87" s="32" t="str">
        <f t="shared" si="4"/>
        <v/>
      </c>
      <c r="K87" s="32">
        <f t="shared" si="5"/>
        <v>83</v>
      </c>
      <c r="L87" s="32">
        <f t="shared" si="6"/>
        <v>42</v>
      </c>
    </row>
    <row r="88" spans="1:12" x14ac:dyDescent="0.25">
      <c r="A88" s="19">
        <v>84</v>
      </c>
      <c r="B88" s="1" t="str">
        <f>IFERROR(VLOOKUP($A88,Runners!$T:$AA,B$1,0),"")</f>
        <v/>
      </c>
      <c r="C88" s="1" t="str">
        <f>IFERROR(VLOOKUP($A88,Runners!$T:$AA,C$1,0),"")</f>
        <v/>
      </c>
      <c r="D88" s="1" t="str">
        <f>IFERROR(VLOOKUP($A88,Runners!$T:$AA,D$1,0),"")</f>
        <v/>
      </c>
      <c r="E88" s="2" t="str">
        <f>IFERROR(VLOOKUP($A88,Runners!$T:$AA,E$1,0),"")</f>
        <v/>
      </c>
      <c r="F88" s="2" t="str">
        <f>IFERROR(VLOOKUP($A88,Runners!$T:$AA,F$1,0),"")</f>
        <v/>
      </c>
      <c r="G88">
        <f>COUNTIF($F$5:F88,F88)</f>
        <v>43</v>
      </c>
      <c r="J88" s="32" t="str">
        <f t="shared" si="4"/>
        <v/>
      </c>
      <c r="K88" s="32">
        <f t="shared" si="5"/>
        <v>84</v>
      </c>
      <c r="L88" s="32">
        <f t="shared" si="6"/>
        <v>43</v>
      </c>
    </row>
    <row r="89" spans="1:12" x14ac:dyDescent="0.25">
      <c r="A89" s="19">
        <v>85</v>
      </c>
      <c r="B89" s="1" t="str">
        <f>IFERROR(VLOOKUP($A89,Runners!$T:$AA,B$1,0),"")</f>
        <v/>
      </c>
      <c r="C89" s="1" t="str">
        <f>IFERROR(VLOOKUP($A89,Runners!$T:$AA,C$1,0),"")</f>
        <v/>
      </c>
      <c r="D89" s="1" t="str">
        <f>IFERROR(VLOOKUP($A89,Runners!$T:$AA,D$1,0),"")</f>
        <v/>
      </c>
      <c r="E89" s="2" t="str">
        <f>IFERROR(VLOOKUP($A89,Runners!$T:$AA,E$1,0),"")</f>
        <v/>
      </c>
      <c r="F89" s="2" t="str">
        <f>IFERROR(VLOOKUP($A89,Runners!$T:$AA,F$1,0),"")</f>
        <v/>
      </c>
      <c r="G89">
        <f>COUNTIF($F$5:F89,F89)</f>
        <v>44</v>
      </c>
      <c r="J89" s="32" t="str">
        <f t="shared" si="4"/>
        <v/>
      </c>
      <c r="K89" s="32">
        <f t="shared" si="5"/>
        <v>85</v>
      </c>
      <c r="L89" s="32">
        <f t="shared" si="6"/>
        <v>44</v>
      </c>
    </row>
    <row r="90" spans="1:12" x14ac:dyDescent="0.25">
      <c r="A90" s="19">
        <v>86</v>
      </c>
      <c r="B90" s="1" t="str">
        <f>IFERROR(VLOOKUP($A90,Runners!$T:$AA,B$1,0),"")</f>
        <v/>
      </c>
      <c r="C90" s="1" t="str">
        <f>IFERROR(VLOOKUP($A90,Runners!$T:$AA,C$1,0),"")</f>
        <v/>
      </c>
      <c r="D90" s="1" t="str">
        <f>IFERROR(VLOOKUP($A90,Runners!$T:$AA,D$1,0),"")</f>
        <v/>
      </c>
      <c r="E90" s="2" t="str">
        <f>IFERROR(VLOOKUP($A90,Runners!$T:$AA,E$1,0),"")</f>
        <v/>
      </c>
      <c r="F90" s="2" t="str">
        <f>IFERROR(VLOOKUP($A90,Runners!$T:$AA,F$1,0),"")</f>
        <v/>
      </c>
      <c r="G90">
        <f>COUNTIF($F$5:F90,F90)</f>
        <v>45</v>
      </c>
      <c r="J90" s="32" t="str">
        <f t="shared" si="4"/>
        <v/>
      </c>
      <c r="K90" s="32">
        <f t="shared" si="5"/>
        <v>86</v>
      </c>
      <c r="L90" s="32">
        <f t="shared" si="6"/>
        <v>45</v>
      </c>
    </row>
    <row r="91" spans="1:12" x14ac:dyDescent="0.25">
      <c r="A91" s="19">
        <v>87</v>
      </c>
      <c r="B91" s="1" t="str">
        <f>IFERROR(VLOOKUP($A91,Runners!$T:$AA,B$1,0),"")</f>
        <v/>
      </c>
      <c r="C91" s="1" t="str">
        <f>IFERROR(VLOOKUP($A91,Runners!$T:$AA,C$1,0),"")</f>
        <v/>
      </c>
      <c r="D91" s="1" t="str">
        <f>IFERROR(VLOOKUP($A91,Runners!$T:$AA,D$1,0),"")</f>
        <v/>
      </c>
      <c r="E91" s="2" t="str">
        <f>IFERROR(VLOOKUP($A91,Runners!$T:$AA,E$1,0),"")</f>
        <v/>
      </c>
      <c r="F91" s="2" t="str">
        <f>IFERROR(VLOOKUP($A91,Runners!$T:$AA,F$1,0),"")</f>
        <v/>
      </c>
      <c r="G91">
        <f>COUNTIF($F$5:F91,F91)</f>
        <v>46</v>
      </c>
      <c r="J91" s="32" t="str">
        <f t="shared" si="4"/>
        <v/>
      </c>
      <c r="K91" s="32">
        <f t="shared" si="5"/>
        <v>87</v>
      </c>
      <c r="L91" s="32">
        <f t="shared" si="6"/>
        <v>46</v>
      </c>
    </row>
    <row r="92" spans="1:12" x14ac:dyDescent="0.25">
      <c r="A92" s="19">
        <v>88</v>
      </c>
      <c r="B92" s="1" t="str">
        <f>IFERROR(VLOOKUP($A92,Runners!$T:$AA,B$1,0),"")</f>
        <v/>
      </c>
      <c r="C92" s="1" t="str">
        <f>IFERROR(VLOOKUP($A92,Runners!$T:$AA,C$1,0),"")</f>
        <v/>
      </c>
      <c r="D92" s="1" t="str">
        <f>IFERROR(VLOOKUP($A92,Runners!$T:$AA,D$1,0),"")</f>
        <v/>
      </c>
      <c r="E92" s="2" t="str">
        <f>IFERROR(VLOOKUP($A92,Runners!$T:$AA,E$1,0),"")</f>
        <v/>
      </c>
      <c r="F92" s="2" t="str">
        <f>IFERROR(VLOOKUP($A92,Runners!$T:$AA,F$1,0),"")</f>
        <v/>
      </c>
      <c r="G92">
        <f>COUNTIF($F$5:F92,F92)</f>
        <v>47</v>
      </c>
      <c r="J92" s="32" t="str">
        <f t="shared" si="4"/>
        <v/>
      </c>
      <c r="K92" s="32">
        <f t="shared" si="5"/>
        <v>88</v>
      </c>
      <c r="L92" s="32">
        <f t="shared" si="6"/>
        <v>47</v>
      </c>
    </row>
    <row r="93" spans="1:12" x14ac:dyDescent="0.25">
      <c r="A93" s="19">
        <v>89</v>
      </c>
      <c r="B93" s="1" t="str">
        <f>IFERROR(VLOOKUP($A93,Runners!$T:$AA,B$1,0),"")</f>
        <v/>
      </c>
      <c r="C93" s="1" t="str">
        <f>IFERROR(VLOOKUP($A93,Runners!$T:$AA,C$1,0),"")</f>
        <v/>
      </c>
      <c r="D93" s="1" t="str">
        <f>IFERROR(VLOOKUP($A93,Runners!$T:$AA,D$1,0),"")</f>
        <v/>
      </c>
      <c r="E93" s="2" t="str">
        <f>IFERROR(VLOOKUP($A93,Runners!$T:$AA,E$1,0),"")</f>
        <v/>
      </c>
      <c r="F93" s="2" t="str">
        <f>IFERROR(VLOOKUP($A93,Runners!$T:$AA,F$1,0),"")</f>
        <v/>
      </c>
      <c r="G93">
        <f>COUNTIF($F$5:F93,F93)</f>
        <v>48</v>
      </c>
      <c r="J93" s="32" t="str">
        <f t="shared" si="4"/>
        <v/>
      </c>
      <c r="K93" s="32">
        <f t="shared" si="5"/>
        <v>89</v>
      </c>
      <c r="L93" s="32">
        <f t="shared" si="6"/>
        <v>48</v>
      </c>
    </row>
    <row r="94" spans="1:12" x14ac:dyDescent="0.25">
      <c r="A94" s="19">
        <v>90</v>
      </c>
      <c r="B94" s="1" t="str">
        <f>IFERROR(VLOOKUP($A94,Runners!$T:$AA,B$1,0),"")</f>
        <v/>
      </c>
      <c r="C94" s="1" t="str">
        <f>IFERROR(VLOOKUP($A94,Runners!$T:$AA,C$1,0),"")</f>
        <v/>
      </c>
      <c r="D94" s="1" t="str">
        <f>IFERROR(VLOOKUP($A94,Runners!$T:$AA,D$1,0),"")</f>
        <v/>
      </c>
      <c r="E94" s="2" t="str">
        <f>IFERROR(VLOOKUP($A94,Runners!$T:$AA,E$1,0),"")</f>
        <v/>
      </c>
      <c r="F94" s="2" t="str">
        <f>IFERROR(VLOOKUP($A94,Runners!$T:$AA,F$1,0),"")</f>
        <v/>
      </c>
      <c r="G94">
        <f>COUNTIF($F$5:F94,F94)</f>
        <v>49</v>
      </c>
      <c r="J94" s="32" t="str">
        <f t="shared" si="4"/>
        <v/>
      </c>
      <c r="K94" s="32">
        <f t="shared" si="5"/>
        <v>90</v>
      </c>
      <c r="L94" s="32">
        <f t="shared" si="6"/>
        <v>49</v>
      </c>
    </row>
    <row r="95" spans="1:12" x14ac:dyDescent="0.25">
      <c r="A95" s="19">
        <v>91</v>
      </c>
      <c r="B95" s="1" t="str">
        <f>IFERROR(VLOOKUP($A95,Runners!$T:$AA,B$1,0),"")</f>
        <v/>
      </c>
      <c r="C95" s="1" t="str">
        <f>IFERROR(VLOOKUP($A95,Runners!$T:$AA,C$1,0),"")</f>
        <v/>
      </c>
      <c r="D95" s="1" t="str">
        <f>IFERROR(VLOOKUP($A95,Runners!$T:$AA,D$1,0),"")</f>
        <v/>
      </c>
      <c r="E95" s="2" t="str">
        <f>IFERROR(VLOOKUP($A95,Runners!$T:$AA,E$1,0),"")</f>
        <v/>
      </c>
      <c r="F95" s="2" t="str">
        <f>IFERROR(VLOOKUP($A95,Runners!$T:$AA,F$1,0),"")</f>
        <v/>
      </c>
      <c r="G95">
        <f>COUNTIF($F$5:F95,F95)</f>
        <v>50</v>
      </c>
      <c r="J95" s="32" t="str">
        <f t="shared" si="4"/>
        <v/>
      </c>
      <c r="K95" s="32">
        <f t="shared" si="5"/>
        <v>91</v>
      </c>
      <c r="L95" s="32">
        <f t="shared" si="6"/>
        <v>50</v>
      </c>
    </row>
    <row r="96" spans="1:12" x14ac:dyDescent="0.25">
      <c r="A96" s="19">
        <v>92</v>
      </c>
      <c r="B96" s="1" t="str">
        <f>IFERROR(VLOOKUP($A96,Runners!$T:$AA,B$1,0),"")</f>
        <v/>
      </c>
      <c r="C96" s="1" t="str">
        <f>IFERROR(VLOOKUP($A96,Runners!$T:$AA,C$1,0),"")</f>
        <v/>
      </c>
      <c r="D96" s="1" t="str">
        <f>IFERROR(VLOOKUP($A96,Runners!$T:$AA,D$1,0),"")</f>
        <v/>
      </c>
      <c r="E96" s="2" t="str">
        <f>IFERROR(VLOOKUP($A96,Runners!$T:$AA,E$1,0),"")</f>
        <v/>
      </c>
      <c r="F96" s="2" t="str">
        <f>IFERROR(VLOOKUP($A96,Runners!$T:$AA,F$1,0),"")</f>
        <v/>
      </c>
      <c r="G96">
        <f>COUNTIF($F$5:F96,F96)</f>
        <v>51</v>
      </c>
      <c r="J96" s="32" t="str">
        <f t="shared" si="4"/>
        <v/>
      </c>
      <c r="K96" s="32">
        <f t="shared" si="5"/>
        <v>92</v>
      </c>
      <c r="L96" s="32">
        <f t="shared" si="6"/>
        <v>51</v>
      </c>
    </row>
    <row r="97" spans="1:12" x14ac:dyDescent="0.25">
      <c r="A97" s="19">
        <v>93</v>
      </c>
      <c r="B97" s="1" t="str">
        <f>IFERROR(VLOOKUP($A97,Runners!$T:$AA,B$1,0),"")</f>
        <v/>
      </c>
      <c r="C97" s="1" t="str">
        <f>IFERROR(VLOOKUP($A97,Runners!$T:$AA,C$1,0),"")</f>
        <v/>
      </c>
      <c r="D97" s="1" t="str">
        <f>IFERROR(VLOOKUP($A97,Runners!$T:$AA,D$1,0),"")</f>
        <v/>
      </c>
      <c r="E97" s="2" t="str">
        <f>IFERROR(VLOOKUP($A97,Runners!$T:$AA,E$1,0),"")</f>
        <v/>
      </c>
      <c r="F97" s="2" t="str">
        <f>IFERROR(VLOOKUP($A97,Runners!$T:$AA,F$1,0),"")</f>
        <v/>
      </c>
      <c r="G97">
        <f>COUNTIF($F$5:F97,F97)</f>
        <v>52</v>
      </c>
      <c r="J97" s="32" t="str">
        <f t="shared" si="4"/>
        <v/>
      </c>
      <c r="K97" s="32">
        <f t="shared" si="5"/>
        <v>93</v>
      </c>
      <c r="L97" s="32">
        <f t="shared" si="6"/>
        <v>52</v>
      </c>
    </row>
    <row r="98" spans="1:12" x14ac:dyDescent="0.25">
      <c r="A98" s="19">
        <v>94</v>
      </c>
      <c r="B98" s="1" t="str">
        <f>IFERROR(VLOOKUP($A98,Runners!$T:$AA,B$1,0),"")</f>
        <v/>
      </c>
      <c r="C98" s="1" t="str">
        <f>IFERROR(VLOOKUP($A98,Runners!$T:$AA,C$1,0),"")</f>
        <v/>
      </c>
      <c r="D98" s="1" t="str">
        <f>IFERROR(VLOOKUP($A98,Runners!$T:$AA,D$1,0),"")</f>
        <v/>
      </c>
      <c r="E98" s="2" t="str">
        <f>IFERROR(VLOOKUP($A98,Runners!$T:$AA,E$1,0),"")</f>
        <v/>
      </c>
      <c r="F98" s="2" t="str">
        <f>IFERROR(VLOOKUP($A98,Runners!$T:$AA,F$1,0),"")</f>
        <v/>
      </c>
      <c r="G98">
        <f>COUNTIF($F$5:F98,F98)</f>
        <v>53</v>
      </c>
      <c r="J98" s="32" t="str">
        <f t="shared" si="4"/>
        <v/>
      </c>
      <c r="K98" s="32">
        <f t="shared" si="5"/>
        <v>94</v>
      </c>
      <c r="L98" s="32">
        <f t="shared" si="6"/>
        <v>53</v>
      </c>
    </row>
    <row r="99" spans="1:12" x14ac:dyDescent="0.25">
      <c r="A99" s="19">
        <v>95</v>
      </c>
      <c r="B99" s="1" t="str">
        <f>IFERROR(VLOOKUP($A99,Runners!$T:$AA,B$1,0),"")</f>
        <v/>
      </c>
      <c r="C99" s="1" t="str">
        <f>IFERROR(VLOOKUP($A99,Runners!$T:$AA,C$1,0),"")</f>
        <v/>
      </c>
      <c r="D99" s="1" t="str">
        <f>IFERROR(VLOOKUP($A99,Runners!$T:$AA,D$1,0),"")</f>
        <v/>
      </c>
      <c r="E99" s="2" t="str">
        <f>IFERROR(VLOOKUP($A99,Runners!$T:$AA,E$1,0),"")</f>
        <v/>
      </c>
      <c r="F99" s="2" t="str">
        <f>IFERROR(VLOOKUP($A99,Runners!$T:$AA,F$1,0),"")</f>
        <v/>
      </c>
      <c r="G99">
        <f>COUNTIF($F$5:F99,F99)</f>
        <v>54</v>
      </c>
      <c r="J99" s="32" t="str">
        <f t="shared" si="4"/>
        <v/>
      </c>
      <c r="K99" s="32">
        <f t="shared" si="5"/>
        <v>95</v>
      </c>
      <c r="L99" s="32">
        <f t="shared" si="6"/>
        <v>54</v>
      </c>
    </row>
    <row r="100" spans="1:12" x14ac:dyDescent="0.25">
      <c r="A100" s="19">
        <v>96</v>
      </c>
      <c r="B100" s="1" t="str">
        <f>IFERROR(VLOOKUP($A100,Runners!$T:$AA,B$1,0),"")</f>
        <v/>
      </c>
      <c r="C100" s="1" t="str">
        <f>IFERROR(VLOOKUP($A100,Runners!$T:$AA,C$1,0),"")</f>
        <v/>
      </c>
      <c r="D100" s="1" t="str">
        <f>IFERROR(VLOOKUP($A100,Runners!$T:$AA,D$1,0),"")</f>
        <v/>
      </c>
      <c r="E100" s="2" t="str">
        <f>IFERROR(VLOOKUP($A100,Runners!$T:$AA,E$1,0),"")</f>
        <v/>
      </c>
      <c r="F100" s="2" t="str">
        <f>IFERROR(VLOOKUP($A100,Runners!$T:$AA,F$1,0),"")</f>
        <v/>
      </c>
      <c r="G100">
        <f>COUNTIF($F$5:F100,F100)</f>
        <v>55</v>
      </c>
      <c r="J100" s="32" t="str">
        <f t="shared" si="4"/>
        <v/>
      </c>
      <c r="K100" s="32">
        <f t="shared" si="5"/>
        <v>96</v>
      </c>
      <c r="L100" s="32">
        <f t="shared" si="6"/>
        <v>55</v>
      </c>
    </row>
    <row r="101" spans="1:12" x14ac:dyDescent="0.25">
      <c r="A101" s="19">
        <v>97</v>
      </c>
      <c r="B101" s="1" t="str">
        <f>IFERROR(VLOOKUP($A101,Runners!$T:$AA,B$1,0),"")</f>
        <v/>
      </c>
      <c r="C101" s="1" t="str">
        <f>IFERROR(VLOOKUP($A101,Runners!$T:$AA,C$1,0),"")</f>
        <v/>
      </c>
      <c r="D101" s="1" t="str">
        <f>IFERROR(VLOOKUP($A101,Runners!$T:$AA,D$1,0),"")</f>
        <v/>
      </c>
      <c r="E101" s="2" t="str">
        <f>IFERROR(VLOOKUP($A101,Runners!$T:$AA,E$1,0),"")</f>
        <v/>
      </c>
      <c r="F101" s="2" t="str">
        <f>IFERROR(VLOOKUP($A101,Runners!$T:$AA,F$1,0),"")</f>
        <v/>
      </c>
      <c r="G101">
        <f>COUNTIF($F$5:F101,F101)</f>
        <v>56</v>
      </c>
      <c r="J101" s="32" t="str">
        <f t="shared" si="4"/>
        <v/>
      </c>
      <c r="K101" s="32">
        <f t="shared" si="5"/>
        <v>97</v>
      </c>
      <c r="L101" s="32">
        <f t="shared" si="6"/>
        <v>56</v>
      </c>
    </row>
    <row r="102" spans="1:12" x14ac:dyDescent="0.25">
      <c r="A102" s="19">
        <v>98</v>
      </c>
      <c r="B102" s="1" t="str">
        <f>IFERROR(VLOOKUP($A102,Runners!$T:$AA,B$1,0),"")</f>
        <v/>
      </c>
      <c r="C102" s="1" t="str">
        <f>IFERROR(VLOOKUP($A102,Runners!$T:$AA,C$1,0),"")</f>
        <v/>
      </c>
      <c r="D102" s="1" t="str">
        <f>IFERROR(VLOOKUP($A102,Runners!$T:$AA,D$1,0),"")</f>
        <v/>
      </c>
      <c r="E102" s="2" t="str">
        <f>IFERROR(VLOOKUP($A102,Runners!$T:$AA,E$1,0),"")</f>
        <v/>
      </c>
      <c r="F102" s="2" t="str">
        <f>IFERROR(VLOOKUP($A102,Runners!$T:$AA,F$1,0),"")</f>
        <v/>
      </c>
      <c r="G102">
        <f>COUNTIF($F$5:F102,F102)</f>
        <v>57</v>
      </c>
      <c r="J102" s="32" t="str">
        <f t="shared" si="4"/>
        <v/>
      </c>
      <c r="K102" s="32">
        <f t="shared" si="5"/>
        <v>98</v>
      </c>
      <c r="L102" s="32">
        <f t="shared" si="6"/>
        <v>57</v>
      </c>
    </row>
    <row r="103" spans="1:12" x14ac:dyDescent="0.25">
      <c r="A103" s="19">
        <v>99</v>
      </c>
      <c r="B103" s="1" t="str">
        <f>IFERROR(VLOOKUP($A103,Runners!$T:$AA,B$1,0),"")</f>
        <v/>
      </c>
      <c r="C103" s="1" t="str">
        <f>IFERROR(VLOOKUP($A103,Runners!$T:$AA,C$1,0),"")</f>
        <v/>
      </c>
      <c r="D103" s="1" t="str">
        <f>IFERROR(VLOOKUP($A103,Runners!$T:$AA,D$1,0),"")</f>
        <v/>
      </c>
      <c r="E103" s="2" t="str">
        <f>IFERROR(VLOOKUP($A103,Runners!$T:$AA,E$1,0),"")</f>
        <v/>
      </c>
      <c r="F103" s="2" t="str">
        <f>IFERROR(VLOOKUP($A103,Runners!$T:$AA,F$1,0),"")</f>
        <v/>
      </c>
      <c r="G103">
        <f>COUNTIF($F$5:F103,F103)</f>
        <v>58</v>
      </c>
      <c r="J103" s="32" t="str">
        <f t="shared" si="4"/>
        <v/>
      </c>
      <c r="K103" s="32">
        <f t="shared" si="5"/>
        <v>99</v>
      </c>
      <c r="L103" s="32">
        <f t="shared" si="6"/>
        <v>58</v>
      </c>
    </row>
    <row r="104" spans="1:12" x14ac:dyDescent="0.25">
      <c r="A104" s="19">
        <v>100</v>
      </c>
      <c r="B104" s="1" t="str">
        <f>IFERROR(VLOOKUP($A104,Runners!$T:$AA,B$1,0),"")</f>
        <v/>
      </c>
      <c r="C104" s="1" t="str">
        <f>IFERROR(VLOOKUP($A104,Runners!$T:$AA,C$1,0),"")</f>
        <v/>
      </c>
      <c r="D104" s="1" t="str">
        <f>IFERROR(VLOOKUP($A104,Runners!$T:$AA,D$1,0),"")</f>
        <v/>
      </c>
      <c r="E104" s="2" t="str">
        <f>IFERROR(VLOOKUP($A104,Runners!$T:$AA,E$1,0),"")</f>
        <v/>
      </c>
      <c r="F104" s="2" t="str">
        <f>IFERROR(VLOOKUP($A104,Runners!$T:$AA,F$1,0),"")</f>
        <v/>
      </c>
      <c r="G104">
        <f>COUNTIF($F$5:F104,F104)</f>
        <v>59</v>
      </c>
      <c r="J104" s="32" t="str">
        <f t="shared" si="4"/>
        <v/>
      </c>
      <c r="K104" s="32">
        <f t="shared" si="5"/>
        <v>100</v>
      </c>
      <c r="L104" s="32">
        <f t="shared" si="6"/>
        <v>59</v>
      </c>
    </row>
    <row r="105" spans="1:12" x14ac:dyDescent="0.25">
      <c r="A105" s="19">
        <v>101</v>
      </c>
      <c r="B105" s="1" t="str">
        <f>IFERROR(VLOOKUP($A105,Runners!$T:$AA,B$1,0),"")</f>
        <v/>
      </c>
      <c r="C105" s="1" t="str">
        <f>IFERROR(VLOOKUP($A105,Runners!$T:$AA,C$1,0),"")</f>
        <v/>
      </c>
      <c r="D105" s="1" t="str">
        <f>IFERROR(VLOOKUP($A105,Runners!$T:$AA,D$1,0),"")</f>
        <v/>
      </c>
      <c r="E105" s="2" t="str">
        <f>IFERROR(VLOOKUP($A105,Runners!$T:$AA,E$1,0),"")</f>
        <v/>
      </c>
      <c r="F105" s="2" t="str">
        <f>IFERROR(VLOOKUP($A105,Runners!$T:$AA,F$1,0),"")</f>
        <v/>
      </c>
      <c r="G105">
        <f>COUNTIF($F$5:F105,F105)</f>
        <v>60</v>
      </c>
      <c r="J105" s="32" t="str">
        <f t="shared" si="4"/>
        <v/>
      </c>
      <c r="K105" s="32">
        <f t="shared" si="5"/>
        <v>101</v>
      </c>
      <c r="L105" s="32">
        <f t="shared" si="6"/>
        <v>60</v>
      </c>
    </row>
    <row r="106" spans="1:12" x14ac:dyDescent="0.25">
      <c r="A106" s="19">
        <v>102</v>
      </c>
      <c r="B106" s="1" t="str">
        <f>IFERROR(VLOOKUP($A106,Runners!$T:$AA,B$1,0),"")</f>
        <v/>
      </c>
      <c r="C106" s="1" t="str">
        <f>IFERROR(VLOOKUP($A106,Runners!$T:$AA,C$1,0),"")</f>
        <v/>
      </c>
      <c r="D106" s="1" t="str">
        <f>IFERROR(VLOOKUP($A106,Runners!$T:$AA,D$1,0),"")</f>
        <v/>
      </c>
      <c r="E106" s="2" t="str">
        <f>IFERROR(VLOOKUP($A106,Runners!$T:$AA,E$1,0),"")</f>
        <v/>
      </c>
      <c r="F106" s="2" t="str">
        <f>IFERROR(VLOOKUP($A106,Runners!$T:$AA,F$1,0),"")</f>
        <v/>
      </c>
      <c r="G106">
        <f>COUNTIF($F$5:F106,F106)</f>
        <v>61</v>
      </c>
      <c r="J106" s="32" t="str">
        <f t="shared" si="4"/>
        <v/>
      </c>
      <c r="K106" s="32">
        <f t="shared" si="5"/>
        <v>102</v>
      </c>
      <c r="L106" s="32">
        <f t="shared" si="6"/>
        <v>61</v>
      </c>
    </row>
    <row r="107" spans="1:12" x14ac:dyDescent="0.25">
      <c r="A107" s="19">
        <v>103</v>
      </c>
      <c r="B107" s="1" t="str">
        <f>IFERROR(VLOOKUP($A107,Runners!$T:$AA,B$1,0),"")</f>
        <v/>
      </c>
      <c r="C107" s="1" t="str">
        <f>IFERROR(VLOOKUP($A107,Runners!$T:$AA,C$1,0),"")</f>
        <v/>
      </c>
      <c r="D107" s="1" t="str">
        <f>IFERROR(VLOOKUP($A107,Runners!$T:$AA,D$1,0),"")</f>
        <v/>
      </c>
      <c r="E107" s="2" t="str">
        <f>IFERROR(VLOOKUP($A107,Runners!$T:$AA,E$1,0),"")</f>
        <v/>
      </c>
      <c r="F107" s="2" t="str">
        <f>IFERROR(VLOOKUP($A107,Runners!$T:$AA,F$1,0),"")</f>
        <v/>
      </c>
    </row>
    <row r="108" spans="1:12" x14ac:dyDescent="0.25">
      <c r="A108" s="19">
        <v>104</v>
      </c>
      <c r="B108" s="1" t="str">
        <f>IFERROR(VLOOKUP($A108,Runners!$T:$AA,B$1,0),"")</f>
        <v/>
      </c>
      <c r="C108" s="1" t="str">
        <f>IFERROR(VLOOKUP($A108,Runners!$T:$AA,C$1,0),"")</f>
        <v/>
      </c>
      <c r="D108" s="1" t="str">
        <f>IFERROR(VLOOKUP($A108,Runners!$T:$AA,D$1,0),"")</f>
        <v/>
      </c>
      <c r="E108" s="2" t="str">
        <f>IFERROR(VLOOKUP($A108,Runners!$T:$AA,E$1,0),"")</f>
        <v/>
      </c>
      <c r="F108" s="2" t="str">
        <f>IFERROR(VLOOKUP($A108,Runners!$T:$AA,F$1,0),"")</f>
        <v/>
      </c>
    </row>
    <row r="109" spans="1:12" x14ac:dyDescent="0.25">
      <c r="A109" s="19">
        <v>105</v>
      </c>
      <c r="B109" s="1" t="str">
        <f>IFERROR(VLOOKUP($A109,Runners!$T:$AA,B$1,0),"")</f>
        <v/>
      </c>
      <c r="C109" s="1" t="str">
        <f>IFERROR(VLOOKUP($A109,Runners!$T:$AA,C$1,0),"")</f>
        <v/>
      </c>
      <c r="D109" s="1" t="str">
        <f>IFERROR(VLOOKUP($A109,Runners!$T:$AA,D$1,0),"")</f>
        <v/>
      </c>
      <c r="E109" s="2" t="str">
        <f>IFERROR(VLOOKUP($A109,Runners!$T:$AA,E$1,0),"")</f>
        <v/>
      </c>
      <c r="F109" s="2" t="str">
        <f>IFERROR(VLOOKUP($A109,Runners!$T:$AA,F$1,0),"")</f>
        <v/>
      </c>
    </row>
    <row r="110" spans="1:12" x14ac:dyDescent="0.25">
      <c r="A110" s="19">
        <v>106</v>
      </c>
      <c r="B110" s="1" t="str">
        <f>IFERROR(VLOOKUP($A110,Runners!$T:$AA,B$1,0),"")</f>
        <v/>
      </c>
      <c r="C110" s="1" t="str">
        <f>IFERROR(VLOOKUP($A110,Runners!$T:$AA,C$1,0),"")</f>
        <v/>
      </c>
      <c r="D110" s="1" t="str">
        <f>IFERROR(VLOOKUP($A110,Runners!$T:$AA,D$1,0),"")</f>
        <v/>
      </c>
      <c r="E110" s="2" t="str">
        <f>IFERROR(VLOOKUP($A110,Runners!$T:$AA,E$1,0),"")</f>
        <v/>
      </c>
      <c r="F110" s="2" t="str">
        <f>IFERROR(VLOOKUP($A110,Runners!$T:$AA,F$1,0),"")</f>
        <v/>
      </c>
    </row>
    <row r="111" spans="1:12" x14ac:dyDescent="0.25">
      <c r="A111" s="19">
        <v>107</v>
      </c>
      <c r="B111" s="1" t="str">
        <f>IFERROR(VLOOKUP($A111,Runners!$T:$AA,B$1,0),"")</f>
        <v/>
      </c>
      <c r="C111" s="1" t="str">
        <f>IFERROR(VLOOKUP($A111,Runners!$T:$AA,C$1,0),"")</f>
        <v/>
      </c>
      <c r="D111" s="1" t="str">
        <f>IFERROR(VLOOKUP($A111,Runners!$T:$AA,D$1,0),"")</f>
        <v/>
      </c>
      <c r="E111" s="2" t="str">
        <f>IFERROR(VLOOKUP($A111,Runners!$T:$AA,E$1,0),"")</f>
        <v/>
      </c>
      <c r="F111" s="2" t="str">
        <f>IFERROR(VLOOKUP($A111,Runners!$T:$AA,F$1,0),"")</f>
        <v/>
      </c>
    </row>
    <row r="112" spans="1:12" x14ac:dyDescent="0.25">
      <c r="A112" s="19">
        <v>108</v>
      </c>
      <c r="B112" s="1" t="str">
        <f>IFERROR(VLOOKUP($A112,Runners!$T:$AA,B$1,0),"")</f>
        <v/>
      </c>
      <c r="C112" s="1" t="str">
        <f>IFERROR(VLOOKUP($A112,Runners!$T:$AA,C$1,0),"")</f>
        <v/>
      </c>
      <c r="D112" s="1" t="str">
        <f>IFERROR(VLOOKUP($A112,Runners!$T:$AA,D$1,0),"")</f>
        <v/>
      </c>
      <c r="E112" s="2" t="str">
        <f>IFERROR(VLOOKUP($A112,Runners!$T:$AA,E$1,0),"")</f>
        <v/>
      </c>
      <c r="F112" s="2" t="str">
        <f>IFERROR(VLOOKUP($A112,Runners!$T:$AA,F$1,0),"")</f>
        <v/>
      </c>
    </row>
    <row r="113" spans="1:6" x14ac:dyDescent="0.25">
      <c r="A113" s="19">
        <v>109</v>
      </c>
      <c r="B113" s="1" t="str">
        <f>IFERROR(VLOOKUP($A113,Runners!$T:$AA,B$1,0),"")</f>
        <v/>
      </c>
      <c r="C113" s="1" t="str">
        <f>IFERROR(VLOOKUP($A113,Runners!$T:$AA,C$1,0),"")</f>
        <v/>
      </c>
      <c r="D113" s="1" t="str">
        <f>IFERROR(VLOOKUP($A113,Runners!$T:$AA,D$1,0),"")</f>
        <v/>
      </c>
      <c r="E113" s="2" t="str">
        <f>IFERROR(VLOOKUP($A113,Runners!$T:$AA,E$1,0),"")</f>
        <v/>
      </c>
      <c r="F113" s="2" t="str">
        <f>IFERROR(VLOOKUP($A113,Runners!$T:$AA,F$1,0),"")</f>
        <v/>
      </c>
    </row>
    <row r="114" spans="1:6" x14ac:dyDescent="0.25">
      <c r="A114" s="19">
        <v>110</v>
      </c>
      <c r="B114" s="1" t="str">
        <f>IFERROR(VLOOKUP($A114,Runners!$T:$AA,B$1,0),"")</f>
        <v/>
      </c>
      <c r="C114" s="1" t="str">
        <f>IFERROR(VLOOKUP($A114,Runners!$T:$AA,C$1,0),"")</f>
        <v/>
      </c>
      <c r="D114" s="1" t="str">
        <f>IFERROR(VLOOKUP($A114,Runners!$T:$AA,D$1,0),"")</f>
        <v/>
      </c>
      <c r="E114" s="2" t="str">
        <f>IFERROR(VLOOKUP($A114,Runners!$T:$AA,E$1,0),"")</f>
        <v/>
      </c>
      <c r="F114" s="2" t="str">
        <f>IFERROR(VLOOKUP($A114,Runners!$T:$AA,F$1,0),"")</f>
        <v/>
      </c>
    </row>
    <row r="115" spans="1:6" x14ac:dyDescent="0.25">
      <c r="A115" s="19">
        <v>111</v>
      </c>
      <c r="B115" s="1" t="str">
        <f>IFERROR(VLOOKUP($A115,Runners!$T:$AA,B$1,0),"")</f>
        <v/>
      </c>
      <c r="C115" s="1" t="str">
        <f>IFERROR(VLOOKUP($A115,Runners!$T:$AA,C$1,0),"")</f>
        <v/>
      </c>
      <c r="D115" s="1" t="str">
        <f>IFERROR(VLOOKUP($A115,Runners!$T:$AA,D$1,0),"")</f>
        <v/>
      </c>
      <c r="E115" s="2" t="str">
        <f>IFERROR(VLOOKUP($A115,Runners!$T:$AA,E$1,0),"")</f>
        <v/>
      </c>
      <c r="F115" s="2" t="str">
        <f>IFERROR(VLOOKUP($A115,Runners!$T:$AA,F$1,0),"")</f>
        <v/>
      </c>
    </row>
    <row r="116" spans="1:6" x14ac:dyDescent="0.25">
      <c r="A116" s="19">
        <v>112</v>
      </c>
      <c r="B116" s="1" t="str">
        <f>IFERROR(VLOOKUP($A116,Runners!$T:$AA,B$1,0),"")</f>
        <v/>
      </c>
      <c r="C116" s="1" t="str">
        <f>IFERROR(VLOOKUP($A116,Runners!$T:$AA,C$1,0),"")</f>
        <v/>
      </c>
      <c r="D116" s="1" t="str">
        <f>IFERROR(VLOOKUP($A116,Runners!$T:$AA,D$1,0),"")</f>
        <v/>
      </c>
      <c r="E116" s="2" t="str">
        <f>IFERROR(VLOOKUP($A116,Runners!$T:$AA,E$1,0),"")</f>
        <v/>
      </c>
      <c r="F116" s="2" t="str">
        <f>IFERROR(VLOOKUP($A116,Runners!$T:$AA,F$1,0),"")</f>
        <v/>
      </c>
    </row>
    <row r="117" spans="1:6" x14ac:dyDescent="0.25">
      <c r="A117" s="19">
        <v>113</v>
      </c>
      <c r="B117" s="1" t="str">
        <f>IFERROR(VLOOKUP($A117,Runners!$T:$AA,B$1,0),"")</f>
        <v/>
      </c>
      <c r="C117" s="1" t="str">
        <f>IFERROR(VLOOKUP($A117,Runners!$T:$AA,C$1,0),"")</f>
        <v/>
      </c>
      <c r="D117" s="1" t="str">
        <f>IFERROR(VLOOKUP($A117,Runners!$T:$AA,D$1,0),"")</f>
        <v/>
      </c>
      <c r="E117" s="2" t="str">
        <f>IFERROR(VLOOKUP($A117,Runners!$T:$AA,E$1,0),"")</f>
        <v/>
      </c>
      <c r="F117" s="2" t="str">
        <f>IFERROR(VLOOKUP($A117,Runners!$T:$AA,F$1,0),"")</f>
        <v/>
      </c>
    </row>
    <row r="118" spans="1:6" x14ac:dyDescent="0.25">
      <c r="A118" s="19">
        <v>114</v>
      </c>
      <c r="B118" s="1" t="str">
        <f>IFERROR(VLOOKUP($A118,Runners!$T:$AA,B$1,0),"")</f>
        <v/>
      </c>
      <c r="C118" s="1" t="str">
        <f>IFERROR(VLOOKUP($A118,Runners!$T:$AA,C$1,0),"")</f>
        <v/>
      </c>
      <c r="D118" s="1" t="str">
        <f>IFERROR(VLOOKUP($A118,Runners!$T:$AA,D$1,0),"")</f>
        <v/>
      </c>
      <c r="E118" s="2" t="str">
        <f>IFERROR(VLOOKUP($A118,Runners!$T:$AA,E$1,0),"")</f>
        <v/>
      </c>
      <c r="F118" s="2" t="str">
        <f>IFERROR(VLOOKUP($A118,Runners!$T:$AA,F$1,0),"")</f>
        <v/>
      </c>
    </row>
    <row r="119" spans="1:6" x14ac:dyDescent="0.25">
      <c r="A119" s="19">
        <v>115</v>
      </c>
      <c r="B119" s="1" t="str">
        <f>IFERROR(VLOOKUP($A119,Runners!$T:$AA,B$1,0),"")</f>
        <v/>
      </c>
      <c r="C119" s="1" t="str">
        <f>IFERROR(VLOOKUP($A119,Runners!$T:$AA,C$1,0),"")</f>
        <v/>
      </c>
      <c r="D119" s="1" t="str">
        <f>IFERROR(VLOOKUP($A119,Runners!$T:$AA,D$1,0),"")</f>
        <v/>
      </c>
      <c r="E119" s="2" t="str">
        <f>IFERROR(VLOOKUP($A119,Runners!$T:$AA,E$1,0),"")</f>
        <v/>
      </c>
      <c r="F119" s="2" t="str">
        <f>IFERROR(VLOOKUP($A119,Runners!$T:$AA,F$1,0),"")</f>
        <v/>
      </c>
    </row>
    <row r="120" spans="1:6" x14ac:dyDescent="0.25">
      <c r="A120" s="19">
        <v>116</v>
      </c>
      <c r="B120" s="1" t="str">
        <f>IFERROR(VLOOKUP($A120,Runners!$T:$AA,B$1,0),"")</f>
        <v/>
      </c>
      <c r="C120" s="1" t="str">
        <f>IFERROR(VLOOKUP($A120,Runners!$T:$AA,C$1,0),"")</f>
        <v/>
      </c>
      <c r="D120" s="1" t="str">
        <f>IFERROR(VLOOKUP($A120,Runners!$T:$AA,D$1,0),"")</f>
        <v/>
      </c>
      <c r="E120" s="2" t="str">
        <f>IFERROR(VLOOKUP($A120,Runners!$T:$AA,E$1,0),"")</f>
        <v/>
      </c>
      <c r="F120" s="2" t="str">
        <f>IFERROR(VLOOKUP($A120,Runners!$T:$AA,F$1,0),"")</f>
        <v/>
      </c>
    </row>
    <row r="121" spans="1:6" x14ac:dyDescent="0.25">
      <c r="A121" s="19">
        <v>117</v>
      </c>
      <c r="B121" s="1" t="str">
        <f>IFERROR(VLOOKUP($A121,Runners!$T:$AA,B$1,0),"")</f>
        <v/>
      </c>
      <c r="C121" s="1" t="str">
        <f>IFERROR(VLOOKUP($A121,Runners!$T:$AA,C$1,0),"")</f>
        <v/>
      </c>
      <c r="D121" s="1" t="str">
        <f>IFERROR(VLOOKUP($A121,Runners!$T:$AA,D$1,0),"")</f>
        <v/>
      </c>
      <c r="E121" s="2" t="str">
        <f>IFERROR(VLOOKUP($A121,Runners!$T:$AA,E$1,0),"")</f>
        <v/>
      </c>
      <c r="F121" s="2" t="str">
        <f>IFERROR(VLOOKUP($A121,Runners!$T:$AA,F$1,0),"")</f>
        <v/>
      </c>
    </row>
    <row r="122" spans="1:6" x14ac:dyDescent="0.25">
      <c r="A122" s="19">
        <v>118</v>
      </c>
      <c r="B122" s="1" t="str">
        <f>IFERROR(VLOOKUP($A122,Runners!$T:$AA,B$1,0),"")</f>
        <v/>
      </c>
      <c r="C122" s="1" t="str">
        <f>IFERROR(VLOOKUP($A122,Runners!$T:$AA,C$1,0),"")</f>
        <v/>
      </c>
      <c r="D122" s="1" t="str">
        <f>IFERROR(VLOOKUP($A122,Runners!$T:$AA,D$1,0),"")</f>
        <v/>
      </c>
      <c r="E122" s="2" t="str">
        <f>IFERROR(VLOOKUP($A122,Runners!$T:$AA,E$1,0),"")</f>
        <v/>
      </c>
      <c r="F122" s="2" t="str">
        <f>IFERROR(VLOOKUP($A122,Runners!$T:$AA,F$1,0),"")</f>
        <v/>
      </c>
    </row>
    <row r="123" spans="1:6" x14ac:dyDescent="0.25">
      <c r="A123" s="19">
        <v>119</v>
      </c>
      <c r="B123" s="1" t="str">
        <f>IFERROR(VLOOKUP($A123,Runners!$T:$AA,B$1,0),"")</f>
        <v/>
      </c>
      <c r="C123" s="1" t="str">
        <f>IFERROR(VLOOKUP($A123,Runners!$T:$AA,C$1,0),"")</f>
        <v/>
      </c>
      <c r="D123" s="1" t="str">
        <f>IFERROR(VLOOKUP($A123,Runners!$T:$AA,D$1,0),"")</f>
        <v/>
      </c>
      <c r="E123" s="2" t="str">
        <f>IFERROR(VLOOKUP($A123,Runners!$T:$AA,E$1,0),"")</f>
        <v/>
      </c>
      <c r="F123" s="2" t="str">
        <f>IFERROR(VLOOKUP($A123,Runners!$T:$AA,F$1,0),"")</f>
        <v/>
      </c>
    </row>
    <row r="124" spans="1:6" x14ac:dyDescent="0.25">
      <c r="A124" s="19">
        <v>120</v>
      </c>
      <c r="B124" s="1" t="str">
        <f>IFERROR(VLOOKUP($A124,Runners!$T:$AA,B$1,0),"")</f>
        <v/>
      </c>
      <c r="C124" s="1" t="str">
        <f>IFERROR(VLOOKUP($A124,Runners!$T:$AA,C$1,0),"")</f>
        <v/>
      </c>
      <c r="D124" s="1" t="str">
        <f>IFERROR(VLOOKUP($A124,Runners!$T:$AA,D$1,0),"")</f>
        <v/>
      </c>
      <c r="E124" s="2" t="str">
        <f>IFERROR(VLOOKUP($A124,Runners!$T:$AA,E$1,0),"")</f>
        <v/>
      </c>
      <c r="F124" s="2" t="str">
        <f>IFERROR(VLOOKUP($A124,Runners!$T:$AA,F$1,0),"")</f>
        <v/>
      </c>
    </row>
    <row r="125" spans="1:6" x14ac:dyDescent="0.25">
      <c r="A125" s="19">
        <v>121</v>
      </c>
      <c r="B125" s="1" t="str">
        <f>IFERROR(VLOOKUP($A125,Runners!$T:$AA,B$1,0),"")</f>
        <v/>
      </c>
      <c r="C125" s="1" t="str">
        <f>IFERROR(VLOOKUP($A125,Runners!$T:$AA,C$1,0),"")</f>
        <v/>
      </c>
      <c r="D125" s="1" t="str">
        <f>IFERROR(VLOOKUP($A125,Runners!$T:$AA,D$1,0),"")</f>
        <v/>
      </c>
      <c r="E125" s="2" t="str">
        <f>IFERROR(VLOOKUP($A125,Runners!$T:$AA,E$1,0),"")</f>
        <v/>
      </c>
      <c r="F125" s="2" t="str">
        <f>IFERROR(VLOOKUP($A125,Runners!$T:$AA,F$1,0),"")</f>
        <v/>
      </c>
    </row>
    <row r="126" spans="1:6" x14ac:dyDescent="0.25">
      <c r="A126" s="19">
        <v>122</v>
      </c>
      <c r="B126" s="1" t="str">
        <f>IFERROR(VLOOKUP($A126,Runners!$T:$AA,B$1,0),"")</f>
        <v/>
      </c>
      <c r="C126" s="1" t="str">
        <f>IFERROR(VLOOKUP($A126,Runners!$T:$AA,C$1,0),"")</f>
        <v/>
      </c>
      <c r="D126" s="1" t="str">
        <f>IFERROR(VLOOKUP($A126,Runners!$T:$AA,D$1,0),"")</f>
        <v/>
      </c>
      <c r="E126" s="2" t="str">
        <f>IFERROR(VLOOKUP($A126,Runners!$T:$AA,E$1,0),"")</f>
        <v/>
      </c>
      <c r="F126" s="2" t="str">
        <f>IFERROR(VLOOKUP($A126,Runners!$T:$AA,F$1,0),"")</f>
        <v/>
      </c>
    </row>
    <row r="127" spans="1:6" x14ac:dyDescent="0.25">
      <c r="A127" s="19">
        <v>123</v>
      </c>
      <c r="B127" s="1" t="str">
        <f>IFERROR(VLOOKUP($A127,Runners!$T:$AA,B$1,0),"")</f>
        <v/>
      </c>
      <c r="C127" s="1" t="str">
        <f>IFERROR(VLOOKUP($A127,Runners!$T:$AA,C$1,0),"")</f>
        <v/>
      </c>
      <c r="D127" s="1" t="str">
        <f>IFERROR(VLOOKUP($A127,Runners!$T:$AA,D$1,0),"")</f>
        <v/>
      </c>
      <c r="E127" s="2" t="str">
        <f>IFERROR(VLOOKUP($A127,Runners!$T:$AA,E$1,0),"")</f>
        <v/>
      </c>
      <c r="F127" s="2" t="str">
        <f>IFERROR(VLOOKUP($A127,Runners!$T:$AA,F$1,0),"")</f>
        <v/>
      </c>
    </row>
    <row r="128" spans="1:6" x14ac:dyDescent="0.25">
      <c r="A128" s="19">
        <v>124</v>
      </c>
      <c r="B128" s="1" t="str">
        <f>IFERROR(VLOOKUP($A128,Runners!$T:$AA,B$1,0),"")</f>
        <v/>
      </c>
      <c r="C128" s="1" t="str">
        <f>IFERROR(VLOOKUP($A128,Runners!$T:$AA,C$1,0),"")</f>
        <v/>
      </c>
      <c r="D128" s="1" t="str">
        <f>IFERROR(VLOOKUP($A128,Runners!$T:$AA,D$1,0),"")</f>
        <v/>
      </c>
      <c r="E128" s="2" t="str">
        <f>IFERROR(VLOOKUP($A128,Runners!$T:$AA,E$1,0),"")</f>
        <v/>
      </c>
      <c r="F128" s="2" t="str">
        <f>IFERROR(VLOOKUP($A128,Runners!$T:$AA,F$1,0),"")</f>
        <v/>
      </c>
    </row>
    <row r="129" spans="1:6" x14ac:dyDescent="0.25">
      <c r="A129" s="19">
        <v>125</v>
      </c>
      <c r="B129" s="1" t="str">
        <f>IFERROR(VLOOKUP($A129,Runners!$T:$AA,B$1,0),"")</f>
        <v/>
      </c>
      <c r="C129" s="1" t="str">
        <f>IFERROR(VLOOKUP($A129,Runners!$T:$AA,C$1,0),"")</f>
        <v/>
      </c>
      <c r="D129" s="1" t="str">
        <f>IFERROR(VLOOKUP($A129,Runners!$T:$AA,D$1,0),"")</f>
        <v/>
      </c>
      <c r="E129" s="2" t="str">
        <f>IFERROR(VLOOKUP($A129,Runners!$T:$AA,E$1,0),"")</f>
        <v/>
      </c>
      <c r="F129" s="2" t="str">
        <f>IFERROR(VLOOKUP($A129,Runners!$T:$AA,F$1,0),"")</f>
        <v/>
      </c>
    </row>
    <row r="130" spans="1:6" x14ac:dyDescent="0.25">
      <c r="A130" s="19">
        <v>126</v>
      </c>
      <c r="B130" s="1" t="str">
        <f>IFERROR(VLOOKUP($A130,Runners!$T:$AA,B$1,0),"")</f>
        <v/>
      </c>
      <c r="C130" s="1" t="str">
        <f>IFERROR(VLOOKUP($A130,Runners!$T:$AA,C$1,0),"")</f>
        <v/>
      </c>
      <c r="D130" s="1" t="str">
        <f>IFERROR(VLOOKUP($A130,Runners!$T:$AA,D$1,0),"")</f>
        <v/>
      </c>
      <c r="E130" s="2" t="str">
        <f>IFERROR(VLOOKUP($A130,Runners!$T:$AA,E$1,0),"")</f>
        <v/>
      </c>
      <c r="F130" s="2" t="str">
        <f>IFERROR(VLOOKUP($A130,Runners!$T:$AA,F$1,0),"")</f>
        <v/>
      </c>
    </row>
    <row r="131" spans="1:6" x14ac:dyDescent="0.25">
      <c r="A131" s="19">
        <v>127</v>
      </c>
      <c r="B131" s="1" t="str">
        <f>IFERROR(VLOOKUP($A131,Runners!$T:$AA,B$1,0),"")</f>
        <v/>
      </c>
      <c r="C131" s="1" t="str">
        <f>IFERROR(VLOOKUP($A131,Runners!$T:$AA,C$1,0),"")</f>
        <v/>
      </c>
      <c r="D131" s="1" t="str">
        <f>IFERROR(VLOOKUP($A131,Runners!$T:$AA,D$1,0),"")</f>
        <v/>
      </c>
      <c r="E131" s="2" t="str">
        <f>IFERROR(VLOOKUP($A131,Runners!$T:$AA,E$1,0),"")</f>
        <v/>
      </c>
      <c r="F131" s="2" t="str">
        <f>IFERROR(VLOOKUP($A131,Runners!$T:$AA,F$1,0),"")</f>
        <v/>
      </c>
    </row>
    <row r="132" spans="1:6" x14ac:dyDescent="0.25">
      <c r="A132" s="19">
        <v>128</v>
      </c>
      <c r="B132" s="1" t="str">
        <f>IFERROR(VLOOKUP($A132,Runners!$T:$AA,B$1,0),"")</f>
        <v/>
      </c>
      <c r="C132" s="1" t="str">
        <f>IFERROR(VLOOKUP($A132,Runners!$T:$AA,C$1,0),"")</f>
        <v/>
      </c>
      <c r="D132" s="1" t="str">
        <f>IFERROR(VLOOKUP($A132,Runners!$T:$AA,D$1,0),"")</f>
        <v/>
      </c>
      <c r="E132" s="2" t="str">
        <f>IFERROR(VLOOKUP($A132,Runners!$T:$AA,E$1,0),"")</f>
        <v/>
      </c>
      <c r="F132" s="2" t="str">
        <f>IFERROR(VLOOKUP($A132,Runners!$T:$AA,F$1,0),"")</f>
        <v/>
      </c>
    </row>
    <row r="133" spans="1:6" x14ac:dyDescent="0.25">
      <c r="A133" s="19">
        <v>129</v>
      </c>
      <c r="B133" s="1" t="str">
        <f>IFERROR(VLOOKUP($A133,Runners!$T:$AA,B$1,0),"")</f>
        <v/>
      </c>
      <c r="C133" s="1" t="str">
        <f>IFERROR(VLOOKUP($A133,Runners!$T:$AA,C$1,0),"")</f>
        <v/>
      </c>
      <c r="D133" s="1" t="str">
        <f>IFERROR(VLOOKUP($A133,Runners!$T:$AA,D$1,0),"")</f>
        <v/>
      </c>
      <c r="E133" s="2" t="str">
        <f>IFERROR(VLOOKUP($A133,Runners!$T:$AA,E$1,0),"")</f>
        <v/>
      </c>
      <c r="F133" s="2" t="str">
        <f>IFERROR(VLOOKUP($A133,Runners!$T:$AA,F$1,0),"")</f>
        <v/>
      </c>
    </row>
    <row r="134" spans="1:6" x14ac:dyDescent="0.25">
      <c r="A134" s="19">
        <v>130</v>
      </c>
      <c r="B134" s="1" t="str">
        <f>IFERROR(VLOOKUP($A134,Runners!$T:$AA,B$1,0),"")</f>
        <v/>
      </c>
      <c r="C134" s="1" t="str">
        <f>IFERROR(VLOOKUP($A134,Runners!$T:$AA,C$1,0),"")</f>
        <v/>
      </c>
      <c r="D134" s="1" t="str">
        <f>IFERROR(VLOOKUP($A134,Runners!$T:$AA,D$1,0),"")</f>
        <v/>
      </c>
      <c r="E134" s="2" t="str">
        <f>IFERROR(VLOOKUP($A134,Runners!$T:$AA,E$1,0),"")</f>
        <v/>
      </c>
      <c r="F134" s="2" t="str">
        <f>IFERROR(VLOOKUP($A134,Runners!$T:$AA,F$1,0),"")</f>
        <v/>
      </c>
    </row>
    <row r="135" spans="1:6" x14ac:dyDescent="0.25">
      <c r="A135" s="19">
        <v>131</v>
      </c>
      <c r="B135" s="1" t="str">
        <f>IFERROR(VLOOKUP($A135,Runners!$T:$AA,B$1,0),"")</f>
        <v/>
      </c>
      <c r="C135" s="1" t="str">
        <f>IFERROR(VLOOKUP($A135,Runners!$T:$AA,C$1,0),"")</f>
        <v/>
      </c>
      <c r="D135" s="1" t="str">
        <f>IFERROR(VLOOKUP($A135,Runners!$T:$AA,D$1,0),"")</f>
        <v/>
      </c>
      <c r="E135" s="2" t="str">
        <f>IFERROR(VLOOKUP($A135,Runners!$T:$AA,E$1,0),"")</f>
        <v/>
      </c>
      <c r="F135" s="2" t="str">
        <f>IFERROR(VLOOKUP($A135,Runners!$T:$AA,F$1,0),"")</f>
        <v/>
      </c>
    </row>
    <row r="136" spans="1:6" x14ac:dyDescent="0.25">
      <c r="A136" s="19">
        <v>132</v>
      </c>
      <c r="B136" s="1" t="str">
        <f>IFERROR(VLOOKUP($A136,Runners!$T:$AA,B$1,0),"")</f>
        <v/>
      </c>
      <c r="C136" s="1" t="str">
        <f>IFERROR(VLOOKUP($A136,Runners!$T:$AA,C$1,0),"")</f>
        <v/>
      </c>
      <c r="D136" s="1" t="str">
        <f>IFERROR(VLOOKUP($A136,Runners!$T:$AA,D$1,0),"")</f>
        <v/>
      </c>
      <c r="E136" s="2" t="str">
        <f>IFERROR(VLOOKUP($A136,Runners!$T:$AA,E$1,0),"")</f>
        <v/>
      </c>
      <c r="F136" s="2" t="str">
        <f>IFERROR(VLOOKUP($A136,Runners!$T:$AA,F$1,0),"")</f>
        <v/>
      </c>
    </row>
    <row r="137" spans="1:6" x14ac:dyDescent="0.25">
      <c r="A137" s="19">
        <v>133</v>
      </c>
      <c r="B137" s="1" t="str">
        <f>IFERROR(VLOOKUP($A137,Runners!$T:$AA,B$1,0),"")</f>
        <v/>
      </c>
      <c r="C137" s="1" t="str">
        <f>IFERROR(VLOOKUP($A137,Runners!$T:$AA,C$1,0),"")</f>
        <v/>
      </c>
      <c r="D137" s="1" t="str">
        <f>IFERROR(VLOOKUP($A137,Runners!$T:$AA,D$1,0),"")</f>
        <v/>
      </c>
      <c r="E137" s="2" t="str">
        <f>IFERROR(VLOOKUP($A137,Runners!$T:$AA,E$1,0),"")</f>
        <v/>
      </c>
      <c r="F137" s="2" t="str">
        <f>IFERROR(VLOOKUP($A137,Runners!$T:$AA,F$1,0),"")</f>
        <v/>
      </c>
    </row>
    <row r="138" spans="1:6" x14ac:dyDescent="0.25">
      <c r="A138" s="19">
        <v>134</v>
      </c>
      <c r="B138" s="1" t="str">
        <f>IFERROR(VLOOKUP($A138,Runners!$T:$AA,B$1,0),"")</f>
        <v/>
      </c>
      <c r="C138" s="1" t="str">
        <f>IFERROR(VLOOKUP($A138,Runners!$T:$AA,C$1,0),"")</f>
        <v/>
      </c>
      <c r="D138" s="1" t="str">
        <f>IFERROR(VLOOKUP($A138,Runners!$T:$AA,D$1,0),"")</f>
        <v/>
      </c>
      <c r="E138" s="2" t="str">
        <f>IFERROR(VLOOKUP($A138,Runners!$T:$AA,E$1,0),"")</f>
        <v/>
      </c>
      <c r="F138" s="2" t="str">
        <f>IFERROR(VLOOKUP($A138,Runners!$T:$AA,F$1,0),"")</f>
        <v/>
      </c>
    </row>
    <row r="139" spans="1:6" x14ac:dyDescent="0.25">
      <c r="A139" s="19">
        <v>135</v>
      </c>
      <c r="B139" s="1" t="str">
        <f>IFERROR(VLOOKUP($A139,Runners!$T:$AA,B$1,0),"")</f>
        <v/>
      </c>
      <c r="C139" s="1" t="str">
        <f>IFERROR(VLOOKUP($A139,Runners!$T:$AA,C$1,0),"")</f>
        <v/>
      </c>
      <c r="D139" s="1" t="str">
        <f>IFERROR(VLOOKUP($A139,Runners!$T:$AA,D$1,0),"")</f>
        <v/>
      </c>
      <c r="E139" s="2" t="str">
        <f>IFERROR(VLOOKUP($A139,Runners!$T:$AA,E$1,0),"")</f>
        <v/>
      </c>
      <c r="F139" s="2" t="str">
        <f>IFERROR(VLOOKUP($A139,Runners!$T:$AA,F$1,0),"")</f>
        <v/>
      </c>
    </row>
    <row r="140" spans="1:6" x14ac:dyDescent="0.25">
      <c r="A140" s="19">
        <v>136</v>
      </c>
      <c r="B140" s="1" t="str">
        <f>IFERROR(VLOOKUP($A140,Runners!$T:$AA,B$1,0),"")</f>
        <v/>
      </c>
      <c r="C140" s="1" t="str">
        <f>IFERROR(VLOOKUP($A140,Runners!$T:$AA,C$1,0),"")</f>
        <v/>
      </c>
      <c r="D140" s="1" t="str">
        <f>IFERROR(VLOOKUP($A140,Runners!$T:$AA,D$1,0),"")</f>
        <v/>
      </c>
      <c r="E140" s="2" t="str">
        <f>IFERROR(VLOOKUP($A140,Runners!$T:$AA,E$1,0),"")</f>
        <v/>
      </c>
      <c r="F140" s="2" t="str">
        <f>IFERROR(VLOOKUP($A140,Runners!$T:$AA,F$1,0),"")</f>
        <v/>
      </c>
    </row>
    <row r="141" spans="1:6" x14ac:dyDescent="0.25">
      <c r="A141" s="19">
        <v>137</v>
      </c>
      <c r="B141" s="1" t="str">
        <f>IFERROR(VLOOKUP($A141,Runners!$T:$AA,B$1,0),"")</f>
        <v/>
      </c>
      <c r="C141" s="1" t="str">
        <f>IFERROR(VLOOKUP($A141,Runners!$T:$AA,C$1,0),"")</f>
        <v/>
      </c>
      <c r="D141" s="1" t="str">
        <f>IFERROR(VLOOKUP($A141,Runners!$T:$AA,D$1,0),"")</f>
        <v/>
      </c>
      <c r="E141" s="2" t="str">
        <f>IFERROR(VLOOKUP($A141,Runners!$T:$AA,E$1,0),"")</f>
        <v/>
      </c>
      <c r="F141" s="2" t="str">
        <f>IFERROR(VLOOKUP($A141,Runners!$T:$AA,F$1,0),"")</f>
        <v/>
      </c>
    </row>
    <row r="142" spans="1:6" x14ac:dyDescent="0.25">
      <c r="A142" s="19">
        <v>138</v>
      </c>
      <c r="B142" s="1" t="str">
        <f>IFERROR(VLOOKUP($A142,Runners!$T:$AA,B$1,0),"")</f>
        <v/>
      </c>
      <c r="C142" s="1" t="str">
        <f>IFERROR(VLOOKUP($A142,Runners!$T:$AA,C$1,0),"")</f>
        <v/>
      </c>
      <c r="D142" s="1" t="str">
        <f>IFERROR(VLOOKUP($A142,Runners!$T:$AA,D$1,0),"")</f>
        <v/>
      </c>
      <c r="E142" s="2" t="str">
        <f>IFERROR(VLOOKUP($A142,Runners!$T:$AA,E$1,0),"")</f>
        <v/>
      </c>
      <c r="F142" s="2" t="str">
        <f>IFERROR(VLOOKUP($A142,Runners!$T:$AA,F$1,0),"")</f>
        <v/>
      </c>
    </row>
    <row r="143" spans="1:6" x14ac:dyDescent="0.25">
      <c r="A143" s="19">
        <v>139</v>
      </c>
      <c r="B143" s="1" t="str">
        <f>IFERROR(VLOOKUP($A143,Runners!$T:$AA,B$1,0),"")</f>
        <v/>
      </c>
      <c r="C143" s="1" t="str">
        <f>IFERROR(VLOOKUP($A143,Runners!$T:$AA,C$1,0),"")</f>
        <v/>
      </c>
      <c r="D143" s="1" t="str">
        <f>IFERROR(VLOOKUP($A143,Runners!$T:$AA,D$1,0),"")</f>
        <v/>
      </c>
      <c r="E143" s="2" t="str">
        <f>IFERROR(VLOOKUP($A143,Runners!$T:$AA,E$1,0),"")</f>
        <v/>
      </c>
      <c r="F143" s="2" t="str">
        <f>IFERROR(VLOOKUP($A143,Runners!$T:$AA,F$1,0),"")</f>
        <v/>
      </c>
    </row>
    <row r="144" spans="1:6" x14ac:dyDescent="0.25">
      <c r="A144" s="19">
        <v>140</v>
      </c>
      <c r="B144" s="1" t="str">
        <f>IFERROR(VLOOKUP($A144,Runners!$T:$AA,B$1,0),"")</f>
        <v/>
      </c>
      <c r="C144" s="1" t="str">
        <f>IFERROR(VLOOKUP($A144,Runners!$T:$AA,C$1,0),"")</f>
        <v/>
      </c>
      <c r="D144" s="1" t="str">
        <f>IFERROR(VLOOKUP($A144,Runners!$T:$AA,D$1,0),"")</f>
        <v/>
      </c>
      <c r="E144" s="2" t="str">
        <f>IFERROR(VLOOKUP($A144,Runners!$T:$AA,E$1,0),"")</f>
        <v/>
      </c>
      <c r="F144" s="2" t="str">
        <f>IFERROR(VLOOKUP($A144,Runners!$T:$AA,F$1,0),"")</f>
        <v/>
      </c>
    </row>
    <row r="145" spans="1:6" x14ac:dyDescent="0.25">
      <c r="A145" s="19">
        <v>141</v>
      </c>
      <c r="B145" s="1" t="str">
        <f>IFERROR(VLOOKUP($A145,Runners!$T:$AA,B$1,0),"")</f>
        <v/>
      </c>
      <c r="C145" s="1" t="str">
        <f>IFERROR(VLOOKUP($A145,Runners!$T:$AA,C$1,0),"")</f>
        <v/>
      </c>
      <c r="D145" s="1" t="str">
        <f>IFERROR(VLOOKUP($A145,Runners!$T:$AA,D$1,0),"")</f>
        <v/>
      </c>
      <c r="E145" s="2" t="str">
        <f>IFERROR(VLOOKUP($A145,Runners!$T:$AA,E$1,0),"")</f>
        <v/>
      </c>
      <c r="F145" s="2" t="str">
        <f>IFERROR(VLOOKUP($A145,Runners!$T:$AA,F$1,0),"")</f>
        <v/>
      </c>
    </row>
    <row r="146" spans="1:6" x14ac:dyDescent="0.25">
      <c r="A146" s="19">
        <v>142</v>
      </c>
      <c r="B146" s="1" t="str">
        <f>IFERROR(VLOOKUP($A146,Runners!$T:$AA,B$1,0),"")</f>
        <v/>
      </c>
      <c r="C146" s="1" t="str">
        <f>IFERROR(VLOOKUP($A146,Runners!$T:$AA,C$1,0),"")</f>
        <v/>
      </c>
      <c r="D146" s="1" t="str">
        <f>IFERROR(VLOOKUP($A146,Runners!$T:$AA,D$1,0),"")</f>
        <v/>
      </c>
      <c r="E146" s="2" t="str">
        <f>IFERROR(VLOOKUP($A146,Runners!$T:$AA,E$1,0),"")</f>
        <v/>
      </c>
      <c r="F146" s="2" t="str">
        <f>IFERROR(VLOOKUP($A146,Runners!$T:$AA,F$1,0),"")</f>
        <v/>
      </c>
    </row>
    <row r="147" spans="1:6" x14ac:dyDescent="0.25">
      <c r="A147" s="19">
        <v>143</v>
      </c>
      <c r="B147" s="1" t="str">
        <f>IFERROR(VLOOKUP($A147,Runners!$T:$AA,B$1,0),"")</f>
        <v/>
      </c>
      <c r="C147" s="1" t="str">
        <f>IFERROR(VLOOKUP($A147,Runners!$T:$AA,C$1,0),"")</f>
        <v/>
      </c>
      <c r="D147" s="1" t="str">
        <f>IFERROR(VLOOKUP($A147,Runners!$T:$AA,D$1,0),"")</f>
        <v/>
      </c>
      <c r="E147" s="2" t="str">
        <f>IFERROR(VLOOKUP($A147,Runners!$T:$AA,E$1,0),"")</f>
        <v/>
      </c>
      <c r="F147" s="2" t="str">
        <f>IFERROR(VLOOKUP($A147,Runners!$T:$AA,F$1,0),"")</f>
        <v/>
      </c>
    </row>
    <row r="148" spans="1:6" x14ac:dyDescent="0.25">
      <c r="A148" s="19">
        <v>144</v>
      </c>
      <c r="B148" s="1" t="str">
        <f>IFERROR(VLOOKUP($A148,Runners!$T:$AA,B$1,0),"")</f>
        <v/>
      </c>
      <c r="C148" s="1" t="str">
        <f>IFERROR(VLOOKUP($A148,Runners!$T:$AA,C$1,0),"")</f>
        <v/>
      </c>
      <c r="D148" s="1" t="str">
        <f>IFERROR(VLOOKUP($A148,Runners!$T:$AA,D$1,0),"")</f>
        <v/>
      </c>
      <c r="E148" s="2" t="str">
        <f>IFERROR(VLOOKUP($A148,Runners!$T:$AA,E$1,0),"")</f>
        <v/>
      </c>
      <c r="F148" s="2" t="str">
        <f>IFERROR(VLOOKUP($A148,Runners!$T:$AA,F$1,0),"")</f>
        <v/>
      </c>
    </row>
    <row r="149" spans="1:6" x14ac:dyDescent="0.25">
      <c r="A149" s="19">
        <v>145</v>
      </c>
      <c r="B149" s="1" t="str">
        <f>IFERROR(VLOOKUP($A149,Runners!$T:$AA,B$1,0),"")</f>
        <v/>
      </c>
      <c r="C149" s="1" t="str">
        <f>IFERROR(VLOOKUP($A149,Runners!$T:$AA,C$1,0),"")</f>
        <v/>
      </c>
      <c r="D149" s="1" t="str">
        <f>IFERROR(VLOOKUP($A149,Runners!$T:$AA,D$1,0),"")</f>
        <v/>
      </c>
      <c r="E149" s="2" t="str">
        <f>IFERROR(VLOOKUP($A149,Runners!$T:$AA,E$1,0),"")</f>
        <v/>
      </c>
      <c r="F149" s="2" t="str">
        <f>IFERROR(VLOOKUP($A149,Runners!$T:$AA,F$1,0),"")</f>
        <v/>
      </c>
    </row>
    <row r="150" spans="1:6" x14ac:dyDescent="0.25">
      <c r="A150" s="19">
        <v>146</v>
      </c>
      <c r="B150" s="1" t="str">
        <f>IFERROR(VLOOKUP($A150,Runners!$T:$AA,B$1,0),"")</f>
        <v/>
      </c>
      <c r="C150" s="1" t="str">
        <f>IFERROR(VLOOKUP($A150,Runners!$T:$AA,C$1,0),"")</f>
        <v/>
      </c>
      <c r="D150" s="1" t="str">
        <f>IFERROR(VLOOKUP($A150,Runners!$T:$AA,D$1,0),"")</f>
        <v/>
      </c>
      <c r="E150" s="2" t="str">
        <f>IFERROR(VLOOKUP($A150,Runners!$T:$AA,E$1,0),"")</f>
        <v/>
      </c>
      <c r="F150" s="2" t="str">
        <f>IFERROR(VLOOKUP($A150,Runners!$T:$AA,F$1,0),"")</f>
        <v/>
      </c>
    </row>
    <row r="151" spans="1:6" x14ac:dyDescent="0.25">
      <c r="A151" s="19">
        <v>147</v>
      </c>
      <c r="B151" s="1" t="str">
        <f>IFERROR(VLOOKUP($A151,Runners!$T:$AA,B$1,0),"")</f>
        <v/>
      </c>
      <c r="C151" s="1" t="str">
        <f>IFERROR(VLOOKUP($A151,Runners!$T:$AA,C$1,0),"")</f>
        <v/>
      </c>
      <c r="D151" s="1" t="str">
        <f>IFERROR(VLOOKUP($A151,Runners!$T:$AA,D$1,0),"")</f>
        <v/>
      </c>
      <c r="E151" s="2" t="str">
        <f>IFERROR(VLOOKUP($A151,Runners!$T:$AA,E$1,0),"")</f>
        <v/>
      </c>
      <c r="F151" s="2" t="str">
        <f>IFERROR(VLOOKUP($A151,Runners!$T:$AA,F$1,0),"")</f>
        <v/>
      </c>
    </row>
    <row r="152" spans="1:6" x14ac:dyDescent="0.25">
      <c r="A152" s="19">
        <v>148</v>
      </c>
      <c r="B152" s="1" t="str">
        <f>IFERROR(VLOOKUP($A152,Runners!$T:$AA,B$1,0),"")</f>
        <v/>
      </c>
      <c r="C152" s="1" t="str">
        <f>IFERROR(VLOOKUP($A152,Runners!$T:$AA,C$1,0),"")</f>
        <v/>
      </c>
      <c r="D152" s="1" t="str">
        <f>IFERROR(VLOOKUP($A152,Runners!$T:$AA,D$1,0),"")</f>
        <v/>
      </c>
      <c r="E152" s="2" t="str">
        <f>IFERROR(VLOOKUP($A152,Runners!$T:$AA,E$1,0),"")</f>
        <v/>
      </c>
      <c r="F152" s="2" t="str">
        <f>IFERROR(VLOOKUP($A152,Runners!$T:$AA,F$1,0),"")</f>
        <v/>
      </c>
    </row>
    <row r="153" spans="1:6" x14ac:dyDescent="0.25">
      <c r="A153" s="19">
        <v>149</v>
      </c>
      <c r="B153" s="1" t="str">
        <f>IFERROR(VLOOKUP($A153,Runners!$T:$AA,B$1,0),"")</f>
        <v/>
      </c>
      <c r="C153" s="1" t="str">
        <f>IFERROR(VLOOKUP($A153,Runners!$T:$AA,C$1,0),"")</f>
        <v/>
      </c>
      <c r="D153" s="1" t="str">
        <f>IFERROR(VLOOKUP($A153,Runners!$T:$AA,D$1,0),"")</f>
        <v/>
      </c>
      <c r="E153" s="2" t="str">
        <f>IFERROR(VLOOKUP($A153,Runners!$T:$AA,E$1,0),"")</f>
        <v/>
      </c>
      <c r="F153" s="2" t="str">
        <f>IFERROR(VLOOKUP($A153,Runners!$T:$AA,F$1,0),"")</f>
        <v/>
      </c>
    </row>
    <row r="154" spans="1:6" x14ac:dyDescent="0.25">
      <c r="A154" s="19">
        <v>150</v>
      </c>
      <c r="B154" s="1" t="str">
        <f>IFERROR(VLOOKUP($A154,Runners!$T:$AA,B$1,0),"")</f>
        <v/>
      </c>
      <c r="C154" s="1" t="str">
        <f>IFERROR(VLOOKUP($A154,Runners!$T:$AA,C$1,0),"")</f>
        <v/>
      </c>
      <c r="D154" s="1" t="str">
        <f>IFERROR(VLOOKUP($A154,Runners!$T:$AA,D$1,0),"")</f>
        <v/>
      </c>
      <c r="E154" s="2" t="str">
        <f>IFERROR(VLOOKUP($A154,Runners!$T:$AA,E$1,0),"")</f>
        <v/>
      </c>
      <c r="F154" s="2" t="str">
        <f>IFERROR(VLOOKUP($A154,Runners!$T:$AA,F$1,0),"")</f>
        <v/>
      </c>
    </row>
    <row r="155" spans="1:6" x14ac:dyDescent="0.25">
      <c r="A155" s="19">
        <v>151</v>
      </c>
      <c r="B155" s="1" t="str">
        <f>IFERROR(VLOOKUP($A155,Runners!$T:$AA,B$1,0),"")</f>
        <v/>
      </c>
      <c r="C155" s="1" t="str">
        <f>IFERROR(VLOOKUP($A155,Runners!$T:$AA,C$1,0),"")</f>
        <v/>
      </c>
      <c r="D155" s="1" t="str">
        <f>IFERROR(VLOOKUP($A155,Runners!$T:$AA,D$1,0),"")</f>
        <v/>
      </c>
      <c r="E155" s="2" t="str">
        <f>IFERROR(VLOOKUP($A155,Runners!$T:$AA,E$1,0),"")</f>
        <v/>
      </c>
      <c r="F155" s="2" t="str">
        <f>IFERROR(VLOOKUP($A155,Runners!$T:$AA,F$1,0),"")</f>
        <v/>
      </c>
    </row>
    <row r="156" spans="1:6" x14ac:dyDescent="0.25">
      <c r="A156" s="19">
        <v>152</v>
      </c>
      <c r="B156" s="1" t="str">
        <f>IFERROR(VLOOKUP($A156,Runners!$T:$AA,B$1,0),"")</f>
        <v/>
      </c>
      <c r="C156" s="1" t="str">
        <f>IFERROR(VLOOKUP($A156,Runners!$T:$AA,C$1,0),"")</f>
        <v/>
      </c>
      <c r="D156" s="1" t="str">
        <f>IFERROR(VLOOKUP($A156,Runners!$T:$AA,D$1,0),"")</f>
        <v/>
      </c>
      <c r="E156" s="2" t="str">
        <f>IFERROR(VLOOKUP($A156,Runners!$T:$AA,E$1,0),"")</f>
        <v/>
      </c>
      <c r="F156" s="2" t="str">
        <f>IFERROR(VLOOKUP($A156,Runners!$T:$AA,F$1,0),"")</f>
        <v/>
      </c>
    </row>
    <row r="157" spans="1:6" x14ac:dyDescent="0.25">
      <c r="A157" s="19">
        <v>153</v>
      </c>
      <c r="B157" s="1" t="str">
        <f>IFERROR(VLOOKUP($A157,Runners!$T:$AA,B$1,0),"")</f>
        <v/>
      </c>
      <c r="C157" s="1" t="str">
        <f>IFERROR(VLOOKUP($A157,Runners!$T:$AA,C$1,0),"")</f>
        <v/>
      </c>
      <c r="D157" s="1" t="str">
        <f>IFERROR(VLOOKUP($A157,Runners!$T:$AA,D$1,0),"")</f>
        <v/>
      </c>
      <c r="E157" s="2" t="str">
        <f>IFERROR(VLOOKUP($A157,Runners!$T:$AA,E$1,0),"")</f>
        <v/>
      </c>
      <c r="F157" s="2" t="str">
        <f>IFERROR(VLOOKUP($A157,Runners!$T:$AA,F$1,0),"")</f>
        <v/>
      </c>
    </row>
    <row r="158" spans="1:6" x14ac:dyDescent="0.25">
      <c r="A158" s="19">
        <v>154</v>
      </c>
      <c r="B158" s="1" t="str">
        <f>IFERROR(VLOOKUP($A158,Runners!$T:$AA,B$1,0),"")</f>
        <v/>
      </c>
      <c r="C158" s="1" t="str">
        <f>IFERROR(VLOOKUP($A158,Runners!$T:$AA,C$1,0),"")</f>
        <v/>
      </c>
      <c r="D158" s="1" t="str">
        <f>IFERROR(VLOOKUP($A158,Runners!$T:$AA,D$1,0),"")</f>
        <v/>
      </c>
      <c r="E158" s="2" t="str">
        <f>IFERROR(VLOOKUP($A158,Runners!$T:$AA,E$1,0),"")</f>
        <v/>
      </c>
      <c r="F158" s="2" t="str">
        <f>IFERROR(VLOOKUP($A158,Runners!$T:$AA,F$1,0),"")</f>
        <v/>
      </c>
    </row>
    <row r="159" spans="1:6" x14ac:dyDescent="0.25">
      <c r="A159" s="19">
        <v>155</v>
      </c>
      <c r="B159" s="1" t="str">
        <f>IFERROR(VLOOKUP($A159,Runners!$T:$AA,B$1,0),"")</f>
        <v/>
      </c>
      <c r="C159" s="1" t="str">
        <f>IFERROR(VLOOKUP($A159,Runners!$T:$AA,C$1,0),"")</f>
        <v/>
      </c>
      <c r="D159" s="1" t="str">
        <f>IFERROR(VLOOKUP($A159,Runners!$T:$AA,D$1,0),"")</f>
        <v/>
      </c>
      <c r="E159" s="2" t="str">
        <f>IFERROR(VLOOKUP($A159,Runners!$T:$AA,E$1,0),"")</f>
        <v/>
      </c>
      <c r="F159" s="2" t="str">
        <f>IFERROR(VLOOKUP($A159,Runners!$T:$AA,F$1,0),"")</f>
        <v/>
      </c>
    </row>
    <row r="160" spans="1:6" x14ac:dyDescent="0.25">
      <c r="A160" s="19">
        <v>156</v>
      </c>
      <c r="B160" s="1" t="str">
        <f>IFERROR(VLOOKUP($A160,Runners!$T:$AA,B$1,0),"")</f>
        <v/>
      </c>
      <c r="C160" s="1" t="str">
        <f>IFERROR(VLOOKUP($A160,Runners!$T:$AA,C$1,0),"")</f>
        <v/>
      </c>
      <c r="D160" s="1" t="str">
        <f>IFERROR(VLOOKUP($A160,Runners!$T:$AA,D$1,0),"")</f>
        <v/>
      </c>
      <c r="E160" s="2" t="str">
        <f>IFERROR(VLOOKUP($A160,Runners!$T:$AA,E$1,0),"")</f>
        <v/>
      </c>
      <c r="F160" s="2" t="str">
        <f>IFERROR(VLOOKUP($A160,Runners!$T:$AA,F$1,0),"")</f>
        <v/>
      </c>
    </row>
    <row r="161" spans="1:6" x14ac:dyDescent="0.25">
      <c r="A161" s="19">
        <v>157</v>
      </c>
      <c r="B161" s="1" t="str">
        <f>IFERROR(VLOOKUP($A161,Runners!$T:$AA,B$1,0),"")</f>
        <v/>
      </c>
      <c r="C161" s="1" t="str">
        <f>IFERROR(VLOOKUP($A161,Runners!$T:$AA,C$1,0),"")</f>
        <v/>
      </c>
      <c r="D161" s="1" t="str">
        <f>IFERROR(VLOOKUP($A161,Runners!$T:$AA,D$1,0),"")</f>
        <v/>
      </c>
      <c r="E161" s="2" t="str">
        <f>IFERROR(VLOOKUP($A161,Runners!$T:$AA,E$1,0),"")</f>
        <v/>
      </c>
      <c r="F161" s="2" t="str">
        <f>IFERROR(VLOOKUP($A161,Runners!$T:$AA,F$1,0),"")</f>
        <v/>
      </c>
    </row>
    <row r="162" spans="1:6" x14ac:dyDescent="0.25">
      <c r="A162" s="19">
        <v>158</v>
      </c>
      <c r="B162" s="1" t="str">
        <f>IFERROR(VLOOKUP($A162,Runners!$T:$AA,B$1,0),"")</f>
        <v/>
      </c>
      <c r="C162" s="1" t="str">
        <f>IFERROR(VLOOKUP($A162,Runners!$T:$AA,C$1,0),"")</f>
        <v/>
      </c>
      <c r="D162" s="1" t="str">
        <f>IFERROR(VLOOKUP($A162,Runners!$T:$AA,D$1,0),"")</f>
        <v/>
      </c>
      <c r="E162" s="2" t="str">
        <f>IFERROR(VLOOKUP($A162,Runners!$T:$AA,E$1,0),"")</f>
        <v/>
      </c>
      <c r="F162" s="2" t="str">
        <f>IFERROR(VLOOKUP($A162,Runners!$T:$AA,F$1,0),"")</f>
        <v/>
      </c>
    </row>
    <row r="163" spans="1:6" x14ac:dyDescent="0.25">
      <c r="A163" s="19">
        <v>159</v>
      </c>
      <c r="B163" s="1" t="str">
        <f>IFERROR(VLOOKUP($A163,Runners!$T:$AA,B$1,0),"")</f>
        <v/>
      </c>
      <c r="C163" s="1" t="str">
        <f>IFERROR(VLOOKUP($A163,Runners!$T:$AA,C$1,0),"")</f>
        <v/>
      </c>
      <c r="D163" s="1" t="str">
        <f>IFERROR(VLOOKUP($A163,Runners!$T:$AA,D$1,0),"")</f>
        <v/>
      </c>
      <c r="E163" s="2" t="str">
        <f>IFERROR(VLOOKUP($A163,Runners!$T:$AA,E$1,0),"")</f>
        <v/>
      </c>
      <c r="F163" s="2" t="str">
        <f>IFERROR(VLOOKUP($A163,Runners!$T:$AA,F$1,0),"")</f>
        <v/>
      </c>
    </row>
    <row r="164" spans="1:6" x14ac:dyDescent="0.25">
      <c r="A164" s="19">
        <v>160</v>
      </c>
      <c r="B164" s="1" t="str">
        <f>IFERROR(VLOOKUP($A164,Runners!$T:$AA,B$1,0),"")</f>
        <v/>
      </c>
      <c r="C164" s="1" t="str">
        <f>IFERROR(VLOOKUP($A164,Runners!$T:$AA,C$1,0),"")</f>
        <v/>
      </c>
      <c r="D164" s="1" t="str">
        <f>IFERROR(VLOOKUP($A164,Runners!$T:$AA,D$1,0),"")</f>
        <v/>
      </c>
      <c r="E164" s="2" t="str">
        <f>IFERROR(VLOOKUP($A164,Runners!$T:$AA,E$1,0),"")</f>
        <v/>
      </c>
      <c r="F164" s="2" t="str">
        <f>IFERROR(VLOOKUP($A164,Runners!$T:$AA,F$1,0),"")</f>
        <v/>
      </c>
    </row>
    <row r="165" spans="1:6" x14ac:dyDescent="0.25">
      <c r="A165" s="19">
        <v>161</v>
      </c>
      <c r="B165" s="1" t="str">
        <f>IFERROR(VLOOKUP($A165,Runners!$T:$AA,B$1,0),"")</f>
        <v/>
      </c>
      <c r="C165" s="1" t="str">
        <f>IFERROR(VLOOKUP($A165,Runners!$T:$AA,C$1,0),"")</f>
        <v/>
      </c>
      <c r="D165" s="1" t="str">
        <f>IFERROR(VLOOKUP($A165,Runners!$T:$AA,D$1,0),"")</f>
        <v/>
      </c>
      <c r="E165" s="2" t="str">
        <f>IFERROR(VLOOKUP($A165,Runners!$T:$AA,E$1,0),"")</f>
        <v/>
      </c>
      <c r="F165" s="2" t="str">
        <f>IFERROR(VLOOKUP($A165,Runners!$T:$AA,F$1,0),"")</f>
        <v/>
      </c>
    </row>
    <row r="166" spans="1:6" x14ac:dyDescent="0.25">
      <c r="A166" s="19">
        <v>162</v>
      </c>
      <c r="B166" s="1" t="str">
        <f>IFERROR(VLOOKUP($A166,Runners!$T:$AA,B$1,0),"")</f>
        <v/>
      </c>
      <c r="C166" s="1" t="str">
        <f>IFERROR(VLOOKUP($A166,Runners!$T:$AA,C$1,0),"")</f>
        <v/>
      </c>
      <c r="D166" s="1" t="str">
        <f>IFERROR(VLOOKUP($A166,Runners!$T:$AA,D$1,0),"")</f>
        <v/>
      </c>
      <c r="E166" s="2" t="str">
        <f>IFERROR(VLOOKUP($A166,Runners!$T:$AA,E$1,0),"")</f>
        <v/>
      </c>
      <c r="F166" s="2" t="str">
        <f>IFERROR(VLOOKUP($A166,Runners!$T:$AA,F$1,0),"")</f>
        <v/>
      </c>
    </row>
    <row r="167" spans="1:6" x14ac:dyDescent="0.25">
      <c r="A167" s="19">
        <v>163</v>
      </c>
      <c r="B167" s="1" t="str">
        <f>IFERROR(VLOOKUP($A167,Runners!$T:$AA,B$1,0),"")</f>
        <v/>
      </c>
      <c r="C167" s="1" t="str">
        <f>IFERROR(VLOOKUP($A167,Runners!$T:$AA,C$1,0),"")</f>
        <v/>
      </c>
      <c r="D167" s="1" t="str">
        <f>IFERROR(VLOOKUP($A167,Runners!$T:$AA,D$1,0),"")</f>
        <v/>
      </c>
      <c r="E167" s="2" t="str">
        <f>IFERROR(VLOOKUP($A167,Runners!$T:$AA,E$1,0),"")</f>
        <v/>
      </c>
      <c r="F167" s="2" t="str">
        <f>IFERROR(VLOOKUP($A167,Runners!$T:$AA,F$1,0),"")</f>
        <v/>
      </c>
    </row>
    <row r="168" spans="1:6" x14ac:dyDescent="0.25">
      <c r="A168" s="19">
        <v>164</v>
      </c>
      <c r="B168" s="1" t="str">
        <f>IFERROR(VLOOKUP($A168,Runners!$T:$AA,B$1,0),"")</f>
        <v/>
      </c>
      <c r="C168" s="1" t="str">
        <f>IFERROR(VLOOKUP($A168,Runners!$T:$AA,C$1,0),"")</f>
        <v/>
      </c>
      <c r="D168" s="1" t="str">
        <f>IFERROR(VLOOKUP($A168,Runners!$T:$AA,D$1,0),"")</f>
        <v/>
      </c>
      <c r="E168" s="2" t="str">
        <f>IFERROR(VLOOKUP($A168,Runners!$T:$AA,E$1,0),"")</f>
        <v/>
      </c>
      <c r="F168" s="2" t="str">
        <f>IFERROR(VLOOKUP($A168,Runners!$T:$AA,F$1,0),"")</f>
        <v/>
      </c>
    </row>
    <row r="169" spans="1:6" x14ac:dyDescent="0.25">
      <c r="A169" s="19">
        <v>165</v>
      </c>
      <c r="B169" s="1" t="str">
        <f>IFERROR(VLOOKUP($A169,Runners!$T:$AA,B$1,0),"")</f>
        <v/>
      </c>
      <c r="C169" s="1" t="str">
        <f>IFERROR(VLOOKUP($A169,Runners!$T:$AA,C$1,0),"")</f>
        <v/>
      </c>
      <c r="D169" s="1" t="str">
        <f>IFERROR(VLOOKUP($A169,Runners!$T:$AA,D$1,0),"")</f>
        <v/>
      </c>
      <c r="E169" s="2" t="str">
        <f>IFERROR(VLOOKUP($A169,Runners!$T:$AA,E$1,0),"")</f>
        <v/>
      </c>
      <c r="F169" s="2" t="str">
        <f>IFERROR(VLOOKUP($A169,Runners!$T:$AA,F$1,0),"")</f>
        <v/>
      </c>
    </row>
    <row r="170" spans="1:6" x14ac:dyDescent="0.25">
      <c r="A170" s="19">
        <v>166</v>
      </c>
      <c r="B170" s="1" t="str">
        <f>IFERROR(VLOOKUP($A170,Runners!$T:$AA,B$1,0),"")</f>
        <v/>
      </c>
      <c r="C170" s="1" t="str">
        <f>IFERROR(VLOOKUP($A170,Runners!$T:$AA,C$1,0),"")</f>
        <v/>
      </c>
      <c r="D170" s="1" t="str">
        <f>IFERROR(VLOOKUP($A170,Runners!$T:$AA,D$1,0),"")</f>
        <v/>
      </c>
      <c r="E170" s="2" t="str">
        <f>IFERROR(VLOOKUP($A170,Runners!$T:$AA,E$1,0),"")</f>
        <v/>
      </c>
      <c r="F170" s="2" t="str">
        <f>IFERROR(VLOOKUP($A170,Runners!$T:$AA,F$1,0),"")</f>
        <v/>
      </c>
    </row>
    <row r="171" spans="1:6" x14ac:dyDescent="0.25">
      <c r="A171" s="19">
        <v>167</v>
      </c>
      <c r="B171" s="1" t="str">
        <f>IFERROR(VLOOKUP($A171,Runners!$T:$AA,B$1,0),"")</f>
        <v/>
      </c>
      <c r="C171" s="1" t="str">
        <f>IFERROR(VLOOKUP($A171,Runners!$T:$AA,C$1,0),"")</f>
        <v/>
      </c>
      <c r="D171" s="1" t="str">
        <f>IFERROR(VLOOKUP($A171,Runners!$T:$AA,D$1,0),"")</f>
        <v/>
      </c>
      <c r="E171" s="2" t="str">
        <f>IFERROR(VLOOKUP($A171,Runners!$T:$AA,E$1,0),"")</f>
        <v/>
      </c>
      <c r="F171" s="2" t="str">
        <f>IFERROR(VLOOKUP($A171,Runners!$T:$AA,F$1,0),"")</f>
        <v/>
      </c>
    </row>
    <row r="172" spans="1:6" x14ac:dyDescent="0.25">
      <c r="A172" s="19">
        <v>168</v>
      </c>
      <c r="B172" s="1" t="str">
        <f>IFERROR(VLOOKUP($A172,Runners!$T:$AA,B$1,0),"")</f>
        <v/>
      </c>
      <c r="C172" s="1" t="str">
        <f>IFERROR(VLOOKUP($A172,Runners!$T:$AA,C$1,0),"")</f>
        <v/>
      </c>
      <c r="D172" s="1" t="str">
        <f>IFERROR(VLOOKUP($A172,Runners!$T:$AA,D$1,0),"")</f>
        <v/>
      </c>
      <c r="E172" s="2" t="str">
        <f>IFERROR(VLOOKUP($A172,Runners!$T:$AA,E$1,0),"")</f>
        <v/>
      </c>
      <c r="F172" s="2" t="str">
        <f>IFERROR(VLOOKUP($A172,Runners!$T:$AA,F$1,0),"")</f>
        <v/>
      </c>
    </row>
    <row r="173" spans="1:6" x14ac:dyDescent="0.25">
      <c r="A173" s="19">
        <v>169</v>
      </c>
      <c r="B173" s="1" t="str">
        <f>IFERROR(VLOOKUP($A173,Runners!$T:$AA,B$1,0),"")</f>
        <v/>
      </c>
      <c r="C173" s="1" t="str">
        <f>IFERROR(VLOOKUP($A173,Runners!$T:$AA,C$1,0),"")</f>
        <v/>
      </c>
      <c r="D173" s="1" t="str">
        <f>IFERROR(VLOOKUP($A173,Runners!$T:$AA,D$1,0),"")</f>
        <v/>
      </c>
      <c r="E173" s="2" t="str">
        <f>IFERROR(VLOOKUP($A173,Runners!$T:$AA,E$1,0),"")</f>
        <v/>
      </c>
      <c r="F173" s="2" t="str">
        <f>IFERROR(VLOOKUP($A173,Runners!$T:$AA,F$1,0),"")</f>
        <v/>
      </c>
    </row>
    <row r="174" spans="1:6" x14ac:dyDescent="0.25">
      <c r="A174" s="19">
        <v>170</v>
      </c>
      <c r="B174" s="1" t="str">
        <f>IFERROR(VLOOKUP($A174,Runners!$T:$AA,B$1,0),"")</f>
        <v/>
      </c>
      <c r="C174" s="1" t="str">
        <f>IFERROR(VLOOKUP($A174,Runners!$T:$AA,C$1,0),"")</f>
        <v/>
      </c>
      <c r="D174" s="1" t="str">
        <f>IFERROR(VLOOKUP($A174,Runners!$T:$AA,D$1,0),"")</f>
        <v/>
      </c>
      <c r="E174" s="2" t="str">
        <f>IFERROR(VLOOKUP($A174,Runners!$T:$AA,E$1,0),"")</f>
        <v/>
      </c>
      <c r="F174" s="2" t="str">
        <f>IFERROR(VLOOKUP($A174,Runners!$T:$AA,F$1,0),"")</f>
        <v/>
      </c>
    </row>
    <row r="175" spans="1:6" x14ac:dyDescent="0.25">
      <c r="A175" s="19">
        <v>171</v>
      </c>
      <c r="B175" s="1" t="str">
        <f>IFERROR(VLOOKUP($A175,Runners!$T:$AA,B$1,0),"")</f>
        <v/>
      </c>
      <c r="C175" s="1" t="str">
        <f>IFERROR(VLOOKUP($A175,Runners!$T:$AA,C$1,0),"")</f>
        <v/>
      </c>
      <c r="D175" s="1" t="str">
        <f>IFERROR(VLOOKUP($A175,Runners!$T:$AA,D$1,0),"")</f>
        <v/>
      </c>
      <c r="E175" s="2" t="str">
        <f>IFERROR(VLOOKUP($A175,Runners!$T:$AA,E$1,0),"")</f>
        <v/>
      </c>
      <c r="F175" s="2" t="str">
        <f>IFERROR(VLOOKUP($A175,Runners!$T:$AA,F$1,0),"")</f>
        <v/>
      </c>
    </row>
    <row r="176" spans="1:6" x14ac:dyDescent="0.25">
      <c r="A176" s="19">
        <v>172</v>
      </c>
      <c r="B176" s="1" t="str">
        <f>IFERROR(VLOOKUP($A176,Runners!$T:$AA,B$1,0),"")</f>
        <v/>
      </c>
      <c r="C176" s="1" t="str">
        <f>IFERROR(VLOOKUP($A176,Runners!$T:$AA,C$1,0),"")</f>
        <v/>
      </c>
      <c r="D176" s="1" t="str">
        <f>IFERROR(VLOOKUP($A176,Runners!$T:$AA,D$1,0),"")</f>
        <v/>
      </c>
      <c r="E176" s="2" t="str">
        <f>IFERROR(VLOOKUP($A176,Runners!$T:$AA,E$1,0),"")</f>
        <v/>
      </c>
      <c r="F176" s="2" t="str">
        <f>IFERROR(VLOOKUP($A176,Runners!$T:$AA,F$1,0),"")</f>
        <v/>
      </c>
    </row>
    <row r="177" spans="1:6" x14ac:dyDescent="0.25">
      <c r="A177" s="19">
        <v>173</v>
      </c>
      <c r="B177" s="1" t="str">
        <f>IFERROR(VLOOKUP($A177,Runners!$T:$AA,B$1,0),"")</f>
        <v/>
      </c>
      <c r="C177" s="1" t="str">
        <f>IFERROR(VLOOKUP($A177,Runners!$T:$AA,C$1,0),"")</f>
        <v/>
      </c>
      <c r="D177" s="1" t="str">
        <f>IFERROR(VLOOKUP($A177,Runners!$T:$AA,D$1,0),"")</f>
        <v/>
      </c>
      <c r="E177" s="2" t="str">
        <f>IFERROR(VLOOKUP($A177,Runners!$T:$AA,E$1,0),"")</f>
        <v/>
      </c>
      <c r="F177" s="2" t="str">
        <f>IFERROR(VLOOKUP($A177,Runners!$T:$AA,F$1,0),"")</f>
        <v/>
      </c>
    </row>
    <row r="178" spans="1:6" x14ac:dyDescent="0.25">
      <c r="A178" s="19">
        <v>174</v>
      </c>
      <c r="B178" s="1" t="str">
        <f>IFERROR(VLOOKUP($A178,Runners!$T:$AA,B$1,0),"")</f>
        <v/>
      </c>
      <c r="C178" s="1" t="str">
        <f>IFERROR(VLOOKUP($A178,Runners!$T:$AA,C$1,0),"")</f>
        <v/>
      </c>
      <c r="D178" s="1" t="str">
        <f>IFERROR(VLOOKUP($A178,Runners!$T:$AA,D$1,0),"")</f>
        <v/>
      </c>
      <c r="E178" s="2" t="str">
        <f>IFERROR(VLOOKUP($A178,Runners!$T:$AA,E$1,0),"")</f>
        <v/>
      </c>
      <c r="F178" s="2" t="str">
        <f>IFERROR(VLOOKUP($A178,Runners!$T:$AA,F$1,0),"")</f>
        <v/>
      </c>
    </row>
    <row r="179" spans="1:6" x14ac:dyDescent="0.25">
      <c r="A179" s="19">
        <v>175</v>
      </c>
      <c r="B179" s="1" t="str">
        <f>IFERROR(VLOOKUP($A179,Runners!$T:$AA,B$1,0),"")</f>
        <v/>
      </c>
      <c r="C179" s="1" t="str">
        <f>IFERROR(VLOOKUP($A179,Runners!$T:$AA,C$1,0),"")</f>
        <v/>
      </c>
      <c r="D179" s="1" t="str">
        <f>IFERROR(VLOOKUP($A179,Runners!$T:$AA,D$1,0),"")</f>
        <v/>
      </c>
      <c r="E179" s="2" t="str">
        <f>IFERROR(VLOOKUP($A179,Runners!$T:$AA,E$1,0),"")</f>
        <v/>
      </c>
      <c r="F179" s="2" t="str">
        <f>IFERROR(VLOOKUP($A179,Runners!$T:$AA,F$1,0),"")</f>
        <v/>
      </c>
    </row>
    <row r="180" spans="1:6" x14ac:dyDescent="0.25">
      <c r="A180" s="19">
        <v>176</v>
      </c>
      <c r="B180" s="1" t="str">
        <f>IFERROR(VLOOKUP($A180,Runners!$T:$AA,B$1,0),"")</f>
        <v/>
      </c>
      <c r="C180" s="1" t="str">
        <f>IFERROR(VLOOKUP($A180,Runners!$T:$AA,C$1,0),"")</f>
        <v/>
      </c>
      <c r="D180" s="1" t="str">
        <f>IFERROR(VLOOKUP($A180,Runners!$T:$AA,D$1,0),"")</f>
        <v/>
      </c>
      <c r="E180" s="2" t="str">
        <f>IFERROR(VLOOKUP($A180,Runners!$T:$AA,E$1,0),"")</f>
        <v/>
      </c>
      <c r="F180" s="2" t="str">
        <f>IFERROR(VLOOKUP($A180,Runners!$T:$AA,F$1,0),"")</f>
        <v/>
      </c>
    </row>
    <row r="181" spans="1:6" x14ac:dyDescent="0.25">
      <c r="A181" s="19">
        <v>177</v>
      </c>
      <c r="B181" s="1" t="str">
        <f>IFERROR(VLOOKUP($A181,Runners!$T:$AA,B$1,0),"")</f>
        <v/>
      </c>
      <c r="C181" s="1" t="str">
        <f>IFERROR(VLOOKUP($A181,Runners!$T:$AA,C$1,0),"")</f>
        <v/>
      </c>
      <c r="D181" s="1" t="str">
        <f>IFERROR(VLOOKUP($A181,Runners!$T:$AA,D$1,0),"")</f>
        <v/>
      </c>
      <c r="E181" s="2" t="str">
        <f>IFERROR(VLOOKUP($A181,Runners!$T:$AA,E$1,0),"")</f>
        <v/>
      </c>
      <c r="F181" s="2" t="str">
        <f>IFERROR(VLOOKUP($A181,Runners!$T:$AA,F$1,0),"")</f>
        <v/>
      </c>
    </row>
    <row r="182" spans="1:6" x14ac:dyDescent="0.25">
      <c r="A182" s="19">
        <v>178</v>
      </c>
      <c r="B182" s="1" t="str">
        <f>IFERROR(VLOOKUP($A182,Runners!$T:$AA,B$1,0),"")</f>
        <v/>
      </c>
      <c r="C182" s="1" t="str">
        <f>IFERROR(VLOOKUP($A182,Runners!$T:$AA,C$1,0),"")</f>
        <v/>
      </c>
      <c r="D182" s="1" t="str">
        <f>IFERROR(VLOOKUP($A182,Runners!$T:$AA,D$1,0),"")</f>
        <v/>
      </c>
      <c r="E182" s="2" t="str">
        <f>IFERROR(VLOOKUP($A182,Runners!$T:$AA,E$1,0),"")</f>
        <v/>
      </c>
      <c r="F182" s="2" t="str">
        <f>IFERROR(VLOOKUP($A182,Runners!$T:$AA,F$1,0),"")</f>
        <v/>
      </c>
    </row>
    <row r="183" spans="1:6" x14ac:dyDescent="0.25">
      <c r="A183" s="19">
        <v>179</v>
      </c>
      <c r="B183" s="1" t="str">
        <f>IFERROR(VLOOKUP($A183,Runners!$T:$AA,B$1,0),"")</f>
        <v/>
      </c>
      <c r="C183" s="1" t="str">
        <f>IFERROR(VLOOKUP($A183,Runners!$T:$AA,C$1,0),"")</f>
        <v/>
      </c>
      <c r="D183" s="1" t="str">
        <f>IFERROR(VLOOKUP($A183,Runners!$T:$AA,D$1,0),"")</f>
        <v/>
      </c>
      <c r="E183" s="2" t="str">
        <f>IFERROR(VLOOKUP($A183,Runners!$T:$AA,E$1,0),"")</f>
        <v/>
      </c>
      <c r="F183" s="2" t="str">
        <f>IFERROR(VLOOKUP($A183,Runners!$T:$AA,F$1,0),"")</f>
        <v/>
      </c>
    </row>
    <row r="184" spans="1:6" x14ac:dyDescent="0.25">
      <c r="A184" s="19">
        <v>180</v>
      </c>
      <c r="B184" s="1" t="str">
        <f>IFERROR(VLOOKUP($A184,Runners!$T:$AA,B$1,0),"")</f>
        <v/>
      </c>
      <c r="C184" s="1" t="str">
        <f>IFERROR(VLOOKUP($A184,Runners!$T:$AA,C$1,0),"")</f>
        <v/>
      </c>
      <c r="D184" s="1" t="str">
        <f>IFERROR(VLOOKUP($A184,Runners!$T:$AA,D$1,0),"")</f>
        <v/>
      </c>
      <c r="E184" s="2" t="str">
        <f>IFERROR(VLOOKUP($A184,Runners!$T:$AA,E$1,0),"")</f>
        <v/>
      </c>
      <c r="F184" s="2" t="str">
        <f>IFERROR(VLOOKUP($A184,Runners!$T:$AA,F$1,0),"")</f>
        <v/>
      </c>
    </row>
    <row r="185" spans="1:6" x14ac:dyDescent="0.25">
      <c r="A185" s="19">
        <v>181</v>
      </c>
      <c r="B185" s="1" t="str">
        <f>IFERROR(VLOOKUP($A185,Runners!$T:$AA,B$1,0),"")</f>
        <v/>
      </c>
      <c r="C185" s="1" t="str">
        <f>IFERROR(VLOOKUP($A185,Runners!$T:$AA,C$1,0),"")</f>
        <v/>
      </c>
      <c r="D185" s="1" t="str">
        <f>IFERROR(VLOOKUP($A185,Runners!$T:$AA,D$1,0),"")</f>
        <v/>
      </c>
      <c r="E185" s="2" t="str">
        <f>IFERROR(VLOOKUP($A185,Runners!$T:$AA,E$1,0),"")</f>
        <v/>
      </c>
      <c r="F185" s="2" t="str">
        <f>IFERROR(VLOOKUP($A185,Runners!$T:$AA,F$1,0),"")</f>
        <v/>
      </c>
    </row>
    <row r="186" spans="1:6" x14ac:dyDescent="0.25">
      <c r="A186" s="19">
        <v>182</v>
      </c>
      <c r="B186" s="1" t="str">
        <f>IFERROR(VLOOKUP($A186,Runners!$T:$AA,B$1,0),"")</f>
        <v/>
      </c>
      <c r="C186" s="1" t="str">
        <f>IFERROR(VLOOKUP($A186,Runners!$T:$AA,C$1,0),"")</f>
        <v/>
      </c>
      <c r="D186" s="1" t="str">
        <f>IFERROR(VLOOKUP($A186,Runners!$T:$AA,D$1,0),"")</f>
        <v/>
      </c>
      <c r="E186" s="2" t="str">
        <f>IFERROR(VLOOKUP($A186,Runners!$T:$AA,E$1,0),"")</f>
        <v/>
      </c>
      <c r="F186" s="2" t="str">
        <f>IFERROR(VLOOKUP($A186,Runners!$T:$AA,F$1,0),"")</f>
        <v/>
      </c>
    </row>
    <row r="187" spans="1:6" x14ac:dyDescent="0.25">
      <c r="A187" s="19">
        <v>183</v>
      </c>
      <c r="B187" s="1" t="str">
        <f>IFERROR(VLOOKUP($A187,Runners!$T:$AA,B$1,0),"")</f>
        <v/>
      </c>
      <c r="C187" s="1" t="str">
        <f>IFERROR(VLOOKUP($A187,Runners!$T:$AA,C$1,0),"")</f>
        <v/>
      </c>
      <c r="D187" s="1" t="str">
        <f>IFERROR(VLOOKUP($A187,Runners!$T:$AA,D$1,0),"")</f>
        <v/>
      </c>
      <c r="E187" s="2" t="str">
        <f>IFERROR(VLOOKUP($A187,Runners!$T:$AA,E$1,0),"")</f>
        <v/>
      </c>
      <c r="F187" s="2" t="str">
        <f>IFERROR(VLOOKUP($A187,Runners!$T:$AA,F$1,0),"")</f>
        <v/>
      </c>
    </row>
    <row r="188" spans="1:6" x14ac:dyDescent="0.25">
      <c r="A188" s="19">
        <v>184</v>
      </c>
      <c r="B188" s="1" t="str">
        <f>IFERROR(VLOOKUP($A188,Runners!$T:$AA,B$1,0),"")</f>
        <v/>
      </c>
      <c r="C188" s="1" t="str">
        <f>IFERROR(VLOOKUP($A188,Runners!$T:$AA,C$1,0),"")</f>
        <v/>
      </c>
      <c r="D188" s="1" t="str">
        <f>IFERROR(VLOOKUP($A188,Runners!$T:$AA,D$1,0),"")</f>
        <v/>
      </c>
      <c r="E188" s="2" t="str">
        <f>IFERROR(VLOOKUP($A188,Runners!$T:$AA,E$1,0),"")</f>
        <v/>
      </c>
      <c r="F188" s="2" t="str">
        <f>IFERROR(VLOOKUP($A188,Runners!$T:$AA,F$1,0),"")</f>
        <v/>
      </c>
    </row>
    <row r="189" spans="1:6" x14ac:dyDescent="0.25">
      <c r="A189" s="19">
        <v>185</v>
      </c>
      <c r="B189" s="1" t="str">
        <f>IFERROR(VLOOKUP($A189,Runners!$T:$AA,B$1,0),"")</f>
        <v/>
      </c>
      <c r="C189" s="1" t="str">
        <f>IFERROR(VLOOKUP($A189,Runners!$T:$AA,C$1,0),"")</f>
        <v/>
      </c>
      <c r="D189" s="1" t="str">
        <f>IFERROR(VLOOKUP($A189,Runners!$T:$AA,D$1,0),"")</f>
        <v/>
      </c>
      <c r="E189" s="2" t="str">
        <f>IFERROR(VLOOKUP($A189,Runners!$T:$AA,E$1,0),"")</f>
        <v/>
      </c>
      <c r="F189" s="2" t="str">
        <f>IFERROR(VLOOKUP($A189,Runners!$T:$AA,F$1,0),"")</f>
        <v/>
      </c>
    </row>
    <row r="190" spans="1:6" x14ac:dyDescent="0.25">
      <c r="A190" s="19">
        <v>186</v>
      </c>
      <c r="B190" s="1" t="str">
        <f>IFERROR(VLOOKUP($A190,Runners!$T:$AA,B$1,0),"")</f>
        <v/>
      </c>
      <c r="C190" s="1" t="str">
        <f>IFERROR(VLOOKUP($A190,Runners!$T:$AA,C$1,0),"")</f>
        <v/>
      </c>
      <c r="D190" s="1" t="str">
        <f>IFERROR(VLOOKUP($A190,Runners!$T:$AA,D$1,0),"")</f>
        <v/>
      </c>
      <c r="E190" s="2" t="str">
        <f>IFERROR(VLOOKUP($A190,Runners!$T:$AA,E$1,0),"")</f>
        <v/>
      </c>
      <c r="F190" s="2" t="str">
        <f>IFERROR(VLOOKUP($A190,Runners!$T:$AA,F$1,0),"")</f>
        <v/>
      </c>
    </row>
    <row r="191" spans="1:6" x14ac:dyDescent="0.25">
      <c r="A191" s="19">
        <v>187</v>
      </c>
      <c r="B191" s="1" t="str">
        <f>IFERROR(VLOOKUP($A191,Runners!$T:$AA,B$1,0),"")</f>
        <v/>
      </c>
      <c r="C191" s="1" t="str">
        <f>IFERROR(VLOOKUP($A191,Runners!$T:$AA,C$1,0),"")</f>
        <v/>
      </c>
      <c r="D191" s="1" t="str">
        <f>IFERROR(VLOOKUP($A191,Runners!$T:$AA,D$1,0),"")</f>
        <v/>
      </c>
      <c r="E191" s="2" t="str">
        <f>IFERROR(VLOOKUP($A191,Runners!$T:$AA,E$1,0),"")</f>
        <v/>
      </c>
      <c r="F191" s="2" t="str">
        <f>IFERROR(VLOOKUP($A191,Runners!$T:$AA,F$1,0),"")</f>
        <v/>
      </c>
    </row>
    <row r="192" spans="1:6" x14ac:dyDescent="0.25">
      <c r="A192" s="19">
        <v>188</v>
      </c>
      <c r="B192" s="1" t="str">
        <f>IFERROR(VLOOKUP($A192,Runners!$T:$AA,B$1,0),"")</f>
        <v/>
      </c>
      <c r="C192" s="1" t="str">
        <f>IFERROR(VLOOKUP($A192,Runners!$T:$AA,C$1,0),"")</f>
        <v/>
      </c>
      <c r="D192" s="1" t="str">
        <f>IFERROR(VLOOKUP($A192,Runners!$T:$AA,D$1,0),"")</f>
        <v/>
      </c>
      <c r="E192" s="2" t="str">
        <f>IFERROR(VLOOKUP($A192,Runners!$T:$AA,E$1,0),"")</f>
        <v/>
      </c>
      <c r="F192" s="2" t="str">
        <f>IFERROR(VLOOKUP($A192,Runners!$T:$AA,F$1,0),"")</f>
        <v/>
      </c>
    </row>
    <row r="193" spans="1:6" x14ac:dyDescent="0.25">
      <c r="A193" s="19">
        <v>189</v>
      </c>
      <c r="B193" s="1" t="str">
        <f>IFERROR(VLOOKUP($A193,Runners!$T:$AA,B$1,0),"")</f>
        <v/>
      </c>
      <c r="C193" s="1" t="str">
        <f>IFERROR(VLOOKUP($A193,Runners!$T:$AA,C$1,0),"")</f>
        <v/>
      </c>
      <c r="D193" s="1" t="str">
        <f>IFERROR(VLOOKUP($A193,Runners!$T:$AA,D$1,0),"")</f>
        <v/>
      </c>
      <c r="E193" s="2" t="str">
        <f>IFERROR(VLOOKUP($A193,Runners!$T:$AA,E$1,0),"")</f>
        <v/>
      </c>
      <c r="F193" s="2" t="str">
        <f>IFERROR(VLOOKUP($A193,Runners!$T:$AA,F$1,0),"")</f>
        <v/>
      </c>
    </row>
    <row r="194" spans="1:6" x14ac:dyDescent="0.25">
      <c r="A194" s="19">
        <v>190</v>
      </c>
      <c r="B194" s="1" t="str">
        <f>IFERROR(VLOOKUP($A194,Runners!$T:$AA,B$1,0),"")</f>
        <v/>
      </c>
      <c r="C194" s="1" t="str">
        <f>IFERROR(VLOOKUP($A194,Runners!$T:$AA,C$1,0),"")</f>
        <v/>
      </c>
      <c r="D194" s="1" t="str">
        <f>IFERROR(VLOOKUP($A194,Runners!$T:$AA,D$1,0),"")</f>
        <v/>
      </c>
      <c r="E194" s="2" t="str">
        <f>IFERROR(VLOOKUP($A194,Runners!$T:$AA,E$1,0),"")</f>
        <v/>
      </c>
      <c r="F194" s="2" t="str">
        <f>IFERROR(VLOOKUP($A194,Runners!$T:$AA,F$1,0),"")</f>
        <v/>
      </c>
    </row>
    <row r="195" spans="1:6" x14ac:dyDescent="0.25">
      <c r="A195" s="19">
        <v>191</v>
      </c>
      <c r="B195" s="1" t="str">
        <f>IFERROR(VLOOKUP($A195,Runners!$T:$AA,B$1,0),"")</f>
        <v/>
      </c>
      <c r="C195" s="1" t="str">
        <f>IFERROR(VLOOKUP($A195,Runners!$T:$AA,C$1,0),"")</f>
        <v/>
      </c>
      <c r="D195" s="1" t="str">
        <f>IFERROR(VLOOKUP($A195,Runners!$T:$AA,D$1,0),"")</f>
        <v/>
      </c>
      <c r="E195" s="2" t="str">
        <f>IFERROR(VLOOKUP($A195,Runners!$T:$AA,E$1,0),"")</f>
        <v/>
      </c>
      <c r="F195" s="2" t="str">
        <f>IFERROR(VLOOKUP($A195,Runners!$T:$AA,F$1,0),"")</f>
        <v/>
      </c>
    </row>
    <row r="196" spans="1:6" x14ac:dyDescent="0.25">
      <c r="A196" s="19">
        <v>192</v>
      </c>
      <c r="B196" s="1" t="str">
        <f>IFERROR(VLOOKUP($A196,Runners!$T:$AA,B$1,0),"")</f>
        <v/>
      </c>
      <c r="C196" s="1" t="str">
        <f>IFERROR(VLOOKUP($A196,Runners!$T:$AA,C$1,0),"")</f>
        <v/>
      </c>
      <c r="D196" s="1" t="str">
        <f>IFERROR(VLOOKUP($A196,Runners!$T:$AA,D$1,0),"")</f>
        <v/>
      </c>
      <c r="E196" s="2" t="str">
        <f>IFERROR(VLOOKUP($A196,Runners!$T:$AA,E$1,0),"")</f>
        <v/>
      </c>
      <c r="F196" s="2" t="str">
        <f>IFERROR(VLOOKUP($A196,Runners!$T:$AA,F$1,0),"")</f>
        <v/>
      </c>
    </row>
    <row r="197" spans="1:6" x14ac:dyDescent="0.25">
      <c r="A197" s="19">
        <v>193</v>
      </c>
      <c r="B197" s="1" t="str">
        <f>IFERROR(VLOOKUP($A197,Runners!$T:$AA,B$1,0),"")</f>
        <v/>
      </c>
      <c r="C197" s="1" t="str">
        <f>IFERROR(VLOOKUP($A197,Runners!$T:$AA,C$1,0),"")</f>
        <v/>
      </c>
      <c r="D197" s="1" t="str">
        <f>IFERROR(VLOOKUP($A197,Runners!$T:$AA,D$1,0),"")</f>
        <v/>
      </c>
      <c r="E197" s="2" t="str">
        <f>IFERROR(VLOOKUP($A197,Runners!$T:$AA,E$1,0),"")</f>
        <v/>
      </c>
      <c r="F197" s="2" t="str">
        <f>IFERROR(VLOOKUP($A197,Runners!$T:$AA,F$1,0),"")</f>
        <v/>
      </c>
    </row>
    <row r="198" spans="1:6" x14ac:dyDescent="0.25">
      <c r="A198" s="19">
        <v>194</v>
      </c>
      <c r="B198" s="1" t="str">
        <f>IFERROR(VLOOKUP($A198,Runners!$T:$AA,B$1,0),"")</f>
        <v/>
      </c>
      <c r="C198" s="1" t="str">
        <f>IFERROR(VLOOKUP($A198,Runners!$T:$AA,C$1,0),"")</f>
        <v/>
      </c>
      <c r="D198" s="1" t="str">
        <f>IFERROR(VLOOKUP($A198,Runners!$T:$AA,D$1,0),"")</f>
        <v/>
      </c>
      <c r="E198" s="2" t="str">
        <f>IFERROR(VLOOKUP($A198,Runners!$T:$AA,E$1,0),"")</f>
        <v/>
      </c>
      <c r="F198" s="2" t="str">
        <f>IFERROR(VLOOKUP($A198,Runners!$T:$AA,F$1,0),"")</f>
        <v/>
      </c>
    </row>
    <row r="199" spans="1:6" x14ac:dyDescent="0.25">
      <c r="A199" s="19">
        <v>195</v>
      </c>
      <c r="B199" s="1" t="str">
        <f>IFERROR(VLOOKUP($A199,Runners!$T:$AA,B$1,0),"")</f>
        <v/>
      </c>
      <c r="C199" s="1" t="str">
        <f>IFERROR(VLOOKUP($A199,Runners!$T:$AA,C$1,0),"")</f>
        <v/>
      </c>
      <c r="D199" s="1" t="str">
        <f>IFERROR(VLOOKUP($A199,Runners!$T:$AA,D$1,0),"")</f>
        <v/>
      </c>
      <c r="E199" s="2" t="str">
        <f>IFERROR(VLOOKUP($A199,Runners!$T:$AA,E$1,0),"")</f>
        <v/>
      </c>
      <c r="F199" s="2" t="str">
        <f>IFERROR(VLOOKUP($A199,Runners!$T:$AA,F$1,0),"")</f>
        <v/>
      </c>
    </row>
    <row r="200" spans="1:6" x14ac:dyDescent="0.25">
      <c r="A200" s="19">
        <v>196</v>
      </c>
      <c r="B200" s="1" t="str">
        <f>IFERROR(VLOOKUP($A200,Runners!$T:$AA,B$1,0),"")</f>
        <v/>
      </c>
      <c r="C200" s="1" t="str">
        <f>IFERROR(VLOOKUP($A200,Runners!$T:$AA,C$1,0),"")</f>
        <v/>
      </c>
      <c r="D200" s="1" t="str">
        <f>IFERROR(VLOOKUP($A200,Runners!$T:$AA,D$1,0),"")</f>
        <v/>
      </c>
      <c r="E200" s="2" t="str">
        <f>IFERROR(VLOOKUP($A200,Runners!$T:$AA,E$1,0),"")</f>
        <v/>
      </c>
      <c r="F200" s="2" t="str">
        <f>IFERROR(VLOOKUP($A200,Runners!$T:$AA,F$1,0),"")</f>
        <v/>
      </c>
    </row>
    <row r="201" spans="1:6" x14ac:dyDescent="0.25">
      <c r="A201" s="19">
        <v>197</v>
      </c>
      <c r="B201" s="1" t="str">
        <f>IFERROR(VLOOKUP($A201,Runners!$T:$AA,B$1,0),"")</f>
        <v/>
      </c>
      <c r="C201" s="1" t="str">
        <f>IFERROR(VLOOKUP($A201,Runners!$T:$AA,C$1,0),"")</f>
        <v/>
      </c>
      <c r="D201" s="1" t="str">
        <f>IFERROR(VLOOKUP($A201,Runners!$T:$AA,D$1,0),"")</f>
        <v/>
      </c>
      <c r="E201" s="2" t="str">
        <f>IFERROR(VLOOKUP($A201,Runners!$T:$AA,E$1,0),"")</f>
        <v/>
      </c>
      <c r="F201" s="2" t="str">
        <f>IFERROR(VLOOKUP($A201,Runners!$T:$AA,F$1,0),"")</f>
        <v/>
      </c>
    </row>
    <row r="202" spans="1:6" x14ac:dyDescent="0.25">
      <c r="A202" s="19">
        <v>198</v>
      </c>
      <c r="B202" s="1" t="str">
        <f>IFERROR(VLOOKUP($A202,Runners!$T:$AA,B$1,0),"")</f>
        <v/>
      </c>
      <c r="C202" s="1" t="str">
        <f>IFERROR(VLOOKUP($A202,Runners!$T:$AA,C$1,0),"")</f>
        <v/>
      </c>
      <c r="D202" s="1" t="str">
        <f>IFERROR(VLOOKUP($A202,Runners!$T:$AA,D$1,0),"")</f>
        <v/>
      </c>
      <c r="E202" s="2" t="str">
        <f>IFERROR(VLOOKUP($A202,Runners!$T:$AA,E$1,0),"")</f>
        <v/>
      </c>
      <c r="F202" s="2" t="str">
        <f>IFERROR(VLOOKUP($A202,Runners!$T:$AA,F$1,0),"")</f>
        <v/>
      </c>
    </row>
    <row r="203" spans="1:6" x14ac:dyDescent="0.25">
      <c r="A203" s="19">
        <v>199</v>
      </c>
      <c r="B203" s="1" t="str">
        <f>IFERROR(VLOOKUP($A203,Runners!$T:$AA,B$1,0),"")</f>
        <v/>
      </c>
      <c r="C203" s="1" t="str">
        <f>IFERROR(VLOOKUP($A203,Runners!$T:$AA,C$1,0),"")</f>
        <v/>
      </c>
      <c r="D203" s="1" t="str">
        <f>IFERROR(VLOOKUP($A203,Runners!$T:$AA,D$1,0),"")</f>
        <v/>
      </c>
      <c r="E203" s="2" t="str">
        <f>IFERROR(VLOOKUP($A203,Runners!$T:$AA,E$1,0),"")</f>
        <v/>
      </c>
      <c r="F203" s="2" t="str">
        <f>IFERROR(VLOOKUP($A203,Runners!$T:$AA,F$1,0),"")</f>
        <v/>
      </c>
    </row>
    <row r="204" spans="1:6" x14ac:dyDescent="0.25">
      <c r="A204" s="19">
        <v>200</v>
      </c>
      <c r="B204" s="1" t="str">
        <f>IFERROR(VLOOKUP($A204,Runners!$T:$AA,B$1,0),"")</f>
        <v/>
      </c>
      <c r="C204" s="1" t="str">
        <f>IFERROR(VLOOKUP($A204,Runners!$T:$AA,C$1,0),"")</f>
        <v/>
      </c>
      <c r="D204" s="1" t="str">
        <f>IFERROR(VLOOKUP($A204,Runners!$T:$AA,D$1,0),"")</f>
        <v/>
      </c>
      <c r="E204" s="2" t="str">
        <f>IFERROR(VLOOKUP($A204,Runners!$T:$AA,E$1,0),"")</f>
        <v/>
      </c>
      <c r="F204" s="2" t="str">
        <f>IFERROR(VLOOKUP($A204,Runners!$T:$AA,F$1,0),"")</f>
        <v/>
      </c>
    </row>
    <row r="205" spans="1:6" x14ac:dyDescent="0.25">
      <c r="A205" s="19">
        <v>201</v>
      </c>
      <c r="B205" s="1" t="str">
        <f>IFERROR(VLOOKUP($A205,Runners!$T:$AA,B$1,0),"")</f>
        <v/>
      </c>
      <c r="C205" s="1" t="str">
        <f>IFERROR(VLOOKUP($A205,Runners!$T:$AA,C$1,0),"")</f>
        <v/>
      </c>
      <c r="D205" s="1" t="str">
        <f>IFERROR(VLOOKUP($A205,Runners!$T:$AA,D$1,0),"")</f>
        <v/>
      </c>
      <c r="E205" s="2" t="str">
        <f>IFERROR(VLOOKUP($A205,Runners!$T:$AA,E$1,0),"")</f>
        <v/>
      </c>
      <c r="F205" s="2" t="str">
        <f>IFERROR(VLOOKUP($A205,Runners!$T:$AA,F$1,0),"")</f>
        <v/>
      </c>
    </row>
    <row r="206" spans="1:6" x14ac:dyDescent="0.25">
      <c r="A206" s="19">
        <v>202</v>
      </c>
      <c r="B206" s="1" t="str">
        <f>IFERROR(VLOOKUP($A206,Runners!$T:$AA,B$1,0),"")</f>
        <v/>
      </c>
      <c r="C206" s="1" t="str">
        <f>IFERROR(VLOOKUP($A206,Runners!$T:$AA,C$1,0),"")</f>
        <v/>
      </c>
      <c r="D206" s="1" t="str">
        <f>IFERROR(VLOOKUP($A206,Runners!$T:$AA,D$1,0),"")</f>
        <v/>
      </c>
      <c r="E206" s="2" t="str">
        <f>IFERROR(VLOOKUP($A206,Runners!$T:$AA,E$1,0),"")</f>
        <v/>
      </c>
      <c r="F206" s="2" t="str">
        <f>IFERROR(VLOOKUP($A206,Runners!$T:$AA,F$1,0),"")</f>
        <v/>
      </c>
    </row>
    <row r="207" spans="1:6" x14ac:dyDescent="0.25">
      <c r="A207" s="19">
        <v>203</v>
      </c>
      <c r="B207" s="1" t="str">
        <f>IFERROR(VLOOKUP($A207,Runners!$T:$AA,B$1,0),"")</f>
        <v/>
      </c>
      <c r="C207" s="1" t="str">
        <f>IFERROR(VLOOKUP($A207,Runners!$T:$AA,C$1,0),"")</f>
        <v/>
      </c>
      <c r="D207" s="1" t="str">
        <f>IFERROR(VLOOKUP($A207,Runners!$T:$AA,D$1,0),"")</f>
        <v/>
      </c>
      <c r="E207" s="2" t="str">
        <f>IFERROR(VLOOKUP($A207,Runners!$T:$AA,E$1,0),"")</f>
        <v/>
      </c>
      <c r="F207" s="2" t="str">
        <f>IFERROR(VLOOKUP($A207,Runners!$T:$AA,F$1,0),"")</f>
        <v/>
      </c>
    </row>
    <row r="208" spans="1:6" x14ac:dyDescent="0.25">
      <c r="A208" s="19">
        <v>204</v>
      </c>
      <c r="B208" s="1" t="str">
        <f>IFERROR(VLOOKUP($A208,Runners!$T:$AA,B$1,0),"")</f>
        <v/>
      </c>
      <c r="C208" s="1" t="str">
        <f>IFERROR(VLOOKUP($A208,Runners!$T:$AA,C$1,0),"")</f>
        <v/>
      </c>
      <c r="D208" s="1" t="str">
        <f>IFERROR(VLOOKUP($A208,Runners!$T:$AA,D$1,0),"")</f>
        <v/>
      </c>
      <c r="E208" s="2" t="str">
        <f>IFERROR(VLOOKUP($A208,Runners!$T:$AA,E$1,0),"")</f>
        <v/>
      </c>
      <c r="F208" s="2" t="str">
        <f>IFERROR(VLOOKUP($A208,Runners!$T:$AA,F$1,0),"")</f>
        <v/>
      </c>
    </row>
    <row r="209" spans="1:6" x14ac:dyDescent="0.25">
      <c r="A209" s="19">
        <v>205</v>
      </c>
      <c r="B209" s="1" t="str">
        <f>IFERROR(VLOOKUP($A209,Runners!$T:$AA,B$1,0),"")</f>
        <v/>
      </c>
      <c r="C209" s="1" t="str">
        <f>IFERROR(VLOOKUP($A209,Runners!$T:$AA,C$1,0),"")</f>
        <v/>
      </c>
      <c r="D209" s="1" t="str">
        <f>IFERROR(VLOOKUP($A209,Runners!$T:$AA,D$1,0),"")</f>
        <v/>
      </c>
      <c r="E209" s="2" t="str">
        <f>IFERROR(VLOOKUP($A209,Runners!$T:$AA,E$1,0),"")</f>
        <v/>
      </c>
      <c r="F209" s="2" t="str">
        <f>IFERROR(VLOOKUP($A209,Runners!$T:$AA,F$1,0),"")</f>
        <v/>
      </c>
    </row>
    <row r="210" spans="1:6" x14ac:dyDescent="0.25">
      <c r="A210" s="19">
        <v>206</v>
      </c>
      <c r="B210" s="1" t="str">
        <f>IFERROR(VLOOKUP($A210,Runners!$T:$AA,B$1,0),"")</f>
        <v/>
      </c>
      <c r="C210" s="1" t="str">
        <f>IFERROR(VLOOKUP($A210,Runners!$T:$AA,C$1,0),"")</f>
        <v/>
      </c>
      <c r="D210" s="1" t="str">
        <f>IFERROR(VLOOKUP($A210,Runners!$T:$AA,D$1,0),"")</f>
        <v/>
      </c>
      <c r="E210" s="2" t="str">
        <f>IFERROR(VLOOKUP($A210,Runners!$T:$AA,E$1,0),"")</f>
        <v/>
      </c>
      <c r="F210" s="2" t="str">
        <f>IFERROR(VLOOKUP($A210,Runners!$T:$AA,F$1,0),"")</f>
        <v/>
      </c>
    </row>
    <row r="211" spans="1:6" x14ac:dyDescent="0.25">
      <c r="A211" s="19">
        <v>207</v>
      </c>
      <c r="B211" s="1" t="str">
        <f>IFERROR(VLOOKUP($A211,Runners!$T:$AA,B$1,0),"")</f>
        <v/>
      </c>
      <c r="C211" s="1" t="str">
        <f>IFERROR(VLOOKUP($A211,Runners!$T:$AA,C$1,0),"")</f>
        <v/>
      </c>
      <c r="D211" s="1" t="str">
        <f>IFERROR(VLOOKUP($A211,Runners!$T:$AA,D$1,0),"")</f>
        <v/>
      </c>
      <c r="E211" s="2" t="str">
        <f>IFERROR(VLOOKUP($A211,Runners!$T:$AA,E$1,0),"")</f>
        <v/>
      </c>
      <c r="F211" s="2" t="str">
        <f>IFERROR(VLOOKUP($A211,Runners!$T:$AA,F$1,0),"")</f>
        <v/>
      </c>
    </row>
    <row r="212" spans="1:6" x14ac:dyDescent="0.25">
      <c r="A212" s="19">
        <v>208</v>
      </c>
      <c r="B212" s="1" t="str">
        <f>IFERROR(VLOOKUP($A212,Runners!$T:$AA,B$1,0),"")</f>
        <v/>
      </c>
      <c r="C212" s="1" t="str">
        <f>IFERROR(VLOOKUP($A212,Runners!$T:$AA,C$1,0),"")</f>
        <v/>
      </c>
      <c r="D212" s="1" t="str">
        <f>IFERROR(VLOOKUP($A212,Runners!$T:$AA,D$1,0),"")</f>
        <v/>
      </c>
      <c r="E212" s="2" t="str">
        <f>IFERROR(VLOOKUP($A212,Runners!$T:$AA,E$1,0),"")</f>
        <v/>
      </c>
      <c r="F212" s="2" t="str">
        <f>IFERROR(VLOOKUP($A212,Runners!$T:$AA,F$1,0),"")</f>
        <v/>
      </c>
    </row>
    <row r="213" spans="1:6" x14ac:dyDescent="0.25">
      <c r="A213" s="19">
        <v>209</v>
      </c>
      <c r="B213" s="1" t="str">
        <f>IFERROR(VLOOKUP($A213,Runners!$T:$AA,B$1,0),"")</f>
        <v/>
      </c>
      <c r="C213" s="1" t="str">
        <f>IFERROR(VLOOKUP($A213,Runners!$T:$AA,C$1,0),"")</f>
        <v/>
      </c>
      <c r="D213" s="1" t="str">
        <f>IFERROR(VLOOKUP($A213,Runners!$T:$AA,D$1,0),"")</f>
        <v/>
      </c>
      <c r="E213" s="2" t="str">
        <f>IFERROR(VLOOKUP($A213,Runners!$T:$AA,E$1,0),"")</f>
        <v/>
      </c>
      <c r="F213" s="2" t="str">
        <f>IFERROR(VLOOKUP($A213,Runners!$T:$AA,F$1,0),"")</f>
        <v/>
      </c>
    </row>
    <row r="214" spans="1:6" x14ac:dyDescent="0.25">
      <c r="A214" s="19">
        <v>210</v>
      </c>
      <c r="B214" s="1" t="str">
        <f>IFERROR(VLOOKUP($A214,Runners!$T:$AA,B$1,0),"")</f>
        <v/>
      </c>
      <c r="C214" s="1" t="str">
        <f>IFERROR(VLOOKUP($A214,Runners!$T:$AA,C$1,0),"")</f>
        <v/>
      </c>
      <c r="D214" s="1" t="str">
        <f>IFERROR(VLOOKUP($A214,Runners!$T:$AA,D$1,0),"")</f>
        <v/>
      </c>
      <c r="E214" s="2" t="str">
        <f>IFERROR(VLOOKUP($A214,Runners!$T:$AA,E$1,0),"")</f>
        <v/>
      </c>
      <c r="F214" s="2" t="str">
        <f>IFERROR(VLOOKUP($A214,Runners!$T:$AA,F$1,0),"")</f>
        <v/>
      </c>
    </row>
    <row r="215" spans="1:6" x14ac:dyDescent="0.25">
      <c r="A215" s="19">
        <v>211</v>
      </c>
      <c r="B215" s="1" t="str">
        <f>IFERROR(VLOOKUP($A215,Runners!$T:$AA,B$1,0),"")</f>
        <v/>
      </c>
      <c r="C215" s="1" t="str">
        <f>IFERROR(VLOOKUP($A215,Runners!$T:$AA,C$1,0),"")</f>
        <v/>
      </c>
      <c r="D215" s="1" t="str">
        <f>IFERROR(VLOOKUP($A215,Runners!$T:$AA,D$1,0),"")</f>
        <v/>
      </c>
      <c r="E215" s="2" t="str">
        <f>IFERROR(VLOOKUP($A215,Runners!$T:$AA,E$1,0),"")</f>
        <v/>
      </c>
      <c r="F215" s="2" t="str">
        <f>IFERROR(VLOOKUP($A215,Runners!$T:$AA,F$1,0),"")</f>
        <v/>
      </c>
    </row>
    <row r="216" spans="1:6" x14ac:dyDescent="0.25">
      <c r="A216" s="19">
        <v>212</v>
      </c>
      <c r="B216" s="1" t="str">
        <f>IFERROR(VLOOKUP($A216,Runners!$T:$AA,B$1,0),"")</f>
        <v/>
      </c>
      <c r="C216" s="1" t="str">
        <f>IFERROR(VLOOKUP($A216,Runners!$T:$AA,C$1,0),"")</f>
        <v/>
      </c>
      <c r="D216" s="1" t="str">
        <f>IFERROR(VLOOKUP($A216,Runners!$T:$AA,D$1,0),"")</f>
        <v/>
      </c>
      <c r="E216" s="2" t="str">
        <f>IFERROR(VLOOKUP($A216,Runners!$T:$AA,E$1,0),"")</f>
        <v/>
      </c>
      <c r="F216" s="2" t="str">
        <f>IFERROR(VLOOKUP($A216,Runners!$T:$AA,F$1,0),"")</f>
        <v/>
      </c>
    </row>
    <row r="217" spans="1:6" x14ac:dyDescent="0.25">
      <c r="A217" s="19">
        <v>213</v>
      </c>
      <c r="B217" s="1" t="str">
        <f>IFERROR(VLOOKUP($A217,Runners!$T:$AA,B$1,0),"")</f>
        <v/>
      </c>
      <c r="C217" s="1" t="str">
        <f>IFERROR(VLOOKUP($A217,Runners!$T:$AA,C$1,0),"")</f>
        <v/>
      </c>
      <c r="D217" s="1" t="str">
        <f>IFERROR(VLOOKUP($A217,Runners!$T:$AA,D$1,0),"")</f>
        <v/>
      </c>
      <c r="E217" s="2" t="str">
        <f>IFERROR(VLOOKUP($A217,Runners!$T:$AA,E$1,0),"")</f>
        <v/>
      </c>
      <c r="F217" s="2" t="str">
        <f>IFERROR(VLOOKUP($A217,Runners!$T:$AA,F$1,0),"")</f>
        <v/>
      </c>
    </row>
    <row r="218" spans="1:6" x14ac:dyDescent="0.25">
      <c r="A218" s="19">
        <v>214</v>
      </c>
      <c r="B218" s="1" t="str">
        <f>IFERROR(VLOOKUP($A218,Runners!$T:$AA,B$1,0),"")</f>
        <v/>
      </c>
      <c r="C218" s="1" t="str">
        <f>IFERROR(VLOOKUP($A218,Runners!$T:$AA,C$1,0),"")</f>
        <v/>
      </c>
      <c r="D218" s="1" t="str">
        <f>IFERROR(VLOOKUP($A218,Runners!$T:$AA,D$1,0),"")</f>
        <v/>
      </c>
      <c r="E218" s="2" t="str">
        <f>IFERROR(VLOOKUP($A218,Runners!$T:$AA,E$1,0),"")</f>
        <v/>
      </c>
      <c r="F218" s="2" t="str">
        <f>IFERROR(VLOOKUP($A218,Runners!$T:$AA,F$1,0),"")</f>
        <v/>
      </c>
    </row>
    <row r="219" spans="1:6" x14ac:dyDescent="0.25">
      <c r="A219" s="19">
        <v>215</v>
      </c>
      <c r="B219" s="1" t="str">
        <f>IFERROR(VLOOKUP($A219,Runners!$T:$AA,B$1,0),"")</f>
        <v/>
      </c>
      <c r="C219" s="1" t="str">
        <f>IFERROR(VLOOKUP($A219,Runners!$T:$AA,C$1,0),"")</f>
        <v/>
      </c>
      <c r="D219" s="1" t="str">
        <f>IFERROR(VLOOKUP($A219,Runners!$T:$AA,D$1,0),"")</f>
        <v/>
      </c>
      <c r="E219" s="2" t="str">
        <f>IFERROR(VLOOKUP($A219,Runners!$T:$AA,E$1,0),"")</f>
        <v/>
      </c>
      <c r="F219" s="2" t="str">
        <f>IFERROR(VLOOKUP($A219,Runners!$T:$AA,F$1,0),"")</f>
        <v/>
      </c>
    </row>
    <row r="220" spans="1:6" x14ac:dyDescent="0.25">
      <c r="A220" s="19">
        <v>216</v>
      </c>
      <c r="B220" s="1" t="str">
        <f>IFERROR(VLOOKUP($A220,Runners!$T:$AA,B$1,0),"")</f>
        <v/>
      </c>
      <c r="C220" s="1" t="str">
        <f>IFERROR(VLOOKUP($A220,Runners!$T:$AA,C$1,0),"")</f>
        <v/>
      </c>
      <c r="D220" s="1" t="str">
        <f>IFERROR(VLOOKUP($A220,Runners!$T:$AA,D$1,0),"")</f>
        <v/>
      </c>
      <c r="E220" s="2" t="str">
        <f>IFERROR(VLOOKUP($A220,Runners!$T:$AA,E$1,0),"")</f>
        <v/>
      </c>
      <c r="F220" s="2" t="str">
        <f>IFERROR(VLOOKUP($A220,Runners!$T:$AA,F$1,0),"")</f>
        <v/>
      </c>
    </row>
    <row r="221" spans="1:6" x14ac:dyDescent="0.25">
      <c r="A221" s="19">
        <v>217</v>
      </c>
      <c r="B221" s="1" t="str">
        <f>IFERROR(VLOOKUP($A221,Runners!$T:$AA,B$1,0),"")</f>
        <v/>
      </c>
      <c r="C221" s="1" t="str">
        <f>IFERROR(VLOOKUP($A221,Runners!$T:$AA,C$1,0),"")</f>
        <v/>
      </c>
      <c r="D221" s="1" t="str">
        <f>IFERROR(VLOOKUP($A221,Runners!$T:$AA,D$1,0),"")</f>
        <v/>
      </c>
      <c r="E221" s="2" t="str">
        <f>IFERROR(VLOOKUP($A221,Runners!$T:$AA,E$1,0),"")</f>
        <v/>
      </c>
      <c r="F221" s="2" t="str">
        <f>IFERROR(VLOOKUP($A221,Runners!$T:$AA,F$1,0),"")</f>
        <v/>
      </c>
    </row>
    <row r="222" spans="1:6" x14ac:dyDescent="0.25">
      <c r="A222" s="19">
        <v>218</v>
      </c>
      <c r="B222" s="1" t="str">
        <f>IFERROR(VLOOKUP($A222,Runners!$T:$AA,B$1,0),"")</f>
        <v/>
      </c>
      <c r="C222" s="1" t="str">
        <f>IFERROR(VLOOKUP($A222,Runners!$T:$AA,C$1,0),"")</f>
        <v/>
      </c>
      <c r="D222" s="1" t="str">
        <f>IFERROR(VLOOKUP($A222,Runners!$T:$AA,D$1,0),"")</f>
        <v/>
      </c>
      <c r="E222" s="2" t="str">
        <f>IFERROR(VLOOKUP($A222,Runners!$T:$AA,E$1,0),"")</f>
        <v/>
      </c>
      <c r="F222" s="2" t="str">
        <f>IFERROR(VLOOKUP($A222,Runners!$T:$AA,F$1,0),"")</f>
        <v/>
      </c>
    </row>
    <row r="223" spans="1:6" x14ac:dyDescent="0.25">
      <c r="A223" s="19">
        <v>219</v>
      </c>
      <c r="B223" s="1" t="str">
        <f>IFERROR(VLOOKUP($A223,Runners!$T:$AA,B$1,0),"")</f>
        <v/>
      </c>
      <c r="C223" s="1" t="str">
        <f>IFERROR(VLOOKUP($A223,Runners!$T:$AA,C$1,0),"")</f>
        <v/>
      </c>
      <c r="D223" s="1" t="str">
        <f>IFERROR(VLOOKUP($A223,Runners!$T:$AA,D$1,0),"")</f>
        <v/>
      </c>
      <c r="E223" s="2" t="str">
        <f>IFERROR(VLOOKUP($A223,Runners!$T:$AA,E$1,0),"")</f>
        <v/>
      </c>
      <c r="F223" s="2" t="str">
        <f>IFERROR(VLOOKUP($A223,Runners!$T:$AA,F$1,0),"")</f>
        <v/>
      </c>
    </row>
    <row r="224" spans="1:6" x14ac:dyDescent="0.25">
      <c r="A224" s="19">
        <v>220</v>
      </c>
      <c r="B224" s="1" t="str">
        <f>IFERROR(VLOOKUP($A224,Runners!$T:$AA,B$1,0),"")</f>
        <v/>
      </c>
      <c r="C224" s="1" t="str">
        <f>IFERROR(VLOOKUP($A224,Runners!$T:$AA,C$1,0),"")</f>
        <v/>
      </c>
      <c r="D224" s="1" t="str">
        <f>IFERROR(VLOOKUP($A224,Runners!$T:$AA,D$1,0),"")</f>
        <v/>
      </c>
      <c r="E224" s="2" t="str">
        <f>IFERROR(VLOOKUP($A224,Runners!$T:$AA,E$1,0),"")</f>
        <v/>
      </c>
      <c r="F224" s="2" t="str">
        <f>IFERROR(VLOOKUP($A224,Runners!$T:$AA,F$1,0),"")</f>
        <v/>
      </c>
    </row>
    <row r="225" spans="1:6" x14ac:dyDescent="0.25">
      <c r="A225" s="19">
        <v>221</v>
      </c>
      <c r="B225" s="1" t="str">
        <f>IFERROR(VLOOKUP($A225,Runners!$T:$AA,B$1,0),"")</f>
        <v/>
      </c>
      <c r="C225" s="1" t="str">
        <f>IFERROR(VLOOKUP($A225,Runners!$T:$AA,C$1,0),"")</f>
        <v/>
      </c>
      <c r="D225" s="1" t="str">
        <f>IFERROR(VLOOKUP($A225,Runners!$T:$AA,D$1,0),"")</f>
        <v/>
      </c>
      <c r="E225" s="2" t="str">
        <f>IFERROR(VLOOKUP($A225,Runners!$T:$AA,E$1,0),"")</f>
        <v/>
      </c>
      <c r="F225" s="2" t="str">
        <f>IFERROR(VLOOKUP($A225,Runners!$T:$AA,F$1,0),"")</f>
        <v/>
      </c>
    </row>
    <row r="226" spans="1:6" x14ac:dyDescent="0.25">
      <c r="A226" s="19">
        <v>222</v>
      </c>
      <c r="B226" s="1" t="str">
        <f>IFERROR(VLOOKUP($A226,Runners!$T:$AA,B$1,0),"")</f>
        <v/>
      </c>
      <c r="C226" s="1" t="str">
        <f>IFERROR(VLOOKUP($A226,Runners!$T:$AA,C$1,0),"")</f>
        <v/>
      </c>
      <c r="D226" s="1" t="str">
        <f>IFERROR(VLOOKUP($A226,Runners!$T:$AA,D$1,0),"")</f>
        <v/>
      </c>
      <c r="E226" s="2" t="str">
        <f>IFERROR(VLOOKUP($A226,Runners!$T:$AA,E$1,0),"")</f>
        <v/>
      </c>
      <c r="F226" s="2" t="str">
        <f>IFERROR(VLOOKUP($A226,Runners!$T:$AA,F$1,0),"")</f>
        <v/>
      </c>
    </row>
    <row r="227" spans="1:6" x14ac:dyDescent="0.25">
      <c r="A227" s="19">
        <v>223</v>
      </c>
      <c r="B227" s="1" t="str">
        <f>IFERROR(VLOOKUP($A227,Runners!$T:$AA,B$1,0),"")</f>
        <v/>
      </c>
      <c r="C227" s="1" t="str">
        <f>IFERROR(VLOOKUP($A227,Runners!$T:$AA,C$1,0),"")</f>
        <v/>
      </c>
      <c r="D227" s="1" t="str">
        <f>IFERROR(VLOOKUP($A227,Runners!$T:$AA,D$1,0),"")</f>
        <v/>
      </c>
      <c r="E227" s="2" t="str">
        <f>IFERROR(VLOOKUP($A227,Runners!$T:$AA,E$1,0),"")</f>
        <v/>
      </c>
      <c r="F227" s="2" t="str">
        <f>IFERROR(VLOOKUP($A227,Runners!$T:$AA,F$1,0),"")</f>
        <v/>
      </c>
    </row>
    <row r="228" spans="1:6" x14ac:dyDescent="0.25">
      <c r="A228" s="19">
        <v>224</v>
      </c>
      <c r="B228" s="1" t="str">
        <f>IFERROR(VLOOKUP($A228,Runners!$T:$AA,B$1,0),"")</f>
        <v/>
      </c>
      <c r="C228" s="1" t="str">
        <f>IFERROR(VLOOKUP($A228,Runners!$T:$AA,C$1,0),"")</f>
        <v/>
      </c>
      <c r="D228" s="1" t="str">
        <f>IFERROR(VLOOKUP($A228,Runners!$T:$AA,D$1,0),"")</f>
        <v/>
      </c>
      <c r="E228" s="2" t="str">
        <f>IFERROR(VLOOKUP($A228,Runners!$T:$AA,E$1,0),"")</f>
        <v/>
      </c>
      <c r="F228" s="2" t="str">
        <f>IFERROR(VLOOKUP($A228,Runners!$T:$AA,F$1,0),"")</f>
        <v/>
      </c>
    </row>
    <row r="229" spans="1:6" x14ac:dyDescent="0.25">
      <c r="A229" s="19">
        <v>225</v>
      </c>
      <c r="B229" s="1" t="str">
        <f>IFERROR(VLOOKUP($A229,Runners!$T:$AA,B$1,0),"")</f>
        <v/>
      </c>
      <c r="C229" s="1" t="str">
        <f>IFERROR(VLOOKUP($A229,Runners!$T:$AA,C$1,0),"")</f>
        <v/>
      </c>
      <c r="D229" s="1" t="str">
        <f>IFERROR(VLOOKUP($A229,Runners!$T:$AA,D$1,0),"")</f>
        <v/>
      </c>
      <c r="E229" s="2" t="str">
        <f>IFERROR(VLOOKUP($A229,Runners!$T:$AA,E$1,0),"")</f>
        <v/>
      </c>
      <c r="F229" s="2" t="str">
        <f>IFERROR(VLOOKUP($A229,Runners!$T:$AA,F$1,0),"")</f>
        <v/>
      </c>
    </row>
    <row r="230" spans="1:6" x14ac:dyDescent="0.25">
      <c r="A230" s="19">
        <v>226</v>
      </c>
      <c r="B230" s="1" t="str">
        <f>IFERROR(VLOOKUP($A230,Runners!$T:$AA,B$1,0),"")</f>
        <v/>
      </c>
      <c r="C230" s="1" t="str">
        <f>IFERROR(VLOOKUP($A230,Runners!$T:$AA,C$1,0),"")</f>
        <v/>
      </c>
      <c r="D230" s="1" t="str">
        <f>IFERROR(VLOOKUP($A230,Runners!$T:$AA,D$1,0),"")</f>
        <v/>
      </c>
      <c r="E230" s="2" t="str">
        <f>IFERROR(VLOOKUP($A230,Runners!$T:$AA,E$1,0),"")</f>
        <v/>
      </c>
      <c r="F230" s="2" t="str">
        <f>IFERROR(VLOOKUP($A230,Runners!$T:$AA,F$1,0),"")</f>
        <v/>
      </c>
    </row>
    <row r="231" spans="1:6" x14ac:dyDescent="0.25">
      <c r="A231" s="19">
        <v>227</v>
      </c>
      <c r="B231" s="1" t="str">
        <f>IFERROR(VLOOKUP($A231,Runners!$T:$AA,B$1,0),"")</f>
        <v/>
      </c>
      <c r="C231" s="1" t="str">
        <f>IFERROR(VLOOKUP($A231,Runners!$T:$AA,C$1,0),"")</f>
        <v/>
      </c>
      <c r="D231" s="1" t="str">
        <f>IFERROR(VLOOKUP($A231,Runners!$T:$AA,D$1,0),"")</f>
        <v/>
      </c>
      <c r="E231" s="2" t="str">
        <f>IFERROR(VLOOKUP($A231,Runners!$T:$AA,E$1,0),"")</f>
        <v/>
      </c>
      <c r="F231" s="2" t="str">
        <f>IFERROR(VLOOKUP($A231,Runners!$T:$AA,F$1,0),"")</f>
        <v/>
      </c>
    </row>
    <row r="232" spans="1:6" x14ac:dyDescent="0.25">
      <c r="A232" s="19">
        <v>228</v>
      </c>
      <c r="B232" s="1" t="str">
        <f>IFERROR(VLOOKUP($A232,Runners!$T:$AA,B$1,0),"")</f>
        <v/>
      </c>
      <c r="C232" s="1" t="str">
        <f>IFERROR(VLOOKUP($A232,Runners!$T:$AA,C$1,0),"")</f>
        <v/>
      </c>
      <c r="D232" s="1" t="str">
        <f>IFERROR(VLOOKUP($A232,Runners!$T:$AA,D$1,0),"")</f>
        <v/>
      </c>
      <c r="E232" s="2" t="str">
        <f>IFERROR(VLOOKUP($A232,Runners!$T:$AA,E$1,0),"")</f>
        <v/>
      </c>
      <c r="F232" s="2" t="str">
        <f>IFERROR(VLOOKUP($A232,Runners!$T:$AA,F$1,0),"")</f>
        <v/>
      </c>
    </row>
    <row r="233" spans="1:6" x14ac:dyDescent="0.25">
      <c r="A233" s="19">
        <v>229</v>
      </c>
      <c r="B233" s="1" t="str">
        <f>IFERROR(VLOOKUP($A233,Runners!$T:$AA,B$1,0),"")</f>
        <v/>
      </c>
      <c r="C233" s="1" t="str">
        <f>IFERROR(VLOOKUP($A233,Runners!$T:$AA,C$1,0),"")</f>
        <v/>
      </c>
      <c r="D233" s="1" t="str">
        <f>IFERROR(VLOOKUP($A233,Runners!$T:$AA,D$1,0),"")</f>
        <v/>
      </c>
      <c r="E233" s="2" t="str">
        <f>IFERROR(VLOOKUP($A233,Runners!$T:$AA,E$1,0),"")</f>
        <v/>
      </c>
      <c r="F233" s="2" t="str">
        <f>IFERROR(VLOOKUP($A233,Runners!$T:$AA,F$1,0),"")</f>
        <v/>
      </c>
    </row>
    <row r="234" spans="1:6" x14ac:dyDescent="0.25">
      <c r="A234" s="19">
        <v>230</v>
      </c>
      <c r="B234" s="1" t="str">
        <f>IFERROR(VLOOKUP($A234,Runners!$T:$AA,B$1,0),"")</f>
        <v/>
      </c>
      <c r="C234" s="1" t="str">
        <f>IFERROR(VLOOKUP($A234,Runners!$T:$AA,C$1,0),"")</f>
        <v/>
      </c>
      <c r="D234" s="1" t="str">
        <f>IFERROR(VLOOKUP($A234,Runners!$T:$AA,D$1,0),"")</f>
        <v/>
      </c>
      <c r="E234" s="2" t="str">
        <f>IFERROR(VLOOKUP($A234,Runners!$T:$AA,E$1,0),"")</f>
        <v/>
      </c>
      <c r="F234" s="2" t="str">
        <f>IFERROR(VLOOKUP($A234,Runners!$T:$AA,F$1,0),"")</f>
        <v/>
      </c>
    </row>
    <row r="235" spans="1:6" x14ac:dyDescent="0.25">
      <c r="A235" s="19">
        <v>231</v>
      </c>
      <c r="B235" s="1" t="str">
        <f>IFERROR(VLOOKUP($A235,Runners!$T:$AA,B$1,0),"")</f>
        <v/>
      </c>
      <c r="C235" s="1" t="str">
        <f>IFERROR(VLOOKUP($A235,Runners!$T:$AA,C$1,0),"")</f>
        <v/>
      </c>
      <c r="D235" s="1" t="str">
        <f>IFERROR(VLOOKUP($A235,Runners!$T:$AA,D$1,0),"")</f>
        <v/>
      </c>
      <c r="E235" s="2" t="str">
        <f>IFERROR(VLOOKUP($A235,Runners!$T:$AA,E$1,0),"")</f>
        <v/>
      </c>
      <c r="F235" s="2" t="str">
        <f>IFERROR(VLOOKUP($A235,Runners!$T:$AA,F$1,0),"")</f>
        <v/>
      </c>
    </row>
    <row r="236" spans="1:6" x14ac:dyDescent="0.25">
      <c r="A236" s="19">
        <v>232</v>
      </c>
      <c r="B236" s="1" t="str">
        <f>IFERROR(VLOOKUP($A236,Runners!$T:$AA,B$1,0),"")</f>
        <v/>
      </c>
      <c r="C236" s="1" t="str">
        <f>IFERROR(VLOOKUP($A236,Runners!$T:$AA,C$1,0),"")</f>
        <v/>
      </c>
      <c r="D236" s="1" t="str">
        <f>IFERROR(VLOOKUP($A236,Runners!$T:$AA,D$1,0),"")</f>
        <v/>
      </c>
      <c r="E236" s="2" t="str">
        <f>IFERROR(VLOOKUP($A236,Runners!$T:$AA,E$1,0),"")</f>
        <v/>
      </c>
      <c r="F236" s="2" t="str">
        <f>IFERROR(VLOOKUP($A236,Runners!$T:$AA,F$1,0),"")</f>
        <v/>
      </c>
    </row>
    <row r="237" spans="1:6" x14ac:dyDescent="0.25">
      <c r="A237" s="19">
        <v>233</v>
      </c>
      <c r="B237" s="1" t="str">
        <f>IFERROR(VLOOKUP($A237,Runners!$T:$AA,B$1,0),"")</f>
        <v/>
      </c>
      <c r="C237" s="1" t="str">
        <f>IFERROR(VLOOKUP($A237,Runners!$T:$AA,C$1,0),"")</f>
        <v/>
      </c>
      <c r="D237" s="1" t="str">
        <f>IFERROR(VLOOKUP($A237,Runners!$T:$AA,D$1,0),"")</f>
        <v/>
      </c>
      <c r="E237" s="2" t="str">
        <f>IFERROR(VLOOKUP($A237,Runners!$T:$AA,E$1,0),"")</f>
        <v/>
      </c>
      <c r="F237" s="2" t="str">
        <f>IFERROR(VLOOKUP($A237,Runners!$T:$AA,F$1,0),"")</f>
        <v/>
      </c>
    </row>
    <row r="238" spans="1:6" x14ac:dyDescent="0.25">
      <c r="A238" s="19">
        <v>234</v>
      </c>
      <c r="B238" s="1" t="str">
        <f>IFERROR(VLOOKUP($A238,Runners!$T:$AA,B$1,0),"")</f>
        <v/>
      </c>
      <c r="C238" s="1" t="str">
        <f>IFERROR(VLOOKUP($A238,Runners!$T:$AA,C$1,0),"")</f>
        <v/>
      </c>
      <c r="D238" s="1" t="str">
        <f>IFERROR(VLOOKUP($A238,Runners!$T:$AA,D$1,0),"")</f>
        <v/>
      </c>
      <c r="E238" s="2" t="str">
        <f>IFERROR(VLOOKUP($A238,Runners!$T:$AA,E$1,0),"")</f>
        <v/>
      </c>
      <c r="F238" s="2" t="str">
        <f>IFERROR(VLOOKUP($A238,Runners!$T:$AA,F$1,0),"")</f>
        <v/>
      </c>
    </row>
    <row r="239" spans="1:6" x14ac:dyDescent="0.25">
      <c r="A239" s="19">
        <v>235</v>
      </c>
      <c r="B239" s="1" t="str">
        <f>IFERROR(VLOOKUP($A239,Runners!$T:$AA,B$1,0),"")</f>
        <v/>
      </c>
      <c r="C239" s="1" t="str">
        <f>IFERROR(VLOOKUP($A239,Runners!$T:$AA,C$1,0),"")</f>
        <v/>
      </c>
      <c r="D239" s="1" t="str">
        <f>IFERROR(VLOOKUP($A239,Runners!$T:$AA,D$1,0),"")</f>
        <v/>
      </c>
      <c r="E239" s="2" t="str">
        <f>IFERROR(VLOOKUP($A239,Runners!$T:$AA,E$1,0),"")</f>
        <v/>
      </c>
      <c r="F239" s="2" t="str">
        <f>IFERROR(VLOOKUP($A239,Runners!$T:$AA,F$1,0),"")</f>
        <v/>
      </c>
    </row>
    <row r="240" spans="1:6" x14ac:dyDescent="0.25">
      <c r="A240" s="19">
        <v>236</v>
      </c>
      <c r="B240" s="1" t="str">
        <f>IFERROR(VLOOKUP($A240,Runners!$T:$AA,B$1,0),"")</f>
        <v/>
      </c>
      <c r="C240" s="1" t="str">
        <f>IFERROR(VLOOKUP($A240,Runners!$T:$AA,C$1,0),"")</f>
        <v/>
      </c>
      <c r="D240" s="1" t="str">
        <f>IFERROR(VLOOKUP($A240,Runners!$T:$AA,D$1,0),"")</f>
        <v/>
      </c>
      <c r="E240" s="2" t="str">
        <f>IFERROR(VLOOKUP($A240,Runners!$T:$AA,E$1,0),"")</f>
        <v/>
      </c>
      <c r="F240" s="2" t="str">
        <f>IFERROR(VLOOKUP($A240,Runners!$T:$AA,F$1,0),"")</f>
        <v/>
      </c>
    </row>
    <row r="241" spans="1:6" x14ac:dyDescent="0.25">
      <c r="A241" s="19">
        <v>237</v>
      </c>
      <c r="B241" s="1" t="str">
        <f>IFERROR(VLOOKUP($A241,Runners!$T:$AA,B$1,0),"")</f>
        <v/>
      </c>
      <c r="C241" s="1" t="str">
        <f>IFERROR(VLOOKUP($A241,Runners!$T:$AA,C$1,0),"")</f>
        <v/>
      </c>
      <c r="D241" s="1" t="str">
        <f>IFERROR(VLOOKUP($A241,Runners!$T:$AA,D$1,0),"")</f>
        <v/>
      </c>
      <c r="E241" s="2" t="str">
        <f>IFERROR(VLOOKUP($A241,Runners!$T:$AA,E$1,0),"")</f>
        <v/>
      </c>
      <c r="F241" s="2" t="str">
        <f>IFERROR(VLOOKUP($A241,Runners!$T:$AA,F$1,0),"")</f>
        <v/>
      </c>
    </row>
    <row r="242" spans="1:6" x14ac:dyDescent="0.25">
      <c r="A242" s="19">
        <v>238</v>
      </c>
      <c r="B242" s="1" t="str">
        <f>IFERROR(VLOOKUP($A242,Runners!$T:$AA,B$1,0),"")</f>
        <v/>
      </c>
      <c r="C242" s="1" t="str">
        <f>IFERROR(VLOOKUP($A242,Runners!$T:$AA,C$1,0),"")</f>
        <v/>
      </c>
      <c r="D242" s="1" t="str">
        <f>IFERROR(VLOOKUP($A242,Runners!$T:$AA,D$1,0),"")</f>
        <v/>
      </c>
      <c r="E242" s="2" t="str">
        <f>IFERROR(VLOOKUP($A242,Runners!$T:$AA,E$1,0),"")</f>
        <v/>
      </c>
      <c r="F242" s="2" t="str">
        <f>IFERROR(VLOOKUP($A242,Runners!$T:$AA,F$1,0),"")</f>
        <v/>
      </c>
    </row>
    <row r="243" spans="1:6" x14ac:dyDescent="0.25">
      <c r="A243" s="19">
        <v>239</v>
      </c>
      <c r="B243" s="1" t="str">
        <f>IFERROR(VLOOKUP($A243,Runners!$T:$AA,B$1,0),"")</f>
        <v/>
      </c>
      <c r="C243" s="1" t="str">
        <f>IFERROR(VLOOKUP($A243,Runners!$T:$AA,C$1,0),"")</f>
        <v/>
      </c>
      <c r="D243" s="1" t="str">
        <f>IFERROR(VLOOKUP($A243,Runners!$T:$AA,D$1,0),"")</f>
        <v/>
      </c>
      <c r="E243" s="2" t="str">
        <f>IFERROR(VLOOKUP($A243,Runners!$T:$AA,E$1,0),"")</f>
        <v/>
      </c>
      <c r="F243" s="2" t="str">
        <f>IFERROR(VLOOKUP($A243,Runners!$T:$AA,F$1,0),"")</f>
        <v/>
      </c>
    </row>
    <row r="244" spans="1:6" x14ac:dyDescent="0.25">
      <c r="A244" s="19">
        <v>240</v>
      </c>
      <c r="B244" s="1" t="str">
        <f>IFERROR(VLOOKUP($A244,Runners!$T:$AA,B$1,0),"")</f>
        <v/>
      </c>
      <c r="C244" s="1" t="str">
        <f>IFERROR(VLOOKUP($A244,Runners!$T:$AA,C$1,0),"")</f>
        <v/>
      </c>
      <c r="D244" s="1" t="str">
        <f>IFERROR(VLOOKUP($A244,Runners!$T:$AA,D$1,0),"")</f>
        <v/>
      </c>
      <c r="E244" s="2" t="str">
        <f>IFERROR(VLOOKUP($A244,Runners!$T:$AA,E$1,0),"")</f>
        <v/>
      </c>
      <c r="F244" s="2" t="str">
        <f>IFERROR(VLOOKUP($A244,Runners!$T:$AA,F$1,0),"")</f>
        <v/>
      </c>
    </row>
    <row r="245" spans="1:6" x14ac:dyDescent="0.25">
      <c r="A245" s="19">
        <v>241</v>
      </c>
      <c r="B245" s="1" t="str">
        <f>IFERROR(VLOOKUP($A245,Runners!$T:$AA,B$1,0),"")</f>
        <v/>
      </c>
      <c r="C245" s="1" t="str">
        <f>IFERROR(VLOOKUP($A245,Runners!$T:$AA,C$1,0),"")</f>
        <v/>
      </c>
      <c r="D245" s="1" t="str">
        <f>IFERROR(VLOOKUP($A245,Runners!$T:$AA,D$1,0),"")</f>
        <v/>
      </c>
      <c r="E245" s="2" t="str">
        <f>IFERROR(VLOOKUP($A245,Runners!$T:$AA,E$1,0),"")</f>
        <v/>
      </c>
      <c r="F245" s="2" t="str">
        <f>IFERROR(VLOOKUP($A245,Runners!$T:$AA,F$1,0),"")</f>
        <v/>
      </c>
    </row>
    <row r="246" spans="1:6" x14ac:dyDescent="0.25">
      <c r="A246" s="19">
        <v>242</v>
      </c>
      <c r="B246" s="1" t="str">
        <f>IFERROR(VLOOKUP($A246,Runners!$T:$AA,B$1,0),"")</f>
        <v/>
      </c>
      <c r="C246" s="1" t="str">
        <f>IFERROR(VLOOKUP($A246,Runners!$T:$AA,C$1,0),"")</f>
        <v/>
      </c>
      <c r="D246" s="1" t="str">
        <f>IFERROR(VLOOKUP($A246,Runners!$T:$AA,D$1,0),"")</f>
        <v/>
      </c>
      <c r="E246" s="2" t="str">
        <f>IFERROR(VLOOKUP($A246,Runners!$T:$AA,E$1,0),"")</f>
        <v/>
      </c>
      <c r="F246" s="2" t="str">
        <f>IFERROR(VLOOKUP($A246,Runners!$T:$AA,F$1,0),"")</f>
        <v/>
      </c>
    </row>
    <row r="247" spans="1:6" x14ac:dyDescent="0.25">
      <c r="A247" s="19">
        <v>243</v>
      </c>
      <c r="B247" s="1" t="str">
        <f>IFERROR(VLOOKUP($A247,Runners!$T:$AA,B$1,0),"")</f>
        <v/>
      </c>
      <c r="C247" s="1" t="str">
        <f>IFERROR(VLOOKUP($A247,Runners!$T:$AA,C$1,0),"")</f>
        <v/>
      </c>
      <c r="D247" s="1" t="str">
        <f>IFERROR(VLOOKUP($A247,Runners!$T:$AA,D$1,0),"")</f>
        <v/>
      </c>
      <c r="E247" s="2" t="str">
        <f>IFERROR(VLOOKUP($A247,Runners!$T:$AA,E$1,0),"")</f>
        <v/>
      </c>
      <c r="F247" s="2" t="str">
        <f>IFERROR(VLOOKUP($A247,Runners!$T:$AA,F$1,0),"")</f>
        <v/>
      </c>
    </row>
    <row r="248" spans="1:6" x14ac:dyDescent="0.25">
      <c r="A248" s="19">
        <v>244</v>
      </c>
      <c r="B248" s="1" t="str">
        <f>IFERROR(VLOOKUP($A248,Runners!$T:$AA,B$1,0),"")</f>
        <v/>
      </c>
      <c r="C248" s="1" t="str">
        <f>IFERROR(VLOOKUP($A248,Runners!$T:$AA,C$1,0),"")</f>
        <v/>
      </c>
      <c r="D248" s="1" t="str">
        <f>IFERROR(VLOOKUP($A248,Runners!$T:$AA,D$1,0),"")</f>
        <v/>
      </c>
      <c r="E248" s="2" t="str">
        <f>IFERROR(VLOOKUP($A248,Runners!$T:$AA,E$1,0),"")</f>
        <v/>
      </c>
      <c r="F248" s="2" t="str">
        <f>IFERROR(VLOOKUP($A248,Runners!$T:$AA,F$1,0),"")</f>
        <v/>
      </c>
    </row>
    <row r="249" spans="1:6" x14ac:dyDescent="0.25">
      <c r="A249" s="19">
        <v>245</v>
      </c>
      <c r="B249" s="1" t="str">
        <f>IFERROR(VLOOKUP($A249,Runners!$T:$AA,B$1,0),"")</f>
        <v/>
      </c>
      <c r="C249" s="1" t="str">
        <f>IFERROR(VLOOKUP($A249,Runners!$T:$AA,C$1,0),"")</f>
        <v/>
      </c>
      <c r="D249" s="1" t="str">
        <f>IFERROR(VLOOKUP($A249,Runners!$T:$AA,D$1,0),"")</f>
        <v/>
      </c>
      <c r="E249" s="2" t="str">
        <f>IFERROR(VLOOKUP($A249,Runners!$T:$AA,E$1,0),"")</f>
        <v/>
      </c>
      <c r="F249" s="2" t="str">
        <f>IFERROR(VLOOKUP($A249,Runners!$T:$AA,F$1,0),"")</f>
        <v/>
      </c>
    </row>
    <row r="250" spans="1:6" x14ac:dyDescent="0.25">
      <c r="A250" s="19">
        <v>246</v>
      </c>
      <c r="B250" s="1" t="str">
        <f>IFERROR(VLOOKUP($A250,Runners!$T:$AA,B$1,0),"")</f>
        <v/>
      </c>
      <c r="C250" s="1" t="str">
        <f>IFERROR(VLOOKUP($A250,Runners!$T:$AA,C$1,0),"")</f>
        <v/>
      </c>
      <c r="D250" s="1" t="str">
        <f>IFERROR(VLOOKUP($A250,Runners!$T:$AA,D$1,0),"")</f>
        <v/>
      </c>
      <c r="E250" s="2" t="str">
        <f>IFERROR(VLOOKUP($A250,Runners!$T:$AA,E$1,0),"")</f>
        <v/>
      </c>
      <c r="F250" s="2" t="str">
        <f>IFERROR(VLOOKUP($A250,Runners!$T:$AA,F$1,0),"")</f>
        <v/>
      </c>
    </row>
    <row r="251" spans="1:6" x14ac:dyDescent="0.25">
      <c r="A251" s="19">
        <v>247</v>
      </c>
      <c r="B251" s="1" t="str">
        <f>IFERROR(VLOOKUP($A251,Runners!$T:$AA,B$1,0),"")</f>
        <v/>
      </c>
      <c r="C251" s="1" t="str">
        <f>IFERROR(VLOOKUP($A251,Runners!$T:$AA,C$1,0),"")</f>
        <v/>
      </c>
      <c r="D251" s="1" t="str">
        <f>IFERROR(VLOOKUP($A251,Runners!$T:$AA,D$1,0),"")</f>
        <v/>
      </c>
      <c r="E251" s="2" t="str">
        <f>IFERROR(VLOOKUP($A251,Runners!$T:$AA,E$1,0),"")</f>
        <v/>
      </c>
      <c r="F251" s="2" t="str">
        <f>IFERROR(VLOOKUP($A251,Runners!$T:$AA,F$1,0),"")</f>
        <v/>
      </c>
    </row>
    <row r="252" spans="1:6" x14ac:dyDescent="0.25">
      <c r="A252" s="19">
        <v>248</v>
      </c>
      <c r="B252" s="1" t="str">
        <f>IFERROR(VLOOKUP($A252,Runners!$T:$AA,B$1,0),"")</f>
        <v/>
      </c>
      <c r="C252" s="1" t="str">
        <f>IFERROR(VLOOKUP($A252,Runners!$T:$AA,C$1,0),"")</f>
        <v/>
      </c>
      <c r="D252" s="1" t="str">
        <f>IFERROR(VLOOKUP($A252,Runners!$T:$AA,D$1,0),"")</f>
        <v/>
      </c>
      <c r="E252" s="2" t="str">
        <f>IFERROR(VLOOKUP($A252,Runners!$T:$AA,E$1,0),"")</f>
        <v/>
      </c>
      <c r="F252" s="2" t="str">
        <f>IFERROR(VLOOKUP($A252,Runners!$T:$AA,F$1,0),"")</f>
        <v/>
      </c>
    </row>
    <row r="253" spans="1:6" x14ac:dyDescent="0.25">
      <c r="A253" s="19">
        <v>249</v>
      </c>
      <c r="B253" s="1" t="str">
        <f>IFERROR(VLOOKUP($A253,Runners!$T:$AA,B$1,0),"")</f>
        <v/>
      </c>
      <c r="C253" s="1" t="str">
        <f>IFERROR(VLOOKUP($A253,Runners!$T:$AA,C$1,0),"")</f>
        <v/>
      </c>
      <c r="D253" s="1" t="str">
        <f>IFERROR(VLOOKUP($A253,Runners!$T:$AA,D$1,0),"")</f>
        <v/>
      </c>
      <c r="E253" s="2" t="str">
        <f>IFERROR(VLOOKUP($A253,Runners!$T:$AA,E$1,0),"")</f>
        <v/>
      </c>
      <c r="F253" s="2" t="str">
        <f>IFERROR(VLOOKUP($A253,Runners!$T:$AA,F$1,0),"")</f>
        <v/>
      </c>
    </row>
    <row r="254" spans="1:6" x14ac:dyDescent="0.25">
      <c r="A254" s="19">
        <v>250</v>
      </c>
      <c r="B254" s="1" t="str">
        <f>IFERROR(VLOOKUP($A254,Runners!$T:$AA,B$1,0),"")</f>
        <v/>
      </c>
      <c r="C254" s="1" t="str">
        <f>IFERROR(VLOOKUP($A254,Runners!$T:$AA,C$1,0),"")</f>
        <v/>
      </c>
      <c r="D254" s="1" t="str">
        <f>IFERROR(VLOOKUP($A254,Runners!$T:$AA,D$1,0),"")</f>
        <v/>
      </c>
      <c r="E254" s="2" t="str">
        <f>IFERROR(VLOOKUP($A254,Runners!$T:$AA,E$1,0),"")</f>
        <v/>
      </c>
      <c r="F254" s="2" t="str">
        <f>IFERROR(VLOOKUP($A254,Runners!$T:$AA,F$1,0),"")</f>
        <v/>
      </c>
    </row>
    <row r="255" spans="1:6" x14ac:dyDescent="0.25">
      <c r="A255" s="19">
        <v>251</v>
      </c>
      <c r="B255" s="1" t="str">
        <f>IFERROR(VLOOKUP($A255,Runners!$T:$AA,B$1,0),"")</f>
        <v/>
      </c>
      <c r="C255" s="1" t="str">
        <f>IFERROR(VLOOKUP($A255,Runners!$T:$AA,C$1,0),"")</f>
        <v/>
      </c>
      <c r="D255" s="1" t="str">
        <f>IFERROR(VLOOKUP($A255,Runners!$T:$AA,D$1,0),"")</f>
        <v/>
      </c>
      <c r="E255" s="2" t="str">
        <f>IFERROR(VLOOKUP($A255,Runners!$T:$AA,E$1,0),"")</f>
        <v/>
      </c>
      <c r="F255" s="2" t="str">
        <f>IFERROR(VLOOKUP($A255,Runners!$T:$AA,F$1,0),"")</f>
        <v/>
      </c>
    </row>
    <row r="256" spans="1:6" x14ac:dyDescent="0.25">
      <c r="A256" s="19">
        <v>252</v>
      </c>
      <c r="B256" s="1" t="str">
        <f>IFERROR(VLOOKUP($A256,Runners!$T:$AA,B$1,0),"")</f>
        <v/>
      </c>
      <c r="C256" s="1" t="str">
        <f>IFERROR(VLOOKUP($A256,Runners!$T:$AA,C$1,0),"")</f>
        <v/>
      </c>
      <c r="D256" s="1" t="str">
        <f>IFERROR(VLOOKUP($A256,Runners!$T:$AA,D$1,0),"")</f>
        <v/>
      </c>
      <c r="E256" s="2" t="str">
        <f>IFERROR(VLOOKUP($A256,Runners!$T:$AA,E$1,0),"")</f>
        <v/>
      </c>
      <c r="F256" s="2" t="str">
        <f>IFERROR(VLOOKUP($A256,Runners!$T:$AA,F$1,0),"")</f>
        <v/>
      </c>
    </row>
    <row r="257" spans="1:6" x14ac:dyDescent="0.25">
      <c r="A257" s="19">
        <v>253</v>
      </c>
      <c r="B257" s="1" t="str">
        <f>IFERROR(VLOOKUP($A257,Runners!$T:$AA,B$1,0),"")</f>
        <v/>
      </c>
      <c r="C257" s="1" t="str">
        <f>IFERROR(VLOOKUP($A257,Runners!$T:$AA,C$1,0),"")</f>
        <v/>
      </c>
      <c r="D257" s="1" t="str">
        <f>IFERROR(VLOOKUP($A257,Runners!$T:$AA,D$1,0),"")</f>
        <v/>
      </c>
      <c r="E257" s="2" t="str">
        <f>IFERROR(VLOOKUP($A257,Runners!$T:$AA,E$1,0),"")</f>
        <v/>
      </c>
      <c r="F257" s="2" t="str">
        <f>IFERROR(VLOOKUP($A257,Runners!$T:$AA,F$1,0),"")</f>
        <v/>
      </c>
    </row>
    <row r="258" spans="1:6" x14ac:dyDescent="0.25">
      <c r="A258" s="19">
        <v>254</v>
      </c>
      <c r="B258" s="1" t="str">
        <f>IFERROR(VLOOKUP($A258,Runners!$T:$AA,B$1,0),"")</f>
        <v/>
      </c>
      <c r="C258" s="1" t="str">
        <f>IFERROR(VLOOKUP($A258,Runners!$T:$AA,C$1,0),"")</f>
        <v/>
      </c>
      <c r="D258" s="1" t="str">
        <f>IFERROR(VLOOKUP($A258,Runners!$T:$AA,D$1,0),"")</f>
        <v/>
      </c>
      <c r="E258" s="2" t="str">
        <f>IFERROR(VLOOKUP($A258,Runners!$T:$AA,E$1,0),"")</f>
        <v/>
      </c>
      <c r="F258" s="2" t="str">
        <f>IFERROR(VLOOKUP($A258,Runners!$T:$AA,F$1,0),"")</f>
        <v/>
      </c>
    </row>
    <row r="259" spans="1:6" x14ac:dyDescent="0.25">
      <c r="A259" s="19">
        <v>255</v>
      </c>
      <c r="B259" s="1" t="str">
        <f>IFERROR(VLOOKUP($A259,Runners!$T:$AA,B$1,0),"")</f>
        <v/>
      </c>
      <c r="C259" s="1" t="str">
        <f>IFERROR(VLOOKUP($A259,Runners!$T:$AA,C$1,0),"")</f>
        <v/>
      </c>
      <c r="D259" s="1" t="str">
        <f>IFERROR(VLOOKUP($A259,Runners!$T:$AA,D$1,0),"")</f>
        <v/>
      </c>
      <c r="E259" s="2" t="str">
        <f>IFERROR(VLOOKUP($A259,Runners!$T:$AA,E$1,0),"")</f>
        <v/>
      </c>
      <c r="F259" s="2" t="str">
        <f>IFERROR(VLOOKUP($A259,Runners!$T:$AA,F$1,0),"")</f>
        <v/>
      </c>
    </row>
    <row r="260" spans="1:6" x14ac:dyDescent="0.25">
      <c r="A260" s="19">
        <v>256</v>
      </c>
      <c r="B260" s="1" t="str">
        <f>IFERROR(VLOOKUP($A260,Runners!$T:$AA,B$1,0),"")</f>
        <v/>
      </c>
      <c r="C260" s="1" t="str">
        <f>IFERROR(VLOOKUP($A260,Runners!$T:$AA,C$1,0),"")</f>
        <v/>
      </c>
      <c r="D260" s="1" t="str">
        <f>IFERROR(VLOOKUP($A260,Runners!$T:$AA,D$1,0),"")</f>
        <v/>
      </c>
      <c r="E260" s="2" t="str">
        <f>IFERROR(VLOOKUP($A260,Runners!$T:$AA,E$1,0),"")</f>
        <v/>
      </c>
      <c r="F260" s="2" t="str">
        <f>IFERROR(VLOOKUP($A260,Runners!$T:$AA,F$1,0),"")</f>
        <v/>
      </c>
    </row>
    <row r="261" spans="1:6" x14ac:dyDescent="0.25">
      <c r="A261" s="19">
        <v>257</v>
      </c>
      <c r="B261" s="1" t="str">
        <f>IFERROR(VLOOKUP($A261,Runners!$T:$AA,B$1,0),"")</f>
        <v/>
      </c>
      <c r="C261" s="1" t="str">
        <f>IFERROR(VLOOKUP($A261,Runners!$T:$AA,C$1,0),"")</f>
        <v/>
      </c>
      <c r="D261" s="1" t="str">
        <f>IFERROR(VLOOKUP($A261,Runners!$T:$AA,D$1,0),"")</f>
        <v/>
      </c>
      <c r="E261" s="2" t="str">
        <f>IFERROR(VLOOKUP($A261,Runners!$T:$AA,E$1,0),"")</f>
        <v/>
      </c>
      <c r="F261" s="2" t="str">
        <f>IFERROR(VLOOKUP($A261,Runners!$T:$AA,F$1,0),"")</f>
        <v/>
      </c>
    </row>
    <row r="262" spans="1:6" x14ac:dyDescent="0.25">
      <c r="A262" s="19">
        <v>258</v>
      </c>
      <c r="B262" s="1" t="str">
        <f>IFERROR(VLOOKUP($A262,Runners!$T:$AA,B$1,0),"")</f>
        <v/>
      </c>
      <c r="C262" s="1" t="str">
        <f>IFERROR(VLOOKUP($A262,Runners!$T:$AA,C$1,0),"")</f>
        <v/>
      </c>
      <c r="D262" s="1" t="str">
        <f>IFERROR(VLOOKUP($A262,Runners!$T:$AA,D$1,0),"")</f>
        <v/>
      </c>
      <c r="E262" s="2" t="str">
        <f>IFERROR(VLOOKUP($A262,Runners!$T:$AA,E$1,0),"")</f>
        <v/>
      </c>
      <c r="F262" s="2" t="str">
        <f>IFERROR(VLOOKUP($A262,Runners!$T:$AA,F$1,0),"")</f>
        <v/>
      </c>
    </row>
    <row r="263" spans="1:6" x14ac:dyDescent="0.25">
      <c r="A263" s="19">
        <v>259</v>
      </c>
      <c r="B263" s="1" t="str">
        <f>IFERROR(VLOOKUP($A263,Runners!$T:$AA,B$1,0),"")</f>
        <v/>
      </c>
      <c r="C263" s="1" t="str">
        <f>IFERROR(VLOOKUP($A263,Runners!$T:$AA,C$1,0),"")</f>
        <v/>
      </c>
      <c r="D263" s="1" t="str">
        <f>IFERROR(VLOOKUP($A263,Runners!$T:$AA,D$1,0),"")</f>
        <v/>
      </c>
      <c r="E263" s="2" t="str">
        <f>IFERROR(VLOOKUP($A263,Runners!$T:$AA,E$1,0),"")</f>
        <v/>
      </c>
      <c r="F263" s="2" t="str">
        <f>IFERROR(VLOOKUP($A263,Runners!$T:$AA,F$1,0),"")</f>
        <v/>
      </c>
    </row>
    <row r="264" spans="1:6" x14ac:dyDescent="0.25">
      <c r="A264" s="19">
        <v>260</v>
      </c>
      <c r="B264" s="1" t="str">
        <f>IFERROR(VLOOKUP($A264,Runners!$T:$AA,B$1,0),"")</f>
        <v/>
      </c>
      <c r="C264" s="1" t="str">
        <f>IFERROR(VLOOKUP($A264,Runners!$T:$AA,C$1,0),"")</f>
        <v/>
      </c>
      <c r="D264" s="1" t="str">
        <f>IFERROR(VLOOKUP($A264,Runners!$T:$AA,D$1,0),"")</f>
        <v/>
      </c>
      <c r="E264" s="2" t="str">
        <f>IFERROR(VLOOKUP($A264,Runners!$T:$AA,E$1,0),"")</f>
        <v/>
      </c>
      <c r="F264" s="2" t="str">
        <f>IFERROR(VLOOKUP($A264,Runners!$T:$AA,F$1,0),"")</f>
        <v/>
      </c>
    </row>
    <row r="265" spans="1:6" x14ac:dyDescent="0.25">
      <c r="A265" s="19">
        <v>261</v>
      </c>
      <c r="B265" s="1" t="str">
        <f>IFERROR(VLOOKUP($A265,Runners!$T:$AA,B$1,0),"")</f>
        <v/>
      </c>
      <c r="C265" s="1" t="str">
        <f>IFERROR(VLOOKUP($A265,Runners!$T:$AA,C$1,0),"")</f>
        <v/>
      </c>
      <c r="D265" s="1" t="str">
        <f>IFERROR(VLOOKUP($A265,Runners!$T:$AA,D$1,0),"")</f>
        <v/>
      </c>
      <c r="E265" s="2" t="str">
        <f>IFERROR(VLOOKUP($A265,Runners!$T:$AA,E$1,0),"")</f>
        <v/>
      </c>
      <c r="F265" s="2" t="str">
        <f>IFERROR(VLOOKUP($A265,Runners!$T:$AA,F$1,0),"")</f>
        <v/>
      </c>
    </row>
    <row r="266" spans="1:6" x14ac:dyDescent="0.25">
      <c r="A266" s="19">
        <v>262</v>
      </c>
      <c r="B266" s="1" t="str">
        <f>IFERROR(VLOOKUP($A266,Runners!$T:$AA,B$1,0),"")</f>
        <v/>
      </c>
      <c r="C266" s="1" t="str">
        <f>IFERROR(VLOOKUP($A266,Runners!$T:$AA,C$1,0),"")</f>
        <v/>
      </c>
      <c r="D266" s="1" t="str">
        <f>IFERROR(VLOOKUP($A266,Runners!$T:$AA,D$1,0),"")</f>
        <v/>
      </c>
      <c r="E266" s="2" t="str">
        <f>IFERROR(VLOOKUP($A266,Runners!$T:$AA,E$1,0),"")</f>
        <v/>
      </c>
      <c r="F266" s="2" t="str">
        <f>IFERROR(VLOOKUP($A266,Runners!$T:$AA,F$1,0),"")</f>
        <v/>
      </c>
    </row>
    <row r="267" spans="1:6" x14ac:dyDescent="0.25">
      <c r="A267" s="19">
        <v>263</v>
      </c>
      <c r="B267" s="1" t="str">
        <f>IFERROR(VLOOKUP($A267,Runners!$T:$AA,B$1,0),"")</f>
        <v/>
      </c>
      <c r="C267" s="1" t="str">
        <f>IFERROR(VLOOKUP($A267,Runners!$T:$AA,C$1,0),"")</f>
        <v/>
      </c>
      <c r="D267" s="1" t="str">
        <f>IFERROR(VLOOKUP($A267,Runners!$T:$AA,D$1,0),"")</f>
        <v/>
      </c>
      <c r="E267" s="2" t="str">
        <f>IFERROR(VLOOKUP($A267,Runners!$T:$AA,E$1,0),"")</f>
        <v/>
      </c>
      <c r="F267" s="2" t="str">
        <f>IFERROR(VLOOKUP($A267,Runners!$T:$AA,F$1,0),"")</f>
        <v/>
      </c>
    </row>
    <row r="268" spans="1:6" x14ac:dyDescent="0.25">
      <c r="A268" s="19">
        <v>264</v>
      </c>
      <c r="B268" s="1" t="str">
        <f>IFERROR(VLOOKUP($A268,Runners!$T:$AA,B$1,0),"")</f>
        <v/>
      </c>
      <c r="C268" s="1" t="str">
        <f>IFERROR(VLOOKUP($A268,Runners!$T:$AA,C$1,0),"")</f>
        <v/>
      </c>
      <c r="D268" s="1" t="str">
        <f>IFERROR(VLOOKUP($A268,Runners!$T:$AA,D$1,0),"")</f>
        <v/>
      </c>
      <c r="E268" s="2" t="str">
        <f>IFERROR(VLOOKUP($A268,Runners!$T:$AA,E$1,0),"")</f>
        <v/>
      </c>
      <c r="F268" s="2" t="str">
        <f>IFERROR(VLOOKUP($A268,Runners!$T:$AA,F$1,0),"")</f>
        <v/>
      </c>
    </row>
    <row r="269" spans="1:6" x14ac:dyDescent="0.25">
      <c r="A269" s="19">
        <v>265</v>
      </c>
      <c r="B269" s="1" t="str">
        <f>IFERROR(VLOOKUP($A269,Runners!$T:$AA,B$1,0),"")</f>
        <v/>
      </c>
      <c r="C269" s="1" t="str">
        <f>IFERROR(VLOOKUP($A269,Runners!$T:$AA,C$1,0),"")</f>
        <v/>
      </c>
      <c r="D269" s="1" t="str">
        <f>IFERROR(VLOOKUP($A269,Runners!$T:$AA,D$1,0),"")</f>
        <v/>
      </c>
      <c r="E269" s="2" t="str">
        <f>IFERROR(VLOOKUP($A269,Runners!$T:$AA,E$1,0),"")</f>
        <v/>
      </c>
      <c r="F269" s="2" t="str">
        <f>IFERROR(VLOOKUP($A269,Runners!$T:$AA,F$1,0),"")</f>
        <v/>
      </c>
    </row>
    <row r="270" spans="1:6" x14ac:dyDescent="0.25">
      <c r="A270" s="19">
        <v>266</v>
      </c>
      <c r="B270" s="1" t="str">
        <f>IFERROR(VLOOKUP($A270,Runners!$T:$AA,B$1,0),"")</f>
        <v/>
      </c>
      <c r="C270" s="1" t="str">
        <f>IFERROR(VLOOKUP($A270,Runners!$T:$AA,C$1,0),"")</f>
        <v/>
      </c>
      <c r="D270" s="1" t="str">
        <f>IFERROR(VLOOKUP($A270,Runners!$T:$AA,D$1,0),"")</f>
        <v/>
      </c>
      <c r="E270" s="2" t="str">
        <f>IFERROR(VLOOKUP($A270,Runners!$T:$AA,E$1,0),"")</f>
        <v/>
      </c>
      <c r="F270" s="2" t="str">
        <f>IFERROR(VLOOKUP($A270,Runners!$T:$AA,F$1,0),"")</f>
        <v/>
      </c>
    </row>
    <row r="271" spans="1:6" x14ac:dyDescent="0.25">
      <c r="A271" s="19">
        <v>267</v>
      </c>
      <c r="B271" s="1" t="str">
        <f>IFERROR(VLOOKUP($A271,Runners!$T:$AA,B$1,0),"")</f>
        <v/>
      </c>
      <c r="C271" s="1" t="str">
        <f>IFERROR(VLOOKUP($A271,Runners!$T:$AA,C$1,0),"")</f>
        <v/>
      </c>
      <c r="D271" s="1" t="str">
        <f>IFERROR(VLOOKUP($A271,Runners!$T:$AA,D$1,0),"")</f>
        <v/>
      </c>
      <c r="E271" s="2" t="str">
        <f>IFERROR(VLOOKUP($A271,Runners!$T:$AA,E$1,0),"")</f>
        <v/>
      </c>
      <c r="F271" s="2" t="str">
        <f>IFERROR(VLOOKUP($A271,Runners!$T:$AA,F$1,0),"")</f>
        <v/>
      </c>
    </row>
    <row r="272" spans="1:6" x14ac:dyDescent="0.25">
      <c r="A272" s="19">
        <v>268</v>
      </c>
      <c r="B272" s="1" t="str">
        <f>IFERROR(VLOOKUP($A272,Runners!$T:$AA,B$1,0),"")</f>
        <v/>
      </c>
      <c r="C272" s="1" t="str">
        <f>IFERROR(VLOOKUP($A272,Runners!$T:$AA,C$1,0),"")</f>
        <v/>
      </c>
      <c r="D272" s="1" t="str">
        <f>IFERROR(VLOOKUP($A272,Runners!$T:$AA,D$1,0),"")</f>
        <v/>
      </c>
      <c r="E272" s="2" t="str">
        <f>IFERROR(VLOOKUP($A272,Runners!$T:$AA,E$1,0),"")</f>
        <v/>
      </c>
      <c r="F272" s="2" t="str">
        <f>IFERROR(VLOOKUP($A272,Runners!$T:$AA,F$1,0),"")</f>
        <v/>
      </c>
    </row>
    <row r="273" spans="1:6" x14ac:dyDescent="0.25">
      <c r="A273" s="19">
        <v>269</v>
      </c>
      <c r="B273" s="1" t="str">
        <f>IFERROR(VLOOKUP($A273,Runners!$T:$AA,B$1,0),"")</f>
        <v/>
      </c>
      <c r="C273" s="1" t="str">
        <f>IFERROR(VLOOKUP($A273,Runners!$T:$AA,C$1,0),"")</f>
        <v/>
      </c>
      <c r="D273" s="1" t="str">
        <f>IFERROR(VLOOKUP($A273,Runners!$T:$AA,D$1,0),"")</f>
        <v/>
      </c>
      <c r="E273" s="2" t="str">
        <f>IFERROR(VLOOKUP($A273,Runners!$T:$AA,E$1,0),"")</f>
        <v/>
      </c>
      <c r="F273" s="2" t="str">
        <f>IFERROR(VLOOKUP($A273,Runners!$T:$AA,F$1,0),"")</f>
        <v/>
      </c>
    </row>
    <row r="274" spans="1:6" x14ac:dyDescent="0.25">
      <c r="A274" s="19">
        <v>270</v>
      </c>
      <c r="B274" s="1" t="str">
        <f>IFERROR(VLOOKUP($A274,Runners!$T:$AA,B$1,0),"")</f>
        <v/>
      </c>
      <c r="C274" s="1" t="str">
        <f>IFERROR(VLOOKUP($A274,Runners!$T:$AA,C$1,0),"")</f>
        <v/>
      </c>
      <c r="D274" s="1" t="str">
        <f>IFERROR(VLOOKUP($A274,Runners!$T:$AA,D$1,0),"")</f>
        <v/>
      </c>
      <c r="E274" s="2" t="str">
        <f>IFERROR(VLOOKUP($A274,Runners!$T:$AA,E$1,0),"")</f>
        <v/>
      </c>
      <c r="F274" s="2" t="str">
        <f>IFERROR(VLOOKUP($A274,Runners!$T:$AA,F$1,0),"")</f>
        <v/>
      </c>
    </row>
    <row r="275" spans="1:6" x14ac:dyDescent="0.25">
      <c r="A275" s="19">
        <v>271</v>
      </c>
      <c r="B275" s="1" t="str">
        <f>IFERROR(VLOOKUP($A275,Runners!$T:$AA,B$1,0),"")</f>
        <v/>
      </c>
      <c r="C275" s="1" t="str">
        <f>IFERROR(VLOOKUP($A275,Runners!$T:$AA,C$1,0),"")</f>
        <v/>
      </c>
      <c r="D275" s="1" t="str">
        <f>IFERROR(VLOOKUP($A275,Runners!$T:$AA,D$1,0),"")</f>
        <v/>
      </c>
      <c r="E275" s="2" t="str">
        <f>IFERROR(VLOOKUP($A275,Runners!$T:$AA,E$1,0),"")</f>
        <v/>
      </c>
      <c r="F275" s="2" t="str">
        <f>IFERROR(VLOOKUP($A275,Runners!$T:$AA,F$1,0),"")</f>
        <v/>
      </c>
    </row>
    <row r="276" spans="1:6" x14ac:dyDescent="0.25">
      <c r="A276" s="19">
        <v>272</v>
      </c>
      <c r="B276" s="1" t="str">
        <f>IFERROR(VLOOKUP($A276,Runners!$T:$AA,B$1,0),"")</f>
        <v/>
      </c>
      <c r="C276" s="1" t="str">
        <f>IFERROR(VLOOKUP($A276,Runners!$T:$AA,C$1,0),"")</f>
        <v/>
      </c>
      <c r="D276" s="1" t="str">
        <f>IFERROR(VLOOKUP($A276,Runners!$T:$AA,D$1,0),"")</f>
        <v/>
      </c>
      <c r="E276" s="2" t="str">
        <f>IFERROR(VLOOKUP($A276,Runners!$T:$AA,E$1,0),"")</f>
        <v/>
      </c>
      <c r="F276" s="2" t="str">
        <f>IFERROR(VLOOKUP($A276,Runners!$T:$AA,F$1,0),"")</f>
        <v/>
      </c>
    </row>
    <row r="277" spans="1:6" x14ac:dyDescent="0.25">
      <c r="A277" s="19">
        <v>273</v>
      </c>
      <c r="B277" s="1" t="str">
        <f>IFERROR(VLOOKUP($A277,Runners!$T:$AA,B$1,0),"")</f>
        <v/>
      </c>
      <c r="C277" s="1" t="str">
        <f>IFERROR(VLOOKUP($A277,Runners!$T:$AA,C$1,0),"")</f>
        <v/>
      </c>
      <c r="D277" s="1" t="str">
        <f>IFERROR(VLOOKUP($A277,Runners!$T:$AA,D$1,0),"")</f>
        <v/>
      </c>
      <c r="E277" s="2" t="str">
        <f>IFERROR(VLOOKUP($A277,Runners!$T:$AA,E$1,0),"")</f>
        <v/>
      </c>
      <c r="F277" s="2" t="str">
        <f>IFERROR(VLOOKUP($A277,Runners!$T:$AA,F$1,0),"")</f>
        <v/>
      </c>
    </row>
    <row r="278" spans="1:6" x14ac:dyDescent="0.25">
      <c r="A278" s="19">
        <v>274</v>
      </c>
      <c r="B278" s="1" t="str">
        <f>IFERROR(VLOOKUP($A278,Runners!$T:$AA,B$1,0),"")</f>
        <v/>
      </c>
      <c r="C278" s="1" t="str">
        <f>IFERROR(VLOOKUP($A278,Runners!$T:$AA,C$1,0),"")</f>
        <v/>
      </c>
      <c r="D278" s="1" t="str">
        <f>IFERROR(VLOOKUP($A278,Runners!$T:$AA,D$1,0),"")</f>
        <v/>
      </c>
      <c r="E278" s="2" t="str">
        <f>IFERROR(VLOOKUP($A278,Runners!$T:$AA,E$1,0),"")</f>
        <v/>
      </c>
      <c r="F278" s="2" t="str">
        <f>IFERROR(VLOOKUP($A278,Runners!$T:$AA,F$1,0),"")</f>
        <v/>
      </c>
    </row>
    <row r="279" spans="1:6" x14ac:dyDescent="0.25">
      <c r="A279" s="19">
        <v>275</v>
      </c>
      <c r="B279" s="1" t="str">
        <f>IFERROR(VLOOKUP($A279,Runners!$T:$AA,B$1,0),"")</f>
        <v/>
      </c>
      <c r="C279" s="1" t="str">
        <f>IFERROR(VLOOKUP($A279,Runners!$T:$AA,C$1,0),"")</f>
        <v/>
      </c>
      <c r="D279" s="1" t="str">
        <f>IFERROR(VLOOKUP($A279,Runners!$T:$AA,D$1,0),"")</f>
        <v/>
      </c>
      <c r="E279" s="2" t="str">
        <f>IFERROR(VLOOKUP($A279,Runners!$T:$AA,E$1,0),"")</f>
        <v/>
      </c>
      <c r="F279" s="2" t="str">
        <f>IFERROR(VLOOKUP($A279,Runners!$T:$AA,F$1,0),"")</f>
        <v/>
      </c>
    </row>
    <row r="280" spans="1:6" x14ac:dyDescent="0.25">
      <c r="A280" s="19">
        <v>276</v>
      </c>
      <c r="B280" s="1" t="str">
        <f>IFERROR(VLOOKUP($A280,Runners!$T:$AA,B$1,0),"")</f>
        <v/>
      </c>
      <c r="C280" s="1" t="str">
        <f>IFERROR(VLOOKUP($A280,Runners!$T:$AA,C$1,0),"")</f>
        <v/>
      </c>
      <c r="D280" s="1" t="str">
        <f>IFERROR(VLOOKUP($A280,Runners!$T:$AA,D$1,0),"")</f>
        <v/>
      </c>
      <c r="E280" s="2" t="str">
        <f>IFERROR(VLOOKUP($A280,Runners!$T:$AA,E$1,0),"")</f>
        <v/>
      </c>
      <c r="F280" s="2" t="str">
        <f>IFERROR(VLOOKUP($A280,Runners!$T:$AA,F$1,0),"")</f>
        <v/>
      </c>
    </row>
    <row r="281" spans="1:6" x14ac:dyDescent="0.25">
      <c r="A281" s="19">
        <v>277</v>
      </c>
      <c r="B281" s="1" t="str">
        <f>IFERROR(VLOOKUP($A281,Runners!$T:$AA,B$1,0),"")</f>
        <v/>
      </c>
      <c r="C281" s="1" t="str">
        <f>IFERROR(VLOOKUP($A281,Runners!$T:$AA,C$1,0),"")</f>
        <v/>
      </c>
      <c r="D281" s="1" t="str">
        <f>IFERROR(VLOOKUP($A281,Runners!$T:$AA,D$1,0),"")</f>
        <v/>
      </c>
      <c r="E281" s="2" t="str">
        <f>IFERROR(VLOOKUP($A281,Runners!$T:$AA,E$1,0),"")</f>
        <v/>
      </c>
      <c r="F281" s="2" t="str">
        <f>IFERROR(VLOOKUP($A281,Runners!$T:$AA,F$1,0),"")</f>
        <v/>
      </c>
    </row>
    <row r="282" spans="1:6" x14ac:dyDescent="0.25">
      <c r="A282" s="19">
        <v>278</v>
      </c>
      <c r="B282" s="1" t="str">
        <f>IFERROR(VLOOKUP($A282,Runners!$T:$AA,B$1,0),"")</f>
        <v/>
      </c>
      <c r="C282" s="1" t="str">
        <f>IFERROR(VLOOKUP($A282,Runners!$T:$AA,C$1,0),"")</f>
        <v/>
      </c>
      <c r="D282" s="1" t="str">
        <f>IFERROR(VLOOKUP($A282,Runners!$T:$AA,D$1,0),"")</f>
        <v/>
      </c>
      <c r="E282" s="2" t="str">
        <f>IFERROR(VLOOKUP($A282,Runners!$T:$AA,E$1,0),"")</f>
        <v/>
      </c>
      <c r="F282" s="2" t="str">
        <f>IFERROR(VLOOKUP($A282,Runners!$T:$AA,F$1,0),"")</f>
        <v/>
      </c>
    </row>
    <row r="283" spans="1:6" x14ac:dyDescent="0.25">
      <c r="A283" s="19">
        <v>279</v>
      </c>
      <c r="B283" s="1" t="str">
        <f>IFERROR(VLOOKUP($A283,Runners!$T:$AA,B$1,0),"")</f>
        <v/>
      </c>
      <c r="C283" s="1" t="str">
        <f>IFERROR(VLOOKUP($A283,Runners!$T:$AA,C$1,0),"")</f>
        <v/>
      </c>
      <c r="D283" s="1" t="str">
        <f>IFERROR(VLOOKUP($A283,Runners!$T:$AA,D$1,0),"")</f>
        <v/>
      </c>
      <c r="E283" s="2" t="str">
        <f>IFERROR(VLOOKUP($A283,Runners!$T:$AA,E$1,0),"")</f>
        <v/>
      </c>
      <c r="F283" s="2" t="str">
        <f>IFERROR(VLOOKUP($A283,Runners!$T:$AA,F$1,0),"")</f>
        <v/>
      </c>
    </row>
    <row r="284" spans="1:6" x14ac:dyDescent="0.25">
      <c r="A284" s="19">
        <v>280</v>
      </c>
      <c r="B284" s="1" t="str">
        <f>IFERROR(VLOOKUP($A284,Runners!$T:$AA,B$1,0),"")</f>
        <v/>
      </c>
      <c r="C284" s="1" t="str">
        <f>IFERROR(VLOOKUP($A284,Runners!$T:$AA,C$1,0),"")</f>
        <v/>
      </c>
      <c r="D284" s="1" t="str">
        <f>IFERROR(VLOOKUP($A284,Runners!$T:$AA,D$1,0),"")</f>
        <v/>
      </c>
      <c r="E284" s="2" t="str">
        <f>IFERROR(VLOOKUP($A284,Runners!$T:$AA,E$1,0),"")</f>
        <v/>
      </c>
      <c r="F284" s="2" t="str">
        <f>IFERROR(VLOOKUP($A284,Runners!$T:$AA,F$1,0),"")</f>
        <v/>
      </c>
    </row>
    <row r="285" spans="1:6" x14ac:dyDescent="0.25">
      <c r="A285" s="19">
        <v>281</v>
      </c>
      <c r="B285" s="1" t="str">
        <f>IFERROR(VLOOKUP($A285,Runners!$T:$AA,B$1,0),"")</f>
        <v/>
      </c>
      <c r="C285" s="1" t="str">
        <f>IFERROR(VLOOKUP($A285,Runners!$T:$AA,C$1,0),"")</f>
        <v/>
      </c>
      <c r="D285" s="1" t="str">
        <f>IFERROR(VLOOKUP($A285,Runners!$T:$AA,D$1,0),"")</f>
        <v/>
      </c>
      <c r="E285" s="2" t="str">
        <f>IFERROR(VLOOKUP($A285,Runners!$T:$AA,E$1,0),"")</f>
        <v/>
      </c>
      <c r="F285" s="2" t="str">
        <f>IFERROR(VLOOKUP($A285,Runners!$T:$AA,F$1,0),"")</f>
        <v/>
      </c>
    </row>
    <row r="286" spans="1:6" x14ac:dyDescent="0.25">
      <c r="A286" s="19">
        <v>282</v>
      </c>
      <c r="B286" s="1" t="str">
        <f>IFERROR(VLOOKUP($A286,Runners!$T:$AA,B$1,0),"")</f>
        <v/>
      </c>
      <c r="C286" s="1" t="str">
        <f>IFERROR(VLOOKUP($A286,Runners!$T:$AA,C$1,0),"")</f>
        <v/>
      </c>
      <c r="D286" s="1" t="str">
        <f>IFERROR(VLOOKUP($A286,Runners!$T:$AA,D$1,0),"")</f>
        <v/>
      </c>
      <c r="E286" s="2" t="str">
        <f>IFERROR(VLOOKUP($A286,Runners!$T:$AA,E$1,0),"")</f>
        <v/>
      </c>
      <c r="F286" s="2" t="str">
        <f>IFERROR(VLOOKUP($A286,Runners!$T:$AA,F$1,0),"")</f>
        <v/>
      </c>
    </row>
    <row r="287" spans="1:6" x14ac:dyDescent="0.25">
      <c r="A287" s="19">
        <v>283</v>
      </c>
      <c r="B287" s="1" t="str">
        <f>IFERROR(VLOOKUP($A287,Runners!$T:$AA,B$1,0),"")</f>
        <v/>
      </c>
      <c r="C287" s="1" t="str">
        <f>IFERROR(VLOOKUP($A287,Runners!$T:$AA,C$1,0),"")</f>
        <v/>
      </c>
      <c r="D287" s="1" t="str">
        <f>IFERROR(VLOOKUP($A287,Runners!$T:$AA,D$1,0),"")</f>
        <v/>
      </c>
      <c r="E287" s="2" t="str">
        <f>IFERROR(VLOOKUP($A287,Runners!$T:$AA,E$1,0),"")</f>
        <v/>
      </c>
      <c r="F287" s="2" t="str">
        <f>IFERROR(VLOOKUP($A287,Runners!$T:$AA,F$1,0),"")</f>
        <v/>
      </c>
    </row>
    <row r="288" spans="1:6" x14ac:dyDescent="0.25">
      <c r="A288" s="19">
        <v>284</v>
      </c>
      <c r="B288" s="1" t="str">
        <f>IFERROR(VLOOKUP($A288,Runners!$T:$AA,B$1,0),"")</f>
        <v/>
      </c>
      <c r="C288" s="1" t="str">
        <f>IFERROR(VLOOKUP($A288,Runners!$T:$AA,C$1,0),"")</f>
        <v/>
      </c>
      <c r="D288" s="1" t="str">
        <f>IFERROR(VLOOKUP($A288,Runners!$T:$AA,D$1,0),"")</f>
        <v/>
      </c>
      <c r="E288" s="2" t="str">
        <f>IFERROR(VLOOKUP($A288,Runners!$T:$AA,E$1,0),"")</f>
        <v/>
      </c>
      <c r="F288" s="2" t="str">
        <f>IFERROR(VLOOKUP($A288,Runners!$T:$AA,F$1,0),"")</f>
        <v/>
      </c>
    </row>
    <row r="289" spans="1:6" x14ac:dyDescent="0.25">
      <c r="A289" s="19">
        <v>285</v>
      </c>
      <c r="B289" s="1" t="str">
        <f>IFERROR(VLOOKUP($A289,Runners!$T:$AA,B$1,0),"")</f>
        <v/>
      </c>
      <c r="C289" s="1" t="str">
        <f>IFERROR(VLOOKUP($A289,Runners!$T:$AA,C$1,0),"")</f>
        <v/>
      </c>
      <c r="D289" s="1" t="str">
        <f>IFERROR(VLOOKUP($A289,Runners!$T:$AA,D$1,0),"")</f>
        <v/>
      </c>
      <c r="E289" s="2" t="str">
        <f>IFERROR(VLOOKUP($A289,Runners!$T:$AA,E$1,0),"")</f>
        <v/>
      </c>
      <c r="F289" s="2" t="str">
        <f>IFERROR(VLOOKUP($A289,Runners!$T:$AA,F$1,0),"")</f>
        <v/>
      </c>
    </row>
    <row r="290" spans="1:6" x14ac:dyDescent="0.25">
      <c r="A290" s="19">
        <v>286</v>
      </c>
      <c r="B290" s="1" t="str">
        <f>IFERROR(VLOOKUP($A290,Runners!$T:$AA,B$1,0),"")</f>
        <v/>
      </c>
      <c r="C290" s="1" t="str">
        <f>IFERROR(VLOOKUP($A290,Runners!$T:$AA,C$1,0),"")</f>
        <v/>
      </c>
      <c r="D290" s="1" t="str">
        <f>IFERROR(VLOOKUP($A290,Runners!$T:$AA,D$1,0),"")</f>
        <v/>
      </c>
      <c r="E290" s="2" t="str">
        <f>IFERROR(VLOOKUP($A290,Runners!$T:$AA,E$1,0),"")</f>
        <v/>
      </c>
      <c r="F290" s="2" t="str">
        <f>IFERROR(VLOOKUP($A290,Runners!$T:$AA,F$1,0),"")</f>
        <v/>
      </c>
    </row>
    <row r="291" spans="1:6" x14ac:dyDescent="0.25">
      <c r="A291" s="19">
        <v>287</v>
      </c>
      <c r="B291" s="1" t="str">
        <f>IFERROR(VLOOKUP($A291,Runners!$T:$AA,B$1,0),"")</f>
        <v/>
      </c>
      <c r="C291" s="1" t="str">
        <f>IFERROR(VLOOKUP($A291,Runners!$T:$AA,C$1,0),"")</f>
        <v/>
      </c>
      <c r="D291" s="1" t="str">
        <f>IFERROR(VLOOKUP($A291,Runners!$T:$AA,D$1,0),"")</f>
        <v/>
      </c>
      <c r="E291" s="2" t="str">
        <f>IFERROR(VLOOKUP($A291,Runners!$T:$AA,E$1,0),"")</f>
        <v/>
      </c>
      <c r="F291" s="2" t="str">
        <f>IFERROR(VLOOKUP($A291,Runners!$T:$AA,F$1,0),"")</f>
        <v/>
      </c>
    </row>
    <row r="292" spans="1:6" x14ac:dyDescent="0.25">
      <c r="A292" s="19">
        <v>288</v>
      </c>
      <c r="B292" s="1" t="str">
        <f>IFERROR(VLOOKUP($A292,Runners!$T:$AA,B$1,0),"")</f>
        <v/>
      </c>
      <c r="C292" s="1" t="str">
        <f>IFERROR(VLOOKUP($A292,Runners!$T:$AA,C$1,0),"")</f>
        <v/>
      </c>
      <c r="D292" s="1" t="str">
        <f>IFERROR(VLOOKUP($A292,Runners!$T:$AA,D$1,0),"")</f>
        <v/>
      </c>
      <c r="E292" s="2" t="str">
        <f>IFERROR(VLOOKUP($A292,Runners!$T:$AA,E$1,0),"")</f>
        <v/>
      </c>
      <c r="F292" s="2" t="str">
        <f>IFERROR(VLOOKUP($A292,Runners!$T:$AA,F$1,0),"")</f>
        <v/>
      </c>
    </row>
    <row r="293" spans="1:6" x14ac:dyDescent="0.25">
      <c r="A293" s="19">
        <v>289</v>
      </c>
      <c r="B293" s="1" t="str">
        <f>IFERROR(VLOOKUP($A293,Runners!$T:$AA,B$1,0),"")</f>
        <v/>
      </c>
      <c r="C293" s="1" t="str">
        <f>IFERROR(VLOOKUP($A293,Runners!$T:$AA,C$1,0),"")</f>
        <v/>
      </c>
      <c r="D293" s="1" t="str">
        <f>IFERROR(VLOOKUP($A293,Runners!$T:$AA,D$1,0),"")</f>
        <v/>
      </c>
      <c r="E293" s="2" t="str">
        <f>IFERROR(VLOOKUP($A293,Runners!$T:$AA,E$1,0),"")</f>
        <v/>
      </c>
      <c r="F293" s="2" t="str">
        <f>IFERROR(VLOOKUP($A293,Runners!$T:$AA,F$1,0),"")</f>
        <v/>
      </c>
    </row>
    <row r="294" spans="1:6" x14ac:dyDescent="0.25">
      <c r="A294" s="19">
        <v>290</v>
      </c>
      <c r="B294" s="1" t="str">
        <f>IFERROR(VLOOKUP($A294,Runners!$T:$AA,B$1,0),"")</f>
        <v/>
      </c>
      <c r="C294" s="1" t="str">
        <f>IFERROR(VLOOKUP($A294,Runners!$T:$AA,C$1,0),"")</f>
        <v/>
      </c>
      <c r="D294" s="1" t="str">
        <f>IFERROR(VLOOKUP($A294,Runners!$T:$AA,D$1,0),"")</f>
        <v/>
      </c>
      <c r="E294" s="2" t="str">
        <f>IFERROR(VLOOKUP($A294,Runners!$T:$AA,E$1,0),"")</f>
        <v/>
      </c>
      <c r="F294" s="2" t="str">
        <f>IFERROR(VLOOKUP($A294,Runners!$T:$AA,F$1,0),"")</f>
        <v/>
      </c>
    </row>
    <row r="295" spans="1:6" x14ac:dyDescent="0.25">
      <c r="A295" s="19">
        <v>291</v>
      </c>
      <c r="B295" s="1" t="str">
        <f>IFERROR(VLOOKUP($A295,Runners!$T:$AA,B$1,0),"")</f>
        <v/>
      </c>
      <c r="C295" s="1" t="str">
        <f>IFERROR(VLOOKUP($A295,Runners!$T:$AA,C$1,0),"")</f>
        <v/>
      </c>
      <c r="D295" s="1" t="str">
        <f>IFERROR(VLOOKUP($A295,Runners!$T:$AA,D$1,0),"")</f>
        <v/>
      </c>
      <c r="E295" s="2" t="str">
        <f>IFERROR(VLOOKUP($A295,Runners!$T:$AA,E$1,0),"")</f>
        <v/>
      </c>
      <c r="F295" s="2" t="str">
        <f>IFERROR(VLOOKUP($A295,Runners!$T:$AA,F$1,0),"")</f>
        <v/>
      </c>
    </row>
    <row r="296" spans="1:6" x14ac:dyDescent="0.25">
      <c r="A296" s="19">
        <v>292</v>
      </c>
      <c r="B296" s="1" t="str">
        <f>IFERROR(VLOOKUP($A296,Runners!$T:$AA,B$1,0),"")</f>
        <v/>
      </c>
      <c r="C296" s="1" t="str">
        <f>IFERROR(VLOOKUP($A296,Runners!$T:$AA,C$1,0),"")</f>
        <v/>
      </c>
      <c r="D296" s="1" t="str">
        <f>IFERROR(VLOOKUP($A296,Runners!$T:$AA,D$1,0),"")</f>
        <v/>
      </c>
      <c r="E296" s="2" t="str">
        <f>IFERROR(VLOOKUP($A296,Runners!$T:$AA,E$1,0),"")</f>
        <v/>
      </c>
      <c r="F296" s="2" t="str">
        <f>IFERROR(VLOOKUP($A296,Runners!$T:$AA,F$1,0),"")</f>
        <v/>
      </c>
    </row>
    <row r="297" spans="1:6" x14ac:dyDescent="0.25">
      <c r="A297" s="19">
        <v>293</v>
      </c>
      <c r="B297" s="1" t="str">
        <f>IFERROR(VLOOKUP($A297,Runners!$T:$AA,B$1,0),"")</f>
        <v/>
      </c>
      <c r="C297" s="1" t="str">
        <f>IFERROR(VLOOKUP($A297,Runners!$T:$AA,C$1,0),"")</f>
        <v/>
      </c>
      <c r="D297" s="1" t="str">
        <f>IFERROR(VLOOKUP($A297,Runners!$T:$AA,D$1,0),"")</f>
        <v/>
      </c>
      <c r="E297" s="2" t="str">
        <f>IFERROR(VLOOKUP($A297,Runners!$T:$AA,E$1,0),"")</f>
        <v/>
      </c>
      <c r="F297" s="2" t="str">
        <f>IFERROR(VLOOKUP($A297,Runners!$T:$AA,F$1,0),"")</f>
        <v/>
      </c>
    </row>
    <row r="298" spans="1:6" x14ac:dyDescent="0.25">
      <c r="A298" s="19">
        <v>294</v>
      </c>
      <c r="B298" s="1" t="str">
        <f>IFERROR(VLOOKUP($A298,Runners!$T:$AA,B$1,0),"")</f>
        <v/>
      </c>
      <c r="C298" s="1" t="str">
        <f>IFERROR(VLOOKUP($A298,Runners!$T:$AA,C$1,0),"")</f>
        <v/>
      </c>
      <c r="D298" s="1" t="str">
        <f>IFERROR(VLOOKUP($A298,Runners!$T:$AA,D$1,0),"")</f>
        <v/>
      </c>
      <c r="E298" s="2" t="str">
        <f>IFERROR(VLOOKUP($A298,Runners!$T:$AA,E$1,0),"")</f>
        <v/>
      </c>
      <c r="F298" s="2" t="str">
        <f>IFERROR(VLOOKUP($A298,Runners!$T:$AA,F$1,0),"")</f>
        <v/>
      </c>
    </row>
    <row r="299" spans="1:6" x14ac:dyDescent="0.25">
      <c r="A299" s="19">
        <v>295</v>
      </c>
      <c r="B299" s="1" t="str">
        <f>IFERROR(VLOOKUP($A299,Runners!$T:$AA,B$1,0),"")</f>
        <v/>
      </c>
      <c r="C299" s="1" t="str">
        <f>IFERROR(VLOOKUP($A299,Runners!$T:$AA,C$1,0),"")</f>
        <v/>
      </c>
      <c r="D299" s="1" t="str">
        <f>IFERROR(VLOOKUP($A299,Runners!$T:$AA,D$1,0),"")</f>
        <v/>
      </c>
      <c r="E299" s="2" t="str">
        <f>IFERROR(VLOOKUP($A299,Runners!$T:$AA,E$1,0),"")</f>
        <v/>
      </c>
      <c r="F299" s="2" t="str">
        <f>IFERROR(VLOOKUP($A299,Runners!$T:$AA,F$1,0),"")</f>
        <v/>
      </c>
    </row>
    <row r="300" spans="1:6" x14ac:dyDescent="0.25">
      <c r="A300" s="19">
        <v>296</v>
      </c>
      <c r="B300" s="1" t="str">
        <f>IFERROR(VLOOKUP($A300,Runners!$T:$AA,B$1,0),"")</f>
        <v/>
      </c>
      <c r="C300" s="1" t="str">
        <f>IFERROR(VLOOKUP($A300,Runners!$T:$AA,C$1,0),"")</f>
        <v/>
      </c>
      <c r="D300" s="1" t="str">
        <f>IFERROR(VLOOKUP($A300,Runners!$T:$AA,D$1,0),"")</f>
        <v/>
      </c>
      <c r="E300" s="2" t="str">
        <f>IFERROR(VLOOKUP($A300,Runners!$T:$AA,E$1,0),"")</f>
        <v/>
      </c>
      <c r="F300" s="2" t="str">
        <f>IFERROR(VLOOKUP($A300,Runners!$T:$AA,F$1,0),"")</f>
        <v/>
      </c>
    </row>
    <row r="301" spans="1:6" x14ac:dyDescent="0.25">
      <c r="A301" s="19">
        <v>297</v>
      </c>
      <c r="B301" s="1" t="str">
        <f>IFERROR(VLOOKUP($A301,Runners!$T:$AA,B$1,0),"")</f>
        <v/>
      </c>
      <c r="C301" s="1" t="str">
        <f>IFERROR(VLOOKUP($A301,Runners!$T:$AA,C$1,0),"")</f>
        <v/>
      </c>
      <c r="D301" s="1" t="str">
        <f>IFERROR(VLOOKUP($A301,Runners!$T:$AA,D$1,0),"")</f>
        <v/>
      </c>
      <c r="E301" s="2" t="str">
        <f>IFERROR(VLOOKUP($A301,Runners!$T:$AA,E$1,0),"")</f>
        <v/>
      </c>
      <c r="F301" s="2" t="str">
        <f>IFERROR(VLOOKUP($A301,Runners!$T:$AA,F$1,0),"")</f>
        <v/>
      </c>
    </row>
    <row r="302" spans="1:6" x14ac:dyDescent="0.25">
      <c r="A302" s="19">
        <v>298</v>
      </c>
      <c r="B302" s="1" t="str">
        <f>IFERROR(VLOOKUP($A302,Runners!$T:$AA,B$1,0),"")</f>
        <v/>
      </c>
      <c r="C302" s="1" t="str">
        <f>IFERROR(VLOOKUP($A302,Runners!$T:$AA,C$1,0),"")</f>
        <v/>
      </c>
      <c r="D302" s="1" t="str">
        <f>IFERROR(VLOOKUP($A302,Runners!$T:$AA,D$1,0),"")</f>
        <v/>
      </c>
      <c r="E302" s="2" t="str">
        <f>IFERROR(VLOOKUP($A302,Runners!$T:$AA,E$1,0),"")</f>
        <v/>
      </c>
      <c r="F302" s="2" t="str">
        <f>IFERROR(VLOOKUP($A302,Runners!$T:$AA,F$1,0),"")</f>
        <v/>
      </c>
    </row>
    <row r="303" spans="1:6" x14ac:dyDescent="0.25">
      <c r="A303" s="19">
        <v>299</v>
      </c>
      <c r="B303" s="1" t="str">
        <f>IFERROR(VLOOKUP($A303,Runners!$T:$AA,B$1,0),"")</f>
        <v/>
      </c>
      <c r="C303" s="1" t="str">
        <f>IFERROR(VLOOKUP($A303,Runners!$T:$AA,C$1,0),"")</f>
        <v/>
      </c>
      <c r="D303" s="1" t="str">
        <f>IFERROR(VLOOKUP($A303,Runners!$T:$AA,D$1,0),"")</f>
        <v/>
      </c>
      <c r="E303" s="2" t="str">
        <f>IFERROR(VLOOKUP($A303,Runners!$T:$AA,E$1,0),"")</f>
        <v/>
      </c>
      <c r="F303" s="2" t="str">
        <f>IFERROR(VLOOKUP($A303,Runners!$T:$AA,F$1,0),"")</f>
        <v/>
      </c>
    </row>
    <row r="304" spans="1:6" x14ac:dyDescent="0.25">
      <c r="A304" s="19">
        <v>300</v>
      </c>
      <c r="B304" s="1" t="str">
        <f>IFERROR(VLOOKUP($A304,Runners!$T:$AA,B$1,0),"")</f>
        <v/>
      </c>
      <c r="C304" s="1" t="str">
        <f>IFERROR(VLOOKUP($A304,Runners!$T:$AA,C$1,0),"")</f>
        <v/>
      </c>
      <c r="D304" s="1" t="str">
        <f>IFERROR(VLOOKUP($A304,Runners!$T:$AA,D$1,0),"")</f>
        <v/>
      </c>
      <c r="E304" s="2" t="str">
        <f>IFERROR(VLOOKUP($A304,Runners!$T:$AA,E$1,0),"")</f>
        <v/>
      </c>
      <c r="F304" s="2" t="str">
        <f>IFERROR(VLOOKUP($A304,Runners!$T:$AA,F$1,0),"")</f>
        <v/>
      </c>
    </row>
    <row r="305" spans="1:6" x14ac:dyDescent="0.25">
      <c r="A305" s="19">
        <v>301</v>
      </c>
      <c r="B305" s="1" t="str">
        <f>IFERROR(VLOOKUP($A305,Runners!$T:$AA,B$1,0),"")</f>
        <v/>
      </c>
      <c r="C305" s="1" t="str">
        <f>IFERROR(VLOOKUP($A305,Runners!$T:$AA,C$1,0),"")</f>
        <v/>
      </c>
      <c r="D305" s="1" t="str">
        <f>IFERROR(VLOOKUP($A305,Runners!$T:$AA,D$1,0),"")</f>
        <v/>
      </c>
      <c r="E305" s="2" t="str">
        <f>IFERROR(VLOOKUP($A305,Runners!$T:$AA,E$1,0),"")</f>
        <v/>
      </c>
      <c r="F305" s="2" t="str">
        <f>IFERROR(VLOOKUP($A305,Runners!$T:$AA,F$1,0),"")</f>
        <v/>
      </c>
    </row>
    <row r="306" spans="1:6" x14ac:dyDescent="0.25">
      <c r="A306" s="19">
        <v>302</v>
      </c>
      <c r="B306" s="1" t="str">
        <f>IFERROR(VLOOKUP($A306,Runners!$T:$AA,B$1,0),"")</f>
        <v/>
      </c>
      <c r="C306" s="1" t="str">
        <f>IFERROR(VLOOKUP($A306,Runners!$T:$AA,C$1,0),"")</f>
        <v/>
      </c>
      <c r="D306" s="1" t="str">
        <f>IFERROR(VLOOKUP($A306,Runners!$T:$AA,D$1,0),"")</f>
        <v/>
      </c>
      <c r="E306" s="2" t="str">
        <f>IFERROR(VLOOKUP($A306,Runners!$T:$AA,E$1,0),"")</f>
        <v/>
      </c>
      <c r="F306" s="2" t="str">
        <f>IFERROR(VLOOKUP($A306,Runners!$T:$AA,F$1,0),"")</f>
        <v/>
      </c>
    </row>
    <row r="307" spans="1:6" x14ac:dyDescent="0.25">
      <c r="A307" s="19">
        <v>303</v>
      </c>
      <c r="B307" s="1" t="str">
        <f>IFERROR(VLOOKUP($A307,Runners!$T:$AA,B$1,0),"")</f>
        <v/>
      </c>
      <c r="C307" s="1" t="str">
        <f>IFERROR(VLOOKUP($A307,Runners!$T:$AA,C$1,0),"")</f>
        <v/>
      </c>
      <c r="D307" s="1" t="str">
        <f>IFERROR(VLOOKUP($A307,Runners!$T:$AA,D$1,0),"")</f>
        <v/>
      </c>
      <c r="E307" s="2" t="str">
        <f>IFERROR(VLOOKUP($A307,Runners!$T:$AA,E$1,0),"")</f>
        <v/>
      </c>
      <c r="F307" s="2" t="str">
        <f>IFERROR(VLOOKUP($A307,Runners!$T:$AA,F$1,0),"")</f>
        <v/>
      </c>
    </row>
    <row r="308" spans="1:6" x14ac:dyDescent="0.25">
      <c r="A308" s="19">
        <v>304</v>
      </c>
      <c r="B308" s="1" t="str">
        <f>IFERROR(VLOOKUP($A308,Runners!$T:$AA,B$1,0),"")</f>
        <v/>
      </c>
      <c r="C308" s="1" t="str">
        <f>IFERROR(VLOOKUP($A308,Runners!$T:$AA,C$1,0),"")</f>
        <v/>
      </c>
      <c r="D308" s="1" t="str">
        <f>IFERROR(VLOOKUP($A308,Runners!$T:$AA,D$1,0),"")</f>
        <v/>
      </c>
      <c r="E308" s="2" t="str">
        <f>IFERROR(VLOOKUP($A308,Runners!$T:$AA,E$1,0),"")</f>
        <v/>
      </c>
      <c r="F308" s="2" t="str">
        <f>IFERROR(VLOOKUP($A308,Runners!$T:$AA,F$1,0),"")</f>
        <v/>
      </c>
    </row>
    <row r="309" spans="1:6" x14ac:dyDescent="0.25">
      <c r="A309" s="19">
        <v>305</v>
      </c>
      <c r="B309" s="1" t="str">
        <f>IFERROR(VLOOKUP($A309,Runners!$T:$AA,B$1,0),"")</f>
        <v/>
      </c>
      <c r="C309" s="1" t="str">
        <f>IFERROR(VLOOKUP($A309,Runners!$T:$AA,C$1,0),"")</f>
        <v/>
      </c>
      <c r="D309" s="1" t="str">
        <f>IFERROR(VLOOKUP($A309,Runners!$T:$AA,D$1,0),"")</f>
        <v/>
      </c>
      <c r="E309" s="2" t="str">
        <f>IFERROR(VLOOKUP($A309,Runners!$T:$AA,E$1,0),"")</f>
        <v/>
      </c>
      <c r="F309" s="2" t="str">
        <f>IFERROR(VLOOKUP($A309,Runners!$T:$AA,F$1,0),"")</f>
        <v/>
      </c>
    </row>
    <row r="310" spans="1:6" x14ac:dyDescent="0.25">
      <c r="A310" s="19">
        <v>306</v>
      </c>
      <c r="B310" s="1" t="str">
        <f>IFERROR(VLOOKUP($A310,Runners!$T:$AA,B$1,0),"")</f>
        <v/>
      </c>
      <c r="C310" s="1" t="str">
        <f>IFERROR(VLOOKUP($A310,Runners!$T:$AA,C$1,0),"")</f>
        <v/>
      </c>
      <c r="D310" s="1" t="str">
        <f>IFERROR(VLOOKUP($A310,Runners!$T:$AA,D$1,0),"")</f>
        <v/>
      </c>
      <c r="E310" s="2" t="str">
        <f>IFERROR(VLOOKUP($A310,Runners!$T:$AA,E$1,0),"")</f>
        <v/>
      </c>
      <c r="F310" s="2" t="str">
        <f>IFERROR(VLOOKUP($A310,Runners!$T:$AA,F$1,0),"")</f>
        <v/>
      </c>
    </row>
    <row r="311" spans="1:6" x14ac:dyDescent="0.25">
      <c r="A311" s="19">
        <v>307</v>
      </c>
      <c r="B311" s="1" t="str">
        <f>IFERROR(VLOOKUP($A311,Runners!$T:$AA,B$1,0),"")</f>
        <v/>
      </c>
      <c r="C311" s="1" t="str">
        <f>IFERROR(VLOOKUP($A311,Runners!$T:$AA,C$1,0),"")</f>
        <v/>
      </c>
      <c r="D311" s="1" t="str">
        <f>IFERROR(VLOOKUP($A311,Runners!$T:$AA,D$1,0),"")</f>
        <v/>
      </c>
      <c r="E311" s="2" t="str">
        <f>IFERROR(VLOOKUP($A311,Runners!$T:$AA,E$1,0),"")</f>
        <v/>
      </c>
      <c r="F311" s="2" t="str">
        <f>IFERROR(VLOOKUP($A311,Runners!$T:$AA,F$1,0),"")</f>
        <v/>
      </c>
    </row>
    <row r="312" spans="1:6" x14ac:dyDescent="0.25">
      <c r="A312" s="19">
        <v>308</v>
      </c>
      <c r="B312" s="1" t="str">
        <f>IFERROR(VLOOKUP($A312,Runners!$T:$AA,B$1,0),"")</f>
        <v/>
      </c>
      <c r="C312" s="1" t="str">
        <f>IFERROR(VLOOKUP($A312,Runners!$T:$AA,C$1,0),"")</f>
        <v/>
      </c>
      <c r="D312" s="1" t="str">
        <f>IFERROR(VLOOKUP($A312,Runners!$T:$AA,D$1,0),"")</f>
        <v/>
      </c>
      <c r="E312" s="2" t="str">
        <f>IFERROR(VLOOKUP($A312,Runners!$T:$AA,E$1,0),"")</f>
        <v/>
      </c>
      <c r="F312" s="2" t="str">
        <f>IFERROR(VLOOKUP($A312,Runners!$T:$AA,F$1,0),"")</f>
        <v/>
      </c>
    </row>
    <row r="313" spans="1:6" x14ac:dyDescent="0.25">
      <c r="A313" s="19">
        <v>309</v>
      </c>
      <c r="B313" s="1" t="str">
        <f>IFERROR(VLOOKUP($A313,Runners!$T:$AA,B$1,0),"")</f>
        <v/>
      </c>
      <c r="C313" s="1" t="str">
        <f>IFERROR(VLOOKUP($A313,Runners!$T:$AA,C$1,0),"")</f>
        <v/>
      </c>
      <c r="D313" s="1" t="str">
        <f>IFERROR(VLOOKUP($A313,Runners!$T:$AA,D$1,0),"")</f>
        <v/>
      </c>
      <c r="E313" s="2" t="str">
        <f>IFERROR(VLOOKUP($A313,Runners!$T:$AA,E$1,0),"")</f>
        <v/>
      </c>
      <c r="F313" s="2" t="str">
        <f>IFERROR(VLOOKUP($A313,Runners!$T:$AA,F$1,0),"")</f>
        <v/>
      </c>
    </row>
    <row r="314" spans="1:6" x14ac:dyDescent="0.25">
      <c r="A314" s="19">
        <v>310</v>
      </c>
      <c r="B314" s="1" t="str">
        <f>IFERROR(VLOOKUP($A314,Runners!$T:$AA,B$1,0),"")</f>
        <v/>
      </c>
      <c r="C314" s="1" t="str">
        <f>IFERROR(VLOOKUP($A314,Runners!$T:$AA,C$1,0),"")</f>
        <v/>
      </c>
      <c r="D314" s="1" t="str">
        <f>IFERROR(VLOOKUP($A314,Runners!$T:$AA,D$1,0),"")</f>
        <v/>
      </c>
      <c r="E314" s="2" t="str">
        <f>IFERROR(VLOOKUP($A314,Runners!$T:$AA,E$1,0),"")</f>
        <v/>
      </c>
      <c r="F314" s="2" t="str">
        <f>IFERROR(VLOOKUP($A314,Runners!$T:$AA,F$1,0),"")</f>
        <v/>
      </c>
    </row>
    <row r="315" spans="1:6" x14ac:dyDescent="0.25">
      <c r="A315" s="19">
        <v>311</v>
      </c>
      <c r="B315" s="1" t="str">
        <f>IFERROR(VLOOKUP($A315,Runners!$T:$AA,B$1,0),"")</f>
        <v/>
      </c>
      <c r="C315" s="1" t="str">
        <f>IFERROR(VLOOKUP($A315,Runners!$T:$AA,C$1,0),"")</f>
        <v/>
      </c>
      <c r="D315" s="1" t="str">
        <f>IFERROR(VLOOKUP($A315,Runners!$T:$AA,D$1,0),"")</f>
        <v/>
      </c>
      <c r="E315" s="2" t="str">
        <f>IFERROR(VLOOKUP($A315,Runners!$T:$AA,E$1,0),"")</f>
        <v/>
      </c>
      <c r="F315" s="2" t="str">
        <f>IFERROR(VLOOKUP($A315,Runners!$T:$AA,F$1,0),"")</f>
        <v/>
      </c>
    </row>
    <row r="316" spans="1:6" x14ac:dyDescent="0.25">
      <c r="A316" s="19">
        <v>312</v>
      </c>
      <c r="B316" s="1" t="str">
        <f>IFERROR(VLOOKUP($A316,Runners!$T:$AA,B$1,0),"")</f>
        <v/>
      </c>
      <c r="C316" s="1" t="str">
        <f>IFERROR(VLOOKUP($A316,Runners!$T:$AA,C$1,0),"")</f>
        <v/>
      </c>
      <c r="D316" s="1" t="str">
        <f>IFERROR(VLOOKUP($A316,Runners!$T:$AA,D$1,0),"")</f>
        <v/>
      </c>
      <c r="E316" s="2" t="str">
        <f>IFERROR(VLOOKUP($A316,Runners!$T:$AA,E$1,0),"")</f>
        <v/>
      </c>
      <c r="F316" s="2" t="str">
        <f>IFERROR(VLOOKUP($A316,Runners!$T:$AA,F$1,0),"")</f>
        <v/>
      </c>
    </row>
    <row r="317" spans="1:6" x14ac:dyDescent="0.25">
      <c r="A317" s="19">
        <v>313</v>
      </c>
      <c r="B317" s="1" t="str">
        <f>IFERROR(VLOOKUP($A317,Runners!$T:$AA,B$1,0),"")</f>
        <v/>
      </c>
      <c r="C317" s="1" t="str">
        <f>IFERROR(VLOOKUP($A317,Runners!$T:$AA,C$1,0),"")</f>
        <v/>
      </c>
      <c r="D317" s="1" t="str">
        <f>IFERROR(VLOOKUP($A317,Runners!$T:$AA,D$1,0),"")</f>
        <v/>
      </c>
      <c r="E317" s="2" t="str">
        <f>IFERROR(VLOOKUP($A317,Runners!$T:$AA,E$1,0),"")</f>
        <v/>
      </c>
      <c r="F317" s="2" t="str">
        <f>IFERROR(VLOOKUP($A317,Runners!$T:$AA,F$1,0),"")</f>
        <v/>
      </c>
    </row>
    <row r="318" spans="1:6" x14ac:dyDescent="0.25">
      <c r="A318" s="19">
        <v>314</v>
      </c>
      <c r="B318" s="1" t="str">
        <f>IFERROR(VLOOKUP($A318,Runners!$T:$AA,B$1,0),"")</f>
        <v/>
      </c>
      <c r="C318" s="1" t="str">
        <f>IFERROR(VLOOKUP($A318,Runners!$T:$AA,C$1,0),"")</f>
        <v/>
      </c>
      <c r="D318" s="1" t="str">
        <f>IFERROR(VLOOKUP($A318,Runners!$T:$AA,D$1,0),"")</f>
        <v/>
      </c>
      <c r="E318" s="2" t="str">
        <f>IFERROR(VLOOKUP($A318,Runners!$T:$AA,E$1,0),"")</f>
        <v/>
      </c>
      <c r="F318" s="2" t="str">
        <f>IFERROR(VLOOKUP($A318,Runners!$T:$AA,F$1,0),"")</f>
        <v/>
      </c>
    </row>
    <row r="319" spans="1:6" x14ac:dyDescent="0.25">
      <c r="A319" s="19">
        <v>315</v>
      </c>
      <c r="B319" s="1" t="str">
        <f>IFERROR(VLOOKUP($A319,Runners!$T:$AA,B$1,0),"")</f>
        <v/>
      </c>
      <c r="C319" s="1" t="str">
        <f>IFERROR(VLOOKUP($A319,Runners!$T:$AA,C$1,0),"")</f>
        <v/>
      </c>
      <c r="D319" s="1" t="str">
        <f>IFERROR(VLOOKUP($A319,Runners!$T:$AA,D$1,0),"")</f>
        <v/>
      </c>
      <c r="E319" s="2" t="str">
        <f>IFERROR(VLOOKUP($A319,Runners!$T:$AA,E$1,0),"")</f>
        <v/>
      </c>
      <c r="F319" s="2" t="str">
        <f>IFERROR(VLOOKUP($A319,Runners!$T:$AA,F$1,0),"")</f>
        <v/>
      </c>
    </row>
    <row r="320" spans="1:6" x14ac:dyDescent="0.25">
      <c r="A320" s="19">
        <v>316</v>
      </c>
      <c r="B320" s="1" t="str">
        <f>IFERROR(VLOOKUP($A320,Runners!$T:$AA,B$1,0),"")</f>
        <v/>
      </c>
      <c r="C320" s="1" t="str">
        <f>IFERROR(VLOOKUP($A320,Runners!$T:$AA,C$1,0),"")</f>
        <v/>
      </c>
      <c r="D320" s="1" t="str">
        <f>IFERROR(VLOOKUP($A320,Runners!$T:$AA,D$1,0),"")</f>
        <v/>
      </c>
      <c r="E320" s="2" t="str">
        <f>IFERROR(VLOOKUP($A320,Runners!$T:$AA,E$1,0),"")</f>
        <v/>
      </c>
      <c r="F320" s="2" t="str">
        <f>IFERROR(VLOOKUP($A320,Runners!$T:$AA,F$1,0),"")</f>
        <v/>
      </c>
    </row>
    <row r="321" spans="1:6" x14ac:dyDescent="0.25">
      <c r="A321" s="19">
        <v>317</v>
      </c>
      <c r="B321" s="1" t="str">
        <f>IFERROR(VLOOKUP($A321,Runners!$T:$AA,B$1,0),"")</f>
        <v/>
      </c>
      <c r="C321" s="1" t="str">
        <f>IFERROR(VLOOKUP($A321,Runners!$T:$AA,C$1,0),"")</f>
        <v/>
      </c>
      <c r="D321" s="1" t="str">
        <f>IFERROR(VLOOKUP($A321,Runners!$T:$AA,D$1,0),"")</f>
        <v/>
      </c>
      <c r="E321" s="2" t="str">
        <f>IFERROR(VLOOKUP($A321,Runners!$T:$AA,E$1,0),"")</f>
        <v/>
      </c>
      <c r="F321" s="2" t="str">
        <f>IFERROR(VLOOKUP($A321,Runners!$T:$AA,F$1,0),"")</f>
        <v/>
      </c>
    </row>
    <row r="322" spans="1:6" x14ac:dyDescent="0.25">
      <c r="A322" s="19">
        <v>318</v>
      </c>
      <c r="B322" s="1" t="str">
        <f>IFERROR(VLOOKUP($A322,Runners!$T:$AA,B$1,0),"")</f>
        <v/>
      </c>
      <c r="C322" s="1" t="str">
        <f>IFERROR(VLOOKUP($A322,Runners!$T:$AA,C$1,0),"")</f>
        <v/>
      </c>
      <c r="D322" s="1" t="str">
        <f>IFERROR(VLOOKUP($A322,Runners!$T:$AA,D$1,0),"")</f>
        <v/>
      </c>
      <c r="E322" s="2" t="str">
        <f>IFERROR(VLOOKUP($A322,Runners!$T:$AA,E$1,0),"")</f>
        <v/>
      </c>
      <c r="F322" s="2" t="str">
        <f>IFERROR(VLOOKUP($A322,Runners!$T:$AA,F$1,0),"")</f>
        <v/>
      </c>
    </row>
    <row r="323" spans="1:6" x14ac:dyDescent="0.25">
      <c r="A323" s="19">
        <v>319</v>
      </c>
      <c r="B323" s="1" t="str">
        <f>IFERROR(VLOOKUP($A323,Runners!$T:$AA,B$1,0),"")</f>
        <v/>
      </c>
      <c r="C323" s="1" t="str">
        <f>IFERROR(VLOOKUP($A323,Runners!$T:$AA,C$1,0),"")</f>
        <v/>
      </c>
      <c r="D323" s="1" t="str">
        <f>IFERROR(VLOOKUP($A323,Runners!$T:$AA,D$1,0),"")</f>
        <v/>
      </c>
      <c r="E323" s="2" t="str">
        <f>IFERROR(VLOOKUP($A323,Runners!$T:$AA,E$1,0),"")</f>
        <v/>
      </c>
      <c r="F323" s="2" t="str">
        <f>IFERROR(VLOOKUP($A323,Runners!$T:$AA,F$1,0),"")</f>
        <v/>
      </c>
    </row>
    <row r="324" spans="1:6" x14ac:dyDescent="0.25">
      <c r="A324" s="19">
        <v>320</v>
      </c>
      <c r="B324" s="1" t="str">
        <f>IFERROR(VLOOKUP($A324,Runners!$T:$AA,B$1,0),"")</f>
        <v/>
      </c>
      <c r="C324" s="1" t="str">
        <f>IFERROR(VLOOKUP($A324,Runners!$T:$AA,C$1,0),"")</f>
        <v/>
      </c>
      <c r="D324" s="1" t="str">
        <f>IFERROR(VLOOKUP($A324,Runners!$T:$AA,D$1,0),"")</f>
        <v/>
      </c>
      <c r="E324" s="2" t="str">
        <f>IFERROR(VLOOKUP($A324,Runners!$T:$AA,E$1,0),"")</f>
        <v/>
      </c>
      <c r="F324" s="2" t="str">
        <f>IFERROR(VLOOKUP($A324,Runners!$T:$AA,F$1,0),"")</f>
        <v/>
      </c>
    </row>
    <row r="325" spans="1:6" x14ac:dyDescent="0.25">
      <c r="A325" s="19">
        <v>321</v>
      </c>
      <c r="B325" s="1" t="str">
        <f>IFERROR(VLOOKUP($A325,Runners!$T:$AA,B$1,0),"")</f>
        <v/>
      </c>
      <c r="C325" s="1" t="str">
        <f>IFERROR(VLOOKUP($A325,Runners!$T:$AA,C$1,0),"")</f>
        <v/>
      </c>
      <c r="D325" s="1" t="str">
        <f>IFERROR(VLOOKUP($A325,Runners!$T:$AA,D$1,0),"")</f>
        <v/>
      </c>
      <c r="E325" s="2" t="str">
        <f>IFERROR(VLOOKUP($A325,Runners!$T:$AA,E$1,0),"")</f>
        <v/>
      </c>
      <c r="F325" s="2" t="str">
        <f>IFERROR(VLOOKUP($A325,Runners!$T:$AA,F$1,0),"")</f>
        <v/>
      </c>
    </row>
    <row r="326" spans="1:6" x14ac:dyDescent="0.25">
      <c r="A326" s="19">
        <v>322</v>
      </c>
      <c r="B326" s="1" t="str">
        <f>IFERROR(VLOOKUP($A326,Runners!$T:$AA,B$1,0),"")</f>
        <v/>
      </c>
      <c r="C326" s="1" t="str">
        <f>IFERROR(VLOOKUP($A326,Runners!$T:$AA,C$1,0),"")</f>
        <v/>
      </c>
      <c r="D326" s="1" t="str">
        <f>IFERROR(VLOOKUP($A326,Runners!$T:$AA,D$1,0),"")</f>
        <v/>
      </c>
      <c r="E326" s="2" t="str">
        <f>IFERROR(VLOOKUP($A326,Runners!$T:$AA,E$1,0),"")</f>
        <v/>
      </c>
      <c r="F326" s="2" t="str">
        <f>IFERROR(VLOOKUP($A326,Runners!$T:$AA,F$1,0),"")</f>
        <v/>
      </c>
    </row>
    <row r="327" spans="1:6" x14ac:dyDescent="0.25">
      <c r="A327" s="19">
        <v>323</v>
      </c>
      <c r="B327" s="1" t="str">
        <f>IFERROR(VLOOKUP($A327,Runners!$T:$AA,B$1,0),"")</f>
        <v/>
      </c>
      <c r="C327" s="1" t="str">
        <f>IFERROR(VLOOKUP($A327,Runners!$T:$AA,C$1,0),"")</f>
        <v/>
      </c>
      <c r="D327" s="1" t="str">
        <f>IFERROR(VLOOKUP($A327,Runners!$T:$AA,D$1,0),"")</f>
        <v/>
      </c>
      <c r="E327" s="2" t="str">
        <f>IFERROR(VLOOKUP($A327,Runners!$T:$AA,E$1,0),"")</f>
        <v/>
      </c>
      <c r="F327" s="2" t="str">
        <f>IFERROR(VLOOKUP($A327,Runners!$T:$AA,F$1,0),"")</f>
        <v/>
      </c>
    </row>
    <row r="328" spans="1:6" x14ac:dyDescent="0.25">
      <c r="A328" s="19">
        <v>324</v>
      </c>
      <c r="B328" s="1" t="str">
        <f>IFERROR(VLOOKUP($A328,Runners!$T:$AA,B$1,0),"")</f>
        <v/>
      </c>
      <c r="C328" s="1" t="str">
        <f>IFERROR(VLOOKUP($A328,Runners!$T:$AA,C$1,0),"")</f>
        <v/>
      </c>
      <c r="D328" s="1" t="str">
        <f>IFERROR(VLOOKUP($A328,Runners!$T:$AA,D$1,0),"")</f>
        <v/>
      </c>
      <c r="E328" s="2" t="str">
        <f>IFERROR(VLOOKUP($A328,Runners!$T:$AA,E$1,0),"")</f>
        <v/>
      </c>
      <c r="F328" s="2" t="str">
        <f>IFERROR(VLOOKUP($A328,Runners!$T:$AA,F$1,0),"")</f>
        <v/>
      </c>
    </row>
    <row r="329" spans="1:6" x14ac:dyDescent="0.25">
      <c r="A329" s="19">
        <v>325</v>
      </c>
      <c r="B329" s="1" t="str">
        <f>IFERROR(VLOOKUP($A329,Runners!$T:$AA,B$1,0),"")</f>
        <v/>
      </c>
      <c r="C329" s="1" t="str">
        <f>IFERROR(VLOOKUP($A329,Runners!$T:$AA,C$1,0),"")</f>
        <v/>
      </c>
      <c r="D329" s="1" t="str">
        <f>IFERROR(VLOOKUP($A329,Runners!$T:$AA,D$1,0),"")</f>
        <v/>
      </c>
      <c r="E329" s="2" t="str">
        <f>IFERROR(VLOOKUP($A329,Runners!$T:$AA,E$1,0),"")</f>
        <v/>
      </c>
      <c r="F329" s="2" t="str">
        <f>IFERROR(VLOOKUP($A329,Runners!$T:$AA,F$1,0),"")</f>
        <v/>
      </c>
    </row>
    <row r="330" spans="1:6" x14ac:dyDescent="0.25">
      <c r="A330" s="19">
        <v>326</v>
      </c>
      <c r="B330" s="1" t="str">
        <f>IFERROR(VLOOKUP($A330,Runners!$T:$AA,B$1,0),"")</f>
        <v/>
      </c>
      <c r="C330" s="1" t="str">
        <f>IFERROR(VLOOKUP($A330,Runners!$T:$AA,C$1,0),"")</f>
        <v/>
      </c>
      <c r="D330" s="1" t="str">
        <f>IFERROR(VLOOKUP($A330,Runners!$T:$AA,D$1,0),"")</f>
        <v/>
      </c>
      <c r="E330" s="2" t="str">
        <f>IFERROR(VLOOKUP($A330,Runners!$T:$AA,E$1,0),"")</f>
        <v/>
      </c>
      <c r="F330" s="2" t="str">
        <f>IFERROR(VLOOKUP($A330,Runners!$T:$AA,F$1,0),"")</f>
        <v/>
      </c>
    </row>
    <row r="331" spans="1:6" x14ac:dyDescent="0.25">
      <c r="A331" s="19">
        <v>327</v>
      </c>
      <c r="B331" s="1" t="str">
        <f>IFERROR(VLOOKUP($A331,Runners!$T:$AA,B$1,0),"")</f>
        <v/>
      </c>
      <c r="C331" s="1" t="str">
        <f>IFERROR(VLOOKUP($A331,Runners!$T:$AA,C$1,0),"")</f>
        <v/>
      </c>
      <c r="D331" s="1" t="str">
        <f>IFERROR(VLOOKUP($A331,Runners!$T:$AA,D$1,0),"")</f>
        <v/>
      </c>
      <c r="E331" s="2" t="str">
        <f>IFERROR(VLOOKUP($A331,Runners!$T:$AA,E$1,0),"")</f>
        <v/>
      </c>
      <c r="F331" s="2" t="str">
        <f>IFERROR(VLOOKUP($A331,Runners!$T:$AA,F$1,0),"")</f>
        <v/>
      </c>
    </row>
    <row r="332" spans="1:6" x14ac:dyDescent="0.25">
      <c r="A332" s="19">
        <v>328</v>
      </c>
      <c r="B332" s="1" t="str">
        <f>IFERROR(VLOOKUP($A332,Runners!$T:$AA,B$1,0),"")</f>
        <v/>
      </c>
      <c r="C332" s="1" t="str">
        <f>IFERROR(VLOOKUP($A332,Runners!$T:$AA,C$1,0),"")</f>
        <v/>
      </c>
      <c r="D332" s="1" t="str">
        <f>IFERROR(VLOOKUP($A332,Runners!$T:$AA,D$1,0),"")</f>
        <v/>
      </c>
      <c r="E332" s="2" t="str">
        <f>IFERROR(VLOOKUP($A332,Runners!$T:$AA,E$1,0),"")</f>
        <v/>
      </c>
      <c r="F332" s="2" t="str">
        <f>IFERROR(VLOOKUP($A332,Runners!$T:$AA,F$1,0),"")</f>
        <v/>
      </c>
    </row>
    <row r="333" spans="1:6" x14ac:dyDescent="0.25">
      <c r="A333" s="19">
        <v>329</v>
      </c>
      <c r="B333" s="1" t="str">
        <f>IFERROR(VLOOKUP($A333,Runners!$T:$AA,B$1,0),"")</f>
        <v/>
      </c>
      <c r="C333" s="1" t="str">
        <f>IFERROR(VLOOKUP($A333,Runners!$T:$AA,C$1,0),"")</f>
        <v/>
      </c>
      <c r="D333" s="1" t="str">
        <f>IFERROR(VLOOKUP($A333,Runners!$T:$AA,D$1,0),"")</f>
        <v/>
      </c>
      <c r="E333" s="2" t="str">
        <f>IFERROR(VLOOKUP($A333,Runners!$T:$AA,E$1,0),"")</f>
        <v/>
      </c>
      <c r="F333" s="2" t="str">
        <f>IFERROR(VLOOKUP($A333,Runners!$T:$AA,F$1,0),"")</f>
        <v/>
      </c>
    </row>
    <row r="334" spans="1:6" x14ac:dyDescent="0.25">
      <c r="A334" s="19">
        <v>330</v>
      </c>
      <c r="B334" s="1" t="str">
        <f>IFERROR(VLOOKUP($A334,Runners!$T:$AA,B$1,0),"")</f>
        <v/>
      </c>
      <c r="C334" s="1" t="str">
        <f>IFERROR(VLOOKUP($A334,Runners!$T:$AA,C$1,0),"")</f>
        <v/>
      </c>
      <c r="D334" s="1" t="str">
        <f>IFERROR(VLOOKUP($A334,Runners!$T:$AA,D$1,0),"")</f>
        <v/>
      </c>
      <c r="E334" s="2" t="str">
        <f>IFERROR(VLOOKUP($A334,Runners!$T:$AA,E$1,0),"")</f>
        <v/>
      </c>
      <c r="F334" s="2" t="str">
        <f>IFERROR(VLOOKUP($A334,Runners!$T:$AA,F$1,0),"")</f>
        <v/>
      </c>
    </row>
    <row r="335" spans="1:6" x14ac:dyDescent="0.25">
      <c r="A335" s="19">
        <v>331</v>
      </c>
      <c r="B335" s="1" t="str">
        <f>IFERROR(VLOOKUP($A335,Runners!$T:$AA,B$1,0),"")</f>
        <v/>
      </c>
      <c r="C335" s="1" t="str">
        <f>IFERROR(VLOOKUP($A335,Runners!$T:$AA,C$1,0),"")</f>
        <v/>
      </c>
      <c r="D335" s="1" t="str">
        <f>IFERROR(VLOOKUP($A335,Runners!$T:$AA,D$1,0),"")</f>
        <v/>
      </c>
      <c r="E335" s="2" t="str">
        <f>IFERROR(VLOOKUP($A335,Runners!$T:$AA,E$1,0),"")</f>
        <v/>
      </c>
      <c r="F335" s="2" t="str">
        <f>IFERROR(VLOOKUP($A335,Runners!$T:$AA,F$1,0),"")</f>
        <v/>
      </c>
    </row>
    <row r="336" spans="1:6" x14ac:dyDescent="0.25">
      <c r="A336" s="19">
        <v>332</v>
      </c>
      <c r="B336" s="1" t="str">
        <f>IFERROR(VLOOKUP($A336,Runners!$T:$AA,B$1,0),"")</f>
        <v/>
      </c>
      <c r="C336" s="1" t="str">
        <f>IFERROR(VLOOKUP($A336,Runners!$T:$AA,C$1,0),"")</f>
        <v/>
      </c>
      <c r="D336" s="1" t="str">
        <f>IFERROR(VLOOKUP($A336,Runners!$T:$AA,D$1,0),"")</f>
        <v/>
      </c>
      <c r="E336" s="2" t="str">
        <f>IFERROR(VLOOKUP($A336,Runners!$T:$AA,E$1,0),"")</f>
        <v/>
      </c>
      <c r="F336" s="2" t="str">
        <f>IFERROR(VLOOKUP($A336,Runners!$T:$AA,F$1,0),"")</f>
        <v/>
      </c>
    </row>
    <row r="337" spans="1:6" x14ac:dyDescent="0.25">
      <c r="A337" s="19">
        <v>333</v>
      </c>
      <c r="B337" s="1" t="str">
        <f>IFERROR(VLOOKUP($A337,Runners!$T:$AA,B$1,0),"")</f>
        <v/>
      </c>
      <c r="C337" s="1" t="str">
        <f>IFERROR(VLOOKUP($A337,Runners!$T:$AA,C$1,0),"")</f>
        <v/>
      </c>
      <c r="D337" s="1" t="str">
        <f>IFERROR(VLOOKUP($A337,Runners!$T:$AA,D$1,0),"")</f>
        <v/>
      </c>
      <c r="E337" s="2" t="str">
        <f>IFERROR(VLOOKUP($A337,Runners!$T:$AA,E$1,0),"")</f>
        <v/>
      </c>
      <c r="F337" s="2" t="str">
        <f>IFERROR(VLOOKUP($A337,Runners!$T:$AA,F$1,0),"")</f>
        <v/>
      </c>
    </row>
    <row r="338" spans="1:6" x14ac:dyDescent="0.25">
      <c r="A338" s="19">
        <v>334</v>
      </c>
      <c r="B338" s="1" t="str">
        <f>IFERROR(VLOOKUP($A338,Runners!$T:$AA,B$1,0),"")</f>
        <v/>
      </c>
      <c r="C338" s="1" t="str">
        <f>IFERROR(VLOOKUP($A338,Runners!$T:$AA,C$1,0),"")</f>
        <v/>
      </c>
      <c r="D338" s="1" t="str">
        <f>IFERROR(VLOOKUP($A338,Runners!$T:$AA,D$1,0),"")</f>
        <v/>
      </c>
      <c r="E338" s="2" t="str">
        <f>IFERROR(VLOOKUP($A338,Runners!$T:$AA,E$1,0),"")</f>
        <v/>
      </c>
      <c r="F338" s="2" t="str">
        <f>IFERROR(VLOOKUP($A338,Runners!$T:$AA,F$1,0),"")</f>
        <v/>
      </c>
    </row>
    <row r="339" spans="1:6" x14ac:dyDescent="0.25">
      <c r="A339" s="19">
        <v>335</v>
      </c>
      <c r="B339" s="1" t="str">
        <f>IFERROR(VLOOKUP($A339,Runners!$T:$AA,B$1,0),"")</f>
        <v/>
      </c>
      <c r="C339" s="1" t="str">
        <f>IFERROR(VLOOKUP($A339,Runners!$T:$AA,C$1,0),"")</f>
        <v/>
      </c>
      <c r="D339" s="1" t="str">
        <f>IFERROR(VLOOKUP($A339,Runners!$T:$AA,D$1,0),"")</f>
        <v/>
      </c>
      <c r="E339" s="2" t="str">
        <f>IFERROR(VLOOKUP($A339,Runners!$T:$AA,E$1,0),"")</f>
        <v/>
      </c>
      <c r="F339" s="2" t="str">
        <f>IFERROR(VLOOKUP($A339,Runners!$T:$AA,F$1,0),"")</f>
        <v/>
      </c>
    </row>
    <row r="340" spans="1:6" x14ac:dyDescent="0.25">
      <c r="A340" s="19">
        <v>336</v>
      </c>
      <c r="B340" s="1" t="str">
        <f>IFERROR(VLOOKUP($A340,Runners!$T:$AA,B$1,0),"")</f>
        <v/>
      </c>
      <c r="C340" s="1" t="str">
        <f>IFERROR(VLOOKUP($A340,Runners!$T:$AA,C$1,0),"")</f>
        <v/>
      </c>
      <c r="D340" s="1" t="str">
        <f>IFERROR(VLOOKUP($A340,Runners!$T:$AA,D$1,0),"")</f>
        <v/>
      </c>
      <c r="E340" s="2" t="str">
        <f>IFERROR(VLOOKUP($A340,Runners!$T:$AA,E$1,0),"")</f>
        <v/>
      </c>
      <c r="F340" s="2" t="str">
        <f>IFERROR(VLOOKUP($A340,Runners!$T:$AA,F$1,0),"")</f>
        <v/>
      </c>
    </row>
    <row r="341" spans="1:6" x14ac:dyDescent="0.25">
      <c r="A341" s="19">
        <v>337</v>
      </c>
      <c r="B341" s="1" t="str">
        <f>IFERROR(VLOOKUP($A341,Runners!$T:$AA,B$1,0),"")</f>
        <v/>
      </c>
      <c r="C341" s="1" t="str">
        <f>IFERROR(VLOOKUP($A341,Runners!$T:$AA,C$1,0),"")</f>
        <v/>
      </c>
      <c r="D341" s="1" t="str">
        <f>IFERROR(VLOOKUP($A341,Runners!$T:$AA,D$1,0),"")</f>
        <v/>
      </c>
      <c r="E341" s="2" t="str">
        <f>IFERROR(VLOOKUP($A341,Runners!$T:$AA,E$1,0),"")</f>
        <v/>
      </c>
      <c r="F341" s="2" t="str">
        <f>IFERROR(VLOOKUP($A341,Runners!$T:$AA,F$1,0),"")</f>
        <v/>
      </c>
    </row>
    <row r="342" spans="1:6" x14ac:dyDescent="0.25">
      <c r="A342" s="19">
        <v>338</v>
      </c>
      <c r="B342" s="1" t="str">
        <f>IFERROR(VLOOKUP($A342,Runners!$T:$AA,B$1,0),"")</f>
        <v/>
      </c>
      <c r="C342" s="1" t="str">
        <f>IFERROR(VLOOKUP($A342,Runners!$T:$AA,C$1,0),"")</f>
        <v/>
      </c>
      <c r="D342" s="1" t="str">
        <f>IFERROR(VLOOKUP($A342,Runners!$T:$AA,D$1,0),"")</f>
        <v/>
      </c>
      <c r="E342" s="2" t="str">
        <f>IFERROR(VLOOKUP($A342,Runners!$T:$AA,E$1,0),"")</f>
        <v/>
      </c>
      <c r="F342" s="2" t="str">
        <f>IFERROR(VLOOKUP($A342,Runners!$T:$AA,F$1,0),"")</f>
        <v/>
      </c>
    </row>
    <row r="343" spans="1:6" x14ac:dyDescent="0.25">
      <c r="A343" s="19">
        <v>339</v>
      </c>
      <c r="B343" s="1" t="str">
        <f>IFERROR(VLOOKUP($A343,Runners!$T:$AA,B$1,0),"")</f>
        <v/>
      </c>
      <c r="C343" s="1" t="str">
        <f>IFERROR(VLOOKUP($A343,Runners!$T:$AA,C$1,0),"")</f>
        <v/>
      </c>
      <c r="D343" s="1" t="str">
        <f>IFERROR(VLOOKUP($A343,Runners!$T:$AA,D$1,0),"")</f>
        <v/>
      </c>
      <c r="E343" s="2" t="str">
        <f>IFERROR(VLOOKUP($A343,Runners!$T:$AA,E$1,0),"")</f>
        <v/>
      </c>
      <c r="F343" s="2" t="str">
        <f>IFERROR(VLOOKUP($A343,Runners!$T:$AA,F$1,0),"")</f>
        <v/>
      </c>
    </row>
    <row r="344" spans="1:6" x14ac:dyDescent="0.25">
      <c r="A344" s="19">
        <v>340</v>
      </c>
      <c r="B344" s="1" t="str">
        <f>IFERROR(VLOOKUP($A344,Runners!$T:$AA,B$1,0),"")</f>
        <v/>
      </c>
      <c r="C344" s="1" t="str">
        <f>IFERROR(VLOOKUP($A344,Runners!$T:$AA,C$1,0),"")</f>
        <v/>
      </c>
      <c r="D344" s="1" t="str">
        <f>IFERROR(VLOOKUP($A344,Runners!$T:$AA,D$1,0),"")</f>
        <v/>
      </c>
      <c r="E344" s="2" t="str">
        <f>IFERROR(VLOOKUP($A344,Runners!$T:$AA,E$1,0),"")</f>
        <v/>
      </c>
      <c r="F344" s="2" t="str">
        <f>IFERROR(VLOOKUP($A344,Runners!$T:$AA,F$1,0),"")</f>
        <v/>
      </c>
    </row>
    <row r="345" spans="1:6" x14ac:dyDescent="0.25">
      <c r="A345" s="19">
        <v>341</v>
      </c>
      <c r="B345" s="1" t="str">
        <f>IFERROR(VLOOKUP($A345,Runners!$T:$AA,B$1,0),"")</f>
        <v/>
      </c>
      <c r="C345" s="1" t="str">
        <f>IFERROR(VLOOKUP($A345,Runners!$T:$AA,C$1,0),"")</f>
        <v/>
      </c>
      <c r="D345" s="1" t="str">
        <f>IFERROR(VLOOKUP($A345,Runners!$T:$AA,D$1,0),"")</f>
        <v/>
      </c>
      <c r="E345" s="2" t="str">
        <f>IFERROR(VLOOKUP($A345,Runners!$T:$AA,E$1,0),"")</f>
        <v/>
      </c>
      <c r="F345" s="2" t="str">
        <f>IFERROR(VLOOKUP($A345,Runners!$T:$AA,F$1,0),"")</f>
        <v/>
      </c>
    </row>
    <row r="346" spans="1:6" x14ac:dyDescent="0.25">
      <c r="A346" s="19">
        <v>342</v>
      </c>
      <c r="B346" s="1" t="str">
        <f>IFERROR(VLOOKUP($A346,Runners!$T:$AA,B$1,0),"")</f>
        <v/>
      </c>
      <c r="C346" s="1" t="str">
        <f>IFERROR(VLOOKUP($A346,Runners!$T:$AA,C$1,0),"")</f>
        <v/>
      </c>
      <c r="D346" s="1" t="str">
        <f>IFERROR(VLOOKUP($A346,Runners!$T:$AA,D$1,0),"")</f>
        <v/>
      </c>
      <c r="E346" s="2" t="str">
        <f>IFERROR(VLOOKUP($A346,Runners!$T:$AA,E$1,0),"")</f>
        <v/>
      </c>
      <c r="F346" s="2" t="str">
        <f>IFERROR(VLOOKUP($A346,Runners!$T:$AA,F$1,0),"")</f>
        <v/>
      </c>
    </row>
    <row r="347" spans="1:6" x14ac:dyDescent="0.25">
      <c r="A347" s="19">
        <v>343</v>
      </c>
      <c r="B347" s="1" t="str">
        <f>IFERROR(VLOOKUP($A347,Runners!$T:$AA,B$1,0),"")</f>
        <v/>
      </c>
      <c r="C347" s="1" t="str">
        <f>IFERROR(VLOOKUP($A347,Runners!$T:$AA,C$1,0),"")</f>
        <v/>
      </c>
      <c r="D347" s="1" t="str">
        <f>IFERROR(VLOOKUP($A347,Runners!$T:$AA,D$1,0),"")</f>
        <v/>
      </c>
      <c r="E347" s="2" t="str">
        <f>IFERROR(VLOOKUP($A347,Runners!$T:$AA,E$1,0),"")</f>
        <v/>
      </c>
      <c r="F347" s="2" t="str">
        <f>IFERROR(VLOOKUP($A347,Runners!$T:$AA,F$1,0),"")</f>
        <v/>
      </c>
    </row>
    <row r="348" spans="1:6" x14ac:dyDescent="0.25">
      <c r="A348" s="19">
        <v>344</v>
      </c>
      <c r="B348" s="1" t="str">
        <f>IFERROR(VLOOKUP($A348,Runners!$T:$AA,B$1,0),"")</f>
        <v/>
      </c>
      <c r="C348" s="1" t="str">
        <f>IFERROR(VLOOKUP($A348,Runners!$T:$AA,C$1,0),"")</f>
        <v/>
      </c>
      <c r="D348" s="1" t="str">
        <f>IFERROR(VLOOKUP($A348,Runners!$T:$AA,D$1,0),"")</f>
        <v/>
      </c>
      <c r="E348" s="2" t="str">
        <f>IFERROR(VLOOKUP($A348,Runners!$T:$AA,E$1,0),"")</f>
        <v/>
      </c>
      <c r="F348" s="2" t="str">
        <f>IFERROR(VLOOKUP($A348,Runners!$T:$AA,F$1,0),"")</f>
        <v/>
      </c>
    </row>
    <row r="349" spans="1:6" x14ac:dyDescent="0.25">
      <c r="A349" s="19">
        <v>345</v>
      </c>
      <c r="B349" s="1" t="str">
        <f>IFERROR(VLOOKUP($A349,Runners!$T:$AA,B$1,0),"")</f>
        <v/>
      </c>
      <c r="C349" s="1" t="str">
        <f>IFERROR(VLOOKUP($A349,Runners!$T:$AA,C$1,0),"")</f>
        <v/>
      </c>
      <c r="D349" s="1" t="str">
        <f>IFERROR(VLOOKUP($A349,Runners!$T:$AA,D$1,0),"")</f>
        <v/>
      </c>
      <c r="E349" s="2" t="str">
        <f>IFERROR(VLOOKUP($A349,Runners!$T:$AA,E$1,0),"")</f>
        <v/>
      </c>
      <c r="F349" s="2" t="str">
        <f>IFERROR(VLOOKUP($A349,Runners!$T:$AA,F$1,0),"")</f>
        <v/>
      </c>
    </row>
    <row r="350" spans="1:6" x14ac:dyDescent="0.25">
      <c r="A350" s="19">
        <v>346</v>
      </c>
      <c r="B350" s="1" t="str">
        <f>IFERROR(VLOOKUP($A350,Runners!$T:$AA,B$1,0),"")</f>
        <v/>
      </c>
      <c r="C350" s="1" t="str">
        <f>IFERROR(VLOOKUP($A350,Runners!$T:$AA,C$1,0),"")</f>
        <v/>
      </c>
      <c r="D350" s="1" t="str">
        <f>IFERROR(VLOOKUP($A350,Runners!$T:$AA,D$1,0),"")</f>
        <v/>
      </c>
      <c r="E350" s="2" t="str">
        <f>IFERROR(VLOOKUP($A350,Runners!$T:$AA,E$1,0),"")</f>
        <v/>
      </c>
      <c r="F350" s="2" t="str">
        <f>IFERROR(VLOOKUP($A350,Runners!$T:$AA,F$1,0),"")</f>
        <v/>
      </c>
    </row>
    <row r="351" spans="1:6" x14ac:dyDescent="0.25">
      <c r="A351" s="19">
        <v>347</v>
      </c>
      <c r="B351" s="1" t="str">
        <f>IFERROR(VLOOKUP($A351,Runners!$T:$AA,B$1,0),"")</f>
        <v/>
      </c>
      <c r="C351" s="1" t="str">
        <f>IFERROR(VLOOKUP($A351,Runners!$T:$AA,C$1,0),"")</f>
        <v/>
      </c>
      <c r="D351" s="1" t="str">
        <f>IFERROR(VLOOKUP($A351,Runners!$T:$AA,D$1,0),"")</f>
        <v/>
      </c>
      <c r="E351" s="2" t="str">
        <f>IFERROR(VLOOKUP($A351,Runners!$T:$AA,E$1,0),"")</f>
        <v/>
      </c>
      <c r="F351" s="2" t="str">
        <f>IFERROR(VLOOKUP($A351,Runners!$T:$AA,F$1,0),"")</f>
        <v/>
      </c>
    </row>
    <row r="352" spans="1:6" x14ac:dyDescent="0.25">
      <c r="A352" s="19">
        <v>348</v>
      </c>
      <c r="B352" s="1" t="str">
        <f>IFERROR(VLOOKUP($A352,Runners!$T:$AA,B$1,0),"")</f>
        <v/>
      </c>
      <c r="C352" s="1" t="str">
        <f>IFERROR(VLOOKUP($A352,Runners!$T:$AA,C$1,0),"")</f>
        <v/>
      </c>
      <c r="D352" s="1" t="str">
        <f>IFERROR(VLOOKUP($A352,Runners!$T:$AA,D$1,0),"")</f>
        <v/>
      </c>
      <c r="E352" s="2" t="str">
        <f>IFERROR(VLOOKUP($A352,Runners!$T:$AA,E$1,0),"")</f>
        <v/>
      </c>
      <c r="F352" s="2" t="str">
        <f>IFERROR(VLOOKUP($A352,Runners!$T:$AA,F$1,0),"")</f>
        <v/>
      </c>
    </row>
    <row r="353" spans="1:6" x14ac:dyDescent="0.25">
      <c r="A353" s="19">
        <v>349</v>
      </c>
      <c r="B353" s="1" t="str">
        <f>IFERROR(VLOOKUP($A353,Runners!$T:$AA,B$1,0),"")</f>
        <v/>
      </c>
      <c r="C353" s="1" t="str">
        <f>IFERROR(VLOOKUP($A353,Runners!$T:$AA,C$1,0),"")</f>
        <v/>
      </c>
      <c r="D353" s="1" t="str">
        <f>IFERROR(VLOOKUP($A353,Runners!$T:$AA,D$1,0),"")</f>
        <v/>
      </c>
      <c r="E353" s="2" t="str">
        <f>IFERROR(VLOOKUP($A353,Runners!$T:$AA,E$1,0),"")</f>
        <v/>
      </c>
      <c r="F353" s="2" t="str">
        <f>IFERROR(VLOOKUP($A353,Runners!$T:$AA,F$1,0),"")</f>
        <v/>
      </c>
    </row>
    <row r="354" spans="1:6" x14ac:dyDescent="0.25">
      <c r="A354" s="19">
        <v>350</v>
      </c>
      <c r="B354" s="1" t="str">
        <f>IFERROR(VLOOKUP($A354,Runners!$T:$AA,B$1,0),"")</f>
        <v/>
      </c>
      <c r="C354" s="1" t="str">
        <f>IFERROR(VLOOKUP($A354,Runners!$T:$AA,C$1,0),"")</f>
        <v/>
      </c>
      <c r="D354" s="1" t="str">
        <f>IFERROR(VLOOKUP($A354,Runners!$T:$AA,D$1,0),"")</f>
        <v/>
      </c>
      <c r="E354" s="2" t="str">
        <f>IFERROR(VLOOKUP($A354,Runners!$T:$AA,E$1,0),"")</f>
        <v/>
      </c>
      <c r="F354" s="2" t="str">
        <f>IFERROR(VLOOKUP($A354,Runners!$T:$AA,F$1,0),"")</f>
        <v/>
      </c>
    </row>
    <row r="355" spans="1:6" x14ac:dyDescent="0.25">
      <c r="A355" s="19">
        <v>351</v>
      </c>
      <c r="B355" s="1" t="str">
        <f>IFERROR(VLOOKUP($A355,Runners!$T:$AA,B$1,0),"")</f>
        <v/>
      </c>
      <c r="C355" s="1" t="str">
        <f>IFERROR(VLOOKUP($A355,Runners!$T:$AA,C$1,0),"")</f>
        <v/>
      </c>
      <c r="D355" s="1" t="str">
        <f>IFERROR(VLOOKUP($A355,Runners!$T:$AA,D$1,0),"")</f>
        <v/>
      </c>
      <c r="E355" s="2" t="str">
        <f>IFERROR(VLOOKUP($A355,Runners!$T:$AA,E$1,0),"")</f>
        <v/>
      </c>
      <c r="F355" s="2" t="str">
        <f>IFERROR(VLOOKUP($A355,Runners!$T:$AA,F$1,0),"")</f>
        <v/>
      </c>
    </row>
    <row r="356" spans="1:6" x14ac:dyDescent="0.25">
      <c r="A356" s="19">
        <v>352</v>
      </c>
      <c r="B356" s="1" t="str">
        <f>IFERROR(VLOOKUP($A356,Runners!$T:$AA,B$1,0),"")</f>
        <v/>
      </c>
      <c r="C356" s="1" t="str">
        <f>IFERROR(VLOOKUP($A356,Runners!$T:$AA,C$1,0),"")</f>
        <v/>
      </c>
      <c r="D356" s="1" t="str">
        <f>IFERROR(VLOOKUP($A356,Runners!$T:$AA,D$1,0),"")</f>
        <v/>
      </c>
      <c r="E356" s="2" t="str">
        <f>IFERROR(VLOOKUP($A356,Runners!$T:$AA,E$1,0),"")</f>
        <v/>
      </c>
      <c r="F356" s="2" t="str">
        <f>IFERROR(VLOOKUP($A356,Runners!$T:$AA,F$1,0),"")</f>
        <v/>
      </c>
    </row>
    <row r="357" spans="1:6" x14ac:dyDescent="0.25">
      <c r="A357" s="19">
        <v>353</v>
      </c>
      <c r="B357" s="1" t="str">
        <f>IFERROR(VLOOKUP($A357,Runners!$T:$AA,B$1,0),"")</f>
        <v/>
      </c>
      <c r="C357" s="1" t="str">
        <f>IFERROR(VLOOKUP($A357,Runners!$T:$AA,C$1,0),"")</f>
        <v/>
      </c>
      <c r="D357" s="1" t="str">
        <f>IFERROR(VLOOKUP($A357,Runners!$T:$AA,D$1,0),"")</f>
        <v/>
      </c>
      <c r="E357" s="2" t="str">
        <f>IFERROR(VLOOKUP($A357,Runners!$T:$AA,E$1,0),"")</f>
        <v/>
      </c>
      <c r="F357" s="2" t="str">
        <f>IFERROR(VLOOKUP($A357,Runners!$T:$AA,F$1,0),"")</f>
        <v/>
      </c>
    </row>
    <row r="358" spans="1:6" x14ac:dyDescent="0.25">
      <c r="A358" s="19">
        <v>354</v>
      </c>
      <c r="B358" s="1" t="str">
        <f>IFERROR(VLOOKUP($A358,Runners!$T:$AA,B$1,0),"")</f>
        <v/>
      </c>
      <c r="C358" s="1" t="str">
        <f>IFERROR(VLOOKUP($A358,Runners!$T:$AA,C$1,0),"")</f>
        <v/>
      </c>
      <c r="D358" s="1" t="str">
        <f>IFERROR(VLOOKUP($A358,Runners!$T:$AA,D$1,0),"")</f>
        <v/>
      </c>
      <c r="E358" s="2" t="str">
        <f>IFERROR(VLOOKUP($A358,Runners!$T:$AA,E$1,0),"")</f>
        <v/>
      </c>
      <c r="F358" s="2" t="str">
        <f>IFERROR(VLOOKUP($A358,Runners!$T:$AA,F$1,0),"")</f>
        <v/>
      </c>
    </row>
    <row r="359" spans="1:6" x14ac:dyDescent="0.25">
      <c r="A359" s="19">
        <v>355</v>
      </c>
      <c r="B359" s="1" t="str">
        <f>IFERROR(VLOOKUP($A359,Runners!$T:$AA,B$1,0),"")</f>
        <v/>
      </c>
      <c r="C359" s="1" t="str">
        <f>IFERROR(VLOOKUP($A359,Runners!$T:$AA,C$1,0),"")</f>
        <v/>
      </c>
      <c r="D359" s="1" t="str">
        <f>IFERROR(VLOOKUP($A359,Runners!$T:$AA,D$1,0),"")</f>
        <v/>
      </c>
      <c r="E359" s="2" t="str">
        <f>IFERROR(VLOOKUP($A359,Runners!$T:$AA,E$1,0),"")</f>
        <v/>
      </c>
      <c r="F359" s="2" t="str">
        <f>IFERROR(VLOOKUP($A359,Runners!$T:$AA,F$1,0),"")</f>
        <v/>
      </c>
    </row>
    <row r="360" spans="1:6" x14ac:dyDescent="0.25">
      <c r="A360" s="19">
        <v>356</v>
      </c>
      <c r="B360" s="1" t="str">
        <f>IFERROR(VLOOKUP($A360,Runners!$T:$AA,B$1,0),"")</f>
        <v/>
      </c>
      <c r="C360" s="1" t="str">
        <f>IFERROR(VLOOKUP($A360,Runners!$T:$AA,C$1,0),"")</f>
        <v/>
      </c>
      <c r="D360" s="1" t="str">
        <f>IFERROR(VLOOKUP($A360,Runners!$T:$AA,D$1,0),"")</f>
        <v/>
      </c>
      <c r="E360" s="2" t="str">
        <f>IFERROR(VLOOKUP($A360,Runners!$T:$AA,E$1,0),"")</f>
        <v/>
      </c>
      <c r="F360" s="2" t="str">
        <f>IFERROR(VLOOKUP($A360,Runners!$T:$AA,F$1,0),"")</f>
        <v/>
      </c>
    </row>
    <row r="361" spans="1:6" x14ac:dyDescent="0.25">
      <c r="A361" s="19">
        <v>357</v>
      </c>
      <c r="B361" s="1" t="str">
        <f>IFERROR(VLOOKUP($A361,Runners!$T:$AA,B$1,0),"")</f>
        <v/>
      </c>
      <c r="C361" s="1" t="str">
        <f>IFERROR(VLOOKUP($A361,Runners!$T:$AA,C$1,0),"")</f>
        <v/>
      </c>
      <c r="D361" s="1" t="str">
        <f>IFERROR(VLOOKUP($A361,Runners!$T:$AA,D$1,0),"")</f>
        <v/>
      </c>
      <c r="E361" s="2" t="str">
        <f>IFERROR(VLOOKUP($A361,Runners!$T:$AA,E$1,0),"")</f>
        <v/>
      </c>
      <c r="F361" s="2" t="str">
        <f>IFERROR(VLOOKUP($A361,Runners!$T:$AA,F$1,0),"")</f>
        <v/>
      </c>
    </row>
    <row r="362" spans="1:6" x14ac:dyDescent="0.25">
      <c r="A362" s="19">
        <v>358</v>
      </c>
      <c r="B362" s="1" t="str">
        <f>IFERROR(VLOOKUP($A362,Runners!$T:$AA,B$1,0),"")</f>
        <v/>
      </c>
      <c r="C362" s="1" t="str">
        <f>IFERROR(VLOOKUP($A362,Runners!$T:$AA,C$1,0),"")</f>
        <v/>
      </c>
      <c r="D362" s="1" t="str">
        <f>IFERROR(VLOOKUP($A362,Runners!$T:$AA,D$1,0),"")</f>
        <v/>
      </c>
      <c r="E362" s="2" t="str">
        <f>IFERROR(VLOOKUP($A362,Runners!$T:$AA,E$1,0),"")</f>
        <v/>
      </c>
      <c r="F362" s="2" t="str">
        <f>IFERROR(VLOOKUP($A362,Runners!$T:$AA,F$1,0),"")</f>
        <v/>
      </c>
    </row>
    <row r="363" spans="1:6" x14ac:dyDescent="0.25">
      <c r="A363" s="19">
        <v>359</v>
      </c>
      <c r="B363" s="1" t="str">
        <f>IFERROR(VLOOKUP($A363,Runners!$T:$AA,B$1,0),"")</f>
        <v/>
      </c>
      <c r="C363" s="1" t="str">
        <f>IFERROR(VLOOKUP($A363,Runners!$T:$AA,C$1,0),"")</f>
        <v/>
      </c>
      <c r="D363" s="1" t="str">
        <f>IFERROR(VLOOKUP($A363,Runners!$T:$AA,D$1,0),"")</f>
        <v/>
      </c>
      <c r="E363" s="2" t="str">
        <f>IFERROR(VLOOKUP($A363,Runners!$T:$AA,E$1,0),"")</f>
        <v/>
      </c>
      <c r="F363" s="2" t="str">
        <f>IFERROR(VLOOKUP($A363,Runners!$T:$AA,F$1,0),"")</f>
        <v/>
      </c>
    </row>
    <row r="364" spans="1:6" x14ac:dyDescent="0.25">
      <c r="A364" s="19">
        <v>360</v>
      </c>
      <c r="B364" s="1" t="str">
        <f>IFERROR(VLOOKUP($A364,Runners!$T:$AA,B$1,0),"")</f>
        <v/>
      </c>
      <c r="C364" s="1" t="str">
        <f>IFERROR(VLOOKUP($A364,Runners!$T:$AA,C$1,0),"")</f>
        <v/>
      </c>
      <c r="D364" s="1" t="str">
        <f>IFERROR(VLOOKUP($A364,Runners!$T:$AA,D$1,0),"")</f>
        <v/>
      </c>
      <c r="E364" s="2" t="str">
        <f>IFERROR(VLOOKUP($A364,Runners!$T:$AA,E$1,0),"")</f>
        <v/>
      </c>
      <c r="F364" s="2" t="str">
        <f>IFERROR(VLOOKUP($A364,Runners!$T:$AA,F$1,0),"")</f>
        <v/>
      </c>
    </row>
    <row r="365" spans="1:6" x14ac:dyDescent="0.25">
      <c r="A365" s="19">
        <v>361</v>
      </c>
      <c r="B365" s="1" t="str">
        <f>IFERROR(VLOOKUP($A365,Runners!$T:$AA,B$1,0),"")</f>
        <v/>
      </c>
      <c r="C365" s="1" t="str">
        <f>IFERROR(VLOOKUP($A365,Runners!$T:$AA,C$1,0),"")</f>
        <v/>
      </c>
      <c r="D365" s="1" t="str">
        <f>IFERROR(VLOOKUP($A365,Runners!$T:$AA,D$1,0),"")</f>
        <v/>
      </c>
      <c r="E365" s="2" t="str">
        <f>IFERROR(VLOOKUP($A365,Runners!$T:$AA,E$1,0),"")</f>
        <v/>
      </c>
      <c r="F365" s="2" t="str">
        <f>IFERROR(VLOOKUP($A365,Runners!$T:$AA,F$1,0),"")</f>
        <v/>
      </c>
    </row>
    <row r="366" spans="1:6" x14ac:dyDescent="0.25">
      <c r="A366" s="19">
        <v>362</v>
      </c>
      <c r="B366" s="1" t="str">
        <f>IFERROR(VLOOKUP($A366,Runners!$T:$AA,B$1,0),"")</f>
        <v/>
      </c>
      <c r="C366" s="1" t="str">
        <f>IFERROR(VLOOKUP($A366,Runners!$T:$AA,C$1,0),"")</f>
        <v/>
      </c>
      <c r="D366" s="1" t="str">
        <f>IFERROR(VLOOKUP($A366,Runners!$T:$AA,D$1,0),"")</f>
        <v/>
      </c>
      <c r="E366" s="2" t="str">
        <f>IFERROR(VLOOKUP($A366,Runners!$T:$AA,E$1,0),"")</f>
        <v/>
      </c>
      <c r="F366" s="2" t="str">
        <f>IFERROR(VLOOKUP($A366,Runners!$T:$AA,F$1,0),"")</f>
        <v/>
      </c>
    </row>
    <row r="367" spans="1:6" x14ac:dyDescent="0.25">
      <c r="A367" s="19">
        <v>363</v>
      </c>
      <c r="B367" s="1" t="str">
        <f>IFERROR(VLOOKUP($A367,Runners!$T:$AA,B$1,0),"")</f>
        <v/>
      </c>
      <c r="C367" s="1" t="str">
        <f>IFERROR(VLOOKUP($A367,Runners!$T:$AA,C$1,0),"")</f>
        <v/>
      </c>
      <c r="D367" s="1" t="str">
        <f>IFERROR(VLOOKUP($A367,Runners!$T:$AA,D$1,0),"")</f>
        <v/>
      </c>
      <c r="E367" s="2" t="str">
        <f>IFERROR(VLOOKUP($A367,Runners!$T:$AA,E$1,0),"")</f>
        <v/>
      </c>
      <c r="F367" s="2" t="str">
        <f>IFERROR(VLOOKUP($A367,Runners!$T:$AA,F$1,0),"")</f>
        <v/>
      </c>
    </row>
    <row r="368" spans="1:6" x14ac:dyDescent="0.25">
      <c r="A368" s="19">
        <v>364</v>
      </c>
      <c r="B368" s="1" t="str">
        <f>IFERROR(VLOOKUP($A368,Runners!$T:$AA,B$1,0),"")</f>
        <v/>
      </c>
      <c r="C368" s="1" t="str">
        <f>IFERROR(VLOOKUP($A368,Runners!$T:$AA,C$1,0),"")</f>
        <v/>
      </c>
      <c r="D368" s="1" t="str">
        <f>IFERROR(VLOOKUP($A368,Runners!$T:$AA,D$1,0),"")</f>
        <v/>
      </c>
      <c r="E368" s="2" t="str">
        <f>IFERROR(VLOOKUP($A368,Runners!$T:$AA,E$1,0),"")</f>
        <v/>
      </c>
      <c r="F368" s="2" t="str">
        <f>IFERROR(VLOOKUP($A368,Runners!$T:$AA,F$1,0),"")</f>
        <v/>
      </c>
    </row>
    <row r="369" spans="1:6" x14ac:dyDescent="0.25">
      <c r="A369" s="19">
        <v>365</v>
      </c>
      <c r="B369" s="1" t="str">
        <f>IFERROR(VLOOKUP($A369,Runners!$T:$AA,B$1,0),"")</f>
        <v/>
      </c>
      <c r="C369" s="1" t="str">
        <f>IFERROR(VLOOKUP($A369,Runners!$T:$AA,C$1,0),"")</f>
        <v/>
      </c>
      <c r="D369" s="1" t="str">
        <f>IFERROR(VLOOKUP($A369,Runners!$T:$AA,D$1,0),"")</f>
        <v/>
      </c>
      <c r="E369" s="2" t="str">
        <f>IFERROR(VLOOKUP($A369,Runners!$T:$AA,E$1,0),"")</f>
        <v/>
      </c>
      <c r="F369" s="2" t="str">
        <f>IFERROR(VLOOKUP($A369,Runners!$T:$AA,F$1,0),"")</f>
        <v/>
      </c>
    </row>
    <row r="370" spans="1:6" x14ac:dyDescent="0.25">
      <c r="A370" s="19">
        <v>366</v>
      </c>
      <c r="B370" s="1" t="str">
        <f>IFERROR(VLOOKUP($A370,Runners!$T:$AA,B$1,0),"")</f>
        <v/>
      </c>
      <c r="C370" s="1" t="str">
        <f>IFERROR(VLOOKUP($A370,Runners!$T:$AA,C$1,0),"")</f>
        <v/>
      </c>
      <c r="D370" s="1" t="str">
        <f>IFERROR(VLOOKUP($A370,Runners!$T:$AA,D$1,0),"")</f>
        <v/>
      </c>
      <c r="E370" s="2" t="str">
        <f>IFERROR(VLOOKUP($A370,Runners!$T:$AA,E$1,0),"")</f>
        <v/>
      </c>
      <c r="F370" s="2" t="str">
        <f>IFERROR(VLOOKUP($A370,Runners!$T:$AA,F$1,0),"")</f>
        <v/>
      </c>
    </row>
    <row r="371" spans="1:6" x14ac:dyDescent="0.25">
      <c r="A371" s="19">
        <v>367</v>
      </c>
      <c r="B371" s="1" t="str">
        <f>IFERROR(VLOOKUP($A371,Runners!$T:$AA,B$1,0),"")</f>
        <v/>
      </c>
      <c r="C371" s="1" t="str">
        <f>IFERROR(VLOOKUP($A371,Runners!$T:$AA,C$1,0),"")</f>
        <v/>
      </c>
      <c r="D371" s="1" t="str">
        <f>IFERROR(VLOOKUP($A371,Runners!$T:$AA,D$1,0),"")</f>
        <v/>
      </c>
      <c r="E371" s="2" t="str">
        <f>IFERROR(VLOOKUP($A371,Runners!$T:$AA,E$1,0),"")</f>
        <v/>
      </c>
      <c r="F371" s="2" t="str">
        <f>IFERROR(VLOOKUP($A371,Runners!$T:$AA,F$1,0),"")</f>
        <v/>
      </c>
    </row>
    <row r="372" spans="1:6" x14ac:dyDescent="0.25">
      <c r="A372" s="19">
        <v>368</v>
      </c>
      <c r="B372" s="1" t="str">
        <f>IFERROR(VLOOKUP($A372,Runners!$T:$AA,B$1,0),"")</f>
        <v/>
      </c>
      <c r="C372" s="1" t="str">
        <f>IFERROR(VLOOKUP($A372,Runners!$T:$AA,C$1,0),"")</f>
        <v/>
      </c>
      <c r="D372" s="1" t="str">
        <f>IFERROR(VLOOKUP($A372,Runners!$T:$AA,D$1,0),"")</f>
        <v/>
      </c>
      <c r="E372" s="2" t="str">
        <f>IFERROR(VLOOKUP($A372,Runners!$T:$AA,E$1,0),"")</f>
        <v/>
      </c>
      <c r="F372" s="2" t="str">
        <f>IFERROR(VLOOKUP($A372,Runners!$T:$AA,F$1,0),"")</f>
        <v/>
      </c>
    </row>
    <row r="373" spans="1:6" x14ac:dyDescent="0.25">
      <c r="A373" s="19">
        <v>369</v>
      </c>
      <c r="B373" s="1" t="str">
        <f>IFERROR(VLOOKUP($A373,Runners!$T:$AA,B$1,0),"")</f>
        <v/>
      </c>
      <c r="C373" s="1" t="str">
        <f>IFERROR(VLOOKUP($A373,Runners!$T:$AA,C$1,0),"")</f>
        <v/>
      </c>
      <c r="D373" s="1" t="str">
        <f>IFERROR(VLOOKUP($A373,Runners!$T:$AA,D$1,0),"")</f>
        <v/>
      </c>
      <c r="E373" s="2" t="str">
        <f>IFERROR(VLOOKUP($A373,Runners!$T:$AA,E$1,0),"")</f>
        <v/>
      </c>
      <c r="F373" s="2" t="str">
        <f>IFERROR(VLOOKUP($A373,Runners!$T:$AA,F$1,0),"")</f>
        <v/>
      </c>
    </row>
    <row r="374" spans="1:6" x14ac:dyDescent="0.25">
      <c r="A374" s="19">
        <v>370</v>
      </c>
      <c r="B374" s="1" t="str">
        <f>IFERROR(VLOOKUP($A374,Runners!$T:$AA,B$1,0),"")</f>
        <v/>
      </c>
      <c r="C374" s="1" t="str">
        <f>IFERROR(VLOOKUP($A374,Runners!$T:$AA,C$1,0),"")</f>
        <v/>
      </c>
      <c r="D374" s="1" t="str">
        <f>IFERROR(VLOOKUP($A374,Runners!$T:$AA,D$1,0),"")</f>
        <v/>
      </c>
      <c r="E374" s="2" t="str">
        <f>IFERROR(VLOOKUP($A374,Runners!$T:$AA,E$1,0),"")</f>
        <v/>
      </c>
      <c r="F374" s="2" t="str">
        <f>IFERROR(VLOOKUP($A374,Runners!$T:$AA,F$1,0),"")</f>
        <v/>
      </c>
    </row>
    <row r="375" spans="1:6" x14ac:dyDescent="0.25">
      <c r="A375" s="19">
        <v>371</v>
      </c>
      <c r="B375" s="1" t="str">
        <f>IFERROR(VLOOKUP($A375,Runners!$T:$AA,B$1,0),"")</f>
        <v/>
      </c>
      <c r="C375" s="1" t="str">
        <f>IFERROR(VLOOKUP($A375,Runners!$T:$AA,C$1,0),"")</f>
        <v/>
      </c>
      <c r="D375" s="1" t="str">
        <f>IFERROR(VLOOKUP($A375,Runners!$T:$AA,D$1,0),"")</f>
        <v/>
      </c>
      <c r="E375" s="2" t="str">
        <f>IFERROR(VLOOKUP($A375,Runners!$T:$AA,E$1,0),"")</f>
        <v/>
      </c>
      <c r="F375" s="2" t="str">
        <f>IFERROR(VLOOKUP($A375,Runners!$T:$AA,F$1,0),"")</f>
        <v/>
      </c>
    </row>
    <row r="376" spans="1:6" x14ac:dyDescent="0.25">
      <c r="A376" s="19">
        <v>372</v>
      </c>
      <c r="B376" s="1" t="str">
        <f>IFERROR(VLOOKUP($A376,Runners!$T:$AA,B$1,0),"")</f>
        <v/>
      </c>
      <c r="C376" s="1" t="str">
        <f>IFERROR(VLOOKUP($A376,Runners!$T:$AA,C$1,0),"")</f>
        <v/>
      </c>
      <c r="D376" s="1" t="str">
        <f>IFERROR(VLOOKUP($A376,Runners!$T:$AA,D$1,0),"")</f>
        <v/>
      </c>
      <c r="E376" s="2" t="str">
        <f>IFERROR(VLOOKUP($A376,Runners!$T:$AA,E$1,0),"")</f>
        <v/>
      </c>
      <c r="F376" s="2" t="str">
        <f>IFERROR(VLOOKUP($A376,Runners!$T:$AA,F$1,0),"")</f>
        <v/>
      </c>
    </row>
    <row r="377" spans="1:6" x14ac:dyDescent="0.25">
      <c r="A377" s="19">
        <v>373</v>
      </c>
      <c r="B377" s="1" t="str">
        <f>IFERROR(VLOOKUP($A377,Runners!$T:$AA,B$1,0),"")</f>
        <v/>
      </c>
      <c r="C377" s="1" t="str">
        <f>IFERROR(VLOOKUP($A377,Runners!$T:$AA,C$1,0),"")</f>
        <v/>
      </c>
      <c r="D377" s="1" t="str">
        <f>IFERROR(VLOOKUP($A377,Runners!$T:$AA,D$1,0),"")</f>
        <v/>
      </c>
      <c r="E377" s="2" t="str">
        <f>IFERROR(VLOOKUP($A377,Runners!$T:$AA,E$1,0),"")</f>
        <v/>
      </c>
      <c r="F377" s="2" t="str">
        <f>IFERROR(VLOOKUP($A377,Runners!$T:$AA,F$1,0),"")</f>
        <v/>
      </c>
    </row>
    <row r="378" spans="1:6" x14ac:dyDescent="0.25">
      <c r="A378" s="19">
        <v>374</v>
      </c>
      <c r="B378" s="1" t="str">
        <f>IFERROR(VLOOKUP($A378,Runners!$T:$AA,B$1,0),"")</f>
        <v/>
      </c>
      <c r="C378" s="1" t="str">
        <f>IFERROR(VLOOKUP($A378,Runners!$T:$AA,C$1,0),"")</f>
        <v/>
      </c>
      <c r="D378" s="1" t="str">
        <f>IFERROR(VLOOKUP($A378,Runners!$T:$AA,D$1,0),"")</f>
        <v/>
      </c>
      <c r="E378" s="2" t="str">
        <f>IFERROR(VLOOKUP($A378,Runners!$T:$AA,E$1,0),"")</f>
        <v/>
      </c>
      <c r="F378" s="2" t="str">
        <f>IFERROR(VLOOKUP($A378,Runners!$T:$AA,F$1,0),"")</f>
        <v/>
      </c>
    </row>
    <row r="379" spans="1:6" x14ac:dyDescent="0.25">
      <c r="A379" s="19">
        <v>375</v>
      </c>
      <c r="B379" s="1" t="str">
        <f>IFERROR(VLOOKUP($A379,Runners!$T:$AA,B$1,0),"")</f>
        <v/>
      </c>
      <c r="C379" s="1" t="str">
        <f>IFERROR(VLOOKUP($A379,Runners!$T:$AA,C$1,0),"")</f>
        <v/>
      </c>
      <c r="D379" s="1" t="str">
        <f>IFERROR(VLOOKUP($A379,Runners!$T:$AA,D$1,0),"")</f>
        <v/>
      </c>
      <c r="E379" s="2" t="str">
        <f>IFERROR(VLOOKUP($A379,Runners!$T:$AA,E$1,0),"")</f>
        <v/>
      </c>
      <c r="F379" s="2" t="str">
        <f>IFERROR(VLOOKUP($A379,Runners!$T:$AA,F$1,0),"")</f>
        <v/>
      </c>
    </row>
    <row r="380" spans="1:6" x14ac:dyDescent="0.25">
      <c r="A380" s="19">
        <v>376</v>
      </c>
      <c r="B380" s="1" t="str">
        <f>IFERROR(VLOOKUP($A380,Runners!$T:$AA,B$1,0),"")</f>
        <v/>
      </c>
      <c r="C380" s="1" t="str">
        <f>IFERROR(VLOOKUP($A380,Runners!$T:$AA,C$1,0),"")</f>
        <v/>
      </c>
      <c r="D380" s="1" t="str">
        <f>IFERROR(VLOOKUP($A380,Runners!$T:$AA,D$1,0),"")</f>
        <v/>
      </c>
      <c r="E380" s="2" t="str">
        <f>IFERROR(VLOOKUP($A380,Runners!$T:$AA,E$1,0),"")</f>
        <v/>
      </c>
      <c r="F380" s="2" t="str">
        <f>IFERROR(VLOOKUP($A380,Runners!$T:$AA,F$1,0),"")</f>
        <v/>
      </c>
    </row>
    <row r="381" spans="1:6" x14ac:dyDescent="0.25">
      <c r="A381" s="19">
        <v>377</v>
      </c>
      <c r="B381" s="1" t="str">
        <f>IFERROR(VLOOKUP($A381,Runners!$T:$AA,B$1,0),"")</f>
        <v/>
      </c>
      <c r="C381" s="1" t="str">
        <f>IFERROR(VLOOKUP($A381,Runners!$T:$AA,C$1,0),"")</f>
        <v/>
      </c>
      <c r="D381" s="1" t="str">
        <f>IFERROR(VLOOKUP($A381,Runners!$T:$AA,D$1,0),"")</f>
        <v/>
      </c>
      <c r="E381" s="2" t="str">
        <f>IFERROR(VLOOKUP($A381,Runners!$T:$AA,E$1,0),"")</f>
        <v/>
      </c>
      <c r="F381" s="2" t="str">
        <f>IFERROR(VLOOKUP($A381,Runners!$T:$AA,F$1,0),"")</f>
        <v/>
      </c>
    </row>
    <row r="382" spans="1:6" x14ac:dyDescent="0.25">
      <c r="A382" s="19">
        <v>378</v>
      </c>
      <c r="B382" s="1" t="str">
        <f>IFERROR(VLOOKUP($A382,Runners!$T:$AA,B$1,0),"")</f>
        <v/>
      </c>
      <c r="C382" s="1" t="str">
        <f>IFERROR(VLOOKUP($A382,Runners!$T:$AA,C$1,0),"")</f>
        <v/>
      </c>
      <c r="D382" s="1" t="str">
        <f>IFERROR(VLOOKUP($A382,Runners!$T:$AA,D$1,0),"")</f>
        <v/>
      </c>
      <c r="E382" s="2" t="str">
        <f>IFERROR(VLOOKUP($A382,Runners!$T:$AA,E$1,0),"")</f>
        <v/>
      </c>
      <c r="F382" s="2" t="str">
        <f>IFERROR(VLOOKUP($A382,Runners!$T:$AA,F$1,0),"")</f>
        <v/>
      </c>
    </row>
    <row r="383" spans="1:6" x14ac:dyDescent="0.25">
      <c r="A383" s="19">
        <v>379</v>
      </c>
      <c r="B383" s="1" t="str">
        <f>IFERROR(VLOOKUP($A383,Runners!$T:$AA,B$1,0),"")</f>
        <v/>
      </c>
      <c r="C383" s="1" t="str">
        <f>IFERROR(VLOOKUP($A383,Runners!$T:$AA,C$1,0),"")</f>
        <v/>
      </c>
      <c r="D383" s="1" t="str">
        <f>IFERROR(VLOOKUP($A383,Runners!$T:$AA,D$1,0),"")</f>
        <v/>
      </c>
      <c r="E383" s="2" t="str">
        <f>IFERROR(VLOOKUP($A383,Runners!$T:$AA,E$1,0),"")</f>
        <v/>
      </c>
      <c r="F383" s="2" t="str">
        <f>IFERROR(VLOOKUP($A383,Runners!$T:$AA,F$1,0),"")</f>
        <v/>
      </c>
    </row>
    <row r="384" spans="1:6" x14ac:dyDescent="0.25">
      <c r="A384" s="19">
        <v>380</v>
      </c>
      <c r="B384" s="1" t="str">
        <f>IFERROR(VLOOKUP($A384,Runners!$T:$AA,B$1,0),"")</f>
        <v/>
      </c>
      <c r="C384" s="1" t="str">
        <f>IFERROR(VLOOKUP($A384,Runners!$T:$AA,C$1,0),"")</f>
        <v/>
      </c>
      <c r="D384" s="1" t="str">
        <f>IFERROR(VLOOKUP($A384,Runners!$T:$AA,D$1,0),"")</f>
        <v/>
      </c>
      <c r="E384" s="2" t="str">
        <f>IFERROR(VLOOKUP($A384,Runners!$T:$AA,E$1,0),"")</f>
        <v/>
      </c>
      <c r="F384" s="2" t="str">
        <f>IFERROR(VLOOKUP($A384,Runners!$T:$AA,F$1,0),"")</f>
        <v/>
      </c>
    </row>
    <row r="385" spans="1:6" x14ac:dyDescent="0.25">
      <c r="A385" s="19">
        <v>381</v>
      </c>
      <c r="B385" s="1" t="str">
        <f>IFERROR(VLOOKUP($A385,Runners!$T:$AA,B$1,0),"")</f>
        <v/>
      </c>
      <c r="C385" s="1" t="str">
        <f>IFERROR(VLOOKUP($A385,Runners!$T:$AA,C$1,0),"")</f>
        <v/>
      </c>
      <c r="D385" s="1" t="str">
        <f>IFERROR(VLOOKUP($A385,Runners!$T:$AA,D$1,0),"")</f>
        <v/>
      </c>
      <c r="E385" s="2" t="str">
        <f>IFERROR(VLOOKUP($A385,Runners!$T:$AA,E$1,0),"")</f>
        <v/>
      </c>
      <c r="F385" s="2" t="str">
        <f>IFERROR(VLOOKUP($A385,Runners!$T:$AA,F$1,0),"")</f>
        <v/>
      </c>
    </row>
    <row r="386" spans="1:6" x14ac:dyDescent="0.25">
      <c r="A386" s="19">
        <v>382</v>
      </c>
      <c r="B386" s="1" t="str">
        <f>IFERROR(VLOOKUP($A386,Runners!$T:$AA,B$1,0),"")</f>
        <v/>
      </c>
      <c r="C386" s="1" t="str">
        <f>IFERROR(VLOOKUP($A386,Runners!$T:$AA,C$1,0),"")</f>
        <v/>
      </c>
      <c r="D386" s="1" t="str">
        <f>IFERROR(VLOOKUP($A386,Runners!$T:$AA,D$1,0),"")</f>
        <v/>
      </c>
      <c r="E386" s="2" t="str">
        <f>IFERROR(VLOOKUP($A386,Runners!$T:$AA,E$1,0),"")</f>
        <v/>
      </c>
      <c r="F386" s="2" t="str">
        <f>IFERROR(VLOOKUP($A386,Runners!$T:$AA,F$1,0),"")</f>
        <v/>
      </c>
    </row>
    <row r="387" spans="1:6" x14ac:dyDescent="0.25">
      <c r="A387" s="19">
        <v>383</v>
      </c>
      <c r="B387" s="1" t="str">
        <f>IFERROR(VLOOKUP($A387,Runners!$T:$AA,B$1,0),"")</f>
        <v/>
      </c>
      <c r="C387" s="1" t="str">
        <f>IFERROR(VLOOKUP($A387,Runners!$T:$AA,C$1,0),"")</f>
        <v/>
      </c>
      <c r="D387" s="1" t="str">
        <f>IFERROR(VLOOKUP($A387,Runners!$T:$AA,D$1,0),"")</f>
        <v/>
      </c>
      <c r="E387" s="2" t="str">
        <f>IFERROR(VLOOKUP($A387,Runners!$T:$AA,E$1,0),"")</f>
        <v/>
      </c>
      <c r="F387" s="2" t="str">
        <f>IFERROR(VLOOKUP($A387,Runners!$T:$AA,F$1,0),"")</f>
        <v/>
      </c>
    </row>
    <row r="388" spans="1:6" x14ac:dyDescent="0.25">
      <c r="A388" s="19">
        <v>384</v>
      </c>
      <c r="B388" s="1" t="str">
        <f>IFERROR(VLOOKUP($A388,Runners!$T:$AA,B$1,0),"")</f>
        <v/>
      </c>
      <c r="C388" s="1" t="str">
        <f>IFERROR(VLOOKUP($A388,Runners!$T:$AA,C$1,0),"")</f>
        <v/>
      </c>
      <c r="D388" s="1" t="str">
        <f>IFERROR(VLOOKUP($A388,Runners!$T:$AA,D$1,0),"")</f>
        <v/>
      </c>
      <c r="E388" s="2" t="str">
        <f>IFERROR(VLOOKUP($A388,Runners!$T:$AA,E$1,0),"")</f>
        <v/>
      </c>
      <c r="F388" s="2" t="str">
        <f>IFERROR(VLOOKUP($A388,Runners!$T:$AA,F$1,0),"")</f>
        <v/>
      </c>
    </row>
    <row r="389" spans="1:6" x14ac:dyDescent="0.25">
      <c r="A389" s="19">
        <v>385</v>
      </c>
      <c r="B389" s="1" t="str">
        <f>IFERROR(VLOOKUP($A389,Runners!$T:$AA,B$1,0),"")</f>
        <v/>
      </c>
      <c r="C389" s="1" t="str">
        <f>IFERROR(VLOOKUP($A389,Runners!$T:$AA,C$1,0),"")</f>
        <v/>
      </c>
      <c r="D389" s="1" t="str">
        <f>IFERROR(VLOOKUP($A389,Runners!$T:$AA,D$1,0),"")</f>
        <v/>
      </c>
      <c r="E389" s="2" t="str">
        <f>IFERROR(VLOOKUP($A389,Runners!$T:$AA,E$1,0),"")</f>
        <v/>
      </c>
      <c r="F389" s="2" t="str">
        <f>IFERROR(VLOOKUP($A389,Runners!$T:$AA,F$1,0),"")</f>
        <v/>
      </c>
    </row>
    <row r="390" spans="1:6" x14ac:dyDescent="0.25">
      <c r="A390" s="19">
        <v>386</v>
      </c>
      <c r="B390" s="1" t="str">
        <f>IFERROR(VLOOKUP($A390,Runners!$T:$AA,B$1,0),"")</f>
        <v/>
      </c>
      <c r="C390" s="1" t="str">
        <f>IFERROR(VLOOKUP($A390,Runners!$T:$AA,C$1,0),"")</f>
        <v/>
      </c>
      <c r="D390" s="1" t="str">
        <f>IFERROR(VLOOKUP($A390,Runners!$T:$AA,D$1,0),"")</f>
        <v/>
      </c>
      <c r="E390" s="2" t="str">
        <f>IFERROR(VLOOKUP($A390,Runners!$T:$AA,E$1,0),"")</f>
        <v/>
      </c>
      <c r="F390" s="2" t="str">
        <f>IFERROR(VLOOKUP($A390,Runners!$T:$AA,F$1,0),"")</f>
        <v/>
      </c>
    </row>
    <row r="391" spans="1:6" x14ac:dyDescent="0.25">
      <c r="A391" s="19">
        <v>387</v>
      </c>
      <c r="B391" s="1" t="str">
        <f>IFERROR(VLOOKUP($A391,Runners!$T:$AA,B$1,0),"")</f>
        <v/>
      </c>
      <c r="C391" s="1" t="str">
        <f>IFERROR(VLOOKUP($A391,Runners!$T:$AA,C$1,0),"")</f>
        <v/>
      </c>
      <c r="D391" s="1" t="str">
        <f>IFERROR(VLOOKUP($A391,Runners!$T:$AA,D$1,0),"")</f>
        <v/>
      </c>
      <c r="E391" s="2" t="str">
        <f>IFERROR(VLOOKUP($A391,Runners!$T:$AA,E$1,0),"")</f>
        <v/>
      </c>
      <c r="F391" s="2" t="str">
        <f>IFERROR(VLOOKUP($A391,Runners!$T:$AA,F$1,0),"")</f>
        <v/>
      </c>
    </row>
    <row r="392" spans="1:6" x14ac:dyDescent="0.25">
      <c r="A392" s="19">
        <v>388</v>
      </c>
      <c r="B392" s="1" t="str">
        <f>IFERROR(VLOOKUP($A392,Runners!$T:$AA,B$1,0),"")</f>
        <v/>
      </c>
      <c r="C392" s="1" t="str">
        <f>IFERROR(VLOOKUP($A392,Runners!$T:$AA,C$1,0),"")</f>
        <v/>
      </c>
      <c r="D392" s="1" t="str">
        <f>IFERROR(VLOOKUP($A392,Runners!$T:$AA,D$1,0),"")</f>
        <v/>
      </c>
      <c r="E392" s="2" t="str">
        <f>IFERROR(VLOOKUP($A392,Runners!$T:$AA,E$1,0),"")</f>
        <v/>
      </c>
      <c r="F392" s="2" t="str">
        <f>IFERROR(VLOOKUP($A392,Runners!$T:$AA,F$1,0),"")</f>
        <v/>
      </c>
    </row>
    <row r="393" spans="1:6" x14ac:dyDescent="0.25">
      <c r="A393" s="19">
        <v>389</v>
      </c>
      <c r="B393" s="1" t="str">
        <f>IFERROR(VLOOKUP($A393,Runners!$T:$AA,B$1,0),"")</f>
        <v/>
      </c>
      <c r="C393" s="1" t="str">
        <f>IFERROR(VLOOKUP($A393,Runners!$T:$AA,C$1,0),"")</f>
        <v/>
      </c>
      <c r="D393" s="1" t="str">
        <f>IFERROR(VLOOKUP($A393,Runners!$T:$AA,D$1,0),"")</f>
        <v/>
      </c>
      <c r="E393" s="2" t="str">
        <f>IFERROR(VLOOKUP($A393,Runners!$T:$AA,E$1,0),"")</f>
        <v/>
      </c>
      <c r="F393" s="2" t="str">
        <f>IFERROR(VLOOKUP($A393,Runners!$T:$AA,F$1,0),"")</f>
        <v/>
      </c>
    </row>
    <row r="394" spans="1:6" x14ac:dyDescent="0.25">
      <c r="A394" s="19">
        <v>390</v>
      </c>
      <c r="B394" s="1" t="str">
        <f>IFERROR(VLOOKUP($A394,Runners!$T:$AA,B$1,0),"")</f>
        <v/>
      </c>
      <c r="C394" s="1" t="str">
        <f>IFERROR(VLOOKUP($A394,Runners!$T:$AA,C$1,0),"")</f>
        <v/>
      </c>
      <c r="D394" s="1" t="str">
        <f>IFERROR(VLOOKUP($A394,Runners!$T:$AA,D$1,0),"")</f>
        <v/>
      </c>
      <c r="E394" s="2" t="str">
        <f>IFERROR(VLOOKUP($A394,Runners!$T:$AA,E$1,0),"")</f>
        <v/>
      </c>
      <c r="F394" s="2" t="str">
        <f>IFERROR(VLOOKUP($A394,Runners!$T:$AA,F$1,0),"")</f>
        <v/>
      </c>
    </row>
    <row r="395" spans="1:6" x14ac:dyDescent="0.25">
      <c r="A395" s="19">
        <v>391</v>
      </c>
      <c r="B395" s="1" t="str">
        <f>IFERROR(VLOOKUP($A395,Runners!$T:$AA,B$1,0),"")</f>
        <v/>
      </c>
      <c r="C395" s="1" t="str">
        <f>IFERROR(VLOOKUP($A395,Runners!$T:$AA,C$1,0),"")</f>
        <v/>
      </c>
      <c r="D395" s="1" t="str">
        <f>IFERROR(VLOOKUP($A395,Runners!$T:$AA,D$1,0),"")</f>
        <v/>
      </c>
      <c r="E395" s="2" t="str">
        <f>IFERROR(VLOOKUP($A395,Runners!$T:$AA,E$1,0),"")</f>
        <v/>
      </c>
      <c r="F395" s="2" t="str">
        <f>IFERROR(VLOOKUP($A395,Runners!$T:$AA,F$1,0),"")</f>
        <v/>
      </c>
    </row>
    <row r="396" spans="1:6" x14ac:dyDescent="0.25">
      <c r="A396" s="19">
        <v>392</v>
      </c>
      <c r="B396" s="1" t="str">
        <f>IFERROR(VLOOKUP($A396,Runners!$T:$AA,B$1,0),"")</f>
        <v/>
      </c>
      <c r="C396" s="1" t="str">
        <f>IFERROR(VLOOKUP($A396,Runners!$T:$AA,C$1,0),"")</f>
        <v/>
      </c>
      <c r="D396" s="1" t="str">
        <f>IFERROR(VLOOKUP($A396,Runners!$T:$AA,D$1,0),"")</f>
        <v/>
      </c>
      <c r="E396" s="2" t="str">
        <f>IFERROR(VLOOKUP($A396,Runners!$T:$AA,E$1,0),"")</f>
        <v/>
      </c>
      <c r="F396" s="2" t="str">
        <f>IFERROR(VLOOKUP($A396,Runners!$T:$AA,F$1,0),"")</f>
        <v/>
      </c>
    </row>
    <row r="397" spans="1:6" x14ac:dyDescent="0.25">
      <c r="A397" s="19">
        <v>393</v>
      </c>
      <c r="B397" s="1" t="str">
        <f>IFERROR(VLOOKUP($A397,Runners!$T:$AA,B$1,0),"")</f>
        <v/>
      </c>
      <c r="C397" s="1" t="str">
        <f>IFERROR(VLOOKUP($A397,Runners!$T:$AA,C$1,0),"")</f>
        <v/>
      </c>
      <c r="D397" s="1" t="str">
        <f>IFERROR(VLOOKUP($A397,Runners!$T:$AA,D$1,0),"")</f>
        <v/>
      </c>
      <c r="E397" s="2" t="str">
        <f>IFERROR(VLOOKUP($A397,Runners!$T:$AA,E$1,0),"")</f>
        <v/>
      </c>
      <c r="F397" s="2" t="str">
        <f>IFERROR(VLOOKUP($A397,Runners!$T:$AA,F$1,0),"")</f>
        <v/>
      </c>
    </row>
    <row r="398" spans="1:6" x14ac:dyDescent="0.25">
      <c r="A398" s="19">
        <v>394</v>
      </c>
      <c r="B398" s="1" t="str">
        <f>IFERROR(VLOOKUP($A398,Runners!$T:$AA,B$1,0),"")</f>
        <v/>
      </c>
      <c r="C398" s="1" t="str">
        <f>IFERROR(VLOOKUP($A398,Runners!$T:$AA,C$1,0),"")</f>
        <v/>
      </c>
      <c r="D398" s="1" t="str">
        <f>IFERROR(VLOOKUP($A398,Runners!$T:$AA,D$1,0),"")</f>
        <v/>
      </c>
      <c r="E398" s="2" t="str">
        <f>IFERROR(VLOOKUP($A398,Runners!$T:$AA,E$1,0),"")</f>
        <v/>
      </c>
      <c r="F398" s="2" t="str">
        <f>IFERROR(VLOOKUP($A398,Runners!$T:$AA,F$1,0),"")</f>
        <v/>
      </c>
    </row>
    <row r="399" spans="1:6" x14ac:dyDescent="0.25">
      <c r="A399" s="19">
        <v>395</v>
      </c>
      <c r="B399" s="1" t="str">
        <f>IFERROR(VLOOKUP($A399,Runners!$T:$AA,B$1,0),"")</f>
        <v/>
      </c>
      <c r="C399" s="1" t="str">
        <f>IFERROR(VLOOKUP($A399,Runners!$T:$AA,C$1,0),"")</f>
        <v/>
      </c>
      <c r="D399" s="1" t="str">
        <f>IFERROR(VLOOKUP($A399,Runners!$T:$AA,D$1,0),"")</f>
        <v/>
      </c>
      <c r="E399" s="2" t="str">
        <f>IFERROR(VLOOKUP($A399,Runners!$T:$AA,E$1,0),"")</f>
        <v/>
      </c>
      <c r="F399" s="2" t="str">
        <f>IFERROR(VLOOKUP($A399,Runners!$T:$AA,F$1,0),"")</f>
        <v/>
      </c>
    </row>
    <row r="400" spans="1:6" x14ac:dyDescent="0.25">
      <c r="A400" s="19">
        <v>396</v>
      </c>
      <c r="B400" s="1" t="str">
        <f>IFERROR(VLOOKUP($A400,Runners!$T:$AA,B$1,0),"")</f>
        <v/>
      </c>
      <c r="C400" s="1" t="str">
        <f>IFERROR(VLOOKUP($A400,Runners!$T:$AA,C$1,0),"")</f>
        <v/>
      </c>
      <c r="D400" s="1" t="str">
        <f>IFERROR(VLOOKUP($A400,Runners!$T:$AA,D$1,0),"")</f>
        <v/>
      </c>
      <c r="E400" s="2" t="str">
        <f>IFERROR(VLOOKUP($A400,Runners!$T:$AA,E$1,0),"")</f>
        <v/>
      </c>
      <c r="F400" s="2" t="str">
        <f>IFERROR(VLOOKUP($A400,Runners!$T:$AA,F$1,0),"")</f>
        <v/>
      </c>
    </row>
    <row r="401" spans="1:6" x14ac:dyDescent="0.25">
      <c r="A401" s="19">
        <v>397</v>
      </c>
      <c r="B401" s="1" t="str">
        <f>IFERROR(VLOOKUP($A401,Runners!$T:$AA,B$1,0),"")</f>
        <v/>
      </c>
      <c r="C401" s="1" t="str">
        <f>IFERROR(VLOOKUP($A401,Runners!$T:$AA,C$1,0),"")</f>
        <v/>
      </c>
      <c r="D401" s="1" t="str">
        <f>IFERROR(VLOOKUP($A401,Runners!$T:$AA,D$1,0),"")</f>
        <v/>
      </c>
      <c r="E401" s="2" t="str">
        <f>IFERROR(VLOOKUP($A401,Runners!$T:$AA,E$1,0),"")</f>
        <v/>
      </c>
      <c r="F401" s="2" t="str">
        <f>IFERROR(VLOOKUP($A401,Runners!$T:$AA,F$1,0),"")</f>
        <v/>
      </c>
    </row>
    <row r="402" spans="1:6" x14ac:dyDescent="0.25">
      <c r="A402" s="19">
        <v>398</v>
      </c>
      <c r="B402" s="1" t="str">
        <f>IFERROR(VLOOKUP($A402,Runners!$T:$AA,B$1,0),"")</f>
        <v/>
      </c>
      <c r="C402" s="1" t="str">
        <f>IFERROR(VLOOKUP($A402,Runners!$T:$AA,C$1,0),"")</f>
        <v/>
      </c>
      <c r="D402" s="1" t="str">
        <f>IFERROR(VLOOKUP($A402,Runners!$T:$AA,D$1,0),"")</f>
        <v/>
      </c>
      <c r="E402" s="2" t="str">
        <f>IFERROR(VLOOKUP($A402,Runners!$T:$AA,E$1,0),"")</f>
        <v/>
      </c>
      <c r="F402" s="2" t="str">
        <f>IFERROR(VLOOKUP($A402,Runners!$T:$AA,F$1,0),"")</f>
        <v/>
      </c>
    </row>
    <row r="403" spans="1:6" x14ac:dyDescent="0.25">
      <c r="A403" s="19">
        <v>399</v>
      </c>
      <c r="B403" s="1" t="str">
        <f>IFERROR(VLOOKUP($A403,Runners!$T:$AA,B$1,0),"")</f>
        <v/>
      </c>
      <c r="C403" s="1" t="str">
        <f>IFERROR(VLOOKUP($A403,Runners!$T:$AA,C$1,0),"")</f>
        <v/>
      </c>
      <c r="D403" s="1" t="str">
        <f>IFERROR(VLOOKUP($A403,Runners!$T:$AA,D$1,0),"")</f>
        <v/>
      </c>
      <c r="E403" s="2" t="str">
        <f>IFERROR(VLOOKUP($A403,Runners!$T:$AA,E$1,0),"")</f>
        <v/>
      </c>
      <c r="F403" s="2" t="str">
        <f>IFERROR(VLOOKUP($A403,Runners!$T:$AA,F$1,0),"")</f>
        <v/>
      </c>
    </row>
    <row r="404" spans="1:6" x14ac:dyDescent="0.25">
      <c r="A404" s="19">
        <v>400</v>
      </c>
      <c r="B404" s="1" t="str">
        <f>IFERROR(VLOOKUP($A404,Runners!$T:$AA,B$1,0),"")</f>
        <v/>
      </c>
      <c r="C404" s="1" t="str">
        <f>IFERROR(VLOOKUP($A404,Runners!$T:$AA,C$1,0),"")</f>
        <v/>
      </c>
      <c r="D404" s="1" t="str">
        <f>IFERROR(VLOOKUP($A404,Runners!$T:$AA,D$1,0),"")</f>
        <v/>
      </c>
      <c r="E404" s="2" t="str">
        <f>IFERROR(VLOOKUP($A404,Runners!$T:$AA,E$1,0),"")</f>
        <v/>
      </c>
      <c r="F404" s="2" t="str">
        <f>IFERROR(VLOOKUP($A404,Runners!$T:$AA,F$1,0),"")</f>
        <v/>
      </c>
    </row>
    <row r="405" spans="1:6" x14ac:dyDescent="0.25">
      <c r="A405" s="19">
        <v>401</v>
      </c>
      <c r="B405" s="1" t="str">
        <f>IFERROR(VLOOKUP($A405,Runners!$T:$AA,B$1,0),"")</f>
        <v/>
      </c>
      <c r="C405" s="1" t="str">
        <f>IFERROR(VLOOKUP($A405,Runners!$T:$AA,C$1,0),"")</f>
        <v/>
      </c>
      <c r="D405" s="1" t="str">
        <f>IFERROR(VLOOKUP($A405,Runners!$T:$AA,D$1,0),"")</f>
        <v/>
      </c>
      <c r="E405" s="2" t="str">
        <f>IFERROR(VLOOKUP($A405,Runners!$T:$AA,E$1,0),"")</f>
        <v/>
      </c>
      <c r="F405" s="2" t="str">
        <f>IFERROR(VLOOKUP($A405,Runners!$T:$AA,F$1,0),"")</f>
        <v/>
      </c>
    </row>
    <row r="406" spans="1:6" x14ac:dyDescent="0.25">
      <c r="A406" s="19">
        <v>402</v>
      </c>
      <c r="B406" s="1" t="str">
        <f>IFERROR(VLOOKUP($A406,Runners!$T:$AA,B$1,0),"")</f>
        <v/>
      </c>
      <c r="C406" s="1" t="str">
        <f>IFERROR(VLOOKUP($A406,Runners!$T:$AA,C$1,0),"")</f>
        <v/>
      </c>
      <c r="D406" s="1" t="str">
        <f>IFERROR(VLOOKUP($A406,Runners!$T:$AA,D$1,0),"")</f>
        <v/>
      </c>
      <c r="E406" s="2" t="str">
        <f>IFERROR(VLOOKUP($A406,Runners!$T:$AA,E$1,0),"")</f>
        <v/>
      </c>
      <c r="F406" s="2" t="str">
        <f>IFERROR(VLOOKUP($A406,Runners!$T:$AA,F$1,0),"")</f>
        <v/>
      </c>
    </row>
    <row r="407" spans="1:6" x14ac:dyDescent="0.25">
      <c r="A407" s="19">
        <v>403</v>
      </c>
      <c r="B407" s="1" t="str">
        <f>IFERROR(VLOOKUP($A407,Runners!$T:$AA,B$1,0),"")</f>
        <v/>
      </c>
      <c r="C407" s="1" t="str">
        <f>IFERROR(VLOOKUP($A407,Runners!$T:$AA,C$1,0),"")</f>
        <v/>
      </c>
      <c r="D407" s="1" t="str">
        <f>IFERROR(VLOOKUP($A407,Runners!$T:$AA,D$1,0),"")</f>
        <v/>
      </c>
      <c r="E407" s="2" t="str">
        <f>IFERROR(VLOOKUP($A407,Runners!$T:$AA,E$1,0),"")</f>
        <v/>
      </c>
      <c r="F407" s="2" t="str">
        <f>IFERROR(VLOOKUP($A407,Runners!$T:$AA,F$1,0),"")</f>
        <v/>
      </c>
    </row>
    <row r="408" spans="1:6" x14ac:dyDescent="0.25">
      <c r="A408" s="19">
        <v>404</v>
      </c>
      <c r="B408" s="1" t="str">
        <f>IFERROR(VLOOKUP($A408,Runners!$T:$AA,B$1,0),"")</f>
        <v/>
      </c>
      <c r="C408" s="1" t="str">
        <f>IFERROR(VLOOKUP($A408,Runners!$T:$AA,C$1,0),"")</f>
        <v/>
      </c>
      <c r="D408" s="1" t="str">
        <f>IFERROR(VLOOKUP($A408,Runners!$T:$AA,D$1,0),"")</f>
        <v/>
      </c>
      <c r="E408" s="2" t="str">
        <f>IFERROR(VLOOKUP($A408,Runners!$T:$AA,E$1,0),"")</f>
        <v/>
      </c>
      <c r="F408" s="2" t="str">
        <f>IFERROR(VLOOKUP($A408,Runners!$T:$AA,F$1,0),"")</f>
        <v/>
      </c>
    </row>
    <row r="409" spans="1:6" x14ac:dyDescent="0.25">
      <c r="A409" s="19">
        <v>405</v>
      </c>
      <c r="B409" s="1" t="str">
        <f>IFERROR(VLOOKUP($A409,Runners!$T:$AA,B$1,0),"")</f>
        <v/>
      </c>
      <c r="C409" s="1" t="str">
        <f>IFERROR(VLOOKUP($A409,Runners!$T:$AA,C$1,0),"")</f>
        <v/>
      </c>
      <c r="D409" s="1" t="str">
        <f>IFERROR(VLOOKUP($A409,Runners!$T:$AA,D$1,0),"")</f>
        <v/>
      </c>
      <c r="E409" s="2" t="str">
        <f>IFERROR(VLOOKUP($A409,Runners!$T:$AA,E$1,0),"")</f>
        <v/>
      </c>
      <c r="F409" s="2" t="str">
        <f>IFERROR(VLOOKUP($A409,Runners!$T:$AA,F$1,0),"")</f>
        <v/>
      </c>
    </row>
    <row r="410" spans="1:6" x14ac:dyDescent="0.25">
      <c r="A410" s="19">
        <v>406</v>
      </c>
      <c r="B410" s="1" t="str">
        <f>IFERROR(VLOOKUP($A410,Runners!$T:$AA,B$1,0),"")</f>
        <v/>
      </c>
      <c r="C410" s="1" t="str">
        <f>IFERROR(VLOOKUP($A410,Runners!$T:$AA,C$1,0),"")</f>
        <v/>
      </c>
      <c r="D410" s="1" t="str">
        <f>IFERROR(VLOOKUP($A410,Runners!$T:$AA,D$1,0),"")</f>
        <v/>
      </c>
      <c r="E410" s="2" t="str">
        <f>IFERROR(VLOOKUP($A410,Runners!$T:$AA,E$1,0),"")</f>
        <v/>
      </c>
      <c r="F410" s="2" t="str">
        <f>IFERROR(VLOOKUP($A410,Runners!$T:$AA,F$1,0),"")</f>
        <v/>
      </c>
    </row>
    <row r="411" spans="1:6" x14ac:dyDescent="0.25">
      <c r="A411" s="19">
        <v>407</v>
      </c>
      <c r="B411" s="1" t="str">
        <f>IFERROR(VLOOKUP($A411,Runners!$T:$AA,B$1,0),"")</f>
        <v/>
      </c>
      <c r="C411" s="1" t="str">
        <f>IFERROR(VLOOKUP($A411,Runners!$T:$AA,C$1,0),"")</f>
        <v/>
      </c>
      <c r="D411" s="1" t="str">
        <f>IFERROR(VLOOKUP($A411,Runners!$T:$AA,D$1,0),"")</f>
        <v/>
      </c>
      <c r="E411" s="2" t="str">
        <f>IFERROR(VLOOKUP($A411,Runners!$T:$AA,E$1,0),"")</f>
        <v/>
      </c>
      <c r="F411" s="2" t="str">
        <f>IFERROR(VLOOKUP($A411,Runners!$T:$AA,F$1,0),"")</f>
        <v/>
      </c>
    </row>
    <row r="412" spans="1:6" x14ac:dyDescent="0.25">
      <c r="A412" s="19">
        <v>408</v>
      </c>
      <c r="B412" s="1" t="str">
        <f>IFERROR(VLOOKUP($A412,Runners!$T:$AA,B$1,0),"")</f>
        <v/>
      </c>
      <c r="C412" s="1" t="str">
        <f>IFERROR(VLOOKUP($A412,Runners!$T:$AA,C$1,0),"")</f>
        <v/>
      </c>
      <c r="D412" s="1" t="str">
        <f>IFERROR(VLOOKUP($A412,Runners!$T:$AA,D$1,0),"")</f>
        <v/>
      </c>
      <c r="E412" s="2" t="str">
        <f>IFERROR(VLOOKUP($A412,Runners!$T:$AA,E$1,0),"")</f>
        <v/>
      </c>
      <c r="F412" s="2" t="str">
        <f>IFERROR(VLOOKUP($A412,Runners!$T:$AA,F$1,0),"")</f>
        <v/>
      </c>
    </row>
    <row r="413" spans="1:6" x14ac:dyDescent="0.25">
      <c r="A413" s="19">
        <v>409</v>
      </c>
      <c r="B413" s="1" t="str">
        <f>IFERROR(VLOOKUP($A413,Runners!$T:$AA,B$1,0),"")</f>
        <v/>
      </c>
      <c r="C413" s="1" t="str">
        <f>IFERROR(VLOOKUP($A413,Runners!$T:$AA,C$1,0),"")</f>
        <v/>
      </c>
      <c r="D413" s="1" t="str">
        <f>IFERROR(VLOOKUP($A413,Runners!$T:$AA,D$1,0),"")</f>
        <v/>
      </c>
      <c r="E413" s="2" t="str">
        <f>IFERROR(VLOOKUP($A413,Runners!$T:$AA,E$1,0),"")</f>
        <v/>
      </c>
      <c r="F413" s="2" t="str">
        <f>IFERROR(VLOOKUP($A413,Runners!$T:$AA,F$1,0),"")</f>
        <v/>
      </c>
    </row>
    <row r="414" spans="1:6" x14ac:dyDescent="0.25">
      <c r="A414" s="19">
        <v>410</v>
      </c>
      <c r="B414" s="1" t="str">
        <f>IFERROR(VLOOKUP($A414,Runners!$T:$AA,B$1,0),"")</f>
        <v/>
      </c>
      <c r="C414" s="1" t="str">
        <f>IFERROR(VLOOKUP($A414,Runners!$T:$AA,C$1,0),"")</f>
        <v/>
      </c>
      <c r="D414" s="1" t="str">
        <f>IFERROR(VLOOKUP($A414,Runners!$T:$AA,D$1,0),"")</f>
        <v/>
      </c>
      <c r="E414" s="2" t="str">
        <f>IFERROR(VLOOKUP($A414,Runners!$T:$AA,E$1,0),"")</f>
        <v/>
      </c>
      <c r="F414" s="2" t="str">
        <f>IFERROR(VLOOKUP($A414,Runners!$T:$AA,F$1,0),"")</f>
        <v/>
      </c>
    </row>
    <row r="415" spans="1:6" x14ac:dyDescent="0.25">
      <c r="A415" s="19">
        <v>411</v>
      </c>
      <c r="B415" s="1" t="str">
        <f>IFERROR(VLOOKUP($A415,Runners!$T:$AA,B$1,0),"")</f>
        <v/>
      </c>
      <c r="C415" s="1" t="str">
        <f>IFERROR(VLOOKUP($A415,Runners!$T:$AA,C$1,0),"")</f>
        <v/>
      </c>
      <c r="D415" s="1" t="str">
        <f>IFERROR(VLOOKUP($A415,Runners!$T:$AA,D$1,0),"")</f>
        <v/>
      </c>
      <c r="E415" s="2" t="str">
        <f>IFERROR(VLOOKUP($A415,Runners!$T:$AA,E$1,0),"")</f>
        <v/>
      </c>
      <c r="F415" s="2" t="str">
        <f>IFERROR(VLOOKUP($A415,Runners!$T:$AA,F$1,0),"")</f>
        <v/>
      </c>
    </row>
    <row r="416" spans="1:6" x14ac:dyDescent="0.25">
      <c r="A416" s="19">
        <v>412</v>
      </c>
      <c r="B416" s="1" t="str">
        <f>IFERROR(VLOOKUP($A416,Runners!$T:$AA,B$1,0),"")</f>
        <v/>
      </c>
      <c r="C416" s="1" t="str">
        <f>IFERROR(VLOOKUP($A416,Runners!$T:$AA,C$1,0),"")</f>
        <v/>
      </c>
      <c r="D416" s="1" t="str">
        <f>IFERROR(VLOOKUP($A416,Runners!$T:$AA,D$1,0),"")</f>
        <v/>
      </c>
      <c r="E416" s="2" t="str">
        <f>IFERROR(VLOOKUP($A416,Runners!$T:$AA,E$1,0),"")</f>
        <v/>
      </c>
      <c r="F416" s="2" t="str">
        <f>IFERROR(VLOOKUP($A416,Runners!$T:$AA,F$1,0),"")</f>
        <v/>
      </c>
    </row>
    <row r="417" spans="1:6" x14ac:dyDescent="0.25">
      <c r="A417" s="19">
        <v>413</v>
      </c>
      <c r="B417" s="1" t="str">
        <f>IFERROR(VLOOKUP($A417,Runners!$T:$AA,B$1,0),"")</f>
        <v/>
      </c>
      <c r="C417" s="1" t="str">
        <f>IFERROR(VLOOKUP($A417,Runners!$T:$AA,C$1,0),"")</f>
        <v/>
      </c>
      <c r="D417" s="1" t="str">
        <f>IFERROR(VLOOKUP($A417,Runners!$T:$AA,D$1,0),"")</f>
        <v/>
      </c>
      <c r="E417" s="2" t="str">
        <f>IFERROR(VLOOKUP($A417,Runners!$T:$AA,E$1,0),"")</f>
        <v/>
      </c>
      <c r="F417" s="2" t="str">
        <f>IFERROR(VLOOKUP($A417,Runners!$T:$AA,F$1,0),"")</f>
        <v/>
      </c>
    </row>
    <row r="418" spans="1:6" x14ac:dyDescent="0.25">
      <c r="A418" s="19">
        <v>414</v>
      </c>
      <c r="B418" s="1" t="str">
        <f>IFERROR(VLOOKUP($A418,Runners!$T:$AA,B$1,0),"")</f>
        <v/>
      </c>
      <c r="C418" s="1" t="str">
        <f>IFERROR(VLOOKUP($A418,Runners!$T:$AA,C$1,0),"")</f>
        <v/>
      </c>
      <c r="D418" s="1" t="str">
        <f>IFERROR(VLOOKUP($A418,Runners!$T:$AA,D$1,0),"")</f>
        <v/>
      </c>
      <c r="E418" s="2" t="str">
        <f>IFERROR(VLOOKUP($A418,Runners!$T:$AA,E$1,0),"")</f>
        <v/>
      </c>
      <c r="F418" s="2" t="str">
        <f>IFERROR(VLOOKUP($A418,Runners!$T:$AA,F$1,0),"")</f>
        <v/>
      </c>
    </row>
    <row r="419" spans="1:6" x14ac:dyDescent="0.25">
      <c r="A419" s="19">
        <v>415</v>
      </c>
      <c r="B419" s="1" t="str">
        <f>IFERROR(VLOOKUP($A419,Runners!$T:$AA,B$1,0),"")</f>
        <v/>
      </c>
      <c r="C419" s="1" t="str">
        <f>IFERROR(VLOOKUP($A419,Runners!$T:$AA,C$1,0),"")</f>
        <v/>
      </c>
      <c r="D419" s="1" t="str">
        <f>IFERROR(VLOOKUP($A419,Runners!$T:$AA,D$1,0),"")</f>
        <v/>
      </c>
      <c r="E419" s="2" t="str">
        <f>IFERROR(VLOOKUP($A419,Runners!$T:$AA,E$1,0),"")</f>
        <v/>
      </c>
      <c r="F419" s="2" t="str">
        <f>IFERROR(VLOOKUP($A419,Runners!$T:$AA,F$1,0),"")</f>
        <v/>
      </c>
    </row>
    <row r="420" spans="1:6" x14ac:dyDescent="0.25">
      <c r="A420" s="19">
        <v>416</v>
      </c>
      <c r="B420" s="1" t="str">
        <f>IFERROR(VLOOKUP($A420,Runners!$T:$AA,B$1,0),"")</f>
        <v/>
      </c>
      <c r="C420" s="1" t="str">
        <f>IFERROR(VLOOKUP($A420,Runners!$T:$AA,C$1,0),"")</f>
        <v/>
      </c>
      <c r="D420" s="1" t="str">
        <f>IFERROR(VLOOKUP($A420,Runners!$T:$AA,D$1,0),"")</f>
        <v/>
      </c>
      <c r="E420" s="2" t="str">
        <f>IFERROR(VLOOKUP($A420,Runners!$T:$AA,E$1,0),"")</f>
        <v/>
      </c>
      <c r="F420" s="2" t="str">
        <f>IFERROR(VLOOKUP($A420,Runners!$T:$AA,F$1,0),"")</f>
        <v/>
      </c>
    </row>
    <row r="421" spans="1:6" x14ac:dyDescent="0.25">
      <c r="A421" s="19">
        <v>417</v>
      </c>
      <c r="B421" s="1" t="str">
        <f>IFERROR(VLOOKUP($A421,Runners!$T:$AA,B$1,0),"")</f>
        <v/>
      </c>
      <c r="C421" s="1" t="str">
        <f>IFERROR(VLOOKUP($A421,Runners!$T:$AA,C$1,0),"")</f>
        <v/>
      </c>
      <c r="D421" s="1" t="str">
        <f>IFERROR(VLOOKUP($A421,Runners!$T:$AA,D$1,0),"")</f>
        <v/>
      </c>
      <c r="E421" s="2" t="str">
        <f>IFERROR(VLOOKUP($A421,Runners!$T:$AA,E$1,0),"")</f>
        <v/>
      </c>
      <c r="F421" s="2" t="str">
        <f>IFERROR(VLOOKUP($A421,Runners!$T:$AA,F$1,0),"")</f>
        <v/>
      </c>
    </row>
    <row r="422" spans="1:6" x14ac:dyDescent="0.25">
      <c r="A422" s="19">
        <v>418</v>
      </c>
      <c r="B422" s="1" t="str">
        <f>IFERROR(VLOOKUP($A422,Runners!$T:$AA,B$1,0),"")</f>
        <v/>
      </c>
      <c r="C422" s="1" t="str">
        <f>IFERROR(VLOOKUP($A422,Runners!$T:$AA,C$1,0),"")</f>
        <v/>
      </c>
      <c r="D422" s="1" t="str">
        <f>IFERROR(VLOOKUP($A422,Runners!$T:$AA,D$1,0),"")</f>
        <v/>
      </c>
      <c r="E422" s="2" t="str">
        <f>IFERROR(VLOOKUP($A422,Runners!$T:$AA,E$1,0),"")</f>
        <v/>
      </c>
      <c r="F422" s="2" t="str">
        <f>IFERROR(VLOOKUP($A422,Runners!$T:$AA,F$1,0),"")</f>
        <v/>
      </c>
    </row>
    <row r="423" spans="1:6" x14ac:dyDescent="0.25">
      <c r="A423" s="19">
        <v>419</v>
      </c>
      <c r="B423" s="1" t="str">
        <f>IFERROR(VLOOKUP($A423,Runners!$T:$AA,B$1,0),"")</f>
        <v/>
      </c>
      <c r="C423" s="1" t="str">
        <f>IFERROR(VLOOKUP($A423,Runners!$T:$AA,C$1,0),"")</f>
        <v/>
      </c>
      <c r="D423" s="1" t="str">
        <f>IFERROR(VLOOKUP($A423,Runners!$T:$AA,D$1,0),"")</f>
        <v/>
      </c>
      <c r="E423" s="2" t="str">
        <f>IFERROR(VLOOKUP($A423,Runners!$T:$AA,E$1,0),"")</f>
        <v/>
      </c>
      <c r="F423" s="2" t="str">
        <f>IFERROR(VLOOKUP($A423,Runners!$T:$AA,F$1,0),"")</f>
        <v/>
      </c>
    </row>
    <row r="424" spans="1:6" x14ac:dyDescent="0.25">
      <c r="A424" s="19">
        <v>420</v>
      </c>
      <c r="B424" s="1" t="str">
        <f>IFERROR(VLOOKUP($A424,Runners!$T:$AA,B$1,0),"")</f>
        <v/>
      </c>
      <c r="C424" s="1" t="str">
        <f>IFERROR(VLOOKUP($A424,Runners!$T:$AA,C$1,0),"")</f>
        <v/>
      </c>
      <c r="D424" s="1" t="str">
        <f>IFERROR(VLOOKUP($A424,Runners!$T:$AA,D$1,0),"")</f>
        <v/>
      </c>
      <c r="E424" s="2" t="str">
        <f>IFERROR(VLOOKUP($A424,Runners!$T:$AA,E$1,0),"")</f>
        <v/>
      </c>
      <c r="F424" s="2" t="str">
        <f>IFERROR(VLOOKUP($A424,Runners!$T:$AA,F$1,0),"")</f>
        <v/>
      </c>
    </row>
    <row r="425" spans="1:6" x14ac:dyDescent="0.25">
      <c r="A425" s="19">
        <v>421</v>
      </c>
      <c r="B425" s="1" t="str">
        <f>IFERROR(VLOOKUP($A425,Runners!$T:$AA,B$1,0),"")</f>
        <v/>
      </c>
      <c r="C425" s="1" t="str">
        <f>IFERROR(VLOOKUP($A425,Runners!$T:$AA,C$1,0),"")</f>
        <v/>
      </c>
      <c r="D425" s="1" t="str">
        <f>IFERROR(VLOOKUP($A425,Runners!$T:$AA,D$1,0),"")</f>
        <v/>
      </c>
      <c r="E425" s="2" t="str">
        <f>IFERROR(VLOOKUP($A425,Runners!$T:$AA,E$1,0),"")</f>
        <v/>
      </c>
      <c r="F425" s="2" t="str">
        <f>IFERROR(VLOOKUP($A425,Runners!$T:$AA,F$1,0),"")</f>
        <v/>
      </c>
    </row>
    <row r="426" spans="1:6" x14ac:dyDescent="0.25">
      <c r="A426" s="19">
        <v>422</v>
      </c>
      <c r="B426" s="1" t="str">
        <f>IFERROR(VLOOKUP($A426,Runners!$T:$AA,B$1,0),"")</f>
        <v/>
      </c>
      <c r="C426" s="1" t="str">
        <f>IFERROR(VLOOKUP($A426,Runners!$T:$AA,C$1,0),"")</f>
        <v/>
      </c>
      <c r="D426" s="1" t="str">
        <f>IFERROR(VLOOKUP($A426,Runners!$T:$AA,D$1,0),"")</f>
        <v/>
      </c>
      <c r="E426" s="2" t="str">
        <f>IFERROR(VLOOKUP($A426,Runners!$T:$AA,E$1,0),"")</f>
        <v/>
      </c>
      <c r="F426" s="2" t="str">
        <f>IFERROR(VLOOKUP($A426,Runners!$T:$AA,F$1,0),"")</f>
        <v/>
      </c>
    </row>
    <row r="427" spans="1:6" x14ac:dyDescent="0.25">
      <c r="A427" s="19">
        <v>423</v>
      </c>
      <c r="B427" s="1" t="str">
        <f>IFERROR(VLOOKUP($A427,Runners!$T:$AA,B$1,0),"")</f>
        <v/>
      </c>
      <c r="C427" s="1" t="str">
        <f>IFERROR(VLOOKUP($A427,Runners!$T:$AA,C$1,0),"")</f>
        <v/>
      </c>
      <c r="D427" s="1" t="str">
        <f>IFERROR(VLOOKUP($A427,Runners!$T:$AA,D$1,0),"")</f>
        <v/>
      </c>
      <c r="E427" s="2" t="str">
        <f>IFERROR(VLOOKUP($A427,Runners!$T:$AA,E$1,0),"")</f>
        <v/>
      </c>
      <c r="F427" s="2" t="str">
        <f>IFERROR(VLOOKUP($A427,Runners!$T:$AA,F$1,0),"")</f>
        <v/>
      </c>
    </row>
    <row r="428" spans="1:6" x14ac:dyDescent="0.25">
      <c r="A428" s="19">
        <v>424</v>
      </c>
      <c r="B428" s="1" t="str">
        <f>IFERROR(VLOOKUP($A428,Runners!$T:$AA,B$1,0),"")</f>
        <v/>
      </c>
      <c r="C428" s="1" t="str">
        <f>IFERROR(VLOOKUP($A428,Runners!$T:$AA,C$1,0),"")</f>
        <v/>
      </c>
      <c r="D428" s="1" t="str">
        <f>IFERROR(VLOOKUP($A428,Runners!$T:$AA,D$1,0),"")</f>
        <v/>
      </c>
      <c r="E428" s="2" t="str">
        <f>IFERROR(VLOOKUP($A428,Runners!$T:$AA,E$1,0),"")</f>
        <v/>
      </c>
      <c r="F428" s="2" t="str">
        <f>IFERROR(VLOOKUP($A428,Runners!$T:$AA,F$1,0),"")</f>
        <v/>
      </c>
    </row>
    <row r="429" spans="1:6" x14ac:dyDescent="0.25">
      <c r="A429" s="19">
        <v>425</v>
      </c>
      <c r="B429" s="1" t="str">
        <f>IFERROR(VLOOKUP($A429,Runners!$T:$AA,B$1,0),"")</f>
        <v/>
      </c>
      <c r="C429" s="1" t="str">
        <f>IFERROR(VLOOKUP($A429,Runners!$T:$AA,C$1,0),"")</f>
        <v/>
      </c>
      <c r="D429" s="1" t="str">
        <f>IFERROR(VLOOKUP($A429,Runners!$T:$AA,D$1,0),"")</f>
        <v/>
      </c>
      <c r="E429" s="2" t="str">
        <f>IFERROR(VLOOKUP($A429,Runners!$T:$AA,E$1,0),"")</f>
        <v/>
      </c>
      <c r="F429" s="2" t="str">
        <f>IFERROR(VLOOKUP($A429,Runners!$T:$AA,F$1,0),"")</f>
        <v/>
      </c>
    </row>
    <row r="430" spans="1:6" x14ac:dyDescent="0.25">
      <c r="A430" s="19">
        <v>426</v>
      </c>
      <c r="B430" s="1" t="str">
        <f>IFERROR(VLOOKUP($A430,Runners!$T:$AA,B$1,0),"")</f>
        <v/>
      </c>
      <c r="C430" s="1" t="str">
        <f>IFERROR(VLOOKUP($A430,Runners!$T:$AA,C$1,0),"")</f>
        <v/>
      </c>
      <c r="D430" s="1" t="str">
        <f>IFERROR(VLOOKUP($A430,Runners!$T:$AA,D$1,0),"")</f>
        <v/>
      </c>
      <c r="E430" s="2" t="str">
        <f>IFERROR(VLOOKUP($A430,Runners!$T:$AA,E$1,0),"")</f>
        <v/>
      </c>
      <c r="F430" s="2" t="str">
        <f>IFERROR(VLOOKUP($A430,Runners!$T:$AA,F$1,0),"")</f>
        <v/>
      </c>
    </row>
    <row r="431" spans="1:6" x14ac:dyDescent="0.25">
      <c r="A431" s="19">
        <v>427</v>
      </c>
      <c r="B431" s="1" t="str">
        <f>IFERROR(VLOOKUP($A431,Runners!$T:$AA,B$1,0),"")</f>
        <v/>
      </c>
      <c r="C431" s="1" t="str">
        <f>IFERROR(VLOOKUP($A431,Runners!$T:$AA,C$1,0),"")</f>
        <v/>
      </c>
      <c r="D431" s="1" t="str">
        <f>IFERROR(VLOOKUP($A431,Runners!$T:$AA,D$1,0),"")</f>
        <v/>
      </c>
      <c r="E431" s="2" t="str">
        <f>IFERROR(VLOOKUP($A431,Runners!$T:$AA,E$1,0),"")</f>
        <v/>
      </c>
      <c r="F431" s="2" t="str">
        <f>IFERROR(VLOOKUP($A431,Runners!$T:$AA,F$1,0),"")</f>
        <v/>
      </c>
    </row>
    <row r="432" spans="1:6" x14ac:dyDescent="0.25">
      <c r="A432" s="19">
        <v>428</v>
      </c>
      <c r="B432" s="1" t="str">
        <f>IFERROR(VLOOKUP($A432,Runners!$T:$AA,B$1,0),"")</f>
        <v/>
      </c>
      <c r="C432" s="1" t="str">
        <f>IFERROR(VLOOKUP($A432,Runners!$T:$AA,C$1,0),"")</f>
        <v/>
      </c>
      <c r="D432" s="1" t="str">
        <f>IFERROR(VLOOKUP($A432,Runners!$T:$AA,D$1,0),"")</f>
        <v/>
      </c>
      <c r="E432" s="2" t="str">
        <f>IFERROR(VLOOKUP($A432,Runners!$T:$AA,E$1,0),"")</f>
        <v/>
      </c>
      <c r="F432" s="2" t="str">
        <f>IFERROR(VLOOKUP($A432,Runners!$T:$AA,F$1,0),"")</f>
        <v/>
      </c>
    </row>
    <row r="433" spans="1:6" x14ac:dyDescent="0.25">
      <c r="A433" s="19">
        <v>429</v>
      </c>
      <c r="B433" s="1" t="str">
        <f>IFERROR(VLOOKUP($A433,Runners!$T:$AA,B$1,0),"")</f>
        <v/>
      </c>
      <c r="C433" s="1" t="str">
        <f>IFERROR(VLOOKUP($A433,Runners!$T:$AA,C$1,0),"")</f>
        <v/>
      </c>
      <c r="D433" s="1" t="str">
        <f>IFERROR(VLOOKUP($A433,Runners!$T:$AA,D$1,0),"")</f>
        <v/>
      </c>
      <c r="E433" s="2" t="str">
        <f>IFERROR(VLOOKUP($A433,Runners!$T:$AA,E$1,0),"")</f>
        <v/>
      </c>
      <c r="F433" s="2" t="str">
        <f>IFERROR(VLOOKUP($A433,Runners!$T:$AA,F$1,0),"")</f>
        <v/>
      </c>
    </row>
    <row r="434" spans="1:6" x14ac:dyDescent="0.25">
      <c r="A434" s="19">
        <v>430</v>
      </c>
      <c r="B434" s="1" t="str">
        <f>IFERROR(VLOOKUP($A434,Runners!$T:$AA,B$1,0),"")</f>
        <v/>
      </c>
      <c r="C434" s="1" t="str">
        <f>IFERROR(VLOOKUP($A434,Runners!$T:$AA,C$1,0),"")</f>
        <v/>
      </c>
      <c r="D434" s="1" t="str">
        <f>IFERROR(VLOOKUP($A434,Runners!$T:$AA,D$1,0),"")</f>
        <v/>
      </c>
      <c r="E434" s="2" t="str">
        <f>IFERROR(VLOOKUP($A434,Runners!$T:$AA,E$1,0),"")</f>
        <v/>
      </c>
      <c r="F434" s="2" t="str">
        <f>IFERROR(VLOOKUP($A434,Runners!$T:$AA,F$1,0),"")</f>
        <v/>
      </c>
    </row>
    <row r="435" spans="1:6" x14ac:dyDescent="0.25">
      <c r="A435" s="19">
        <v>431</v>
      </c>
      <c r="B435" s="1" t="str">
        <f>IFERROR(VLOOKUP($A435,Runners!$T:$AA,B$1,0),"")</f>
        <v/>
      </c>
      <c r="C435" s="1" t="str">
        <f>IFERROR(VLOOKUP($A435,Runners!$T:$AA,C$1,0),"")</f>
        <v/>
      </c>
      <c r="D435" s="1" t="str">
        <f>IFERROR(VLOOKUP($A435,Runners!$T:$AA,D$1,0),"")</f>
        <v/>
      </c>
      <c r="E435" s="2" t="str">
        <f>IFERROR(VLOOKUP($A435,Runners!$T:$AA,E$1,0),"")</f>
        <v/>
      </c>
      <c r="F435" s="2" t="str">
        <f>IFERROR(VLOOKUP($A435,Runners!$T:$AA,F$1,0),"")</f>
        <v/>
      </c>
    </row>
    <row r="436" spans="1:6" x14ac:dyDescent="0.25">
      <c r="A436" s="19">
        <v>432</v>
      </c>
      <c r="B436" s="1" t="str">
        <f>IFERROR(VLOOKUP($A436,Runners!$T:$AA,B$1,0),"")</f>
        <v/>
      </c>
      <c r="C436" s="1" t="str">
        <f>IFERROR(VLOOKUP($A436,Runners!$T:$AA,C$1,0),"")</f>
        <v/>
      </c>
      <c r="D436" s="1" t="str">
        <f>IFERROR(VLOOKUP($A436,Runners!$T:$AA,D$1,0),"")</f>
        <v/>
      </c>
      <c r="E436" s="2" t="str">
        <f>IFERROR(VLOOKUP($A436,Runners!$T:$AA,E$1,0),"")</f>
        <v/>
      </c>
      <c r="F436" s="2" t="str">
        <f>IFERROR(VLOOKUP($A436,Runners!$T:$AA,F$1,0),"")</f>
        <v/>
      </c>
    </row>
    <row r="437" spans="1:6" x14ac:dyDescent="0.25">
      <c r="A437" s="19">
        <v>433</v>
      </c>
      <c r="B437" s="1" t="str">
        <f>IFERROR(VLOOKUP($A437,Runners!$T:$AA,B$1,0),"")</f>
        <v/>
      </c>
      <c r="C437" s="1" t="str">
        <f>IFERROR(VLOOKUP($A437,Runners!$T:$AA,C$1,0),"")</f>
        <v/>
      </c>
      <c r="D437" s="1" t="str">
        <f>IFERROR(VLOOKUP($A437,Runners!$T:$AA,D$1,0),"")</f>
        <v/>
      </c>
      <c r="E437" s="2" t="str">
        <f>IFERROR(VLOOKUP($A437,Runners!$T:$AA,E$1,0),"")</f>
        <v/>
      </c>
      <c r="F437" s="2" t="str">
        <f>IFERROR(VLOOKUP($A437,Runners!$T:$AA,F$1,0),"")</f>
        <v/>
      </c>
    </row>
    <row r="438" spans="1:6" x14ac:dyDescent="0.25">
      <c r="A438" s="19">
        <v>434</v>
      </c>
      <c r="B438" s="1" t="str">
        <f>IFERROR(VLOOKUP($A438,Runners!$T:$AA,B$1,0),"")</f>
        <v/>
      </c>
      <c r="C438" s="1" t="str">
        <f>IFERROR(VLOOKUP($A438,Runners!$T:$AA,C$1,0),"")</f>
        <v/>
      </c>
      <c r="D438" s="1" t="str">
        <f>IFERROR(VLOOKUP($A438,Runners!$T:$AA,D$1,0),"")</f>
        <v/>
      </c>
      <c r="E438" s="2" t="str">
        <f>IFERROR(VLOOKUP($A438,Runners!$T:$AA,E$1,0),"")</f>
        <v/>
      </c>
      <c r="F438" s="2" t="str">
        <f>IFERROR(VLOOKUP($A438,Runners!$T:$AA,F$1,0),"")</f>
        <v/>
      </c>
    </row>
    <row r="439" spans="1:6" x14ac:dyDescent="0.25">
      <c r="A439" s="19">
        <v>435</v>
      </c>
      <c r="B439" s="1" t="str">
        <f>IFERROR(VLOOKUP($A439,Runners!$T:$AA,B$1,0),"")</f>
        <v/>
      </c>
      <c r="C439" s="1" t="str">
        <f>IFERROR(VLOOKUP($A439,Runners!$T:$AA,C$1,0),"")</f>
        <v/>
      </c>
      <c r="D439" s="1" t="str">
        <f>IFERROR(VLOOKUP($A439,Runners!$T:$AA,D$1,0),"")</f>
        <v/>
      </c>
      <c r="E439" s="2" t="str">
        <f>IFERROR(VLOOKUP($A439,Runners!$T:$AA,E$1,0),"")</f>
        <v/>
      </c>
      <c r="F439" s="2" t="str">
        <f>IFERROR(VLOOKUP($A439,Runners!$T:$AA,F$1,0),"")</f>
        <v/>
      </c>
    </row>
    <row r="440" spans="1:6" x14ac:dyDescent="0.25">
      <c r="A440" s="19">
        <v>436</v>
      </c>
      <c r="B440" s="1" t="str">
        <f>IFERROR(VLOOKUP($A440,Runners!$T:$AA,B$1,0),"")</f>
        <v/>
      </c>
      <c r="C440" s="1" t="str">
        <f>IFERROR(VLOOKUP($A440,Runners!$T:$AA,C$1,0),"")</f>
        <v/>
      </c>
      <c r="D440" s="1" t="str">
        <f>IFERROR(VLOOKUP($A440,Runners!$T:$AA,D$1,0),"")</f>
        <v/>
      </c>
      <c r="E440" s="2" t="str">
        <f>IFERROR(VLOOKUP($A440,Runners!$T:$AA,E$1,0),"")</f>
        <v/>
      </c>
      <c r="F440" s="2" t="str">
        <f>IFERROR(VLOOKUP($A440,Runners!$T:$AA,F$1,0),"")</f>
        <v/>
      </c>
    </row>
    <row r="441" spans="1:6" x14ac:dyDescent="0.25">
      <c r="A441" s="19">
        <v>437</v>
      </c>
      <c r="B441" s="1" t="str">
        <f>IFERROR(VLOOKUP($A441,Runners!$T:$AA,B$1,0),"")</f>
        <v/>
      </c>
      <c r="C441" s="1" t="str">
        <f>IFERROR(VLOOKUP($A441,Runners!$T:$AA,C$1,0),"")</f>
        <v/>
      </c>
      <c r="D441" s="1" t="str">
        <f>IFERROR(VLOOKUP($A441,Runners!$T:$AA,D$1,0),"")</f>
        <v/>
      </c>
      <c r="E441" s="2" t="str">
        <f>IFERROR(VLOOKUP($A441,Runners!$T:$AA,E$1,0),"")</f>
        <v/>
      </c>
      <c r="F441" s="2" t="str">
        <f>IFERROR(VLOOKUP($A441,Runners!$T:$AA,F$1,0),"")</f>
        <v/>
      </c>
    </row>
    <row r="442" spans="1:6" x14ac:dyDescent="0.25">
      <c r="A442" s="19">
        <v>438</v>
      </c>
      <c r="B442" s="1" t="str">
        <f>IFERROR(VLOOKUP($A442,Runners!$T:$AA,B$1,0),"")</f>
        <v/>
      </c>
      <c r="C442" s="1" t="str">
        <f>IFERROR(VLOOKUP($A442,Runners!$T:$AA,C$1,0),"")</f>
        <v/>
      </c>
      <c r="D442" s="1" t="str">
        <f>IFERROR(VLOOKUP($A442,Runners!$T:$AA,D$1,0),"")</f>
        <v/>
      </c>
      <c r="E442" s="2" t="str">
        <f>IFERROR(VLOOKUP($A442,Runners!$T:$AA,E$1,0),"")</f>
        <v/>
      </c>
      <c r="F442" s="2" t="str">
        <f>IFERROR(VLOOKUP($A442,Runners!$T:$AA,F$1,0),"")</f>
        <v/>
      </c>
    </row>
    <row r="443" spans="1:6" x14ac:dyDescent="0.25">
      <c r="A443" s="19">
        <v>439</v>
      </c>
      <c r="B443" s="1" t="str">
        <f>IFERROR(VLOOKUP($A443,Runners!$T:$AA,B$1,0),"")</f>
        <v/>
      </c>
      <c r="C443" s="1" t="str">
        <f>IFERROR(VLOOKUP($A443,Runners!$T:$AA,C$1,0),"")</f>
        <v/>
      </c>
      <c r="D443" s="1" t="str">
        <f>IFERROR(VLOOKUP($A443,Runners!$T:$AA,D$1,0),"")</f>
        <v/>
      </c>
      <c r="E443" s="2" t="str">
        <f>IFERROR(VLOOKUP($A443,Runners!$T:$AA,E$1,0),"")</f>
        <v/>
      </c>
      <c r="F443" s="2" t="str">
        <f>IFERROR(VLOOKUP($A443,Runners!$T:$AA,F$1,0),"")</f>
        <v/>
      </c>
    </row>
    <row r="444" spans="1:6" x14ac:dyDescent="0.25">
      <c r="A444" s="19">
        <v>440</v>
      </c>
      <c r="B444" s="1" t="str">
        <f>IFERROR(VLOOKUP($A444,Runners!$T:$AA,B$1,0),"")</f>
        <v/>
      </c>
      <c r="C444" s="1" t="str">
        <f>IFERROR(VLOOKUP($A444,Runners!$T:$AA,C$1,0),"")</f>
        <v/>
      </c>
      <c r="D444" s="1" t="str">
        <f>IFERROR(VLOOKUP($A444,Runners!$T:$AA,D$1,0),"")</f>
        <v/>
      </c>
      <c r="E444" s="2" t="str">
        <f>IFERROR(VLOOKUP($A444,Runners!$T:$AA,E$1,0),"")</f>
        <v/>
      </c>
      <c r="F444" s="2" t="str">
        <f>IFERROR(VLOOKUP($A444,Runners!$T:$AA,F$1,0),"")</f>
        <v/>
      </c>
    </row>
    <row r="445" spans="1:6" x14ac:dyDescent="0.25">
      <c r="A445" s="19">
        <v>441</v>
      </c>
      <c r="B445" s="1" t="str">
        <f>IFERROR(VLOOKUP($A445,Runners!$T:$AA,B$1,0),"")</f>
        <v/>
      </c>
      <c r="C445" s="1" t="str">
        <f>IFERROR(VLOOKUP($A445,Runners!$T:$AA,C$1,0),"")</f>
        <v/>
      </c>
      <c r="D445" s="1" t="str">
        <f>IFERROR(VLOOKUP($A445,Runners!$T:$AA,D$1,0),"")</f>
        <v/>
      </c>
      <c r="E445" s="2" t="str">
        <f>IFERROR(VLOOKUP($A445,Runners!$T:$AA,E$1,0),"")</f>
        <v/>
      </c>
      <c r="F445" s="2" t="str">
        <f>IFERROR(VLOOKUP($A445,Runners!$T:$AA,F$1,0),"")</f>
        <v/>
      </c>
    </row>
    <row r="446" spans="1:6" x14ac:dyDescent="0.25">
      <c r="A446" s="19">
        <v>442</v>
      </c>
      <c r="B446" s="1" t="str">
        <f>IFERROR(VLOOKUP($A446,Runners!$T:$AA,B$1,0),"")</f>
        <v/>
      </c>
      <c r="C446" s="1" t="str">
        <f>IFERROR(VLOOKUP($A446,Runners!$T:$AA,C$1,0),"")</f>
        <v/>
      </c>
      <c r="D446" s="1" t="str">
        <f>IFERROR(VLOOKUP($A446,Runners!$T:$AA,D$1,0),"")</f>
        <v/>
      </c>
      <c r="E446" s="2" t="str">
        <f>IFERROR(VLOOKUP($A446,Runners!$T:$AA,E$1,0),"")</f>
        <v/>
      </c>
      <c r="F446" s="2" t="str">
        <f>IFERROR(VLOOKUP($A446,Runners!$T:$AA,F$1,0),"")</f>
        <v/>
      </c>
    </row>
    <row r="447" spans="1:6" x14ac:dyDescent="0.25">
      <c r="A447" s="19">
        <v>443</v>
      </c>
      <c r="B447" s="1" t="str">
        <f>IFERROR(VLOOKUP($A447,Runners!$T:$AA,B$1,0),"")</f>
        <v/>
      </c>
      <c r="C447" s="1" t="str">
        <f>IFERROR(VLOOKUP($A447,Runners!$T:$AA,C$1,0),"")</f>
        <v/>
      </c>
      <c r="D447" s="1" t="str">
        <f>IFERROR(VLOOKUP($A447,Runners!$T:$AA,D$1,0),"")</f>
        <v/>
      </c>
      <c r="E447" s="2" t="str">
        <f>IFERROR(VLOOKUP($A447,Runners!$T:$AA,E$1,0),"")</f>
        <v/>
      </c>
      <c r="F447" s="2" t="str">
        <f>IFERROR(VLOOKUP($A447,Runners!$T:$AA,F$1,0),"")</f>
        <v/>
      </c>
    </row>
    <row r="448" spans="1:6" x14ac:dyDescent="0.25">
      <c r="A448" s="19">
        <v>444</v>
      </c>
      <c r="B448" s="1" t="str">
        <f>IFERROR(VLOOKUP($A448,Runners!$T:$AA,B$1,0),"")</f>
        <v/>
      </c>
      <c r="C448" s="1" t="str">
        <f>IFERROR(VLOOKUP($A448,Runners!$T:$AA,C$1,0),"")</f>
        <v/>
      </c>
      <c r="D448" s="1" t="str">
        <f>IFERROR(VLOOKUP($A448,Runners!$T:$AA,D$1,0),"")</f>
        <v/>
      </c>
      <c r="E448" s="2" t="str">
        <f>IFERROR(VLOOKUP($A448,Runners!$T:$AA,E$1,0),"")</f>
        <v/>
      </c>
      <c r="F448" s="2" t="str">
        <f>IFERROR(VLOOKUP($A448,Runners!$T:$AA,F$1,0),"")</f>
        <v/>
      </c>
    </row>
    <row r="449" spans="1:6" x14ac:dyDescent="0.25">
      <c r="A449" s="19">
        <v>445</v>
      </c>
      <c r="B449" s="1" t="str">
        <f>IFERROR(VLOOKUP($A449,Runners!$T:$AA,B$1,0),"")</f>
        <v/>
      </c>
      <c r="C449" s="1" t="str">
        <f>IFERROR(VLOOKUP($A449,Runners!$T:$AA,C$1,0),"")</f>
        <v/>
      </c>
      <c r="D449" s="1" t="str">
        <f>IFERROR(VLOOKUP($A449,Runners!$T:$AA,D$1,0),"")</f>
        <v/>
      </c>
      <c r="E449" s="2" t="str">
        <f>IFERROR(VLOOKUP($A449,Runners!$T:$AA,E$1,0),"")</f>
        <v/>
      </c>
      <c r="F449" s="2" t="str">
        <f>IFERROR(VLOOKUP($A449,Runners!$T:$AA,F$1,0),"")</f>
        <v/>
      </c>
    </row>
    <row r="450" spans="1:6" x14ac:dyDescent="0.25">
      <c r="A450" s="19">
        <v>446</v>
      </c>
      <c r="B450" s="1" t="str">
        <f>IFERROR(VLOOKUP($A450,Runners!$T:$AA,B$1,0),"")</f>
        <v/>
      </c>
      <c r="C450" s="1" t="str">
        <f>IFERROR(VLOOKUP($A450,Runners!$T:$AA,C$1,0),"")</f>
        <v/>
      </c>
      <c r="D450" s="1" t="str">
        <f>IFERROR(VLOOKUP($A450,Runners!$T:$AA,D$1,0),"")</f>
        <v/>
      </c>
      <c r="E450" s="2" t="str">
        <f>IFERROR(VLOOKUP($A450,Runners!$T:$AA,E$1,0),"")</f>
        <v/>
      </c>
      <c r="F450" s="2" t="str">
        <f>IFERROR(VLOOKUP($A450,Runners!$T:$AA,F$1,0),"")</f>
        <v/>
      </c>
    </row>
    <row r="451" spans="1:6" x14ac:dyDescent="0.25">
      <c r="A451" s="19">
        <v>447</v>
      </c>
      <c r="B451" s="1" t="str">
        <f>IFERROR(VLOOKUP($A451,Runners!$T:$AA,B$1,0),"")</f>
        <v/>
      </c>
      <c r="C451" s="1" t="str">
        <f>IFERROR(VLOOKUP($A451,Runners!$T:$AA,C$1,0),"")</f>
        <v/>
      </c>
      <c r="D451" s="1" t="str">
        <f>IFERROR(VLOOKUP($A451,Runners!$T:$AA,D$1,0),"")</f>
        <v/>
      </c>
      <c r="E451" s="2" t="str">
        <f>IFERROR(VLOOKUP($A451,Runners!$T:$AA,E$1,0),"")</f>
        <v/>
      </c>
      <c r="F451" s="2" t="str">
        <f>IFERROR(VLOOKUP($A451,Runners!$T:$AA,F$1,0),"")</f>
        <v/>
      </c>
    </row>
    <row r="452" spans="1:6" x14ac:dyDescent="0.25">
      <c r="A452" s="19">
        <v>448</v>
      </c>
      <c r="B452" s="1" t="str">
        <f>IFERROR(VLOOKUP($A452,Runners!$T:$AA,B$1,0),"")</f>
        <v/>
      </c>
      <c r="C452" s="1" t="str">
        <f>IFERROR(VLOOKUP($A452,Runners!$T:$AA,C$1,0),"")</f>
        <v/>
      </c>
      <c r="D452" s="1" t="str">
        <f>IFERROR(VLOOKUP($A452,Runners!$T:$AA,D$1,0),"")</f>
        <v/>
      </c>
      <c r="E452" s="2" t="str">
        <f>IFERROR(VLOOKUP($A452,Runners!$T:$AA,E$1,0),"")</f>
        <v/>
      </c>
      <c r="F452" s="2" t="str">
        <f>IFERROR(VLOOKUP($A452,Runners!$T:$AA,F$1,0),"")</f>
        <v/>
      </c>
    </row>
    <row r="453" spans="1:6" x14ac:dyDescent="0.25">
      <c r="A453" s="19">
        <v>449</v>
      </c>
      <c r="B453" s="1" t="str">
        <f>IFERROR(VLOOKUP($A453,Runners!$T:$AA,B$1,0),"")</f>
        <v/>
      </c>
      <c r="C453" s="1" t="str">
        <f>IFERROR(VLOOKUP($A453,Runners!$T:$AA,C$1,0),"")</f>
        <v/>
      </c>
      <c r="D453" s="1" t="str">
        <f>IFERROR(VLOOKUP($A453,Runners!$T:$AA,D$1,0),"")</f>
        <v/>
      </c>
      <c r="E453" s="2" t="str">
        <f>IFERROR(VLOOKUP($A453,Runners!$T:$AA,E$1,0),"")</f>
        <v/>
      </c>
      <c r="F453" s="2" t="str">
        <f>IFERROR(VLOOKUP($A453,Runners!$T:$AA,F$1,0),"")</f>
        <v/>
      </c>
    </row>
    <row r="454" spans="1:6" x14ac:dyDescent="0.25">
      <c r="A454" s="19">
        <v>450</v>
      </c>
      <c r="B454" s="1" t="str">
        <f>IFERROR(VLOOKUP($A454,Runners!$T:$AA,B$1,0),"")</f>
        <v/>
      </c>
      <c r="C454" s="1" t="str">
        <f>IFERROR(VLOOKUP($A454,Runners!$T:$AA,C$1,0),"")</f>
        <v/>
      </c>
      <c r="D454" s="1" t="str">
        <f>IFERROR(VLOOKUP($A454,Runners!$T:$AA,D$1,0),"")</f>
        <v/>
      </c>
      <c r="E454" s="2" t="str">
        <f>IFERROR(VLOOKUP($A454,Runners!$T:$AA,E$1,0),"")</f>
        <v/>
      </c>
      <c r="F454" s="2" t="str">
        <f>IFERROR(VLOOKUP($A454,Runners!$T:$AA,F$1,0),"")</f>
        <v/>
      </c>
    </row>
    <row r="455" spans="1:6" x14ac:dyDescent="0.25">
      <c r="A455" s="19">
        <v>451</v>
      </c>
      <c r="B455" s="1" t="str">
        <f>IFERROR(VLOOKUP($A455,Runners!$T:$AA,B$1,0),"")</f>
        <v/>
      </c>
      <c r="C455" s="1" t="str">
        <f>IFERROR(VLOOKUP($A455,Runners!$T:$AA,C$1,0),"")</f>
        <v/>
      </c>
      <c r="D455" s="1" t="str">
        <f>IFERROR(VLOOKUP($A455,Runners!$T:$AA,D$1,0),"")</f>
        <v/>
      </c>
      <c r="E455" s="2" t="str">
        <f>IFERROR(VLOOKUP($A455,Runners!$T:$AA,E$1,0),"")</f>
        <v/>
      </c>
      <c r="F455" s="2" t="str">
        <f>IFERROR(VLOOKUP($A455,Runners!$T:$AA,F$1,0),"")</f>
        <v/>
      </c>
    </row>
    <row r="456" spans="1:6" x14ac:dyDescent="0.25">
      <c r="A456" s="19">
        <v>452</v>
      </c>
      <c r="B456" s="1" t="str">
        <f>IFERROR(VLOOKUP($A456,Runners!$T:$AA,B$1,0),"")</f>
        <v/>
      </c>
      <c r="C456" s="1" t="str">
        <f>IFERROR(VLOOKUP($A456,Runners!$T:$AA,C$1,0),"")</f>
        <v/>
      </c>
      <c r="D456" s="1" t="str">
        <f>IFERROR(VLOOKUP($A456,Runners!$T:$AA,D$1,0),"")</f>
        <v/>
      </c>
      <c r="E456" s="2" t="str">
        <f>IFERROR(VLOOKUP($A456,Runners!$T:$AA,E$1,0),"")</f>
        <v/>
      </c>
      <c r="F456" s="2" t="str">
        <f>IFERROR(VLOOKUP($A456,Runners!$T:$AA,F$1,0),"")</f>
        <v/>
      </c>
    </row>
    <row r="457" spans="1:6" x14ac:dyDescent="0.25">
      <c r="A457" s="19">
        <v>453</v>
      </c>
      <c r="B457" s="1" t="str">
        <f>IFERROR(VLOOKUP($A457,Runners!$T:$AA,B$1,0),"")</f>
        <v/>
      </c>
      <c r="C457" s="1" t="str">
        <f>IFERROR(VLOOKUP($A457,Runners!$T:$AA,C$1,0),"")</f>
        <v/>
      </c>
      <c r="D457" s="1" t="str">
        <f>IFERROR(VLOOKUP($A457,Runners!$T:$AA,D$1,0),"")</f>
        <v/>
      </c>
      <c r="E457" s="2" t="str">
        <f>IFERROR(VLOOKUP($A457,Runners!$T:$AA,E$1,0),"")</f>
        <v/>
      </c>
      <c r="F457" s="2" t="str">
        <f>IFERROR(VLOOKUP($A457,Runners!$T:$AA,F$1,0),"")</f>
        <v/>
      </c>
    </row>
    <row r="458" spans="1:6" x14ac:dyDescent="0.25">
      <c r="A458" s="19">
        <v>454</v>
      </c>
      <c r="B458" s="1" t="str">
        <f>IFERROR(VLOOKUP($A458,Runners!$T:$AA,B$1,0),"")</f>
        <v/>
      </c>
      <c r="C458" s="1" t="str">
        <f>IFERROR(VLOOKUP($A458,Runners!$T:$AA,C$1,0),"")</f>
        <v/>
      </c>
      <c r="D458" s="1" t="str">
        <f>IFERROR(VLOOKUP($A458,Runners!$T:$AA,D$1,0),"")</f>
        <v/>
      </c>
      <c r="E458" s="2" t="str">
        <f>IFERROR(VLOOKUP($A458,Runners!$T:$AA,E$1,0),"")</f>
        <v/>
      </c>
      <c r="F458" s="2" t="str">
        <f>IFERROR(VLOOKUP($A458,Runners!$T:$AA,F$1,0),"")</f>
        <v/>
      </c>
    </row>
    <row r="459" spans="1:6" x14ac:dyDescent="0.25">
      <c r="A459" s="19">
        <v>455</v>
      </c>
      <c r="B459" s="1" t="str">
        <f>IFERROR(VLOOKUP($A459,Runners!$T:$AA,B$1,0),"")</f>
        <v/>
      </c>
      <c r="C459" s="1" t="str">
        <f>IFERROR(VLOOKUP($A459,Runners!$T:$AA,C$1,0),"")</f>
        <v/>
      </c>
      <c r="D459" s="1" t="str">
        <f>IFERROR(VLOOKUP($A459,Runners!$T:$AA,D$1,0),"")</f>
        <v/>
      </c>
      <c r="E459" s="2" t="str">
        <f>IFERROR(VLOOKUP($A459,Runners!$T:$AA,E$1,0),"")</f>
        <v/>
      </c>
      <c r="F459" s="2" t="str">
        <f>IFERROR(VLOOKUP($A459,Runners!$T:$AA,F$1,0),"")</f>
        <v/>
      </c>
    </row>
    <row r="460" spans="1:6" x14ac:dyDescent="0.25">
      <c r="A460" s="19">
        <v>456</v>
      </c>
      <c r="B460" s="1" t="str">
        <f>IFERROR(VLOOKUP($A460,Runners!$T:$AA,B$1,0),"")</f>
        <v/>
      </c>
      <c r="C460" s="1" t="str">
        <f>IFERROR(VLOOKUP($A460,Runners!$T:$AA,C$1,0),"")</f>
        <v/>
      </c>
      <c r="D460" s="1" t="str">
        <f>IFERROR(VLOOKUP($A460,Runners!$T:$AA,D$1,0),"")</f>
        <v/>
      </c>
      <c r="E460" s="2" t="str">
        <f>IFERROR(VLOOKUP($A460,Runners!$T:$AA,E$1,0),"")</f>
        <v/>
      </c>
      <c r="F460" s="2" t="str">
        <f>IFERROR(VLOOKUP($A460,Runners!$T:$AA,F$1,0),"")</f>
        <v/>
      </c>
    </row>
    <row r="461" spans="1:6" x14ac:dyDescent="0.25">
      <c r="A461" s="19">
        <v>457</v>
      </c>
      <c r="B461" s="1" t="str">
        <f>IFERROR(VLOOKUP($A461,Runners!$T:$AA,B$1,0),"")</f>
        <v/>
      </c>
      <c r="C461" s="1" t="str">
        <f>IFERROR(VLOOKUP($A461,Runners!$T:$AA,C$1,0),"")</f>
        <v/>
      </c>
      <c r="D461" s="1" t="str">
        <f>IFERROR(VLOOKUP($A461,Runners!$T:$AA,D$1,0),"")</f>
        <v/>
      </c>
      <c r="E461" s="2" t="str">
        <f>IFERROR(VLOOKUP($A461,Runners!$T:$AA,E$1,0),"")</f>
        <v/>
      </c>
      <c r="F461" s="2" t="str">
        <f>IFERROR(VLOOKUP($A461,Runners!$T:$AA,F$1,0),"")</f>
        <v/>
      </c>
    </row>
    <row r="462" spans="1:6" x14ac:dyDescent="0.25">
      <c r="A462" s="19">
        <v>458</v>
      </c>
      <c r="B462" s="1" t="str">
        <f>IFERROR(VLOOKUP($A462,Runners!$T:$AA,B$1,0),"")</f>
        <v/>
      </c>
      <c r="C462" s="1" t="str">
        <f>IFERROR(VLOOKUP($A462,Runners!$T:$AA,C$1,0),"")</f>
        <v/>
      </c>
      <c r="D462" s="1" t="str">
        <f>IFERROR(VLOOKUP($A462,Runners!$T:$AA,D$1,0),"")</f>
        <v/>
      </c>
      <c r="E462" s="2" t="str">
        <f>IFERROR(VLOOKUP($A462,Runners!$T:$AA,E$1,0),"")</f>
        <v/>
      </c>
      <c r="F462" s="2" t="str">
        <f>IFERROR(VLOOKUP($A462,Runners!$T:$AA,F$1,0),"")</f>
        <v/>
      </c>
    </row>
    <row r="463" spans="1:6" x14ac:dyDescent="0.25">
      <c r="A463" s="19">
        <v>459</v>
      </c>
      <c r="B463" s="1" t="str">
        <f>IFERROR(VLOOKUP($A463,Runners!$T:$AA,B$1,0),"")</f>
        <v/>
      </c>
      <c r="C463" s="1" t="str">
        <f>IFERROR(VLOOKUP($A463,Runners!$T:$AA,C$1,0),"")</f>
        <v/>
      </c>
      <c r="D463" s="1" t="str">
        <f>IFERROR(VLOOKUP($A463,Runners!$T:$AA,D$1,0),"")</f>
        <v/>
      </c>
      <c r="E463" s="2" t="str">
        <f>IFERROR(VLOOKUP($A463,Runners!$T:$AA,E$1,0),"")</f>
        <v/>
      </c>
      <c r="F463" s="2" t="str">
        <f>IFERROR(VLOOKUP($A463,Runners!$T:$AA,F$1,0),"")</f>
        <v/>
      </c>
    </row>
    <row r="464" spans="1:6" x14ac:dyDescent="0.25">
      <c r="A464" s="19">
        <v>460</v>
      </c>
      <c r="B464" s="1" t="str">
        <f>IFERROR(VLOOKUP($A464,Runners!$T:$AA,B$1,0),"")</f>
        <v/>
      </c>
      <c r="C464" s="1" t="str">
        <f>IFERROR(VLOOKUP($A464,Runners!$T:$AA,C$1,0),"")</f>
        <v/>
      </c>
      <c r="D464" s="1" t="str">
        <f>IFERROR(VLOOKUP($A464,Runners!$T:$AA,D$1,0),"")</f>
        <v/>
      </c>
      <c r="E464" s="2" t="str">
        <f>IFERROR(VLOOKUP($A464,Runners!$T:$AA,E$1,0),"")</f>
        <v/>
      </c>
      <c r="F464" s="2" t="str">
        <f>IFERROR(VLOOKUP($A464,Runners!$T:$AA,F$1,0),"")</f>
        <v/>
      </c>
    </row>
    <row r="465" spans="1:6" x14ac:dyDescent="0.25">
      <c r="A465" s="19">
        <v>461</v>
      </c>
      <c r="B465" s="1" t="str">
        <f>IFERROR(VLOOKUP($A465,Runners!$T:$AA,B$1,0),"")</f>
        <v/>
      </c>
      <c r="C465" s="1" t="str">
        <f>IFERROR(VLOOKUP($A465,Runners!$T:$AA,C$1,0),"")</f>
        <v/>
      </c>
      <c r="D465" s="1" t="str">
        <f>IFERROR(VLOOKUP($A465,Runners!$T:$AA,D$1,0),"")</f>
        <v/>
      </c>
      <c r="E465" s="2" t="str">
        <f>IFERROR(VLOOKUP($A465,Runners!$T:$AA,E$1,0),"")</f>
        <v/>
      </c>
      <c r="F465" s="2" t="str">
        <f>IFERROR(VLOOKUP($A465,Runners!$T:$AA,F$1,0),"")</f>
        <v/>
      </c>
    </row>
    <row r="466" spans="1:6" x14ac:dyDescent="0.25">
      <c r="A466" s="19">
        <v>462</v>
      </c>
      <c r="B466" s="1" t="str">
        <f>IFERROR(VLOOKUP($A466,Runners!$T:$AA,B$1,0),"")</f>
        <v/>
      </c>
      <c r="C466" s="1" t="str">
        <f>IFERROR(VLOOKUP($A466,Runners!$T:$AA,C$1,0),"")</f>
        <v/>
      </c>
      <c r="D466" s="1" t="str">
        <f>IFERROR(VLOOKUP($A466,Runners!$T:$AA,D$1,0),"")</f>
        <v/>
      </c>
      <c r="E466" s="2" t="str">
        <f>IFERROR(VLOOKUP($A466,Runners!$T:$AA,E$1,0),"")</f>
        <v/>
      </c>
      <c r="F466" s="2" t="str">
        <f>IFERROR(VLOOKUP($A466,Runners!$T:$AA,F$1,0),"")</f>
        <v/>
      </c>
    </row>
    <row r="467" spans="1:6" x14ac:dyDescent="0.25">
      <c r="A467" s="19">
        <v>463</v>
      </c>
      <c r="B467" s="1" t="str">
        <f>IFERROR(VLOOKUP($A467,Runners!$T:$AA,B$1,0),"")</f>
        <v/>
      </c>
      <c r="C467" s="1" t="str">
        <f>IFERROR(VLOOKUP($A467,Runners!$T:$AA,C$1,0),"")</f>
        <v/>
      </c>
      <c r="D467" s="1" t="str">
        <f>IFERROR(VLOOKUP($A467,Runners!$T:$AA,D$1,0),"")</f>
        <v/>
      </c>
      <c r="E467" s="2" t="str">
        <f>IFERROR(VLOOKUP($A467,Runners!$T:$AA,E$1,0),"")</f>
        <v/>
      </c>
      <c r="F467" s="2" t="str">
        <f>IFERROR(VLOOKUP($A467,Runners!$T:$AA,F$1,0),"")</f>
        <v/>
      </c>
    </row>
    <row r="468" spans="1:6" x14ac:dyDescent="0.25">
      <c r="A468" s="19">
        <v>464</v>
      </c>
      <c r="B468" s="1" t="str">
        <f>IFERROR(VLOOKUP($A468,Runners!$T:$AA,B$1,0),"")</f>
        <v/>
      </c>
      <c r="C468" s="1" t="str">
        <f>IFERROR(VLOOKUP($A468,Runners!$T:$AA,C$1,0),"")</f>
        <v/>
      </c>
      <c r="D468" s="1" t="str">
        <f>IFERROR(VLOOKUP($A468,Runners!$T:$AA,D$1,0),"")</f>
        <v/>
      </c>
      <c r="E468" s="2" t="str">
        <f>IFERROR(VLOOKUP($A468,Runners!$T:$AA,E$1,0),"")</f>
        <v/>
      </c>
      <c r="F468" s="2" t="str">
        <f>IFERROR(VLOOKUP($A468,Runners!$T:$AA,F$1,0),"")</f>
        <v/>
      </c>
    </row>
    <row r="469" spans="1:6" x14ac:dyDescent="0.25">
      <c r="A469" s="19">
        <v>465</v>
      </c>
      <c r="B469" s="1" t="str">
        <f>IFERROR(VLOOKUP($A469,Runners!$T:$AA,B$1,0),"")</f>
        <v/>
      </c>
      <c r="C469" s="1" t="str">
        <f>IFERROR(VLOOKUP($A469,Runners!$T:$AA,C$1,0),"")</f>
        <v/>
      </c>
      <c r="D469" s="1" t="str">
        <f>IFERROR(VLOOKUP($A469,Runners!$T:$AA,D$1,0),"")</f>
        <v/>
      </c>
      <c r="E469" s="2" t="str">
        <f>IFERROR(VLOOKUP($A469,Runners!$T:$AA,E$1,0),"")</f>
        <v/>
      </c>
      <c r="F469" s="2" t="str">
        <f>IFERROR(VLOOKUP($A469,Runners!$T:$AA,F$1,0),"")</f>
        <v/>
      </c>
    </row>
    <row r="470" spans="1:6" x14ac:dyDescent="0.25">
      <c r="A470" s="19">
        <v>466</v>
      </c>
      <c r="B470" s="1" t="str">
        <f>IFERROR(VLOOKUP($A470,Runners!$T:$AA,B$1,0),"")</f>
        <v/>
      </c>
      <c r="C470" s="1" t="str">
        <f>IFERROR(VLOOKUP($A470,Runners!$T:$AA,C$1,0),"")</f>
        <v/>
      </c>
      <c r="D470" s="1" t="str">
        <f>IFERROR(VLOOKUP($A470,Runners!$T:$AA,D$1,0),"")</f>
        <v/>
      </c>
      <c r="E470" s="2" t="str">
        <f>IFERROR(VLOOKUP($A470,Runners!$T:$AA,E$1,0),"")</f>
        <v/>
      </c>
      <c r="F470" s="2" t="str">
        <f>IFERROR(VLOOKUP($A470,Runners!$T:$AA,F$1,0),"")</f>
        <v/>
      </c>
    </row>
    <row r="471" spans="1:6" x14ac:dyDescent="0.25">
      <c r="A471" s="19">
        <v>467</v>
      </c>
      <c r="B471" s="1" t="str">
        <f>IFERROR(VLOOKUP($A471,Runners!$T:$AA,B$1,0),"")</f>
        <v/>
      </c>
      <c r="C471" s="1" t="str">
        <f>IFERROR(VLOOKUP($A471,Runners!$T:$AA,C$1,0),"")</f>
        <v/>
      </c>
      <c r="D471" s="1" t="str">
        <f>IFERROR(VLOOKUP($A471,Runners!$T:$AA,D$1,0),"")</f>
        <v/>
      </c>
      <c r="E471" s="2" t="str">
        <f>IFERROR(VLOOKUP($A471,Runners!$T:$AA,E$1,0),"")</f>
        <v/>
      </c>
      <c r="F471" s="2" t="str">
        <f>IFERROR(VLOOKUP($A471,Runners!$T:$AA,F$1,0),"")</f>
        <v/>
      </c>
    </row>
    <row r="472" spans="1:6" x14ac:dyDescent="0.25">
      <c r="A472" s="19">
        <v>468</v>
      </c>
      <c r="B472" s="1" t="str">
        <f>IFERROR(VLOOKUP($A472,Runners!$T:$AA,B$1,0),"")</f>
        <v/>
      </c>
      <c r="C472" s="1" t="str">
        <f>IFERROR(VLOOKUP($A472,Runners!$T:$AA,C$1,0),"")</f>
        <v/>
      </c>
      <c r="D472" s="1" t="str">
        <f>IFERROR(VLOOKUP($A472,Runners!$T:$AA,D$1,0),"")</f>
        <v/>
      </c>
      <c r="E472" s="2" t="str">
        <f>IFERROR(VLOOKUP($A472,Runners!$T:$AA,E$1,0),"")</f>
        <v/>
      </c>
      <c r="F472" s="2" t="str">
        <f>IFERROR(VLOOKUP($A472,Runners!$T:$AA,F$1,0),"")</f>
        <v/>
      </c>
    </row>
    <row r="473" spans="1:6" x14ac:dyDescent="0.25">
      <c r="A473" s="19">
        <v>469</v>
      </c>
      <c r="B473" s="1" t="str">
        <f>IFERROR(VLOOKUP($A473,Runners!$T:$AA,B$1,0),"")</f>
        <v/>
      </c>
      <c r="C473" s="1" t="str">
        <f>IFERROR(VLOOKUP($A473,Runners!$T:$AA,C$1,0),"")</f>
        <v/>
      </c>
      <c r="D473" s="1" t="str">
        <f>IFERROR(VLOOKUP($A473,Runners!$T:$AA,D$1,0),"")</f>
        <v/>
      </c>
      <c r="E473" s="2" t="str">
        <f>IFERROR(VLOOKUP($A473,Runners!$T:$AA,E$1,0),"")</f>
        <v/>
      </c>
      <c r="F473" s="2" t="str">
        <f>IFERROR(VLOOKUP($A473,Runners!$T:$AA,F$1,0),"")</f>
        <v/>
      </c>
    </row>
    <row r="474" spans="1:6" x14ac:dyDescent="0.25">
      <c r="A474" s="19">
        <v>470</v>
      </c>
      <c r="B474" s="1" t="str">
        <f>IFERROR(VLOOKUP($A474,Runners!$T:$AA,B$1,0),"")</f>
        <v/>
      </c>
      <c r="C474" s="1" t="str">
        <f>IFERROR(VLOOKUP($A474,Runners!$T:$AA,C$1,0),"")</f>
        <v/>
      </c>
      <c r="D474" s="1" t="str">
        <f>IFERROR(VLOOKUP($A474,Runners!$T:$AA,D$1,0),"")</f>
        <v/>
      </c>
      <c r="E474" s="2" t="str">
        <f>IFERROR(VLOOKUP($A474,Runners!$T:$AA,E$1,0),"")</f>
        <v/>
      </c>
      <c r="F474" s="2" t="str">
        <f>IFERROR(VLOOKUP($A474,Runners!$T:$AA,F$1,0),"")</f>
        <v/>
      </c>
    </row>
    <row r="475" spans="1:6" x14ac:dyDescent="0.25">
      <c r="A475" s="19">
        <v>471</v>
      </c>
      <c r="B475" s="1" t="str">
        <f>IFERROR(VLOOKUP($A475,Runners!$T:$AA,B$1,0),"")</f>
        <v/>
      </c>
      <c r="C475" s="1" t="str">
        <f>IFERROR(VLOOKUP($A475,Runners!$T:$AA,C$1,0),"")</f>
        <v/>
      </c>
      <c r="D475" s="1" t="str">
        <f>IFERROR(VLOOKUP($A475,Runners!$T:$AA,D$1,0),"")</f>
        <v/>
      </c>
      <c r="E475" s="2" t="str">
        <f>IFERROR(VLOOKUP($A475,Runners!$T:$AA,E$1,0),"")</f>
        <v/>
      </c>
      <c r="F475" s="2" t="str">
        <f>IFERROR(VLOOKUP($A475,Runners!$T:$AA,F$1,0),"")</f>
        <v/>
      </c>
    </row>
    <row r="476" spans="1:6" x14ac:dyDescent="0.25">
      <c r="A476" s="19">
        <v>472</v>
      </c>
      <c r="B476" s="1" t="str">
        <f>IFERROR(VLOOKUP($A476,Runners!$T:$AA,B$1,0),"")</f>
        <v/>
      </c>
      <c r="C476" s="1" t="str">
        <f>IFERROR(VLOOKUP($A476,Runners!$T:$AA,C$1,0),"")</f>
        <v/>
      </c>
      <c r="D476" s="1" t="str">
        <f>IFERROR(VLOOKUP($A476,Runners!$T:$AA,D$1,0),"")</f>
        <v/>
      </c>
      <c r="E476" s="2" t="str">
        <f>IFERROR(VLOOKUP($A476,Runners!$T:$AA,E$1,0),"")</f>
        <v/>
      </c>
      <c r="F476" s="2" t="str">
        <f>IFERROR(VLOOKUP($A476,Runners!$T:$AA,F$1,0),"")</f>
        <v/>
      </c>
    </row>
    <row r="477" spans="1:6" x14ac:dyDescent="0.25">
      <c r="A477" s="19">
        <v>473</v>
      </c>
      <c r="B477" s="1" t="str">
        <f>IFERROR(VLOOKUP($A477,Runners!$T:$AA,B$1,0),"")</f>
        <v/>
      </c>
      <c r="C477" s="1" t="str">
        <f>IFERROR(VLOOKUP($A477,Runners!$T:$AA,C$1,0),"")</f>
        <v/>
      </c>
      <c r="D477" s="1" t="str">
        <f>IFERROR(VLOOKUP($A477,Runners!$T:$AA,D$1,0),"")</f>
        <v/>
      </c>
      <c r="E477" s="2" t="str">
        <f>IFERROR(VLOOKUP($A477,Runners!$T:$AA,E$1,0),"")</f>
        <v/>
      </c>
      <c r="F477" s="2" t="str">
        <f>IFERROR(VLOOKUP($A477,Runners!$T:$AA,F$1,0),"")</f>
        <v/>
      </c>
    </row>
    <row r="478" spans="1:6" x14ac:dyDescent="0.25">
      <c r="A478" s="19">
        <v>474</v>
      </c>
      <c r="B478" s="1" t="str">
        <f>IFERROR(VLOOKUP($A478,Runners!$T:$AA,B$1,0),"")</f>
        <v/>
      </c>
      <c r="C478" s="1" t="str">
        <f>IFERROR(VLOOKUP($A478,Runners!$T:$AA,C$1,0),"")</f>
        <v/>
      </c>
      <c r="D478" s="1" t="str">
        <f>IFERROR(VLOOKUP($A478,Runners!$T:$AA,D$1,0),"")</f>
        <v/>
      </c>
      <c r="E478" s="2" t="str">
        <f>IFERROR(VLOOKUP($A478,Runners!$T:$AA,E$1,0),"")</f>
        <v/>
      </c>
      <c r="F478" s="2" t="str">
        <f>IFERROR(VLOOKUP($A478,Runners!$T:$AA,F$1,0),"")</f>
        <v/>
      </c>
    </row>
    <row r="479" spans="1:6" x14ac:dyDescent="0.25">
      <c r="A479" s="19">
        <v>475</v>
      </c>
      <c r="B479" s="1" t="str">
        <f>IFERROR(VLOOKUP($A479,Runners!$T:$AA,B$1,0),"")</f>
        <v/>
      </c>
      <c r="C479" s="1" t="str">
        <f>IFERROR(VLOOKUP($A479,Runners!$T:$AA,C$1,0),"")</f>
        <v/>
      </c>
      <c r="D479" s="1" t="str">
        <f>IFERROR(VLOOKUP($A479,Runners!$T:$AA,D$1,0),"")</f>
        <v/>
      </c>
      <c r="E479" s="2" t="str">
        <f>IFERROR(VLOOKUP($A479,Runners!$T:$AA,E$1,0),"")</f>
        <v/>
      </c>
      <c r="F479" s="2" t="str">
        <f>IFERROR(VLOOKUP($A479,Runners!$T:$AA,F$1,0),"")</f>
        <v/>
      </c>
    </row>
    <row r="480" spans="1:6" x14ac:dyDescent="0.25">
      <c r="A480" s="19">
        <v>476</v>
      </c>
      <c r="B480" s="1" t="str">
        <f>IFERROR(VLOOKUP($A480,Runners!$T:$AA,B$1,0),"")</f>
        <v/>
      </c>
      <c r="C480" s="1" t="str">
        <f>IFERROR(VLOOKUP($A480,Runners!$T:$AA,C$1,0),"")</f>
        <v/>
      </c>
      <c r="D480" s="1" t="str">
        <f>IFERROR(VLOOKUP($A480,Runners!$T:$AA,D$1,0),"")</f>
        <v/>
      </c>
      <c r="E480" s="2" t="str">
        <f>IFERROR(VLOOKUP($A480,Runners!$T:$AA,E$1,0),"")</f>
        <v/>
      </c>
      <c r="F480" s="2" t="str">
        <f>IFERROR(VLOOKUP($A480,Runners!$T:$AA,F$1,0),"")</f>
        <v/>
      </c>
    </row>
    <row r="481" spans="1:6" x14ac:dyDescent="0.25">
      <c r="A481" s="19">
        <v>477</v>
      </c>
      <c r="B481" s="1" t="str">
        <f>IFERROR(VLOOKUP($A481,Runners!$T:$AA,B$1,0),"")</f>
        <v/>
      </c>
      <c r="C481" s="1" t="str">
        <f>IFERROR(VLOOKUP($A481,Runners!$T:$AA,C$1,0),"")</f>
        <v/>
      </c>
      <c r="D481" s="1" t="str">
        <f>IFERROR(VLOOKUP($A481,Runners!$T:$AA,D$1,0),"")</f>
        <v/>
      </c>
      <c r="E481" s="2" t="str">
        <f>IFERROR(VLOOKUP($A481,Runners!$T:$AA,E$1,0),"")</f>
        <v/>
      </c>
      <c r="F481" s="2" t="str">
        <f>IFERROR(VLOOKUP($A481,Runners!$T:$AA,F$1,0),"")</f>
        <v/>
      </c>
    </row>
    <row r="482" spans="1:6" x14ac:dyDescent="0.25">
      <c r="A482" s="19">
        <v>478</v>
      </c>
      <c r="B482" s="1" t="str">
        <f>IFERROR(VLOOKUP($A482,Runners!$T:$AA,B$1,0),"")</f>
        <v/>
      </c>
      <c r="C482" s="1" t="str">
        <f>IFERROR(VLOOKUP($A482,Runners!$T:$AA,C$1,0),"")</f>
        <v/>
      </c>
      <c r="D482" s="1" t="str">
        <f>IFERROR(VLOOKUP($A482,Runners!$T:$AA,D$1,0),"")</f>
        <v/>
      </c>
      <c r="E482" s="2" t="str">
        <f>IFERROR(VLOOKUP($A482,Runners!$T:$AA,E$1,0),"")</f>
        <v/>
      </c>
      <c r="F482" s="2" t="str">
        <f>IFERROR(VLOOKUP($A482,Runners!$T:$AA,F$1,0),"")</f>
        <v/>
      </c>
    </row>
    <row r="483" spans="1:6" x14ac:dyDescent="0.25">
      <c r="A483" s="19">
        <v>479</v>
      </c>
      <c r="B483" s="1" t="str">
        <f>IFERROR(VLOOKUP($A483,Runners!$T:$AA,B$1,0),"")</f>
        <v/>
      </c>
      <c r="C483" s="1" t="str">
        <f>IFERROR(VLOOKUP($A483,Runners!$T:$AA,C$1,0),"")</f>
        <v/>
      </c>
      <c r="D483" s="1" t="str">
        <f>IFERROR(VLOOKUP($A483,Runners!$T:$AA,D$1,0),"")</f>
        <v/>
      </c>
      <c r="E483" s="2" t="str">
        <f>IFERROR(VLOOKUP($A483,Runners!$T:$AA,E$1,0),"")</f>
        <v/>
      </c>
      <c r="F483" s="2" t="str">
        <f>IFERROR(VLOOKUP($A483,Runners!$T:$AA,F$1,0),"")</f>
        <v/>
      </c>
    </row>
    <row r="484" spans="1:6" x14ac:dyDescent="0.25">
      <c r="A484" s="19">
        <v>480</v>
      </c>
      <c r="B484" s="1" t="str">
        <f>IFERROR(VLOOKUP($A484,Runners!$T:$AA,B$1,0),"")</f>
        <v/>
      </c>
      <c r="C484" s="1" t="str">
        <f>IFERROR(VLOOKUP($A484,Runners!$T:$AA,C$1,0),"")</f>
        <v/>
      </c>
      <c r="D484" s="1" t="str">
        <f>IFERROR(VLOOKUP($A484,Runners!$T:$AA,D$1,0),"")</f>
        <v/>
      </c>
      <c r="E484" s="2" t="str">
        <f>IFERROR(VLOOKUP($A484,Runners!$T:$AA,E$1,0),"")</f>
        <v/>
      </c>
      <c r="F484" s="2" t="str">
        <f>IFERROR(VLOOKUP($A484,Runners!$T:$AA,F$1,0),"")</f>
        <v/>
      </c>
    </row>
    <row r="485" spans="1:6" x14ac:dyDescent="0.25">
      <c r="A485" s="19">
        <v>481</v>
      </c>
      <c r="B485" s="1" t="str">
        <f>IFERROR(VLOOKUP($A485,Runners!$T:$AA,B$1,0),"")</f>
        <v/>
      </c>
      <c r="C485" s="1" t="str">
        <f>IFERROR(VLOOKUP($A485,Runners!$T:$AA,C$1,0),"")</f>
        <v/>
      </c>
      <c r="D485" s="1" t="str">
        <f>IFERROR(VLOOKUP($A485,Runners!$T:$AA,D$1,0),"")</f>
        <v/>
      </c>
      <c r="E485" s="2" t="str">
        <f>IFERROR(VLOOKUP($A485,Runners!$T:$AA,E$1,0),"")</f>
        <v/>
      </c>
      <c r="F485" s="2" t="str">
        <f>IFERROR(VLOOKUP($A485,Runners!$T:$AA,F$1,0),"")</f>
        <v/>
      </c>
    </row>
    <row r="486" spans="1:6" x14ac:dyDescent="0.25">
      <c r="A486" s="19">
        <v>482</v>
      </c>
      <c r="B486" s="1" t="str">
        <f>IFERROR(VLOOKUP($A486,Runners!$T:$AA,B$1,0),"")</f>
        <v/>
      </c>
      <c r="C486" s="1" t="str">
        <f>IFERROR(VLOOKUP($A486,Runners!$T:$AA,C$1,0),"")</f>
        <v/>
      </c>
      <c r="D486" s="1" t="str">
        <f>IFERROR(VLOOKUP($A486,Runners!$T:$AA,D$1,0),"")</f>
        <v/>
      </c>
      <c r="E486" s="2" t="str">
        <f>IFERROR(VLOOKUP($A486,Runners!$T:$AA,E$1,0),"")</f>
        <v/>
      </c>
      <c r="F486" s="2" t="str">
        <f>IFERROR(VLOOKUP($A486,Runners!$T:$AA,F$1,0),"")</f>
        <v/>
      </c>
    </row>
    <row r="487" spans="1:6" x14ac:dyDescent="0.25">
      <c r="A487" s="19">
        <v>483</v>
      </c>
      <c r="B487" s="1" t="str">
        <f>IFERROR(VLOOKUP($A487,Runners!$T:$AA,B$1,0),"")</f>
        <v/>
      </c>
      <c r="C487" s="1" t="str">
        <f>IFERROR(VLOOKUP($A487,Runners!$T:$AA,C$1,0),"")</f>
        <v/>
      </c>
      <c r="D487" s="1" t="str">
        <f>IFERROR(VLOOKUP($A487,Runners!$T:$AA,D$1,0),"")</f>
        <v/>
      </c>
      <c r="E487" s="2" t="str">
        <f>IFERROR(VLOOKUP($A487,Runners!$T:$AA,E$1,0),"")</f>
        <v/>
      </c>
      <c r="F487" s="2" t="str">
        <f>IFERROR(VLOOKUP($A487,Runners!$T:$AA,F$1,0),"")</f>
        <v/>
      </c>
    </row>
    <row r="488" spans="1:6" x14ac:dyDescent="0.25">
      <c r="A488" s="19">
        <v>484</v>
      </c>
      <c r="B488" s="1" t="str">
        <f>IFERROR(VLOOKUP($A488,Runners!$T:$AA,B$1,0),"")</f>
        <v/>
      </c>
      <c r="C488" s="1" t="str">
        <f>IFERROR(VLOOKUP($A488,Runners!$T:$AA,C$1,0),"")</f>
        <v/>
      </c>
      <c r="D488" s="1" t="str">
        <f>IFERROR(VLOOKUP($A488,Runners!$T:$AA,D$1,0),"")</f>
        <v/>
      </c>
      <c r="E488" s="2" t="str">
        <f>IFERROR(VLOOKUP($A488,Runners!$T:$AA,E$1,0),"")</f>
        <v/>
      </c>
      <c r="F488" s="2" t="str">
        <f>IFERROR(VLOOKUP($A488,Runners!$T:$AA,F$1,0),"")</f>
        <v/>
      </c>
    </row>
    <row r="489" spans="1:6" x14ac:dyDescent="0.25">
      <c r="A489" s="19">
        <v>485</v>
      </c>
      <c r="B489" s="1" t="str">
        <f>IFERROR(VLOOKUP($A489,Runners!$T:$AA,B$1,0),"")</f>
        <v/>
      </c>
      <c r="C489" s="1" t="str">
        <f>IFERROR(VLOOKUP($A489,Runners!$T:$AA,C$1,0),"")</f>
        <v/>
      </c>
      <c r="D489" s="1" t="str">
        <f>IFERROR(VLOOKUP($A489,Runners!$T:$AA,D$1,0),"")</f>
        <v/>
      </c>
      <c r="E489" s="2" t="str">
        <f>IFERROR(VLOOKUP($A489,Runners!$T:$AA,E$1,0),"")</f>
        <v/>
      </c>
      <c r="F489" s="2" t="str">
        <f>IFERROR(VLOOKUP($A489,Runners!$T:$AA,F$1,0),"")</f>
        <v/>
      </c>
    </row>
    <row r="490" spans="1:6" x14ac:dyDescent="0.25">
      <c r="A490" s="19">
        <v>486</v>
      </c>
      <c r="B490" s="1" t="str">
        <f>IFERROR(VLOOKUP($A490,Runners!$T:$AA,B$1,0),"")</f>
        <v/>
      </c>
      <c r="C490" s="1" t="str">
        <f>IFERROR(VLOOKUP($A490,Runners!$T:$AA,C$1,0),"")</f>
        <v/>
      </c>
      <c r="D490" s="1" t="str">
        <f>IFERROR(VLOOKUP($A490,Runners!$T:$AA,D$1,0),"")</f>
        <v/>
      </c>
      <c r="E490" s="2" t="str">
        <f>IFERROR(VLOOKUP($A490,Runners!$T:$AA,E$1,0),"")</f>
        <v/>
      </c>
      <c r="F490" s="2" t="str">
        <f>IFERROR(VLOOKUP($A490,Runners!$T:$AA,F$1,0),"")</f>
        <v/>
      </c>
    </row>
    <row r="491" spans="1:6" x14ac:dyDescent="0.25">
      <c r="A491" s="19">
        <v>487</v>
      </c>
      <c r="B491" s="1" t="str">
        <f>IFERROR(VLOOKUP($A491,Runners!$T:$AA,B$1,0),"")</f>
        <v/>
      </c>
      <c r="C491" s="1" t="str">
        <f>IFERROR(VLOOKUP($A491,Runners!$T:$AA,C$1,0),"")</f>
        <v/>
      </c>
      <c r="D491" s="1" t="str">
        <f>IFERROR(VLOOKUP($A491,Runners!$T:$AA,D$1,0),"")</f>
        <v/>
      </c>
      <c r="E491" s="2" t="str">
        <f>IFERROR(VLOOKUP($A491,Runners!$T:$AA,E$1,0),"")</f>
        <v/>
      </c>
      <c r="F491" s="2" t="str">
        <f>IFERROR(VLOOKUP($A491,Runners!$T:$AA,F$1,0),"")</f>
        <v/>
      </c>
    </row>
    <row r="492" spans="1:6" x14ac:dyDescent="0.25">
      <c r="A492" s="19">
        <v>488</v>
      </c>
      <c r="B492" s="1" t="str">
        <f>IFERROR(VLOOKUP($A492,Runners!$T:$AA,B$1,0),"")</f>
        <v/>
      </c>
      <c r="C492" s="1" t="str">
        <f>IFERROR(VLOOKUP($A492,Runners!$T:$AA,C$1,0),"")</f>
        <v/>
      </c>
      <c r="D492" s="1" t="str">
        <f>IFERROR(VLOOKUP($A492,Runners!$T:$AA,D$1,0),"")</f>
        <v/>
      </c>
      <c r="E492" s="2" t="str">
        <f>IFERROR(VLOOKUP($A492,Runners!$T:$AA,E$1,0),"")</f>
        <v/>
      </c>
      <c r="F492" s="2" t="str">
        <f>IFERROR(VLOOKUP($A492,Runners!$T:$AA,F$1,0),"")</f>
        <v/>
      </c>
    </row>
    <row r="493" spans="1:6" x14ac:dyDescent="0.25">
      <c r="A493" s="19">
        <v>489</v>
      </c>
      <c r="B493" s="1" t="str">
        <f>IFERROR(VLOOKUP($A493,Runners!$T:$AA,B$1,0),"")</f>
        <v/>
      </c>
      <c r="C493" s="1" t="str">
        <f>IFERROR(VLOOKUP($A493,Runners!$T:$AA,C$1,0),"")</f>
        <v/>
      </c>
      <c r="D493" s="1" t="str">
        <f>IFERROR(VLOOKUP($A493,Runners!$T:$AA,D$1,0),"")</f>
        <v/>
      </c>
      <c r="E493" s="2" t="str">
        <f>IFERROR(VLOOKUP($A493,Runners!$T:$AA,E$1,0),"")</f>
        <v/>
      </c>
      <c r="F493" s="2" t="str">
        <f>IFERROR(VLOOKUP($A493,Runners!$T:$AA,F$1,0),"")</f>
        <v/>
      </c>
    </row>
    <row r="494" spans="1:6" x14ac:dyDescent="0.25">
      <c r="A494" s="19">
        <v>490</v>
      </c>
      <c r="B494" s="1" t="str">
        <f>IFERROR(VLOOKUP($A494,Runners!$T:$AA,B$1,0),"")</f>
        <v/>
      </c>
      <c r="C494" s="1" t="str">
        <f>IFERROR(VLOOKUP($A494,Runners!$T:$AA,C$1,0),"")</f>
        <v/>
      </c>
      <c r="D494" s="1" t="str">
        <f>IFERROR(VLOOKUP($A494,Runners!$T:$AA,D$1,0),"")</f>
        <v/>
      </c>
      <c r="E494" s="2" t="str">
        <f>IFERROR(VLOOKUP($A494,Runners!$T:$AA,E$1,0),"")</f>
        <v/>
      </c>
      <c r="F494" s="2" t="str">
        <f>IFERROR(VLOOKUP($A494,Runners!$T:$AA,F$1,0),"")</f>
        <v/>
      </c>
    </row>
    <row r="495" spans="1:6" x14ac:dyDescent="0.25">
      <c r="A495" s="19">
        <v>491</v>
      </c>
      <c r="B495" s="1" t="str">
        <f>IFERROR(VLOOKUP($A495,Runners!$T:$AA,B$1,0),"")</f>
        <v/>
      </c>
      <c r="C495" s="1" t="str">
        <f>IFERROR(VLOOKUP($A495,Runners!$T:$AA,C$1,0),"")</f>
        <v/>
      </c>
      <c r="D495" s="1" t="str">
        <f>IFERROR(VLOOKUP($A495,Runners!$T:$AA,D$1,0),"")</f>
        <v/>
      </c>
      <c r="E495" s="2" t="str">
        <f>IFERROR(VLOOKUP($A495,Runners!$T:$AA,E$1,0),"")</f>
        <v/>
      </c>
      <c r="F495" s="2" t="str">
        <f>IFERROR(VLOOKUP($A495,Runners!$T:$AA,F$1,0),"")</f>
        <v/>
      </c>
    </row>
    <row r="496" spans="1:6" x14ac:dyDescent="0.25">
      <c r="A496" s="19">
        <v>492</v>
      </c>
      <c r="B496" s="1" t="str">
        <f>IFERROR(VLOOKUP($A496,Runners!$T:$AA,B$1,0),"")</f>
        <v/>
      </c>
      <c r="C496" s="1" t="str">
        <f>IFERROR(VLOOKUP($A496,Runners!$T:$AA,C$1,0),"")</f>
        <v/>
      </c>
      <c r="D496" s="1" t="str">
        <f>IFERROR(VLOOKUP($A496,Runners!$T:$AA,D$1,0),"")</f>
        <v/>
      </c>
      <c r="E496" s="2" t="str">
        <f>IFERROR(VLOOKUP($A496,Runners!$T:$AA,E$1,0),"")</f>
        <v/>
      </c>
      <c r="F496" s="2" t="str">
        <f>IFERROR(VLOOKUP($A496,Runners!$T:$AA,F$1,0),"")</f>
        <v/>
      </c>
    </row>
    <row r="497" spans="1:6" x14ac:dyDescent="0.25">
      <c r="A497" s="19">
        <v>493</v>
      </c>
      <c r="B497" s="1" t="str">
        <f>IFERROR(VLOOKUP($A497,Runners!$T:$AA,B$1,0),"")</f>
        <v/>
      </c>
      <c r="C497" s="1" t="str">
        <f>IFERROR(VLOOKUP($A497,Runners!$T:$AA,C$1,0),"")</f>
        <v/>
      </c>
      <c r="D497" s="1" t="str">
        <f>IFERROR(VLOOKUP($A497,Runners!$T:$AA,D$1,0),"")</f>
        <v/>
      </c>
      <c r="E497" s="2" t="str">
        <f>IFERROR(VLOOKUP($A497,Runners!$T:$AA,E$1,0),"")</f>
        <v/>
      </c>
      <c r="F497" s="2" t="str">
        <f>IFERROR(VLOOKUP($A497,Runners!$T:$AA,F$1,0),"")</f>
        <v/>
      </c>
    </row>
    <row r="498" spans="1:6" x14ac:dyDescent="0.25">
      <c r="A498" s="19">
        <v>494</v>
      </c>
      <c r="B498" s="1" t="str">
        <f>IFERROR(VLOOKUP($A498,Runners!$T:$AA,B$1,0),"")</f>
        <v/>
      </c>
      <c r="C498" s="1" t="str">
        <f>IFERROR(VLOOKUP($A498,Runners!$T:$AA,C$1,0),"")</f>
        <v/>
      </c>
      <c r="D498" s="1" t="str">
        <f>IFERROR(VLOOKUP($A498,Runners!$T:$AA,D$1,0),"")</f>
        <v/>
      </c>
      <c r="E498" s="2" t="str">
        <f>IFERROR(VLOOKUP($A498,Runners!$T:$AA,E$1,0),"")</f>
        <v/>
      </c>
      <c r="F498" s="2" t="str">
        <f>IFERROR(VLOOKUP($A498,Runners!$T:$AA,F$1,0),"")</f>
        <v/>
      </c>
    </row>
    <row r="499" spans="1:6" x14ac:dyDescent="0.25">
      <c r="A499" s="19">
        <v>495</v>
      </c>
      <c r="B499" s="1" t="str">
        <f>IFERROR(VLOOKUP($A499,Runners!$T:$AA,B$1,0),"")</f>
        <v/>
      </c>
      <c r="C499" s="1" t="str">
        <f>IFERROR(VLOOKUP($A499,Runners!$T:$AA,C$1,0),"")</f>
        <v/>
      </c>
      <c r="D499" s="1" t="str">
        <f>IFERROR(VLOOKUP($A499,Runners!$T:$AA,D$1,0),"")</f>
        <v/>
      </c>
      <c r="E499" s="2" t="str">
        <f>IFERROR(VLOOKUP($A499,Runners!$T:$AA,E$1,0),"")</f>
        <v/>
      </c>
      <c r="F499" s="2" t="str">
        <f>IFERROR(VLOOKUP($A499,Runners!$T:$AA,F$1,0),"")</f>
        <v/>
      </c>
    </row>
    <row r="500" spans="1:6" x14ac:dyDescent="0.25">
      <c r="A500" s="19">
        <v>496</v>
      </c>
      <c r="B500" s="1" t="str">
        <f>IFERROR(VLOOKUP($A500,Runners!$T:$AA,B$1,0),"")</f>
        <v/>
      </c>
      <c r="C500" s="1" t="str">
        <f>IFERROR(VLOOKUP($A500,Runners!$T:$AA,C$1,0),"")</f>
        <v/>
      </c>
      <c r="D500" s="1" t="str">
        <f>IFERROR(VLOOKUP($A500,Runners!$T:$AA,D$1,0),"")</f>
        <v/>
      </c>
      <c r="E500" s="2" t="str">
        <f>IFERROR(VLOOKUP($A500,Runners!$T:$AA,E$1,0),"")</f>
        <v/>
      </c>
      <c r="F500" s="2" t="str">
        <f>IFERROR(VLOOKUP($A500,Runners!$T:$AA,F$1,0),"")</f>
        <v/>
      </c>
    </row>
    <row r="501" spans="1:6" x14ac:dyDescent="0.25">
      <c r="A501" s="19">
        <v>497</v>
      </c>
      <c r="B501" s="1" t="str">
        <f>IFERROR(VLOOKUP($A501,Runners!$T:$AA,B$1,0),"")</f>
        <v/>
      </c>
      <c r="C501" s="1" t="str">
        <f>IFERROR(VLOOKUP($A501,Runners!$T:$AA,C$1,0),"")</f>
        <v/>
      </c>
      <c r="D501" s="1" t="str">
        <f>IFERROR(VLOOKUP($A501,Runners!$T:$AA,D$1,0),"")</f>
        <v/>
      </c>
      <c r="E501" s="2" t="str">
        <f>IFERROR(VLOOKUP($A501,Runners!$T:$AA,E$1,0),"")</f>
        <v/>
      </c>
      <c r="F501" s="2" t="str">
        <f>IFERROR(VLOOKUP($A501,Runners!$T:$AA,F$1,0),"")</f>
        <v/>
      </c>
    </row>
    <row r="502" spans="1:6" x14ac:dyDescent="0.25">
      <c r="A502" s="19">
        <v>498</v>
      </c>
      <c r="B502" s="1" t="str">
        <f>IFERROR(VLOOKUP($A502,Runners!$T:$AA,B$1,0),"")</f>
        <v/>
      </c>
      <c r="C502" s="1" t="str">
        <f>IFERROR(VLOOKUP($A502,Runners!$T:$AA,C$1,0),"")</f>
        <v/>
      </c>
      <c r="D502" s="1" t="str">
        <f>IFERROR(VLOOKUP($A502,Runners!$T:$AA,D$1,0),"")</f>
        <v/>
      </c>
      <c r="E502" s="2" t="str">
        <f>IFERROR(VLOOKUP($A502,Runners!$T:$AA,E$1,0),"")</f>
        <v/>
      </c>
      <c r="F502" s="2" t="str">
        <f>IFERROR(VLOOKUP($A502,Runners!$T:$AA,F$1,0),"")</f>
        <v/>
      </c>
    </row>
    <row r="503" spans="1:6" x14ac:dyDescent="0.25">
      <c r="A503" s="19">
        <v>499</v>
      </c>
      <c r="B503" s="1" t="str">
        <f>IFERROR(VLOOKUP($A503,Runners!$T:$AA,B$1,0),"")</f>
        <v/>
      </c>
      <c r="C503" s="1" t="str">
        <f>IFERROR(VLOOKUP($A503,Runners!$T:$AA,C$1,0),"")</f>
        <v/>
      </c>
      <c r="D503" s="1" t="str">
        <f>IFERROR(VLOOKUP($A503,Runners!$T:$AA,D$1,0),"")</f>
        <v/>
      </c>
      <c r="E503" s="2" t="str">
        <f>IFERROR(VLOOKUP($A503,Runners!$T:$AA,E$1,0),"")</f>
        <v/>
      </c>
      <c r="F503" s="2" t="str">
        <f>IFERROR(VLOOKUP($A503,Runners!$T:$AA,F$1,0),"")</f>
        <v/>
      </c>
    </row>
    <row r="504" spans="1:6" x14ac:dyDescent="0.25">
      <c r="A504" s="19">
        <v>500</v>
      </c>
      <c r="B504" s="1" t="str">
        <f>IFERROR(VLOOKUP($A504,Runners!$T:$AA,B$1,0),"")</f>
        <v/>
      </c>
      <c r="C504" s="1" t="str">
        <f>IFERROR(VLOOKUP($A504,Runners!$T:$AA,C$1,0),"")</f>
        <v/>
      </c>
      <c r="D504" s="1" t="str">
        <f>IFERROR(VLOOKUP($A504,Runners!$T:$AA,D$1,0),"")</f>
        <v/>
      </c>
      <c r="E504" s="2" t="str">
        <f>IFERROR(VLOOKUP($A504,Runners!$T:$AA,E$1,0),"")</f>
        <v/>
      </c>
      <c r="F504" s="2" t="str">
        <f>IFERROR(VLOOKUP($A504,Runners!$T:$AA,F$1,0),"")</f>
        <v/>
      </c>
    </row>
    <row r="505" spans="1:6" x14ac:dyDescent="0.25">
      <c r="A505" s="19">
        <v>501</v>
      </c>
      <c r="B505" s="1" t="str">
        <f>IFERROR(VLOOKUP($A505,Runners!$T:$AA,B$1,0),"")</f>
        <v/>
      </c>
      <c r="C505" s="1" t="str">
        <f>IFERROR(VLOOKUP($A505,Runners!$T:$AA,C$1,0),"")</f>
        <v/>
      </c>
      <c r="D505" s="1" t="str">
        <f>IFERROR(VLOOKUP($A505,Runners!$T:$AA,D$1,0),"")</f>
        <v/>
      </c>
      <c r="E505" s="2" t="str">
        <f>IFERROR(VLOOKUP($A505,Runners!$T:$AA,E$1,0),"")</f>
        <v/>
      </c>
      <c r="F505" s="2" t="str">
        <f>IFERROR(VLOOKUP($A505,Runners!$T:$AA,F$1,0),"")</f>
        <v/>
      </c>
    </row>
    <row r="506" spans="1:6" x14ac:dyDescent="0.25">
      <c r="A506" s="19">
        <v>502</v>
      </c>
      <c r="B506" s="1" t="str">
        <f>IFERROR(VLOOKUP($A506,Runners!$T:$AA,B$1,0),"")</f>
        <v/>
      </c>
      <c r="C506" s="1" t="str">
        <f>IFERROR(VLOOKUP($A506,Runners!$T:$AA,C$1,0),"")</f>
        <v/>
      </c>
      <c r="D506" s="1" t="str">
        <f>IFERROR(VLOOKUP($A506,Runners!$T:$AA,D$1,0),"")</f>
        <v/>
      </c>
      <c r="E506" s="2" t="str">
        <f>IFERROR(VLOOKUP($A506,Runners!$T:$AA,E$1,0),"")</f>
        <v/>
      </c>
      <c r="F506" s="2" t="str">
        <f>IFERROR(VLOOKUP($A506,Runners!$T:$AA,F$1,0),"")</f>
        <v/>
      </c>
    </row>
    <row r="507" spans="1:6" x14ac:dyDescent="0.25">
      <c r="A507" s="19">
        <v>503</v>
      </c>
      <c r="B507" s="1" t="str">
        <f>IFERROR(VLOOKUP($A507,Runners!$T:$AA,B$1,0),"")</f>
        <v/>
      </c>
      <c r="C507" s="1" t="str">
        <f>IFERROR(VLOOKUP($A507,Runners!$T:$AA,C$1,0),"")</f>
        <v/>
      </c>
      <c r="D507" s="1" t="str">
        <f>IFERROR(VLOOKUP($A507,Runners!$T:$AA,D$1,0),"")</f>
        <v/>
      </c>
      <c r="E507" s="2" t="str">
        <f>IFERROR(VLOOKUP($A507,Runners!$T:$AA,E$1,0),"")</f>
        <v/>
      </c>
      <c r="F507" s="2" t="str">
        <f>IFERROR(VLOOKUP($A507,Runners!$T:$AA,F$1,0),"")</f>
        <v/>
      </c>
    </row>
    <row r="508" spans="1:6" x14ac:dyDescent="0.25">
      <c r="A508" s="19">
        <v>504</v>
      </c>
      <c r="B508" s="1" t="str">
        <f>IFERROR(VLOOKUP($A508,Runners!$T:$AA,B$1,0),"")</f>
        <v/>
      </c>
      <c r="C508" s="1" t="str">
        <f>IFERROR(VLOOKUP($A508,Runners!$T:$AA,C$1,0),"")</f>
        <v/>
      </c>
      <c r="D508" s="1" t="str">
        <f>IFERROR(VLOOKUP($A508,Runners!$T:$AA,D$1,0),"")</f>
        <v/>
      </c>
      <c r="E508" s="2" t="str">
        <f>IFERROR(VLOOKUP($A508,Runners!$T:$AA,E$1,0),"")</f>
        <v/>
      </c>
      <c r="F508" s="2" t="str">
        <f>IFERROR(VLOOKUP($A508,Runners!$T:$AA,F$1,0),"")</f>
        <v/>
      </c>
    </row>
    <row r="509" spans="1:6" x14ac:dyDescent="0.25">
      <c r="A509" s="19">
        <v>505</v>
      </c>
      <c r="B509" s="1" t="str">
        <f>IFERROR(VLOOKUP($A509,Runners!$T:$AA,B$1,0),"")</f>
        <v/>
      </c>
      <c r="C509" s="1" t="str">
        <f>IFERROR(VLOOKUP($A509,Runners!$T:$AA,C$1,0),"")</f>
        <v/>
      </c>
      <c r="D509" s="1" t="str">
        <f>IFERROR(VLOOKUP($A509,Runners!$T:$AA,D$1,0),"")</f>
        <v/>
      </c>
      <c r="E509" s="2" t="str">
        <f>IFERROR(VLOOKUP($A509,Runners!$T:$AA,E$1,0),"")</f>
        <v/>
      </c>
      <c r="F509" s="2" t="str">
        <f>IFERROR(VLOOKUP($A509,Runners!$T:$AA,F$1,0),"")</f>
        <v/>
      </c>
    </row>
    <row r="510" spans="1:6" x14ac:dyDescent="0.25">
      <c r="A510" s="19">
        <v>506</v>
      </c>
      <c r="B510" s="1" t="str">
        <f>IFERROR(VLOOKUP($A510,Runners!$T:$AA,B$1,0),"")</f>
        <v/>
      </c>
      <c r="C510" s="1" t="str">
        <f>IFERROR(VLOOKUP($A510,Runners!$T:$AA,C$1,0),"")</f>
        <v/>
      </c>
      <c r="D510" s="1" t="str">
        <f>IFERROR(VLOOKUP($A510,Runners!$T:$AA,D$1,0),"")</f>
        <v/>
      </c>
      <c r="E510" s="2" t="str">
        <f>IFERROR(VLOOKUP($A510,Runners!$T:$AA,E$1,0),"")</f>
        <v/>
      </c>
      <c r="F510" s="2" t="str">
        <f>IFERROR(VLOOKUP($A510,Runners!$T:$AA,F$1,0),"")</f>
        <v/>
      </c>
    </row>
    <row r="511" spans="1:6" x14ac:dyDescent="0.25">
      <c r="A511" s="19">
        <v>507</v>
      </c>
      <c r="B511" s="1" t="str">
        <f>IFERROR(VLOOKUP($A511,Runners!$T:$AA,B$1,0),"")</f>
        <v/>
      </c>
      <c r="C511" s="1" t="str">
        <f>IFERROR(VLOOKUP($A511,Runners!$T:$AA,C$1,0),"")</f>
        <v/>
      </c>
      <c r="D511" s="1" t="str">
        <f>IFERROR(VLOOKUP($A511,Runners!$T:$AA,D$1,0),"")</f>
        <v/>
      </c>
      <c r="E511" s="2" t="str">
        <f>IFERROR(VLOOKUP($A511,Runners!$T:$AA,E$1,0),"")</f>
        <v/>
      </c>
      <c r="F511" s="2" t="str">
        <f>IFERROR(VLOOKUP($A511,Runners!$T:$AA,F$1,0),"")</f>
        <v/>
      </c>
    </row>
    <row r="512" spans="1:6" x14ac:dyDescent="0.25">
      <c r="A512" s="19">
        <v>508</v>
      </c>
      <c r="B512" s="1" t="str">
        <f>IFERROR(VLOOKUP($A512,Runners!$T:$AA,B$1,0),"")</f>
        <v/>
      </c>
      <c r="C512" s="1" t="str">
        <f>IFERROR(VLOOKUP($A512,Runners!$T:$AA,C$1,0),"")</f>
        <v/>
      </c>
      <c r="D512" s="1" t="str">
        <f>IFERROR(VLOOKUP($A512,Runners!$T:$AA,D$1,0),"")</f>
        <v/>
      </c>
      <c r="E512" s="2" t="str">
        <f>IFERROR(VLOOKUP($A512,Runners!$T:$AA,E$1,0),"")</f>
        <v/>
      </c>
      <c r="F512" s="2" t="str">
        <f>IFERROR(VLOOKUP($A512,Runners!$T:$AA,F$1,0),"")</f>
        <v/>
      </c>
    </row>
    <row r="513" spans="1:6" x14ac:dyDescent="0.25">
      <c r="A513" s="19">
        <v>509</v>
      </c>
      <c r="B513" s="1" t="str">
        <f>IFERROR(VLOOKUP($A513,Runners!$T:$AA,B$1,0),"")</f>
        <v/>
      </c>
      <c r="C513" s="1" t="str">
        <f>IFERROR(VLOOKUP($A513,Runners!$T:$AA,C$1,0),"")</f>
        <v/>
      </c>
      <c r="D513" s="1" t="str">
        <f>IFERROR(VLOOKUP($A513,Runners!$T:$AA,D$1,0),"")</f>
        <v/>
      </c>
      <c r="E513" s="2" t="str">
        <f>IFERROR(VLOOKUP($A513,Runners!$T:$AA,E$1,0),"")</f>
        <v/>
      </c>
      <c r="F513" s="2" t="str">
        <f>IFERROR(VLOOKUP($A513,Runners!$T:$AA,F$1,0),"")</f>
        <v/>
      </c>
    </row>
    <row r="514" spans="1:6" x14ac:dyDescent="0.25">
      <c r="A514" s="19">
        <v>510</v>
      </c>
      <c r="B514" s="1" t="str">
        <f>IFERROR(VLOOKUP($A514,Runners!$T:$AA,B$1,0),"")</f>
        <v/>
      </c>
      <c r="C514" s="1" t="str">
        <f>IFERROR(VLOOKUP($A514,Runners!$T:$AA,C$1,0),"")</f>
        <v/>
      </c>
      <c r="D514" s="1" t="str">
        <f>IFERROR(VLOOKUP($A514,Runners!$T:$AA,D$1,0),"")</f>
        <v/>
      </c>
      <c r="E514" s="2" t="str">
        <f>IFERROR(VLOOKUP($A514,Runners!$T:$AA,E$1,0),"")</f>
        <v/>
      </c>
      <c r="F514" s="2" t="str">
        <f>IFERROR(VLOOKUP($A514,Runners!$T:$AA,F$1,0),"")</f>
        <v/>
      </c>
    </row>
    <row r="515" spans="1:6" x14ac:dyDescent="0.25">
      <c r="A515" s="19">
        <v>511</v>
      </c>
      <c r="B515" s="1" t="str">
        <f>IFERROR(VLOOKUP($A515,Runners!$T:$AA,B$1,0),"")</f>
        <v/>
      </c>
      <c r="C515" s="1" t="str">
        <f>IFERROR(VLOOKUP($A515,Runners!$T:$AA,C$1,0),"")</f>
        <v/>
      </c>
      <c r="D515" s="1" t="str">
        <f>IFERROR(VLOOKUP($A515,Runners!$T:$AA,D$1,0),"")</f>
        <v/>
      </c>
      <c r="E515" s="2" t="str">
        <f>IFERROR(VLOOKUP($A515,Runners!$T:$AA,E$1,0),"")</f>
        <v/>
      </c>
      <c r="F515" s="2" t="str">
        <f>IFERROR(VLOOKUP($A515,Runners!$T:$AA,F$1,0),"")</f>
        <v/>
      </c>
    </row>
    <row r="516" spans="1:6" x14ac:dyDescent="0.25">
      <c r="A516" s="19">
        <v>512</v>
      </c>
      <c r="B516" s="1" t="str">
        <f>IFERROR(VLOOKUP($A516,Runners!$T:$AA,B$1,0),"")</f>
        <v/>
      </c>
      <c r="C516" s="1" t="str">
        <f>IFERROR(VLOOKUP($A516,Runners!$T:$AA,C$1,0),"")</f>
        <v/>
      </c>
      <c r="D516" s="1" t="str">
        <f>IFERROR(VLOOKUP($A516,Runners!$T:$AA,D$1,0),"")</f>
        <v/>
      </c>
      <c r="E516" s="2" t="str">
        <f>IFERROR(VLOOKUP($A516,Runners!$T:$AA,E$1,0),"")</f>
        <v/>
      </c>
      <c r="F516" s="2" t="str">
        <f>IFERROR(VLOOKUP($A516,Runners!$T:$AA,F$1,0),"")</f>
        <v/>
      </c>
    </row>
    <row r="517" spans="1:6" x14ac:dyDescent="0.25">
      <c r="A517" s="19">
        <v>513</v>
      </c>
      <c r="B517" s="1" t="str">
        <f>IFERROR(VLOOKUP($A517,Runners!$T:$AA,B$1,0),"")</f>
        <v/>
      </c>
      <c r="C517" s="1" t="str">
        <f>IFERROR(VLOOKUP($A517,Runners!$T:$AA,C$1,0),"")</f>
        <v/>
      </c>
      <c r="D517" s="1" t="str">
        <f>IFERROR(VLOOKUP($A517,Runners!$T:$AA,D$1,0),"")</f>
        <v/>
      </c>
      <c r="E517" s="2" t="str">
        <f>IFERROR(VLOOKUP($A517,Runners!$T:$AA,E$1,0),"")</f>
        <v/>
      </c>
      <c r="F517" s="2" t="str">
        <f>IFERROR(VLOOKUP($A517,Runners!$T:$AA,F$1,0),"")</f>
        <v/>
      </c>
    </row>
    <row r="518" spans="1:6" x14ac:dyDescent="0.25">
      <c r="A518" s="19">
        <v>514</v>
      </c>
      <c r="B518" s="1" t="str">
        <f>IFERROR(VLOOKUP($A518,Runners!$T:$AA,B$1,0),"")</f>
        <v/>
      </c>
      <c r="C518" s="1" t="str">
        <f>IFERROR(VLOOKUP($A518,Runners!$T:$AA,C$1,0),"")</f>
        <v/>
      </c>
      <c r="D518" s="1" t="str">
        <f>IFERROR(VLOOKUP($A518,Runners!$T:$AA,D$1,0),"")</f>
        <v/>
      </c>
      <c r="E518" s="2" t="str">
        <f>IFERROR(VLOOKUP($A518,Runners!$T:$AA,E$1,0),"")</f>
        <v/>
      </c>
      <c r="F518" s="2" t="str">
        <f>IFERROR(VLOOKUP($A518,Runners!$T:$AA,F$1,0),"")</f>
        <v/>
      </c>
    </row>
    <row r="519" spans="1:6" x14ac:dyDescent="0.25">
      <c r="A519" s="19">
        <v>515</v>
      </c>
      <c r="B519" s="1" t="str">
        <f>IFERROR(VLOOKUP($A519,Runners!$T:$AA,B$1,0),"")</f>
        <v/>
      </c>
      <c r="C519" s="1" t="str">
        <f>IFERROR(VLOOKUP($A519,Runners!$T:$AA,C$1,0),"")</f>
        <v/>
      </c>
      <c r="D519" s="1" t="str">
        <f>IFERROR(VLOOKUP($A519,Runners!$T:$AA,D$1,0),"")</f>
        <v/>
      </c>
      <c r="E519" s="2" t="str">
        <f>IFERROR(VLOOKUP($A519,Runners!$T:$AA,E$1,0),"")</f>
        <v/>
      </c>
      <c r="F519" s="2" t="str">
        <f>IFERROR(VLOOKUP($A519,Runners!$T:$AA,F$1,0),"")</f>
        <v/>
      </c>
    </row>
    <row r="520" spans="1:6" x14ac:dyDescent="0.25">
      <c r="A520" s="19">
        <v>516</v>
      </c>
      <c r="B520" s="1" t="str">
        <f>IFERROR(VLOOKUP($A520,Runners!$T:$AA,B$1,0),"")</f>
        <v/>
      </c>
      <c r="C520" s="1" t="str">
        <f>IFERROR(VLOOKUP($A520,Runners!$T:$AA,C$1,0),"")</f>
        <v/>
      </c>
      <c r="D520" s="1" t="str">
        <f>IFERROR(VLOOKUP($A520,Runners!$T:$AA,D$1,0),"")</f>
        <v/>
      </c>
      <c r="E520" s="2" t="str">
        <f>IFERROR(VLOOKUP($A520,Runners!$T:$AA,E$1,0),"")</f>
        <v/>
      </c>
      <c r="F520" s="2" t="str">
        <f>IFERROR(VLOOKUP($A520,Runners!$T:$AA,F$1,0),"")</f>
        <v/>
      </c>
    </row>
    <row r="521" spans="1:6" x14ac:dyDescent="0.25">
      <c r="A521" s="19">
        <v>517</v>
      </c>
      <c r="B521" s="1" t="str">
        <f>IFERROR(VLOOKUP($A521,Runners!$T:$AA,B$1,0),"")</f>
        <v/>
      </c>
      <c r="C521" s="1" t="str">
        <f>IFERROR(VLOOKUP($A521,Runners!$T:$AA,C$1,0),"")</f>
        <v/>
      </c>
      <c r="D521" s="1" t="str">
        <f>IFERROR(VLOOKUP($A521,Runners!$T:$AA,D$1,0),"")</f>
        <v/>
      </c>
      <c r="E521" s="2" t="str">
        <f>IFERROR(VLOOKUP($A521,Runners!$T:$AA,E$1,0),"")</f>
        <v/>
      </c>
      <c r="F521" s="2" t="str">
        <f>IFERROR(VLOOKUP($A521,Runners!$T:$AA,F$1,0),"")</f>
        <v/>
      </c>
    </row>
    <row r="522" spans="1:6" x14ac:dyDescent="0.25">
      <c r="A522" s="19">
        <v>518</v>
      </c>
      <c r="B522" s="1" t="str">
        <f>IFERROR(VLOOKUP($A522,Runners!$T:$AA,B$1,0),"")</f>
        <v/>
      </c>
      <c r="C522" s="1" t="str">
        <f>IFERROR(VLOOKUP($A522,Runners!$T:$AA,C$1,0),"")</f>
        <v/>
      </c>
      <c r="D522" s="1" t="str">
        <f>IFERROR(VLOOKUP($A522,Runners!$T:$AA,D$1,0),"")</f>
        <v/>
      </c>
      <c r="E522" s="2" t="str">
        <f>IFERROR(VLOOKUP($A522,Runners!$T:$AA,E$1,0),"")</f>
        <v/>
      </c>
      <c r="F522" s="2" t="str">
        <f>IFERROR(VLOOKUP($A522,Runners!$T:$AA,F$1,0),"")</f>
        <v/>
      </c>
    </row>
    <row r="523" spans="1:6" x14ac:dyDescent="0.25">
      <c r="A523" s="19">
        <v>519</v>
      </c>
      <c r="B523" s="1" t="str">
        <f>IFERROR(VLOOKUP($A523,Runners!$T:$AA,B$1,0),"")</f>
        <v/>
      </c>
      <c r="C523" s="1" t="str">
        <f>IFERROR(VLOOKUP($A523,Runners!$T:$AA,C$1,0),"")</f>
        <v/>
      </c>
      <c r="D523" s="1" t="str">
        <f>IFERROR(VLOOKUP($A523,Runners!$T:$AA,D$1,0),"")</f>
        <v/>
      </c>
      <c r="E523" s="2" t="str">
        <f>IFERROR(VLOOKUP($A523,Runners!$T:$AA,E$1,0),"")</f>
        <v/>
      </c>
      <c r="F523" s="2" t="str">
        <f>IFERROR(VLOOKUP($A523,Runners!$T:$AA,F$1,0),"")</f>
        <v/>
      </c>
    </row>
    <row r="524" spans="1:6" x14ac:dyDescent="0.25">
      <c r="A524" s="19">
        <v>520</v>
      </c>
      <c r="B524" s="1" t="str">
        <f>IFERROR(VLOOKUP($A524,Runners!$T:$AA,B$1,0),"")</f>
        <v/>
      </c>
      <c r="C524" s="1" t="str">
        <f>IFERROR(VLOOKUP($A524,Runners!$T:$AA,C$1,0),"")</f>
        <v/>
      </c>
      <c r="D524" s="1" t="str">
        <f>IFERROR(VLOOKUP($A524,Runners!$T:$AA,D$1,0),"")</f>
        <v/>
      </c>
      <c r="E524" s="2" t="str">
        <f>IFERROR(VLOOKUP($A524,Runners!$T:$AA,E$1,0),"")</f>
        <v/>
      </c>
      <c r="F524" s="2" t="str">
        <f>IFERROR(VLOOKUP($A524,Runners!$T:$AA,F$1,0),"")</f>
        <v/>
      </c>
    </row>
    <row r="525" spans="1:6" x14ac:dyDescent="0.25">
      <c r="A525" s="19">
        <v>521</v>
      </c>
      <c r="B525" s="1" t="str">
        <f>IFERROR(VLOOKUP($A525,Runners!$T:$AA,B$1,0),"")</f>
        <v/>
      </c>
      <c r="C525" s="1" t="str">
        <f>IFERROR(VLOOKUP($A525,Runners!$T:$AA,C$1,0),"")</f>
        <v/>
      </c>
      <c r="D525" s="1" t="str">
        <f>IFERROR(VLOOKUP($A525,Runners!$T:$AA,D$1,0),"")</f>
        <v/>
      </c>
      <c r="E525" s="2" t="str">
        <f>IFERROR(VLOOKUP($A525,Runners!$T:$AA,E$1,0),"")</f>
        <v/>
      </c>
      <c r="F525" s="2" t="str">
        <f>IFERROR(VLOOKUP($A525,Runners!$T:$AA,F$1,0),"")</f>
        <v/>
      </c>
    </row>
    <row r="526" spans="1:6" x14ac:dyDescent="0.25">
      <c r="A526" s="19">
        <v>522</v>
      </c>
      <c r="B526" s="1" t="str">
        <f>IFERROR(VLOOKUP($A526,Runners!$T:$AA,B$1,0),"")</f>
        <v/>
      </c>
      <c r="C526" s="1" t="str">
        <f>IFERROR(VLOOKUP($A526,Runners!$T:$AA,C$1,0),"")</f>
        <v/>
      </c>
      <c r="D526" s="1" t="str">
        <f>IFERROR(VLOOKUP($A526,Runners!$T:$AA,D$1,0),"")</f>
        <v/>
      </c>
      <c r="E526" s="2" t="str">
        <f>IFERROR(VLOOKUP($A526,Runners!$T:$AA,E$1,0),"")</f>
        <v/>
      </c>
      <c r="F526" s="2" t="str">
        <f>IFERROR(VLOOKUP($A526,Runners!$T:$AA,F$1,0),"")</f>
        <v/>
      </c>
    </row>
    <row r="527" spans="1:6" x14ac:dyDescent="0.25">
      <c r="A527" s="19">
        <v>523</v>
      </c>
      <c r="B527" s="1" t="str">
        <f>IFERROR(VLOOKUP($A527,Runners!$T:$AA,B$1,0),"")</f>
        <v/>
      </c>
      <c r="C527" s="1" t="str">
        <f>IFERROR(VLOOKUP($A527,Runners!$T:$AA,C$1,0),"")</f>
        <v/>
      </c>
      <c r="D527" s="1" t="str">
        <f>IFERROR(VLOOKUP($A527,Runners!$T:$AA,D$1,0),"")</f>
        <v/>
      </c>
      <c r="E527" s="2" t="str">
        <f>IFERROR(VLOOKUP($A527,Runners!$T:$AA,E$1,0),"")</f>
        <v/>
      </c>
      <c r="F527" s="2" t="str">
        <f>IFERROR(VLOOKUP($A527,Runners!$T:$AA,F$1,0),"")</f>
        <v/>
      </c>
    </row>
    <row r="528" spans="1:6" x14ac:dyDescent="0.25">
      <c r="A528" s="19">
        <v>524</v>
      </c>
      <c r="B528" s="1" t="str">
        <f>IFERROR(VLOOKUP($A528,Runners!$T:$AA,B$1,0),"")</f>
        <v/>
      </c>
      <c r="C528" s="1" t="str">
        <f>IFERROR(VLOOKUP($A528,Runners!$T:$AA,C$1,0),"")</f>
        <v/>
      </c>
      <c r="D528" s="1" t="str">
        <f>IFERROR(VLOOKUP($A528,Runners!$T:$AA,D$1,0),"")</f>
        <v/>
      </c>
      <c r="E528" s="2" t="str">
        <f>IFERROR(VLOOKUP($A528,Runners!$T:$AA,E$1,0),"")</f>
        <v/>
      </c>
      <c r="F528" s="2" t="str">
        <f>IFERROR(VLOOKUP($A528,Runners!$T:$AA,F$1,0),"")</f>
        <v/>
      </c>
    </row>
    <row r="529" spans="1:6" x14ac:dyDescent="0.25">
      <c r="A529" s="19">
        <v>525</v>
      </c>
      <c r="B529" s="1" t="str">
        <f>IFERROR(VLOOKUP($A529,Runners!$T:$AA,B$1,0),"")</f>
        <v/>
      </c>
      <c r="C529" s="1" t="str">
        <f>IFERROR(VLOOKUP($A529,Runners!$T:$AA,C$1,0),"")</f>
        <v/>
      </c>
      <c r="D529" s="1" t="str">
        <f>IFERROR(VLOOKUP($A529,Runners!$T:$AA,D$1,0),"")</f>
        <v/>
      </c>
      <c r="E529" s="2" t="str">
        <f>IFERROR(VLOOKUP($A529,Runners!$T:$AA,E$1,0),"")</f>
        <v/>
      </c>
      <c r="F529" s="2" t="str">
        <f>IFERROR(VLOOKUP($A529,Runners!$T:$AA,F$1,0),"")</f>
        <v/>
      </c>
    </row>
    <row r="530" spans="1:6" x14ac:dyDescent="0.25">
      <c r="A530" s="19">
        <v>526</v>
      </c>
      <c r="B530" s="1" t="str">
        <f>IFERROR(VLOOKUP($A530,Runners!$T:$AA,B$1,0),"")</f>
        <v/>
      </c>
      <c r="C530" s="1" t="str">
        <f>IFERROR(VLOOKUP($A530,Runners!$T:$AA,C$1,0),"")</f>
        <v/>
      </c>
      <c r="D530" s="1" t="str">
        <f>IFERROR(VLOOKUP($A530,Runners!$T:$AA,D$1,0),"")</f>
        <v/>
      </c>
      <c r="E530" s="2" t="str">
        <f>IFERROR(VLOOKUP($A530,Runners!$T:$AA,E$1,0),"")</f>
        <v/>
      </c>
      <c r="F530" s="2" t="str">
        <f>IFERROR(VLOOKUP($A530,Runners!$T:$AA,F$1,0),"")</f>
        <v/>
      </c>
    </row>
    <row r="531" spans="1:6" x14ac:dyDescent="0.25">
      <c r="A531" s="19">
        <v>527</v>
      </c>
      <c r="B531" s="1" t="str">
        <f>IFERROR(VLOOKUP($A531,Runners!$T:$AA,B$1,0),"")</f>
        <v/>
      </c>
      <c r="C531" s="1" t="str">
        <f>IFERROR(VLOOKUP($A531,Runners!$T:$AA,C$1,0),"")</f>
        <v/>
      </c>
      <c r="D531" s="1" t="str">
        <f>IFERROR(VLOOKUP($A531,Runners!$T:$AA,D$1,0),"")</f>
        <v/>
      </c>
      <c r="E531" s="2" t="str">
        <f>IFERROR(VLOOKUP($A531,Runners!$T:$AA,E$1,0),"")</f>
        <v/>
      </c>
      <c r="F531" s="2" t="str">
        <f>IFERROR(VLOOKUP($A531,Runners!$T:$AA,F$1,0),"")</f>
        <v/>
      </c>
    </row>
    <row r="532" spans="1:6" x14ac:dyDescent="0.25">
      <c r="A532" s="19">
        <v>528</v>
      </c>
      <c r="B532" s="1" t="str">
        <f>IFERROR(VLOOKUP($A532,Runners!$T:$AA,B$1,0),"")</f>
        <v/>
      </c>
      <c r="C532" s="1" t="str">
        <f>IFERROR(VLOOKUP($A532,Runners!$T:$AA,C$1,0),"")</f>
        <v/>
      </c>
      <c r="D532" s="1" t="str">
        <f>IFERROR(VLOOKUP($A532,Runners!$T:$AA,D$1,0),"")</f>
        <v/>
      </c>
      <c r="E532" s="2" t="str">
        <f>IFERROR(VLOOKUP($A532,Runners!$T:$AA,E$1,0),"")</f>
        <v/>
      </c>
      <c r="F532" s="2" t="str">
        <f>IFERROR(VLOOKUP($A532,Runners!$T:$AA,F$1,0),"")</f>
        <v/>
      </c>
    </row>
    <row r="533" spans="1:6" x14ac:dyDescent="0.25">
      <c r="A533" s="19">
        <v>529</v>
      </c>
      <c r="B533" s="1" t="str">
        <f>IFERROR(VLOOKUP($A533,Runners!$T:$AA,B$1,0),"")</f>
        <v/>
      </c>
      <c r="C533" s="1" t="str">
        <f>IFERROR(VLOOKUP($A533,Runners!$T:$AA,C$1,0),"")</f>
        <v/>
      </c>
      <c r="D533" s="1" t="str">
        <f>IFERROR(VLOOKUP($A533,Runners!$T:$AA,D$1,0),"")</f>
        <v/>
      </c>
      <c r="E533" s="2" t="str">
        <f>IFERROR(VLOOKUP($A533,Runners!$T:$AA,E$1,0),"")</f>
        <v/>
      </c>
      <c r="F533" s="2" t="str">
        <f>IFERROR(VLOOKUP($A533,Runners!$T:$AA,F$1,0),"")</f>
        <v/>
      </c>
    </row>
    <row r="534" spans="1:6" x14ac:dyDescent="0.25">
      <c r="A534" s="19">
        <v>530</v>
      </c>
      <c r="B534" s="1" t="str">
        <f>IFERROR(VLOOKUP($A534,Runners!$T:$AA,B$1,0),"")</f>
        <v/>
      </c>
      <c r="C534" s="1" t="str">
        <f>IFERROR(VLOOKUP($A534,Runners!$T:$AA,C$1,0),"")</f>
        <v/>
      </c>
      <c r="D534" s="1" t="str">
        <f>IFERROR(VLOOKUP($A534,Runners!$T:$AA,D$1,0),"")</f>
        <v/>
      </c>
      <c r="E534" s="2" t="str">
        <f>IFERROR(VLOOKUP($A534,Runners!$T:$AA,E$1,0),"")</f>
        <v/>
      </c>
      <c r="F534" s="2" t="str">
        <f>IFERROR(VLOOKUP($A534,Runners!$T:$AA,F$1,0),"")</f>
        <v/>
      </c>
    </row>
    <row r="535" spans="1:6" x14ac:dyDescent="0.25">
      <c r="A535" s="19">
        <v>531</v>
      </c>
      <c r="B535" s="1" t="str">
        <f>IFERROR(VLOOKUP($A535,Runners!$T:$AA,B$1,0),"")</f>
        <v/>
      </c>
      <c r="C535" s="1" t="str">
        <f>IFERROR(VLOOKUP($A535,Runners!$T:$AA,C$1,0),"")</f>
        <v/>
      </c>
      <c r="D535" s="1" t="str">
        <f>IFERROR(VLOOKUP($A535,Runners!$T:$AA,D$1,0),"")</f>
        <v/>
      </c>
      <c r="E535" s="2" t="str">
        <f>IFERROR(VLOOKUP($A535,Runners!$T:$AA,E$1,0),"")</f>
        <v/>
      </c>
      <c r="F535" s="2" t="str">
        <f>IFERROR(VLOOKUP($A535,Runners!$T:$AA,F$1,0),"")</f>
        <v/>
      </c>
    </row>
    <row r="536" spans="1:6" x14ac:dyDescent="0.25">
      <c r="A536" s="19">
        <v>532</v>
      </c>
      <c r="B536" s="1" t="str">
        <f>IFERROR(VLOOKUP($A536,Runners!$T:$AA,B$1,0),"")</f>
        <v/>
      </c>
      <c r="C536" s="1" t="str">
        <f>IFERROR(VLOOKUP($A536,Runners!$T:$AA,C$1,0),"")</f>
        <v/>
      </c>
      <c r="D536" s="1" t="str">
        <f>IFERROR(VLOOKUP($A536,Runners!$T:$AA,D$1,0),"")</f>
        <v/>
      </c>
      <c r="E536" s="2" t="str">
        <f>IFERROR(VLOOKUP($A536,Runners!$T:$AA,E$1,0),"")</f>
        <v/>
      </c>
      <c r="F536" s="2" t="str">
        <f>IFERROR(VLOOKUP($A536,Runners!$T:$AA,F$1,0),"")</f>
        <v/>
      </c>
    </row>
    <row r="537" spans="1:6" x14ac:dyDescent="0.25">
      <c r="A537" s="19">
        <v>533</v>
      </c>
      <c r="B537" s="1" t="str">
        <f>IFERROR(VLOOKUP($A537,Runners!$T:$AA,B$1,0),"")</f>
        <v/>
      </c>
      <c r="C537" s="1" t="str">
        <f>IFERROR(VLOOKUP($A537,Runners!$T:$AA,C$1,0),"")</f>
        <v/>
      </c>
      <c r="D537" s="1" t="str">
        <f>IFERROR(VLOOKUP($A537,Runners!$T:$AA,D$1,0),"")</f>
        <v/>
      </c>
      <c r="E537" s="2" t="str">
        <f>IFERROR(VLOOKUP($A537,Runners!$T:$AA,E$1,0),"")</f>
        <v/>
      </c>
      <c r="F537" s="2" t="str">
        <f>IFERROR(VLOOKUP($A537,Runners!$T:$AA,F$1,0),"")</f>
        <v/>
      </c>
    </row>
    <row r="538" spans="1:6" x14ac:dyDescent="0.25">
      <c r="A538" s="19">
        <v>534</v>
      </c>
      <c r="B538" s="1" t="str">
        <f>IFERROR(VLOOKUP($A538,Runners!$T:$AA,B$1,0),"")</f>
        <v/>
      </c>
      <c r="C538" s="1" t="str">
        <f>IFERROR(VLOOKUP($A538,Runners!$T:$AA,C$1,0),"")</f>
        <v/>
      </c>
      <c r="D538" s="1" t="str">
        <f>IFERROR(VLOOKUP($A538,Runners!$T:$AA,D$1,0),"")</f>
        <v/>
      </c>
      <c r="E538" s="2" t="str">
        <f>IFERROR(VLOOKUP($A538,Runners!$T:$AA,E$1,0),"")</f>
        <v/>
      </c>
      <c r="F538" s="2" t="str">
        <f>IFERROR(VLOOKUP($A538,Runners!$T:$AA,F$1,0),"")</f>
        <v/>
      </c>
    </row>
    <row r="539" spans="1:6" x14ac:dyDescent="0.25">
      <c r="A539" s="19">
        <v>535</v>
      </c>
      <c r="B539" s="1" t="str">
        <f>IFERROR(VLOOKUP($A539,Runners!$T:$AA,B$1,0),"")</f>
        <v/>
      </c>
      <c r="C539" s="1" t="str">
        <f>IFERROR(VLOOKUP($A539,Runners!$T:$AA,C$1,0),"")</f>
        <v/>
      </c>
      <c r="D539" s="1" t="str">
        <f>IFERROR(VLOOKUP($A539,Runners!$T:$AA,D$1,0),"")</f>
        <v/>
      </c>
      <c r="E539" s="2" t="str">
        <f>IFERROR(VLOOKUP($A539,Runners!$T:$AA,E$1,0),"")</f>
        <v/>
      </c>
      <c r="F539" s="2" t="str">
        <f>IFERROR(VLOOKUP($A539,Runners!$T:$AA,F$1,0),"")</f>
        <v/>
      </c>
    </row>
    <row r="540" spans="1:6" x14ac:dyDescent="0.25">
      <c r="A540" s="19">
        <v>536</v>
      </c>
      <c r="B540" s="1" t="str">
        <f>IFERROR(VLOOKUP($A540,Runners!$T:$AA,B$1,0),"")</f>
        <v/>
      </c>
      <c r="C540" s="1" t="str">
        <f>IFERROR(VLOOKUP($A540,Runners!$T:$AA,C$1,0),"")</f>
        <v/>
      </c>
      <c r="D540" s="1" t="str">
        <f>IFERROR(VLOOKUP($A540,Runners!$T:$AA,D$1,0),"")</f>
        <v/>
      </c>
      <c r="E540" s="2" t="str">
        <f>IFERROR(VLOOKUP($A540,Runners!$T:$AA,E$1,0),"")</f>
        <v/>
      </c>
      <c r="F540" s="2" t="str">
        <f>IFERROR(VLOOKUP($A540,Runners!$T:$AA,F$1,0),"")</f>
        <v/>
      </c>
    </row>
    <row r="541" spans="1:6" x14ac:dyDescent="0.25">
      <c r="A541" s="19">
        <v>537</v>
      </c>
      <c r="B541" s="1" t="str">
        <f>IFERROR(VLOOKUP($A541,Runners!$T:$AA,B$1,0),"")</f>
        <v/>
      </c>
      <c r="C541" s="1" t="str">
        <f>IFERROR(VLOOKUP($A541,Runners!$T:$AA,C$1,0),"")</f>
        <v/>
      </c>
      <c r="D541" s="1" t="str">
        <f>IFERROR(VLOOKUP($A541,Runners!$T:$AA,D$1,0),"")</f>
        <v/>
      </c>
      <c r="E541" s="2" t="str">
        <f>IFERROR(VLOOKUP($A541,Runners!$T:$AA,E$1,0),"")</f>
        <v/>
      </c>
      <c r="F541" s="2" t="str">
        <f>IFERROR(VLOOKUP($A541,Runners!$T:$AA,F$1,0),"")</f>
        <v/>
      </c>
    </row>
    <row r="542" spans="1:6" x14ac:dyDescent="0.25">
      <c r="A542" s="19">
        <v>538</v>
      </c>
      <c r="B542" s="1" t="str">
        <f>IFERROR(VLOOKUP($A542,Runners!$T:$AA,B$1,0),"")</f>
        <v/>
      </c>
      <c r="C542" s="1" t="str">
        <f>IFERROR(VLOOKUP($A542,Runners!$T:$AA,C$1,0),"")</f>
        <v/>
      </c>
      <c r="D542" s="1" t="str">
        <f>IFERROR(VLOOKUP($A542,Runners!$T:$AA,D$1,0),"")</f>
        <v/>
      </c>
      <c r="E542" s="2" t="str">
        <f>IFERROR(VLOOKUP($A542,Runners!$T:$AA,E$1,0),"")</f>
        <v/>
      </c>
      <c r="F542" s="2" t="str">
        <f>IFERROR(VLOOKUP($A542,Runners!$T:$AA,F$1,0),"")</f>
        <v/>
      </c>
    </row>
    <row r="543" spans="1:6" x14ac:dyDescent="0.25">
      <c r="A543" s="19">
        <v>539</v>
      </c>
      <c r="B543" s="1" t="str">
        <f>IFERROR(VLOOKUP($A543,Runners!$T:$AA,B$1,0),"")</f>
        <v/>
      </c>
      <c r="C543" s="1" t="str">
        <f>IFERROR(VLOOKUP($A543,Runners!$T:$AA,C$1,0),"")</f>
        <v/>
      </c>
      <c r="D543" s="1" t="str">
        <f>IFERROR(VLOOKUP($A543,Runners!$T:$AA,D$1,0),"")</f>
        <v/>
      </c>
      <c r="E543" s="2" t="str">
        <f>IFERROR(VLOOKUP($A543,Runners!$T:$AA,E$1,0),"")</f>
        <v/>
      </c>
      <c r="F543" s="2" t="str">
        <f>IFERROR(VLOOKUP($A543,Runners!$T:$AA,F$1,0),"")</f>
        <v/>
      </c>
    </row>
    <row r="544" spans="1:6" x14ac:dyDescent="0.25">
      <c r="A544" s="19">
        <v>540</v>
      </c>
      <c r="B544" s="1" t="str">
        <f>IFERROR(VLOOKUP($A544,Runners!$T:$AA,B$1,0),"")</f>
        <v/>
      </c>
      <c r="C544" s="1" t="str">
        <f>IFERROR(VLOOKUP($A544,Runners!$T:$AA,C$1,0),"")</f>
        <v/>
      </c>
      <c r="D544" s="1" t="str">
        <f>IFERROR(VLOOKUP($A544,Runners!$T:$AA,D$1,0),"")</f>
        <v/>
      </c>
      <c r="E544" s="2" t="str">
        <f>IFERROR(VLOOKUP($A544,Runners!$T:$AA,E$1,0),"")</f>
        <v/>
      </c>
      <c r="F544" s="2" t="str">
        <f>IFERROR(VLOOKUP($A544,Runners!$T:$AA,F$1,0),"")</f>
        <v/>
      </c>
    </row>
    <row r="545" spans="1:6" x14ac:dyDescent="0.25">
      <c r="A545" s="19">
        <v>541</v>
      </c>
      <c r="B545" s="1" t="str">
        <f>IFERROR(VLOOKUP($A545,Runners!$T:$AA,B$1,0),"")</f>
        <v/>
      </c>
      <c r="C545" s="1" t="str">
        <f>IFERROR(VLOOKUP($A545,Runners!$T:$AA,C$1,0),"")</f>
        <v/>
      </c>
      <c r="D545" s="1" t="str">
        <f>IFERROR(VLOOKUP($A545,Runners!$T:$AA,D$1,0),"")</f>
        <v/>
      </c>
      <c r="E545" s="2" t="str">
        <f>IFERROR(VLOOKUP($A545,Runners!$T:$AA,E$1,0),"")</f>
        <v/>
      </c>
      <c r="F545" s="2" t="str">
        <f>IFERROR(VLOOKUP($A545,Runners!$T:$AA,F$1,0),"")</f>
        <v/>
      </c>
    </row>
    <row r="546" spans="1:6" x14ac:dyDescent="0.25">
      <c r="A546" s="19">
        <v>542</v>
      </c>
      <c r="B546" s="1" t="str">
        <f>IFERROR(VLOOKUP($A546,Runners!$T:$AA,B$1,0),"")</f>
        <v/>
      </c>
      <c r="C546" s="1" t="str">
        <f>IFERROR(VLOOKUP($A546,Runners!$T:$AA,C$1,0),"")</f>
        <v/>
      </c>
      <c r="D546" s="1" t="str">
        <f>IFERROR(VLOOKUP($A546,Runners!$T:$AA,D$1,0),"")</f>
        <v/>
      </c>
      <c r="E546" s="2" t="str">
        <f>IFERROR(VLOOKUP($A546,Runners!$T:$AA,E$1,0),"")</f>
        <v/>
      </c>
      <c r="F546" s="2" t="str">
        <f>IFERROR(VLOOKUP($A546,Runners!$T:$AA,F$1,0),"")</f>
        <v/>
      </c>
    </row>
    <row r="547" spans="1:6" x14ac:dyDescent="0.25">
      <c r="A547" s="19">
        <v>543</v>
      </c>
      <c r="B547" s="1" t="str">
        <f>IFERROR(VLOOKUP($A547,Runners!$T:$AA,B$1,0),"")</f>
        <v/>
      </c>
      <c r="C547" s="1" t="str">
        <f>IFERROR(VLOOKUP($A547,Runners!$T:$AA,C$1,0),"")</f>
        <v/>
      </c>
      <c r="D547" s="1" t="str">
        <f>IFERROR(VLOOKUP($A547,Runners!$T:$AA,D$1,0),"")</f>
        <v/>
      </c>
      <c r="E547" s="2" t="str">
        <f>IFERROR(VLOOKUP($A547,Runners!$T:$AA,E$1,0),"")</f>
        <v/>
      </c>
      <c r="F547" s="2" t="str">
        <f>IFERROR(VLOOKUP($A547,Runners!$T:$AA,F$1,0),"")</f>
        <v/>
      </c>
    </row>
    <row r="548" spans="1:6" x14ac:dyDescent="0.25">
      <c r="A548" s="19">
        <v>544</v>
      </c>
      <c r="B548" s="1" t="str">
        <f>IFERROR(VLOOKUP($A548,Runners!$T:$AA,B$1,0),"")</f>
        <v/>
      </c>
      <c r="C548" s="1" t="str">
        <f>IFERROR(VLOOKUP($A548,Runners!$T:$AA,C$1,0),"")</f>
        <v/>
      </c>
      <c r="D548" s="1" t="str">
        <f>IFERROR(VLOOKUP($A548,Runners!$T:$AA,D$1,0),"")</f>
        <v/>
      </c>
      <c r="E548" s="2" t="str">
        <f>IFERROR(VLOOKUP($A548,Runners!$T:$AA,E$1,0),"")</f>
        <v/>
      </c>
      <c r="F548" s="2" t="str">
        <f>IFERROR(VLOOKUP($A548,Runners!$T:$AA,F$1,0),"")</f>
        <v/>
      </c>
    </row>
    <row r="549" spans="1:6" x14ac:dyDescent="0.25">
      <c r="A549" s="19">
        <v>545</v>
      </c>
      <c r="B549" s="1" t="str">
        <f>IFERROR(VLOOKUP($A549,Runners!$T:$AA,B$1,0),"")</f>
        <v/>
      </c>
      <c r="C549" s="1" t="str">
        <f>IFERROR(VLOOKUP($A549,Runners!$T:$AA,C$1,0),"")</f>
        <v/>
      </c>
      <c r="D549" s="1" t="str">
        <f>IFERROR(VLOOKUP($A549,Runners!$T:$AA,D$1,0),"")</f>
        <v/>
      </c>
      <c r="E549" s="2" t="str">
        <f>IFERROR(VLOOKUP($A549,Runners!$T:$AA,E$1,0),"")</f>
        <v/>
      </c>
      <c r="F549" s="2" t="str">
        <f>IFERROR(VLOOKUP($A549,Runners!$T:$AA,F$1,0),"")</f>
        <v/>
      </c>
    </row>
    <row r="550" spans="1:6" x14ac:dyDescent="0.25">
      <c r="A550" s="19">
        <v>546</v>
      </c>
      <c r="B550" s="1" t="str">
        <f>IFERROR(VLOOKUP($A550,Runners!$T:$AA,B$1,0),"")</f>
        <v/>
      </c>
      <c r="C550" s="1" t="str">
        <f>IFERROR(VLOOKUP($A550,Runners!$T:$AA,C$1,0),"")</f>
        <v/>
      </c>
      <c r="D550" s="1" t="str">
        <f>IFERROR(VLOOKUP($A550,Runners!$T:$AA,D$1,0),"")</f>
        <v/>
      </c>
      <c r="E550" s="2" t="str">
        <f>IFERROR(VLOOKUP($A550,Runners!$T:$AA,E$1,0),"")</f>
        <v/>
      </c>
      <c r="F550" s="2" t="str">
        <f>IFERROR(VLOOKUP($A550,Runners!$T:$AA,F$1,0),"")</f>
        <v/>
      </c>
    </row>
    <row r="551" spans="1:6" x14ac:dyDescent="0.25">
      <c r="A551" s="19">
        <v>547</v>
      </c>
      <c r="B551" s="1" t="str">
        <f>IFERROR(VLOOKUP($A551,Runners!$T:$AA,B$1,0),"")</f>
        <v/>
      </c>
      <c r="C551" s="1" t="str">
        <f>IFERROR(VLOOKUP($A551,Runners!$T:$AA,C$1,0),"")</f>
        <v/>
      </c>
      <c r="D551" s="1" t="str">
        <f>IFERROR(VLOOKUP($A551,Runners!$T:$AA,D$1,0),"")</f>
        <v/>
      </c>
      <c r="E551" s="2" t="str">
        <f>IFERROR(VLOOKUP($A551,Runners!$T:$AA,E$1,0),"")</f>
        <v/>
      </c>
      <c r="F551" s="2" t="str">
        <f>IFERROR(VLOOKUP($A551,Runners!$T:$AA,F$1,0),"")</f>
        <v/>
      </c>
    </row>
    <row r="552" spans="1:6" x14ac:dyDescent="0.25">
      <c r="A552" s="19">
        <v>548</v>
      </c>
      <c r="B552" s="1" t="str">
        <f>IFERROR(VLOOKUP($A552,Runners!$T:$AA,B$1,0),"")</f>
        <v/>
      </c>
      <c r="C552" s="1" t="str">
        <f>IFERROR(VLOOKUP($A552,Runners!$T:$AA,C$1,0),"")</f>
        <v/>
      </c>
      <c r="D552" s="1" t="str">
        <f>IFERROR(VLOOKUP($A552,Runners!$T:$AA,D$1,0),"")</f>
        <v/>
      </c>
      <c r="E552" s="2" t="str">
        <f>IFERROR(VLOOKUP($A552,Runners!$T:$AA,E$1,0),"")</f>
        <v/>
      </c>
      <c r="F552" s="2" t="str">
        <f>IFERROR(VLOOKUP($A552,Runners!$T:$AA,F$1,0),"")</f>
        <v/>
      </c>
    </row>
    <row r="553" spans="1:6" x14ac:dyDescent="0.25">
      <c r="A553" s="19">
        <v>549</v>
      </c>
      <c r="B553" s="1" t="str">
        <f>IFERROR(VLOOKUP($A553,Runners!$T:$AA,B$1,0),"")</f>
        <v/>
      </c>
      <c r="C553" s="1" t="str">
        <f>IFERROR(VLOOKUP($A553,Runners!$T:$AA,C$1,0),"")</f>
        <v/>
      </c>
      <c r="D553" s="1" t="str">
        <f>IFERROR(VLOOKUP($A553,Runners!$T:$AA,D$1,0),"")</f>
        <v/>
      </c>
      <c r="E553" s="2" t="str">
        <f>IFERROR(VLOOKUP($A553,Runners!$T:$AA,E$1,0),"")</f>
        <v/>
      </c>
      <c r="F553" s="2" t="str">
        <f>IFERROR(VLOOKUP($A553,Runners!$T:$AA,F$1,0),"")</f>
        <v/>
      </c>
    </row>
    <row r="554" spans="1:6" x14ac:dyDescent="0.25">
      <c r="A554" s="19">
        <v>550</v>
      </c>
      <c r="B554" s="1" t="str">
        <f>IFERROR(VLOOKUP($A554,Runners!$T:$AA,B$1,0),"")</f>
        <v/>
      </c>
      <c r="C554" s="1" t="str">
        <f>IFERROR(VLOOKUP($A554,Runners!$T:$AA,C$1,0),"")</f>
        <v/>
      </c>
      <c r="D554" s="1" t="str">
        <f>IFERROR(VLOOKUP($A554,Runners!$T:$AA,D$1,0),"")</f>
        <v/>
      </c>
      <c r="E554" s="2" t="str">
        <f>IFERROR(VLOOKUP($A554,Runners!$T:$AA,E$1,0),"")</f>
        <v/>
      </c>
      <c r="F554" s="2" t="str">
        <f>IFERROR(VLOOKUP($A554,Runners!$T:$AA,F$1,0),"")</f>
        <v/>
      </c>
    </row>
    <row r="555" spans="1:6" x14ac:dyDescent="0.25">
      <c r="A555" s="19">
        <v>551</v>
      </c>
      <c r="B555" s="1" t="str">
        <f>IFERROR(VLOOKUP($A555,Runners!$T:$AA,B$1,0),"")</f>
        <v/>
      </c>
      <c r="C555" s="1" t="str">
        <f>IFERROR(VLOOKUP($A555,Runners!$T:$AA,C$1,0),"")</f>
        <v/>
      </c>
      <c r="D555" s="1" t="str">
        <f>IFERROR(VLOOKUP($A555,Runners!$T:$AA,D$1,0),"")</f>
        <v/>
      </c>
      <c r="E555" s="2" t="str">
        <f>IFERROR(VLOOKUP($A555,Runners!$T:$AA,E$1,0),"")</f>
        <v/>
      </c>
      <c r="F555" s="2" t="str">
        <f>IFERROR(VLOOKUP($A555,Runners!$T:$AA,F$1,0),"")</f>
        <v/>
      </c>
    </row>
    <row r="556" spans="1:6" x14ac:dyDescent="0.25">
      <c r="A556" s="19">
        <v>552</v>
      </c>
      <c r="B556" s="1" t="str">
        <f>IFERROR(VLOOKUP($A556,Runners!$T:$AA,B$1,0),"")</f>
        <v/>
      </c>
      <c r="C556" s="1" t="str">
        <f>IFERROR(VLOOKUP($A556,Runners!$T:$AA,C$1,0),"")</f>
        <v/>
      </c>
      <c r="D556" s="1" t="str">
        <f>IFERROR(VLOOKUP($A556,Runners!$T:$AA,D$1,0),"")</f>
        <v/>
      </c>
      <c r="E556" s="2" t="str">
        <f>IFERROR(VLOOKUP($A556,Runners!$T:$AA,E$1,0),"")</f>
        <v/>
      </c>
      <c r="F556" s="2" t="str">
        <f>IFERROR(VLOOKUP($A556,Runners!$T:$AA,F$1,0),"")</f>
        <v/>
      </c>
    </row>
    <row r="557" spans="1:6" x14ac:dyDescent="0.25">
      <c r="A557" s="19">
        <v>553</v>
      </c>
      <c r="B557" s="1" t="str">
        <f>IFERROR(VLOOKUP($A557,Runners!$T:$AA,B$1,0),"")</f>
        <v/>
      </c>
      <c r="C557" s="1" t="str">
        <f>IFERROR(VLOOKUP($A557,Runners!$T:$AA,C$1,0),"")</f>
        <v/>
      </c>
      <c r="D557" s="1" t="str">
        <f>IFERROR(VLOOKUP($A557,Runners!$T:$AA,D$1,0),"")</f>
        <v/>
      </c>
      <c r="E557" s="2" t="str">
        <f>IFERROR(VLOOKUP($A557,Runners!$T:$AA,E$1,0),"")</f>
        <v/>
      </c>
      <c r="F557" s="2" t="str">
        <f>IFERROR(VLOOKUP($A557,Runners!$T:$AA,F$1,0),"")</f>
        <v/>
      </c>
    </row>
    <row r="558" spans="1:6" x14ac:dyDescent="0.25">
      <c r="A558" s="19">
        <v>554</v>
      </c>
      <c r="B558" s="1" t="str">
        <f>IFERROR(VLOOKUP($A558,Runners!$T:$AA,B$1,0),"")</f>
        <v/>
      </c>
      <c r="C558" s="1" t="str">
        <f>IFERROR(VLOOKUP($A558,Runners!$T:$AA,C$1,0),"")</f>
        <v/>
      </c>
      <c r="D558" s="1" t="str">
        <f>IFERROR(VLOOKUP($A558,Runners!$T:$AA,D$1,0),"")</f>
        <v/>
      </c>
      <c r="E558" s="2" t="str">
        <f>IFERROR(VLOOKUP($A558,Runners!$T:$AA,E$1,0),"")</f>
        <v/>
      </c>
      <c r="F558" s="2" t="str">
        <f>IFERROR(VLOOKUP($A558,Runners!$T:$AA,F$1,0),"")</f>
        <v/>
      </c>
    </row>
    <row r="559" spans="1:6" x14ac:dyDescent="0.25">
      <c r="A559" s="19">
        <v>555</v>
      </c>
      <c r="B559" s="1" t="str">
        <f>IFERROR(VLOOKUP($A559,Runners!$T:$AA,B$1,0),"")</f>
        <v/>
      </c>
      <c r="C559" s="1" t="str">
        <f>IFERROR(VLOOKUP($A559,Runners!$T:$AA,C$1,0),"")</f>
        <v/>
      </c>
      <c r="D559" s="1" t="str">
        <f>IFERROR(VLOOKUP($A559,Runners!$T:$AA,D$1,0),"")</f>
        <v/>
      </c>
      <c r="E559" s="2" t="str">
        <f>IFERROR(VLOOKUP($A559,Runners!$T:$AA,E$1,0),"")</f>
        <v/>
      </c>
      <c r="F559" s="2" t="str">
        <f>IFERROR(VLOOKUP($A559,Runners!$T:$AA,F$1,0),"")</f>
        <v/>
      </c>
    </row>
    <row r="560" spans="1:6" x14ac:dyDescent="0.25">
      <c r="A560" s="19">
        <v>556</v>
      </c>
      <c r="B560" s="1" t="str">
        <f>IFERROR(VLOOKUP($A560,Runners!$T:$AA,B$1,0),"")</f>
        <v/>
      </c>
      <c r="C560" s="1" t="str">
        <f>IFERROR(VLOOKUP($A560,Runners!$T:$AA,C$1,0),"")</f>
        <v/>
      </c>
      <c r="D560" s="1" t="str">
        <f>IFERROR(VLOOKUP($A560,Runners!$T:$AA,D$1,0),"")</f>
        <v/>
      </c>
      <c r="E560" s="2" t="str">
        <f>IFERROR(VLOOKUP($A560,Runners!$T:$AA,E$1,0),"")</f>
        <v/>
      </c>
      <c r="F560" s="2" t="str">
        <f>IFERROR(VLOOKUP($A560,Runners!$T:$AA,F$1,0),"")</f>
        <v/>
      </c>
    </row>
    <row r="561" spans="1:6" x14ac:dyDescent="0.25">
      <c r="A561" s="19">
        <v>557</v>
      </c>
      <c r="B561" s="1" t="str">
        <f>IFERROR(VLOOKUP($A561,Runners!$T:$AA,B$1,0),"")</f>
        <v/>
      </c>
      <c r="C561" s="1" t="str">
        <f>IFERROR(VLOOKUP($A561,Runners!$T:$AA,C$1,0),"")</f>
        <v/>
      </c>
      <c r="D561" s="1" t="str">
        <f>IFERROR(VLOOKUP($A561,Runners!$T:$AA,D$1,0),"")</f>
        <v/>
      </c>
      <c r="E561" s="2" t="str">
        <f>IFERROR(VLOOKUP($A561,Runners!$T:$AA,E$1,0),"")</f>
        <v/>
      </c>
      <c r="F561" s="2" t="str">
        <f>IFERROR(VLOOKUP($A561,Runners!$T:$AA,F$1,0),"")</f>
        <v/>
      </c>
    </row>
    <row r="562" spans="1:6" x14ac:dyDescent="0.25">
      <c r="A562" s="19">
        <v>558</v>
      </c>
      <c r="B562" s="1" t="str">
        <f>IFERROR(VLOOKUP($A562,Runners!$T:$AA,B$1,0),"")</f>
        <v/>
      </c>
      <c r="C562" s="1" t="str">
        <f>IFERROR(VLOOKUP($A562,Runners!$T:$AA,C$1,0),"")</f>
        <v/>
      </c>
      <c r="D562" s="1" t="str">
        <f>IFERROR(VLOOKUP($A562,Runners!$T:$AA,D$1,0),"")</f>
        <v/>
      </c>
      <c r="E562" s="2" t="str">
        <f>IFERROR(VLOOKUP($A562,Runners!$T:$AA,E$1,0),"")</f>
        <v/>
      </c>
      <c r="F562" s="2" t="str">
        <f>IFERROR(VLOOKUP($A562,Runners!$T:$AA,F$1,0),"")</f>
        <v/>
      </c>
    </row>
    <row r="563" spans="1:6" x14ac:dyDescent="0.25">
      <c r="A563" s="19">
        <v>559</v>
      </c>
      <c r="B563" s="1" t="str">
        <f>IFERROR(VLOOKUP($A563,Runners!$T:$AA,B$1,0),"")</f>
        <v/>
      </c>
      <c r="C563" s="1" t="str">
        <f>IFERROR(VLOOKUP($A563,Runners!$T:$AA,C$1,0),"")</f>
        <v/>
      </c>
      <c r="D563" s="1" t="str">
        <f>IFERROR(VLOOKUP($A563,Runners!$T:$AA,D$1,0),"")</f>
        <v/>
      </c>
      <c r="E563" s="2" t="str">
        <f>IFERROR(VLOOKUP($A563,Runners!$T:$AA,E$1,0),"")</f>
        <v/>
      </c>
      <c r="F563" s="2" t="str">
        <f>IFERROR(VLOOKUP($A563,Runners!$T:$AA,F$1,0),"")</f>
        <v/>
      </c>
    </row>
    <row r="564" spans="1:6" x14ac:dyDescent="0.25">
      <c r="A564" s="19">
        <v>560</v>
      </c>
      <c r="B564" s="1" t="str">
        <f>IFERROR(VLOOKUP($A564,Runners!$T:$AA,B$1,0),"")</f>
        <v/>
      </c>
      <c r="C564" s="1" t="str">
        <f>IFERROR(VLOOKUP($A564,Runners!$T:$AA,C$1,0),"")</f>
        <v/>
      </c>
      <c r="D564" s="1" t="str">
        <f>IFERROR(VLOOKUP($A564,Runners!$T:$AA,D$1,0),"")</f>
        <v/>
      </c>
      <c r="E564" s="2" t="str">
        <f>IFERROR(VLOOKUP($A564,Runners!$T:$AA,E$1,0),"")</f>
        <v/>
      </c>
      <c r="F564" s="2" t="str">
        <f>IFERROR(VLOOKUP($A564,Runners!$T:$AA,F$1,0),"")</f>
        <v/>
      </c>
    </row>
    <row r="565" spans="1:6" x14ac:dyDescent="0.25">
      <c r="A565" s="19">
        <v>561</v>
      </c>
      <c r="B565" s="1" t="str">
        <f>IFERROR(VLOOKUP($A565,Runners!$T:$AA,B$1,0),"")</f>
        <v/>
      </c>
      <c r="C565" s="1" t="str">
        <f>IFERROR(VLOOKUP($A565,Runners!$T:$AA,C$1,0),"")</f>
        <v/>
      </c>
      <c r="D565" s="1" t="str">
        <f>IFERROR(VLOOKUP($A565,Runners!$T:$AA,D$1,0),"")</f>
        <v/>
      </c>
      <c r="E565" s="2" t="str">
        <f>IFERROR(VLOOKUP($A565,Runners!$T:$AA,E$1,0),"")</f>
        <v/>
      </c>
      <c r="F565" s="2" t="str">
        <f>IFERROR(VLOOKUP($A565,Runners!$T:$AA,F$1,0),"")</f>
        <v/>
      </c>
    </row>
    <row r="566" spans="1:6" x14ac:dyDescent="0.25">
      <c r="A566" s="19">
        <v>562</v>
      </c>
      <c r="B566" s="1" t="str">
        <f>IFERROR(VLOOKUP($A566,Runners!$T:$AA,B$1,0),"")</f>
        <v/>
      </c>
      <c r="C566" s="1" t="str">
        <f>IFERROR(VLOOKUP($A566,Runners!$T:$AA,C$1,0),"")</f>
        <v/>
      </c>
      <c r="D566" s="1" t="str">
        <f>IFERROR(VLOOKUP($A566,Runners!$T:$AA,D$1,0),"")</f>
        <v/>
      </c>
      <c r="E566" s="2" t="str">
        <f>IFERROR(VLOOKUP($A566,Runners!$T:$AA,E$1,0),"")</f>
        <v/>
      </c>
      <c r="F566" s="2" t="str">
        <f>IFERROR(VLOOKUP($A566,Runners!$T:$AA,F$1,0),"")</f>
        <v/>
      </c>
    </row>
    <row r="567" spans="1:6" x14ac:dyDescent="0.25">
      <c r="A567" s="19">
        <v>563</v>
      </c>
      <c r="B567" s="1" t="str">
        <f>IFERROR(VLOOKUP($A567,Runners!$T:$AA,B$1,0),"")</f>
        <v/>
      </c>
      <c r="C567" s="1" t="str">
        <f>IFERROR(VLOOKUP($A567,Runners!$T:$AA,C$1,0),"")</f>
        <v/>
      </c>
      <c r="D567" s="1" t="str">
        <f>IFERROR(VLOOKUP($A567,Runners!$T:$AA,D$1,0),"")</f>
        <v/>
      </c>
      <c r="E567" s="2" t="str">
        <f>IFERROR(VLOOKUP($A567,Runners!$T:$AA,E$1,0),"")</f>
        <v/>
      </c>
      <c r="F567" s="2" t="str">
        <f>IFERROR(VLOOKUP($A567,Runners!$T:$AA,F$1,0),"")</f>
        <v/>
      </c>
    </row>
    <row r="568" spans="1:6" x14ac:dyDescent="0.25">
      <c r="A568" s="19">
        <v>564</v>
      </c>
      <c r="B568" s="1" t="str">
        <f>IFERROR(VLOOKUP($A568,Runners!$T:$AA,B$1,0),"")</f>
        <v/>
      </c>
      <c r="C568" s="1" t="str">
        <f>IFERROR(VLOOKUP($A568,Runners!$T:$AA,C$1,0),"")</f>
        <v/>
      </c>
      <c r="D568" s="1" t="str">
        <f>IFERROR(VLOOKUP($A568,Runners!$T:$AA,D$1,0),"")</f>
        <v/>
      </c>
      <c r="E568" s="2" t="str">
        <f>IFERROR(VLOOKUP($A568,Runners!$T:$AA,E$1,0),"")</f>
        <v/>
      </c>
      <c r="F568" s="2" t="str">
        <f>IFERROR(VLOOKUP($A568,Runners!$T:$AA,F$1,0),"")</f>
        <v/>
      </c>
    </row>
    <row r="569" spans="1:6" x14ac:dyDescent="0.25">
      <c r="A569" s="19">
        <v>565</v>
      </c>
      <c r="B569" s="1" t="str">
        <f>IFERROR(VLOOKUP($A569,Runners!$T:$AA,B$1,0),"")</f>
        <v/>
      </c>
      <c r="C569" s="1" t="str">
        <f>IFERROR(VLOOKUP($A569,Runners!$T:$AA,C$1,0),"")</f>
        <v/>
      </c>
      <c r="D569" s="1" t="str">
        <f>IFERROR(VLOOKUP($A569,Runners!$T:$AA,D$1,0),"")</f>
        <v/>
      </c>
      <c r="E569" s="2" t="str">
        <f>IFERROR(VLOOKUP($A569,Runners!$T:$AA,E$1,0),"")</f>
        <v/>
      </c>
      <c r="F569" s="2" t="str">
        <f>IFERROR(VLOOKUP($A569,Runners!$T:$AA,F$1,0),"")</f>
        <v/>
      </c>
    </row>
    <row r="570" spans="1:6" x14ac:dyDescent="0.25">
      <c r="A570" s="19">
        <v>566</v>
      </c>
      <c r="B570" s="1" t="str">
        <f>IFERROR(VLOOKUP($A570,Runners!$T:$AA,B$1,0),"")</f>
        <v/>
      </c>
      <c r="C570" s="1" t="str">
        <f>IFERROR(VLOOKUP($A570,Runners!$T:$AA,C$1,0),"")</f>
        <v/>
      </c>
      <c r="D570" s="1" t="str">
        <f>IFERROR(VLOOKUP($A570,Runners!$T:$AA,D$1,0),"")</f>
        <v/>
      </c>
      <c r="E570" s="2" t="str">
        <f>IFERROR(VLOOKUP($A570,Runners!$T:$AA,E$1,0),"")</f>
        <v/>
      </c>
      <c r="F570" s="2" t="str">
        <f>IFERROR(VLOOKUP($A570,Runners!$T:$AA,F$1,0),"")</f>
        <v/>
      </c>
    </row>
    <row r="571" spans="1:6" x14ac:dyDescent="0.25">
      <c r="A571" s="19">
        <v>567</v>
      </c>
      <c r="B571" s="1" t="str">
        <f>IFERROR(VLOOKUP($A571,Runners!$T:$AA,B$1,0),"")</f>
        <v/>
      </c>
      <c r="C571" s="1" t="str">
        <f>IFERROR(VLOOKUP($A571,Runners!$T:$AA,C$1,0),"")</f>
        <v/>
      </c>
      <c r="D571" s="1" t="str">
        <f>IFERROR(VLOOKUP($A571,Runners!$T:$AA,D$1,0),"")</f>
        <v/>
      </c>
      <c r="E571" s="2" t="str">
        <f>IFERROR(VLOOKUP($A571,Runners!$T:$AA,E$1,0),"")</f>
        <v/>
      </c>
      <c r="F571" s="2" t="str">
        <f>IFERROR(VLOOKUP($A571,Runners!$T:$AA,F$1,0),"")</f>
        <v/>
      </c>
    </row>
    <row r="572" spans="1:6" x14ac:dyDescent="0.25">
      <c r="A572" s="19">
        <v>568</v>
      </c>
      <c r="B572" s="1" t="str">
        <f>IFERROR(VLOOKUP($A572,Runners!$T:$AA,B$1,0),"")</f>
        <v/>
      </c>
      <c r="C572" s="1" t="str">
        <f>IFERROR(VLOOKUP($A572,Runners!$T:$AA,C$1,0),"")</f>
        <v/>
      </c>
      <c r="D572" s="1" t="str">
        <f>IFERROR(VLOOKUP($A572,Runners!$T:$AA,D$1,0),"")</f>
        <v/>
      </c>
      <c r="E572" s="2" t="str">
        <f>IFERROR(VLOOKUP($A572,Runners!$T:$AA,E$1,0),"")</f>
        <v/>
      </c>
      <c r="F572" s="2" t="str">
        <f>IFERROR(VLOOKUP($A572,Runners!$T:$AA,F$1,0),"")</f>
        <v/>
      </c>
    </row>
    <row r="573" spans="1:6" x14ac:dyDescent="0.25">
      <c r="A573" s="19">
        <v>569</v>
      </c>
      <c r="B573" s="1" t="str">
        <f>IFERROR(VLOOKUP($A573,Runners!$T:$AA,B$1,0),"")</f>
        <v/>
      </c>
      <c r="C573" s="1" t="str">
        <f>IFERROR(VLOOKUP($A573,Runners!$T:$AA,C$1,0),"")</f>
        <v/>
      </c>
      <c r="D573" s="1" t="str">
        <f>IFERROR(VLOOKUP($A573,Runners!$T:$AA,D$1,0),"")</f>
        <v/>
      </c>
      <c r="E573" s="2" t="str">
        <f>IFERROR(VLOOKUP($A573,Runners!$T:$AA,E$1,0),"")</f>
        <v/>
      </c>
      <c r="F573" s="2" t="str">
        <f>IFERROR(VLOOKUP($A573,Runners!$T:$AA,F$1,0),"")</f>
        <v/>
      </c>
    </row>
    <row r="574" spans="1:6" x14ac:dyDescent="0.25">
      <c r="A574" s="19">
        <v>570</v>
      </c>
      <c r="B574" s="1" t="str">
        <f>IFERROR(VLOOKUP($A574,Runners!$T:$AA,B$1,0),"")</f>
        <v/>
      </c>
      <c r="C574" s="1" t="str">
        <f>IFERROR(VLOOKUP($A574,Runners!$T:$AA,C$1,0),"")</f>
        <v/>
      </c>
      <c r="D574" s="1" t="str">
        <f>IFERROR(VLOOKUP($A574,Runners!$T:$AA,D$1,0),"")</f>
        <v/>
      </c>
      <c r="E574" s="2" t="str">
        <f>IFERROR(VLOOKUP($A574,Runners!$T:$AA,E$1,0),"")</f>
        <v/>
      </c>
      <c r="F574" s="2" t="str">
        <f>IFERROR(VLOOKUP($A574,Runners!$T:$AA,F$1,0),"")</f>
        <v/>
      </c>
    </row>
    <row r="575" spans="1:6" x14ac:dyDescent="0.25">
      <c r="A575" s="19">
        <v>571</v>
      </c>
      <c r="B575" s="1" t="str">
        <f>IFERROR(VLOOKUP($A575,Runners!$T:$AA,B$1,0),"")</f>
        <v/>
      </c>
      <c r="C575" s="1" t="str">
        <f>IFERROR(VLOOKUP($A575,Runners!$T:$AA,C$1,0),"")</f>
        <v/>
      </c>
      <c r="D575" s="1" t="str">
        <f>IFERROR(VLOOKUP($A575,Runners!$T:$AA,D$1,0),"")</f>
        <v/>
      </c>
      <c r="E575" s="2" t="str">
        <f>IFERROR(VLOOKUP($A575,Runners!$T:$AA,E$1,0),"")</f>
        <v/>
      </c>
      <c r="F575" s="2" t="str">
        <f>IFERROR(VLOOKUP($A575,Runners!$T:$AA,F$1,0),"")</f>
        <v/>
      </c>
    </row>
    <row r="576" spans="1:6" x14ac:dyDescent="0.25">
      <c r="A576" s="19">
        <v>572</v>
      </c>
      <c r="B576" s="1" t="str">
        <f>IFERROR(VLOOKUP($A576,Runners!$T:$AA,B$1,0),"")</f>
        <v/>
      </c>
      <c r="C576" s="1" t="str">
        <f>IFERROR(VLOOKUP($A576,Runners!$T:$AA,C$1,0),"")</f>
        <v/>
      </c>
      <c r="D576" s="1" t="str">
        <f>IFERROR(VLOOKUP($A576,Runners!$T:$AA,D$1,0),"")</f>
        <v/>
      </c>
      <c r="E576" s="2" t="str">
        <f>IFERROR(VLOOKUP($A576,Runners!$T:$AA,E$1,0),"")</f>
        <v/>
      </c>
      <c r="F576" s="2" t="str">
        <f>IFERROR(VLOOKUP($A576,Runners!$T:$AA,F$1,0),"")</f>
        <v/>
      </c>
    </row>
    <row r="577" spans="1:6" x14ac:dyDescent="0.25">
      <c r="A577" s="19">
        <v>573</v>
      </c>
      <c r="B577" s="1" t="str">
        <f>IFERROR(VLOOKUP($A577,Runners!$T:$AA,B$1,0),"")</f>
        <v/>
      </c>
      <c r="C577" s="1" t="str">
        <f>IFERROR(VLOOKUP($A577,Runners!$T:$AA,C$1,0),"")</f>
        <v/>
      </c>
      <c r="D577" s="1" t="str">
        <f>IFERROR(VLOOKUP($A577,Runners!$T:$AA,D$1,0),"")</f>
        <v/>
      </c>
      <c r="E577" s="2" t="str">
        <f>IFERROR(VLOOKUP($A577,Runners!$T:$AA,E$1,0),"")</f>
        <v/>
      </c>
      <c r="F577" s="2" t="str">
        <f>IFERROR(VLOOKUP($A577,Runners!$T:$AA,F$1,0),"")</f>
        <v/>
      </c>
    </row>
    <row r="578" spans="1:6" x14ac:dyDescent="0.25">
      <c r="A578" s="19">
        <v>574</v>
      </c>
      <c r="B578" s="1" t="str">
        <f>IFERROR(VLOOKUP($A578,Runners!$T:$AA,B$1,0),"")</f>
        <v/>
      </c>
      <c r="C578" s="1" t="str">
        <f>IFERROR(VLOOKUP($A578,Runners!$T:$AA,C$1,0),"")</f>
        <v/>
      </c>
      <c r="D578" s="1" t="str">
        <f>IFERROR(VLOOKUP($A578,Runners!$T:$AA,D$1,0),"")</f>
        <v/>
      </c>
      <c r="E578" s="2" t="str">
        <f>IFERROR(VLOOKUP($A578,Runners!$T:$AA,E$1,0),"")</f>
        <v/>
      </c>
      <c r="F578" s="2" t="str">
        <f>IFERROR(VLOOKUP($A578,Runners!$T:$AA,F$1,0),"")</f>
        <v/>
      </c>
    </row>
    <row r="579" spans="1:6" x14ac:dyDescent="0.25">
      <c r="A579" s="19">
        <v>575</v>
      </c>
      <c r="B579" s="1" t="str">
        <f>IFERROR(VLOOKUP($A579,Runners!$T:$AA,B$1,0),"")</f>
        <v/>
      </c>
      <c r="C579" s="1" t="str">
        <f>IFERROR(VLOOKUP($A579,Runners!$T:$AA,C$1,0),"")</f>
        <v/>
      </c>
      <c r="D579" s="1" t="str">
        <f>IFERROR(VLOOKUP($A579,Runners!$T:$AA,D$1,0),"")</f>
        <v/>
      </c>
      <c r="E579" s="2" t="str">
        <f>IFERROR(VLOOKUP($A579,Runners!$T:$AA,E$1,0),"")</f>
        <v/>
      </c>
      <c r="F579" s="2" t="str">
        <f>IFERROR(VLOOKUP($A579,Runners!$T:$AA,F$1,0),"")</f>
        <v/>
      </c>
    </row>
    <row r="580" spans="1:6" x14ac:dyDescent="0.25">
      <c r="A580" s="19">
        <v>576</v>
      </c>
      <c r="B580" s="1" t="str">
        <f>IFERROR(VLOOKUP($A580,Runners!$T:$AA,B$1,0),"")</f>
        <v/>
      </c>
      <c r="C580" s="1" t="str">
        <f>IFERROR(VLOOKUP($A580,Runners!$T:$AA,C$1,0),"")</f>
        <v/>
      </c>
      <c r="D580" s="1" t="str">
        <f>IFERROR(VLOOKUP($A580,Runners!$T:$AA,D$1,0),"")</f>
        <v/>
      </c>
      <c r="E580" s="2" t="str">
        <f>IFERROR(VLOOKUP($A580,Runners!$T:$AA,E$1,0),"")</f>
        <v/>
      </c>
      <c r="F580" s="2" t="str">
        <f>IFERROR(VLOOKUP($A580,Runners!$T:$AA,F$1,0),"")</f>
        <v/>
      </c>
    </row>
    <row r="581" spans="1:6" x14ac:dyDescent="0.25">
      <c r="A581" s="19">
        <v>577</v>
      </c>
      <c r="B581" s="1" t="str">
        <f>IFERROR(VLOOKUP($A581,Runners!$T:$AA,B$1,0),"")</f>
        <v/>
      </c>
      <c r="C581" s="1" t="str">
        <f>IFERROR(VLOOKUP($A581,Runners!$T:$AA,C$1,0),"")</f>
        <v/>
      </c>
      <c r="D581" s="1" t="str">
        <f>IFERROR(VLOOKUP($A581,Runners!$T:$AA,D$1,0),"")</f>
        <v/>
      </c>
      <c r="E581" s="2" t="str">
        <f>IFERROR(VLOOKUP($A581,Runners!$T:$AA,E$1,0),"")</f>
        <v/>
      </c>
      <c r="F581" s="2" t="str">
        <f>IFERROR(VLOOKUP($A581,Runners!$T:$AA,F$1,0),"")</f>
        <v/>
      </c>
    </row>
    <row r="582" spans="1:6" x14ac:dyDescent="0.25">
      <c r="A582" s="19">
        <v>578</v>
      </c>
      <c r="B582" s="1" t="str">
        <f>IFERROR(VLOOKUP($A582,Runners!$T:$AA,B$1,0),"")</f>
        <v/>
      </c>
      <c r="C582" s="1" t="str">
        <f>IFERROR(VLOOKUP($A582,Runners!$T:$AA,C$1,0),"")</f>
        <v/>
      </c>
      <c r="D582" s="1" t="str">
        <f>IFERROR(VLOOKUP($A582,Runners!$T:$AA,D$1,0),"")</f>
        <v/>
      </c>
      <c r="E582" s="2" t="str">
        <f>IFERROR(VLOOKUP($A582,Runners!$T:$AA,E$1,0),"")</f>
        <v/>
      </c>
      <c r="F582" s="2" t="str">
        <f>IFERROR(VLOOKUP($A582,Runners!$T:$AA,F$1,0),"")</f>
        <v/>
      </c>
    </row>
    <row r="583" spans="1:6" x14ac:dyDescent="0.25">
      <c r="A583" s="19">
        <v>579</v>
      </c>
      <c r="B583" s="1" t="str">
        <f>IFERROR(VLOOKUP($A583,Runners!$T:$AA,B$1,0),"")</f>
        <v/>
      </c>
      <c r="C583" s="1" t="str">
        <f>IFERROR(VLOOKUP($A583,Runners!$T:$AA,C$1,0),"")</f>
        <v/>
      </c>
      <c r="D583" s="1" t="str">
        <f>IFERROR(VLOOKUP($A583,Runners!$T:$AA,D$1,0),"")</f>
        <v/>
      </c>
      <c r="E583" s="2" t="str">
        <f>IFERROR(VLOOKUP($A583,Runners!$T:$AA,E$1,0),"")</f>
        <v/>
      </c>
      <c r="F583" s="2" t="str">
        <f>IFERROR(VLOOKUP($A583,Runners!$T:$AA,F$1,0),"")</f>
        <v/>
      </c>
    </row>
    <row r="584" spans="1:6" x14ac:dyDescent="0.25">
      <c r="A584" s="19">
        <v>580</v>
      </c>
      <c r="B584" s="1" t="str">
        <f>IFERROR(VLOOKUP($A584,Runners!$T:$AA,B$1,0),"")</f>
        <v/>
      </c>
      <c r="C584" s="1" t="str">
        <f>IFERROR(VLOOKUP($A584,Runners!$T:$AA,C$1,0),"")</f>
        <v/>
      </c>
      <c r="D584" s="1" t="str">
        <f>IFERROR(VLOOKUP($A584,Runners!$T:$AA,D$1,0),"")</f>
        <v/>
      </c>
      <c r="E584" s="2" t="str">
        <f>IFERROR(VLOOKUP($A584,Runners!$T:$AA,E$1,0),"")</f>
        <v/>
      </c>
      <c r="F584" s="2" t="str">
        <f>IFERROR(VLOOKUP($A584,Runners!$T:$AA,F$1,0),"")</f>
        <v/>
      </c>
    </row>
    <row r="585" spans="1:6" x14ac:dyDescent="0.25">
      <c r="A585" s="19">
        <v>581</v>
      </c>
      <c r="B585" s="1" t="str">
        <f>IFERROR(VLOOKUP($A585,Runners!$T:$AA,B$1,0),"")</f>
        <v/>
      </c>
      <c r="C585" s="1" t="str">
        <f>IFERROR(VLOOKUP($A585,Runners!$T:$AA,C$1,0),"")</f>
        <v/>
      </c>
      <c r="D585" s="1" t="str">
        <f>IFERROR(VLOOKUP($A585,Runners!$T:$AA,D$1,0),"")</f>
        <v/>
      </c>
      <c r="E585" s="2" t="str">
        <f>IFERROR(VLOOKUP($A585,Runners!$T:$AA,E$1,0),"")</f>
        <v/>
      </c>
      <c r="F585" s="2" t="str">
        <f>IFERROR(VLOOKUP($A585,Runners!$T:$AA,F$1,0),"")</f>
        <v/>
      </c>
    </row>
    <row r="586" spans="1:6" x14ac:dyDescent="0.25">
      <c r="A586" s="19">
        <v>582</v>
      </c>
      <c r="B586" s="1" t="str">
        <f>IFERROR(VLOOKUP($A586,Runners!$T:$AA,B$1,0),"")</f>
        <v/>
      </c>
      <c r="C586" s="1" t="str">
        <f>IFERROR(VLOOKUP($A586,Runners!$T:$AA,C$1,0),"")</f>
        <v/>
      </c>
      <c r="D586" s="1" t="str">
        <f>IFERROR(VLOOKUP($A586,Runners!$T:$AA,D$1,0),"")</f>
        <v/>
      </c>
      <c r="E586" s="2" t="str">
        <f>IFERROR(VLOOKUP($A586,Runners!$T:$AA,E$1,0),"")</f>
        <v/>
      </c>
      <c r="F586" s="2" t="str">
        <f>IFERROR(VLOOKUP($A586,Runners!$T:$AA,F$1,0),"")</f>
        <v/>
      </c>
    </row>
    <row r="587" spans="1:6" x14ac:dyDescent="0.25">
      <c r="A587" s="19">
        <v>583</v>
      </c>
      <c r="B587" s="1" t="str">
        <f>IFERROR(VLOOKUP($A587,Runners!$T:$AA,B$1,0),"")</f>
        <v/>
      </c>
      <c r="C587" s="1" t="str">
        <f>IFERROR(VLOOKUP($A587,Runners!$T:$AA,C$1,0),"")</f>
        <v/>
      </c>
      <c r="D587" s="1" t="str">
        <f>IFERROR(VLOOKUP($A587,Runners!$T:$AA,D$1,0),"")</f>
        <v/>
      </c>
      <c r="E587" s="2" t="str">
        <f>IFERROR(VLOOKUP($A587,Runners!$T:$AA,E$1,0),"")</f>
        <v/>
      </c>
      <c r="F587" s="2" t="str">
        <f>IFERROR(VLOOKUP($A587,Runners!$T:$AA,F$1,0),"")</f>
        <v/>
      </c>
    </row>
    <row r="588" spans="1:6" x14ac:dyDescent="0.25">
      <c r="A588" s="19">
        <v>584</v>
      </c>
      <c r="B588" s="1" t="str">
        <f>IFERROR(VLOOKUP($A588,Runners!$T:$AA,B$1,0),"")</f>
        <v/>
      </c>
      <c r="C588" s="1" t="str">
        <f>IFERROR(VLOOKUP($A588,Runners!$T:$AA,C$1,0),"")</f>
        <v/>
      </c>
      <c r="D588" s="1" t="str">
        <f>IFERROR(VLOOKUP($A588,Runners!$T:$AA,D$1,0),"")</f>
        <v/>
      </c>
      <c r="E588" s="2" t="str">
        <f>IFERROR(VLOOKUP($A588,Runners!$T:$AA,E$1,0),"")</f>
        <v/>
      </c>
      <c r="F588" s="2" t="str">
        <f>IFERROR(VLOOKUP($A588,Runners!$T:$AA,F$1,0),"")</f>
        <v/>
      </c>
    </row>
    <row r="589" spans="1:6" x14ac:dyDescent="0.25">
      <c r="A589" s="19">
        <v>585</v>
      </c>
      <c r="B589" s="1" t="str">
        <f>IFERROR(VLOOKUP($A589,Runners!$T:$AA,B$1,0),"")</f>
        <v/>
      </c>
      <c r="C589" s="1" t="str">
        <f>IFERROR(VLOOKUP($A589,Runners!$T:$AA,C$1,0),"")</f>
        <v/>
      </c>
      <c r="D589" s="1" t="str">
        <f>IFERROR(VLOOKUP($A589,Runners!$T:$AA,D$1,0),"")</f>
        <v/>
      </c>
      <c r="E589" s="2" t="str">
        <f>IFERROR(VLOOKUP($A589,Runners!$T:$AA,E$1,0),"")</f>
        <v/>
      </c>
      <c r="F589" s="2" t="str">
        <f>IFERROR(VLOOKUP($A589,Runners!$T:$AA,F$1,0),"")</f>
        <v/>
      </c>
    </row>
    <row r="590" spans="1:6" x14ac:dyDescent="0.25">
      <c r="A590" s="19">
        <v>586</v>
      </c>
      <c r="B590" s="1" t="str">
        <f>IFERROR(VLOOKUP($A590,Runners!$T:$AA,B$1,0),"")</f>
        <v/>
      </c>
      <c r="C590" s="1" t="str">
        <f>IFERROR(VLOOKUP($A590,Runners!$T:$AA,C$1,0),"")</f>
        <v/>
      </c>
      <c r="D590" s="1" t="str">
        <f>IFERROR(VLOOKUP($A590,Runners!$T:$AA,D$1,0),"")</f>
        <v/>
      </c>
      <c r="E590" s="2" t="str">
        <f>IFERROR(VLOOKUP($A590,Runners!$T:$AA,E$1,0),"")</f>
        <v/>
      </c>
      <c r="F590" s="2" t="str">
        <f>IFERROR(VLOOKUP($A590,Runners!$T:$AA,F$1,0),"")</f>
        <v/>
      </c>
    </row>
    <row r="591" spans="1:6" x14ac:dyDescent="0.25">
      <c r="A591" s="19">
        <v>587</v>
      </c>
      <c r="B591" s="1" t="str">
        <f>IFERROR(VLOOKUP($A591,Runners!$T:$AA,B$1,0),"")</f>
        <v/>
      </c>
      <c r="C591" s="1" t="str">
        <f>IFERROR(VLOOKUP($A591,Runners!$T:$AA,C$1,0),"")</f>
        <v/>
      </c>
      <c r="D591" s="1" t="str">
        <f>IFERROR(VLOOKUP($A591,Runners!$T:$AA,D$1,0),"")</f>
        <v/>
      </c>
      <c r="E591" s="2" t="str">
        <f>IFERROR(VLOOKUP($A591,Runners!$T:$AA,E$1,0),"")</f>
        <v/>
      </c>
      <c r="F591" s="2" t="str">
        <f>IFERROR(VLOOKUP($A591,Runners!$T:$AA,F$1,0),"")</f>
        <v/>
      </c>
    </row>
    <row r="592" spans="1:6" x14ac:dyDescent="0.25">
      <c r="A592" s="19">
        <v>588</v>
      </c>
      <c r="B592" s="1" t="str">
        <f>IFERROR(VLOOKUP($A592,Runners!$T:$AA,B$1,0),"")</f>
        <v/>
      </c>
      <c r="C592" s="1" t="str">
        <f>IFERROR(VLOOKUP($A592,Runners!$T:$AA,C$1,0),"")</f>
        <v/>
      </c>
      <c r="D592" s="1" t="str">
        <f>IFERROR(VLOOKUP($A592,Runners!$T:$AA,D$1,0),"")</f>
        <v/>
      </c>
      <c r="E592" s="2" t="str">
        <f>IFERROR(VLOOKUP($A592,Runners!$T:$AA,E$1,0),"")</f>
        <v/>
      </c>
      <c r="F592" s="2" t="str">
        <f>IFERROR(VLOOKUP($A592,Runners!$T:$AA,F$1,0),"")</f>
        <v/>
      </c>
    </row>
    <row r="593" spans="1:6" x14ac:dyDescent="0.25">
      <c r="A593" s="19">
        <v>589</v>
      </c>
      <c r="B593" s="1" t="str">
        <f>IFERROR(VLOOKUP($A593,Runners!$T:$AA,B$1,0),"")</f>
        <v/>
      </c>
      <c r="C593" s="1" t="str">
        <f>IFERROR(VLOOKUP($A593,Runners!$T:$AA,C$1,0),"")</f>
        <v/>
      </c>
      <c r="D593" s="1" t="str">
        <f>IFERROR(VLOOKUP($A593,Runners!$T:$AA,D$1,0),"")</f>
        <v/>
      </c>
      <c r="E593" s="2" t="str">
        <f>IFERROR(VLOOKUP($A593,Runners!$T:$AA,E$1,0),"")</f>
        <v/>
      </c>
      <c r="F593" s="2" t="str">
        <f>IFERROR(VLOOKUP($A593,Runners!$T:$AA,F$1,0),"")</f>
        <v/>
      </c>
    </row>
    <row r="594" spans="1:6" x14ac:dyDescent="0.25">
      <c r="A594" s="19">
        <v>590</v>
      </c>
      <c r="B594" s="1" t="str">
        <f>IFERROR(VLOOKUP($A594,Runners!$T:$AA,B$1,0),"")</f>
        <v/>
      </c>
      <c r="C594" s="1" t="str">
        <f>IFERROR(VLOOKUP($A594,Runners!$T:$AA,C$1,0),"")</f>
        <v/>
      </c>
      <c r="D594" s="1" t="str">
        <f>IFERROR(VLOOKUP($A594,Runners!$T:$AA,D$1,0),"")</f>
        <v/>
      </c>
      <c r="E594" s="2" t="str">
        <f>IFERROR(VLOOKUP($A594,Runners!$T:$AA,E$1,0),"")</f>
        <v/>
      </c>
      <c r="F594" s="2" t="str">
        <f>IFERROR(VLOOKUP($A594,Runners!$T:$AA,F$1,0),"")</f>
        <v/>
      </c>
    </row>
    <row r="595" spans="1:6" x14ac:dyDescent="0.25">
      <c r="A595" s="19">
        <v>591</v>
      </c>
      <c r="B595" s="1" t="str">
        <f>IFERROR(VLOOKUP($A595,Runners!$T:$AA,B$1,0),"")</f>
        <v/>
      </c>
      <c r="C595" s="1" t="str">
        <f>IFERROR(VLOOKUP($A595,Runners!$T:$AA,C$1,0),"")</f>
        <v/>
      </c>
      <c r="D595" s="1" t="str">
        <f>IFERROR(VLOOKUP($A595,Runners!$T:$AA,D$1,0),"")</f>
        <v/>
      </c>
      <c r="E595" s="2" t="str">
        <f>IFERROR(VLOOKUP($A595,Runners!$T:$AA,E$1,0),"")</f>
        <v/>
      </c>
      <c r="F595" s="2" t="str">
        <f>IFERROR(VLOOKUP($A595,Runners!$T:$AA,F$1,0),"")</f>
        <v/>
      </c>
    </row>
    <row r="596" spans="1:6" x14ac:dyDescent="0.25">
      <c r="A596" s="19">
        <v>592</v>
      </c>
      <c r="B596" s="1" t="str">
        <f>IFERROR(VLOOKUP($A596,Runners!$T:$AA,B$1,0),"")</f>
        <v/>
      </c>
      <c r="C596" s="1" t="str">
        <f>IFERROR(VLOOKUP($A596,Runners!$T:$AA,C$1,0),"")</f>
        <v/>
      </c>
      <c r="D596" s="1" t="str">
        <f>IFERROR(VLOOKUP($A596,Runners!$T:$AA,D$1,0),"")</f>
        <v/>
      </c>
      <c r="E596" s="2" t="str">
        <f>IFERROR(VLOOKUP($A596,Runners!$T:$AA,E$1,0),"")</f>
        <v/>
      </c>
      <c r="F596" s="2" t="str">
        <f>IFERROR(VLOOKUP($A596,Runners!$T:$AA,F$1,0),"")</f>
        <v/>
      </c>
    </row>
    <row r="597" spans="1:6" x14ac:dyDescent="0.25">
      <c r="A597" s="19">
        <v>593</v>
      </c>
      <c r="B597" s="1" t="str">
        <f>IFERROR(VLOOKUP($A597,Runners!$T:$AA,B$1,0),"")</f>
        <v/>
      </c>
      <c r="C597" s="1" t="str">
        <f>IFERROR(VLOOKUP($A597,Runners!$T:$AA,C$1,0),"")</f>
        <v/>
      </c>
      <c r="D597" s="1" t="str">
        <f>IFERROR(VLOOKUP($A597,Runners!$T:$AA,D$1,0),"")</f>
        <v/>
      </c>
      <c r="E597" s="2" t="str">
        <f>IFERROR(VLOOKUP($A597,Runners!$T:$AA,E$1,0),"")</f>
        <v/>
      </c>
      <c r="F597" s="2" t="str">
        <f>IFERROR(VLOOKUP($A597,Runners!$T:$AA,F$1,0),"")</f>
        <v/>
      </c>
    </row>
    <row r="598" spans="1:6" x14ac:dyDescent="0.25">
      <c r="A598" s="19">
        <v>594</v>
      </c>
      <c r="B598" s="1" t="str">
        <f>IFERROR(VLOOKUP($A598,Runners!$T:$AA,B$1,0),"")</f>
        <v/>
      </c>
      <c r="C598" s="1" t="str">
        <f>IFERROR(VLOOKUP($A598,Runners!$T:$AA,C$1,0),"")</f>
        <v/>
      </c>
      <c r="D598" s="1" t="str">
        <f>IFERROR(VLOOKUP($A598,Runners!$T:$AA,D$1,0),"")</f>
        <v/>
      </c>
      <c r="E598" s="2" t="str">
        <f>IFERROR(VLOOKUP($A598,Runners!$T:$AA,E$1,0),"")</f>
        <v/>
      </c>
      <c r="F598" s="2" t="str">
        <f>IFERROR(VLOOKUP($A598,Runners!$T:$AA,F$1,0),"")</f>
        <v/>
      </c>
    </row>
    <row r="599" spans="1:6" x14ac:dyDescent="0.25">
      <c r="A599" s="19">
        <v>595</v>
      </c>
      <c r="B599" s="1" t="str">
        <f>IFERROR(VLOOKUP($A599,Runners!$T:$AA,B$1,0),"")</f>
        <v/>
      </c>
      <c r="C599" s="1" t="str">
        <f>IFERROR(VLOOKUP($A599,Runners!$T:$AA,C$1,0),"")</f>
        <v/>
      </c>
      <c r="D599" s="1" t="str">
        <f>IFERROR(VLOOKUP($A599,Runners!$T:$AA,D$1,0),"")</f>
        <v/>
      </c>
      <c r="E599" s="2" t="str">
        <f>IFERROR(VLOOKUP($A599,Runners!$T:$AA,E$1,0),"")</f>
        <v/>
      </c>
      <c r="F599" s="2" t="str">
        <f>IFERROR(VLOOKUP($A599,Runners!$T:$AA,F$1,0),"")</f>
        <v/>
      </c>
    </row>
    <row r="600" spans="1:6" x14ac:dyDescent="0.25">
      <c r="A600" s="19">
        <v>596</v>
      </c>
      <c r="B600" s="1" t="str">
        <f>IFERROR(VLOOKUP($A600,Runners!$T:$AA,B$1,0),"")</f>
        <v/>
      </c>
      <c r="C600" s="1" t="str">
        <f>IFERROR(VLOOKUP($A600,Runners!$T:$AA,C$1,0),"")</f>
        <v/>
      </c>
      <c r="D600" s="1" t="str">
        <f>IFERROR(VLOOKUP($A600,Runners!$T:$AA,D$1,0),"")</f>
        <v/>
      </c>
      <c r="E600" s="2" t="str">
        <f>IFERROR(VLOOKUP($A600,Runners!$T:$AA,E$1,0),"")</f>
        <v/>
      </c>
      <c r="F600" s="2" t="str">
        <f>IFERROR(VLOOKUP($A600,Runners!$T:$AA,F$1,0),"")</f>
        <v/>
      </c>
    </row>
    <row r="601" spans="1:6" x14ac:dyDescent="0.25">
      <c r="A601" s="19">
        <v>597</v>
      </c>
      <c r="B601" s="1" t="str">
        <f>IFERROR(VLOOKUP($A601,Runners!$T:$AA,B$1,0),"")</f>
        <v/>
      </c>
      <c r="C601" s="1" t="str">
        <f>IFERROR(VLOOKUP($A601,Runners!$T:$AA,C$1,0),"")</f>
        <v/>
      </c>
      <c r="D601" s="1" t="str">
        <f>IFERROR(VLOOKUP($A601,Runners!$T:$AA,D$1,0),"")</f>
        <v/>
      </c>
      <c r="E601" s="2" t="str">
        <f>IFERROR(VLOOKUP($A601,Runners!$T:$AA,E$1,0),"")</f>
        <v/>
      </c>
      <c r="F601" s="2" t="str">
        <f>IFERROR(VLOOKUP($A601,Runners!$T:$AA,F$1,0),"")</f>
        <v/>
      </c>
    </row>
    <row r="602" spans="1:6" x14ac:dyDescent="0.25">
      <c r="A602" s="19">
        <v>598</v>
      </c>
      <c r="B602" s="1" t="str">
        <f>IFERROR(VLOOKUP($A602,Runners!$T:$AA,B$1,0),"")</f>
        <v/>
      </c>
      <c r="C602" s="1" t="str">
        <f>IFERROR(VLOOKUP($A602,Runners!$T:$AA,C$1,0),"")</f>
        <v/>
      </c>
      <c r="D602" s="1" t="str">
        <f>IFERROR(VLOOKUP($A602,Runners!$T:$AA,D$1,0),"")</f>
        <v/>
      </c>
      <c r="E602" s="2" t="str">
        <f>IFERROR(VLOOKUP($A602,Runners!$T:$AA,E$1,0),"")</f>
        <v/>
      </c>
      <c r="F602" s="2" t="str">
        <f>IFERROR(VLOOKUP($A602,Runners!$T:$AA,F$1,0),"")</f>
        <v/>
      </c>
    </row>
    <row r="603" spans="1:6" x14ac:dyDescent="0.25">
      <c r="A603" s="19">
        <v>599</v>
      </c>
      <c r="B603" s="1" t="str">
        <f>IFERROR(VLOOKUP($A603,Runners!$T:$AA,B$1,0),"")</f>
        <v/>
      </c>
      <c r="C603" s="1" t="str">
        <f>IFERROR(VLOOKUP($A603,Runners!$T:$AA,C$1,0),"")</f>
        <v/>
      </c>
      <c r="D603" s="1" t="str">
        <f>IFERROR(VLOOKUP($A603,Runners!$T:$AA,D$1,0),"")</f>
        <v/>
      </c>
      <c r="E603" s="2" t="str">
        <f>IFERROR(VLOOKUP($A603,Runners!$T:$AA,E$1,0),"")</f>
        <v/>
      </c>
      <c r="F603" s="2" t="str">
        <f>IFERROR(VLOOKUP($A603,Runners!$T:$AA,F$1,0),"")</f>
        <v/>
      </c>
    </row>
    <row r="604" spans="1:6" x14ac:dyDescent="0.25">
      <c r="A604" s="19">
        <v>600</v>
      </c>
      <c r="B604" s="1" t="str">
        <f>IFERROR(VLOOKUP($A604,Runners!$T:$AA,B$1,0),"")</f>
        <v/>
      </c>
      <c r="C604" s="1" t="str">
        <f>IFERROR(VLOOKUP($A604,Runners!$T:$AA,C$1,0),"")</f>
        <v/>
      </c>
      <c r="D604" s="1" t="str">
        <f>IFERROR(VLOOKUP($A604,Runners!$T:$AA,D$1,0),"")</f>
        <v/>
      </c>
      <c r="E604" s="2" t="str">
        <f>IFERROR(VLOOKUP($A604,Runners!$T:$AA,E$1,0),"")</f>
        <v/>
      </c>
      <c r="F604" s="2" t="str">
        <f>IFERROR(VLOOKUP($A604,Runners!$T:$AA,F$1,0),"")</f>
        <v/>
      </c>
    </row>
    <row r="605" spans="1:6" x14ac:dyDescent="0.25">
      <c r="A605" s="19">
        <v>601</v>
      </c>
      <c r="B605" s="1" t="str">
        <f>IFERROR(VLOOKUP($A605,Runners!$T:$AA,B$1,0),"")</f>
        <v/>
      </c>
      <c r="C605" s="1" t="str">
        <f>IFERROR(VLOOKUP($A605,Runners!$T:$AA,C$1,0),"")</f>
        <v/>
      </c>
      <c r="D605" s="1" t="str">
        <f>IFERROR(VLOOKUP($A605,Runners!$T:$AA,D$1,0),"")</f>
        <v/>
      </c>
      <c r="E605" s="2" t="str">
        <f>IFERROR(VLOOKUP($A605,Runners!$T:$AA,E$1,0),"")</f>
        <v/>
      </c>
      <c r="F605" s="2" t="str">
        <f>IFERROR(VLOOKUP($A605,Runners!$T:$AA,F$1,0),"")</f>
        <v/>
      </c>
    </row>
    <row r="606" spans="1:6" x14ac:dyDescent="0.25">
      <c r="A606" s="19">
        <v>602</v>
      </c>
      <c r="B606" s="1" t="str">
        <f>IFERROR(VLOOKUP($A606,Runners!$T:$AA,B$1,0),"")</f>
        <v/>
      </c>
      <c r="C606" s="1" t="str">
        <f>IFERROR(VLOOKUP($A606,Runners!$T:$AA,C$1,0),"")</f>
        <v/>
      </c>
      <c r="D606" s="1" t="str">
        <f>IFERROR(VLOOKUP($A606,Runners!$T:$AA,D$1,0),"")</f>
        <v/>
      </c>
      <c r="E606" s="2" t="str">
        <f>IFERROR(VLOOKUP($A606,Runners!$T:$AA,E$1,0),"")</f>
        <v/>
      </c>
      <c r="F606" s="2" t="str">
        <f>IFERROR(VLOOKUP($A606,Runners!$T:$AA,F$1,0),"")</f>
        <v/>
      </c>
    </row>
    <row r="607" spans="1:6" x14ac:dyDescent="0.25">
      <c r="A607" s="19">
        <v>603</v>
      </c>
      <c r="B607" s="1" t="str">
        <f>IFERROR(VLOOKUP($A607,Runners!$T:$AA,B$1,0),"")</f>
        <v/>
      </c>
      <c r="C607" s="1" t="str">
        <f>IFERROR(VLOOKUP($A607,Runners!$T:$AA,C$1,0),"")</f>
        <v/>
      </c>
      <c r="D607" s="1" t="str">
        <f>IFERROR(VLOOKUP($A607,Runners!$T:$AA,D$1,0),"")</f>
        <v/>
      </c>
      <c r="E607" s="2" t="str">
        <f>IFERROR(VLOOKUP($A607,Runners!$T:$AA,E$1,0),"")</f>
        <v/>
      </c>
      <c r="F607" s="2" t="str">
        <f>IFERROR(VLOOKUP($A607,Runners!$T:$AA,F$1,0),"")</f>
        <v/>
      </c>
    </row>
    <row r="608" spans="1:6" x14ac:dyDescent="0.25">
      <c r="A608" s="19">
        <v>604</v>
      </c>
      <c r="B608" s="1" t="str">
        <f>IFERROR(VLOOKUP($A608,Runners!$T:$AA,B$1,0),"")</f>
        <v/>
      </c>
      <c r="C608" s="1" t="str">
        <f>IFERROR(VLOOKUP($A608,Runners!$T:$AA,C$1,0),"")</f>
        <v/>
      </c>
      <c r="D608" s="1" t="str">
        <f>IFERROR(VLOOKUP($A608,Runners!$T:$AA,D$1,0),"")</f>
        <v/>
      </c>
      <c r="E608" s="2" t="str">
        <f>IFERROR(VLOOKUP($A608,Runners!$T:$AA,E$1,0),"")</f>
        <v/>
      </c>
      <c r="F608" s="2" t="str">
        <f>IFERROR(VLOOKUP($A608,Runners!$T:$AA,F$1,0),"")</f>
        <v/>
      </c>
    </row>
    <row r="609" spans="1:6" x14ac:dyDescent="0.25">
      <c r="A609" s="19">
        <v>605</v>
      </c>
      <c r="B609" s="1" t="str">
        <f>IFERROR(VLOOKUP($A609,Runners!$T:$AA,B$1,0),"")</f>
        <v/>
      </c>
      <c r="C609" s="1" t="str">
        <f>IFERROR(VLOOKUP($A609,Runners!$T:$AA,C$1,0),"")</f>
        <v/>
      </c>
      <c r="D609" s="1" t="str">
        <f>IFERROR(VLOOKUP($A609,Runners!$T:$AA,D$1,0),"")</f>
        <v/>
      </c>
      <c r="E609" s="2" t="str">
        <f>IFERROR(VLOOKUP($A609,Runners!$T:$AA,E$1,0),"")</f>
        <v/>
      </c>
      <c r="F609" s="2" t="str">
        <f>IFERROR(VLOOKUP($A609,Runners!$T:$AA,F$1,0),"")</f>
        <v/>
      </c>
    </row>
    <row r="610" spans="1:6" x14ac:dyDescent="0.25">
      <c r="A610" s="19">
        <v>606</v>
      </c>
      <c r="B610" s="1" t="str">
        <f>IFERROR(VLOOKUP($A610,Runners!$T:$AA,B$1,0),"")</f>
        <v/>
      </c>
      <c r="C610" s="1" t="str">
        <f>IFERROR(VLOOKUP($A610,Runners!$T:$AA,C$1,0),"")</f>
        <v/>
      </c>
      <c r="D610" s="1" t="str">
        <f>IFERROR(VLOOKUP($A610,Runners!$T:$AA,D$1,0),"")</f>
        <v/>
      </c>
      <c r="E610" s="2" t="str">
        <f>IFERROR(VLOOKUP($A610,Runners!$T:$AA,E$1,0),"")</f>
        <v/>
      </c>
      <c r="F610" s="2" t="str">
        <f>IFERROR(VLOOKUP($A610,Runners!$T:$AA,F$1,0),"")</f>
        <v/>
      </c>
    </row>
    <row r="611" spans="1:6" x14ac:dyDescent="0.25">
      <c r="A611" s="19">
        <v>607</v>
      </c>
      <c r="B611" s="1" t="str">
        <f>IFERROR(VLOOKUP($A611,Runners!$T:$AA,B$1,0),"")</f>
        <v/>
      </c>
      <c r="C611" s="1" t="str">
        <f>IFERROR(VLOOKUP($A611,Runners!$T:$AA,C$1,0),"")</f>
        <v/>
      </c>
      <c r="D611" s="1" t="str">
        <f>IFERROR(VLOOKUP($A611,Runners!$T:$AA,D$1,0),"")</f>
        <v/>
      </c>
      <c r="E611" s="2" t="str">
        <f>IFERROR(VLOOKUP($A611,Runners!$T:$AA,E$1,0),"")</f>
        <v/>
      </c>
      <c r="F611" s="2" t="str">
        <f>IFERROR(VLOOKUP($A611,Runners!$T:$AA,F$1,0),"")</f>
        <v/>
      </c>
    </row>
    <row r="612" spans="1:6" x14ac:dyDescent="0.25">
      <c r="A612" s="19">
        <v>608</v>
      </c>
      <c r="B612" s="1" t="str">
        <f>IFERROR(VLOOKUP($A612,Runners!$T:$AA,B$1,0),"")</f>
        <v/>
      </c>
      <c r="C612" s="1" t="str">
        <f>IFERROR(VLOOKUP($A612,Runners!$T:$AA,C$1,0),"")</f>
        <v/>
      </c>
      <c r="D612" s="1" t="str">
        <f>IFERROR(VLOOKUP($A612,Runners!$T:$AA,D$1,0),"")</f>
        <v/>
      </c>
      <c r="E612" s="2" t="str">
        <f>IFERROR(VLOOKUP($A612,Runners!$T:$AA,E$1,0),"")</f>
        <v/>
      </c>
      <c r="F612" s="2" t="str">
        <f>IFERROR(VLOOKUP($A612,Runners!$T:$AA,F$1,0),"")</f>
        <v/>
      </c>
    </row>
    <row r="613" spans="1:6" x14ac:dyDescent="0.25">
      <c r="A613" s="19">
        <v>609</v>
      </c>
      <c r="B613" s="1" t="str">
        <f>IFERROR(VLOOKUP($A613,Runners!$T:$AA,B$1,0),"")</f>
        <v/>
      </c>
      <c r="C613" s="1" t="str">
        <f>IFERROR(VLOOKUP($A613,Runners!$T:$AA,C$1,0),"")</f>
        <v/>
      </c>
      <c r="D613" s="1" t="str">
        <f>IFERROR(VLOOKUP($A613,Runners!$T:$AA,D$1,0),"")</f>
        <v/>
      </c>
      <c r="E613" s="2" t="str">
        <f>IFERROR(VLOOKUP($A613,Runners!$T:$AA,E$1,0),"")</f>
        <v/>
      </c>
      <c r="F613" s="2" t="str">
        <f>IFERROR(VLOOKUP($A613,Runners!$T:$AA,F$1,0),"")</f>
        <v/>
      </c>
    </row>
    <row r="614" spans="1:6" x14ac:dyDescent="0.25">
      <c r="A614" s="19">
        <v>610</v>
      </c>
      <c r="B614" s="1" t="str">
        <f>IFERROR(VLOOKUP($A614,Runners!$T:$AA,B$1,0),"")</f>
        <v/>
      </c>
      <c r="C614" s="1" t="str">
        <f>IFERROR(VLOOKUP($A614,Runners!$T:$AA,C$1,0),"")</f>
        <v/>
      </c>
      <c r="D614" s="1" t="str">
        <f>IFERROR(VLOOKUP($A614,Runners!$T:$AA,D$1,0),"")</f>
        <v/>
      </c>
      <c r="E614" s="2" t="str">
        <f>IFERROR(VLOOKUP($A614,Runners!$T:$AA,E$1,0),"")</f>
        <v/>
      </c>
      <c r="F614" s="2" t="str">
        <f>IFERROR(VLOOKUP($A614,Runners!$T:$AA,F$1,0),"")</f>
        <v/>
      </c>
    </row>
    <row r="615" spans="1:6" x14ac:dyDescent="0.25">
      <c r="A615" s="19">
        <v>611</v>
      </c>
      <c r="B615" s="1" t="str">
        <f>IFERROR(VLOOKUP($A615,Runners!$T:$AA,B$1,0),"")</f>
        <v/>
      </c>
      <c r="C615" s="1" t="str">
        <f>IFERROR(VLOOKUP($A615,Runners!$T:$AA,C$1,0),"")</f>
        <v/>
      </c>
      <c r="D615" s="1" t="str">
        <f>IFERROR(VLOOKUP($A615,Runners!$T:$AA,D$1,0),"")</f>
        <v/>
      </c>
      <c r="E615" s="2" t="str">
        <f>IFERROR(VLOOKUP($A615,Runners!$T:$AA,E$1,0),"")</f>
        <v/>
      </c>
      <c r="F615" s="2" t="str">
        <f>IFERROR(VLOOKUP($A615,Runners!$T:$AA,F$1,0),"")</f>
        <v/>
      </c>
    </row>
    <row r="616" spans="1:6" x14ac:dyDescent="0.25">
      <c r="A616" s="19">
        <v>612</v>
      </c>
      <c r="B616" s="1" t="str">
        <f>IFERROR(VLOOKUP($A616,Runners!$T:$AA,B$1,0),"")</f>
        <v/>
      </c>
      <c r="C616" s="1" t="str">
        <f>IFERROR(VLOOKUP($A616,Runners!$T:$AA,C$1,0),"")</f>
        <v/>
      </c>
      <c r="D616" s="1" t="str">
        <f>IFERROR(VLOOKUP($A616,Runners!$T:$AA,D$1,0),"")</f>
        <v/>
      </c>
      <c r="E616" s="2" t="str">
        <f>IFERROR(VLOOKUP($A616,Runners!$T:$AA,E$1,0),"")</f>
        <v/>
      </c>
      <c r="F616" s="2" t="str">
        <f>IFERROR(VLOOKUP($A616,Runners!$T:$AA,F$1,0),"")</f>
        <v/>
      </c>
    </row>
    <row r="617" spans="1:6" x14ac:dyDescent="0.25">
      <c r="A617" s="19">
        <v>613</v>
      </c>
      <c r="B617" s="1" t="str">
        <f>IFERROR(VLOOKUP($A617,Runners!$T:$AA,B$1,0),"")</f>
        <v/>
      </c>
      <c r="C617" s="1" t="str">
        <f>IFERROR(VLOOKUP($A617,Runners!$T:$AA,C$1,0),"")</f>
        <v/>
      </c>
      <c r="D617" s="1" t="str">
        <f>IFERROR(VLOOKUP($A617,Runners!$T:$AA,D$1,0),"")</f>
        <v/>
      </c>
      <c r="E617" s="2" t="str">
        <f>IFERROR(VLOOKUP($A617,Runners!$T:$AA,E$1,0),"")</f>
        <v/>
      </c>
      <c r="F617" s="2" t="str">
        <f>IFERROR(VLOOKUP($A617,Runners!$T:$AA,F$1,0),"")</f>
        <v/>
      </c>
    </row>
    <row r="618" spans="1:6" x14ac:dyDescent="0.25">
      <c r="A618" s="19">
        <v>614</v>
      </c>
      <c r="B618" s="1" t="str">
        <f>IFERROR(VLOOKUP($A618,Runners!$T:$AA,B$1,0),"")</f>
        <v/>
      </c>
      <c r="C618" s="1" t="str">
        <f>IFERROR(VLOOKUP($A618,Runners!$T:$AA,C$1,0),"")</f>
        <v/>
      </c>
      <c r="D618" s="1" t="str">
        <f>IFERROR(VLOOKUP($A618,Runners!$T:$AA,D$1,0),"")</f>
        <v/>
      </c>
      <c r="E618" s="2" t="str">
        <f>IFERROR(VLOOKUP($A618,Runners!$T:$AA,E$1,0),"")</f>
        <v/>
      </c>
      <c r="F618" s="2" t="str">
        <f>IFERROR(VLOOKUP($A618,Runners!$T:$AA,F$1,0),"")</f>
        <v/>
      </c>
    </row>
    <row r="619" spans="1:6" x14ac:dyDescent="0.25">
      <c r="A619" s="19">
        <v>615</v>
      </c>
      <c r="B619" s="1" t="str">
        <f>IFERROR(VLOOKUP($A619,Runners!$T:$AA,B$1,0),"")</f>
        <v/>
      </c>
      <c r="C619" s="1" t="str">
        <f>IFERROR(VLOOKUP($A619,Runners!$T:$AA,C$1,0),"")</f>
        <v/>
      </c>
      <c r="D619" s="1" t="str">
        <f>IFERROR(VLOOKUP($A619,Runners!$T:$AA,D$1,0),"")</f>
        <v/>
      </c>
      <c r="E619" s="2" t="str">
        <f>IFERROR(VLOOKUP($A619,Runners!$T:$AA,E$1,0),"")</f>
        <v/>
      </c>
      <c r="F619" s="2" t="str">
        <f>IFERROR(VLOOKUP($A619,Runners!$T:$AA,F$1,0),"")</f>
        <v/>
      </c>
    </row>
    <row r="620" spans="1:6" x14ac:dyDescent="0.25">
      <c r="A620" s="19">
        <v>616</v>
      </c>
      <c r="B620" s="1" t="str">
        <f>IFERROR(VLOOKUP($A620,Runners!$T:$AA,B$1,0),"")</f>
        <v/>
      </c>
      <c r="C620" s="1" t="str">
        <f>IFERROR(VLOOKUP($A620,Runners!$T:$AA,C$1,0),"")</f>
        <v/>
      </c>
      <c r="D620" s="1" t="str">
        <f>IFERROR(VLOOKUP($A620,Runners!$T:$AA,D$1,0),"")</f>
        <v/>
      </c>
      <c r="E620" s="2" t="str">
        <f>IFERROR(VLOOKUP($A620,Runners!$T:$AA,E$1,0),"")</f>
        <v/>
      </c>
      <c r="F620" s="2" t="str">
        <f>IFERROR(VLOOKUP($A620,Runners!$T:$AA,F$1,0),"")</f>
        <v/>
      </c>
    </row>
    <row r="621" spans="1:6" x14ac:dyDescent="0.25">
      <c r="A621" s="19">
        <v>617</v>
      </c>
      <c r="B621" s="1" t="str">
        <f>IFERROR(VLOOKUP($A621,Runners!$T:$AA,B$1,0),"")</f>
        <v/>
      </c>
      <c r="C621" s="1" t="str">
        <f>IFERROR(VLOOKUP($A621,Runners!$T:$AA,C$1,0),"")</f>
        <v/>
      </c>
      <c r="D621" s="1" t="str">
        <f>IFERROR(VLOOKUP($A621,Runners!$T:$AA,D$1,0),"")</f>
        <v/>
      </c>
      <c r="E621" s="2" t="str">
        <f>IFERROR(VLOOKUP($A621,Runners!$T:$AA,E$1,0),"")</f>
        <v/>
      </c>
      <c r="F621" s="2" t="str">
        <f>IFERROR(VLOOKUP($A621,Runners!$T:$AA,F$1,0),"")</f>
        <v/>
      </c>
    </row>
    <row r="622" spans="1:6" x14ac:dyDescent="0.25">
      <c r="A622" s="19">
        <v>618</v>
      </c>
      <c r="B622" s="1" t="str">
        <f>IFERROR(VLOOKUP($A622,Runners!$T:$AA,B$1,0),"")</f>
        <v/>
      </c>
      <c r="C622" s="1" t="str">
        <f>IFERROR(VLOOKUP($A622,Runners!$T:$AA,C$1,0),"")</f>
        <v/>
      </c>
      <c r="D622" s="1" t="str">
        <f>IFERROR(VLOOKUP($A622,Runners!$T:$AA,D$1,0),"")</f>
        <v/>
      </c>
      <c r="E622" s="2" t="str">
        <f>IFERROR(VLOOKUP($A622,Runners!$T:$AA,E$1,0),"")</f>
        <v/>
      </c>
      <c r="F622" s="2" t="str">
        <f>IFERROR(VLOOKUP($A622,Runners!$T:$AA,F$1,0),"")</f>
        <v/>
      </c>
    </row>
    <row r="623" spans="1:6" x14ac:dyDescent="0.25">
      <c r="A623" s="19">
        <v>619</v>
      </c>
      <c r="B623" s="1" t="str">
        <f>IFERROR(VLOOKUP($A623,Runners!$T:$AA,B$1,0),"")</f>
        <v/>
      </c>
      <c r="C623" s="1" t="str">
        <f>IFERROR(VLOOKUP($A623,Runners!$T:$AA,C$1,0),"")</f>
        <v/>
      </c>
      <c r="D623" s="1" t="str">
        <f>IFERROR(VLOOKUP($A623,Runners!$T:$AA,D$1,0),"")</f>
        <v/>
      </c>
      <c r="E623" s="2" t="str">
        <f>IFERROR(VLOOKUP($A623,Runners!$T:$AA,E$1,0),"")</f>
        <v/>
      </c>
      <c r="F623" s="2" t="str">
        <f>IFERROR(VLOOKUP($A623,Runners!$T:$AA,F$1,0),"")</f>
        <v/>
      </c>
    </row>
    <row r="624" spans="1:6" x14ac:dyDescent="0.25">
      <c r="A624" s="19">
        <v>620</v>
      </c>
      <c r="B624" s="1" t="str">
        <f>IFERROR(VLOOKUP($A624,Runners!$T:$AA,B$1,0),"")</f>
        <v/>
      </c>
      <c r="C624" s="1" t="str">
        <f>IFERROR(VLOOKUP($A624,Runners!$T:$AA,C$1,0),"")</f>
        <v/>
      </c>
      <c r="D624" s="1" t="str">
        <f>IFERROR(VLOOKUP($A624,Runners!$T:$AA,D$1,0),"")</f>
        <v/>
      </c>
      <c r="E624" s="2" t="str">
        <f>IFERROR(VLOOKUP($A624,Runners!$T:$AA,E$1,0),"")</f>
        <v/>
      </c>
      <c r="F624" s="2" t="str">
        <f>IFERROR(VLOOKUP($A624,Runners!$T:$AA,F$1,0),"")</f>
        <v/>
      </c>
    </row>
    <row r="625" spans="1:6" x14ac:dyDescent="0.25">
      <c r="A625" s="19">
        <v>621</v>
      </c>
      <c r="B625" s="1" t="str">
        <f>IFERROR(VLOOKUP($A625,Runners!$T:$AA,B$1,0),"")</f>
        <v/>
      </c>
      <c r="C625" s="1" t="str">
        <f>IFERROR(VLOOKUP($A625,Runners!$T:$AA,C$1,0),"")</f>
        <v/>
      </c>
      <c r="D625" s="1" t="str">
        <f>IFERROR(VLOOKUP($A625,Runners!$T:$AA,D$1,0),"")</f>
        <v/>
      </c>
      <c r="E625" s="2" t="str">
        <f>IFERROR(VLOOKUP($A625,Runners!$T:$AA,E$1,0),"")</f>
        <v/>
      </c>
      <c r="F625" s="2" t="str">
        <f>IFERROR(VLOOKUP($A625,Runners!$T:$AA,F$1,0),"")</f>
        <v/>
      </c>
    </row>
    <row r="626" spans="1:6" x14ac:dyDescent="0.25">
      <c r="A626" s="19">
        <v>622</v>
      </c>
      <c r="B626" s="1" t="str">
        <f>IFERROR(VLOOKUP($A626,Runners!$T:$AA,B$1,0),"")</f>
        <v/>
      </c>
      <c r="C626" s="1" t="str">
        <f>IFERROR(VLOOKUP($A626,Runners!$T:$AA,C$1,0),"")</f>
        <v/>
      </c>
      <c r="D626" s="1" t="str">
        <f>IFERROR(VLOOKUP($A626,Runners!$T:$AA,D$1,0),"")</f>
        <v/>
      </c>
      <c r="E626" s="2" t="str">
        <f>IFERROR(VLOOKUP($A626,Runners!$T:$AA,E$1,0),"")</f>
        <v/>
      </c>
      <c r="F626" s="2" t="str">
        <f>IFERROR(VLOOKUP($A626,Runners!$T:$AA,F$1,0),"")</f>
        <v/>
      </c>
    </row>
    <row r="627" spans="1:6" x14ac:dyDescent="0.25">
      <c r="A627" s="19">
        <v>623</v>
      </c>
      <c r="B627" s="1" t="str">
        <f>IFERROR(VLOOKUP($A627,Runners!$T:$AA,B$1,0),"")</f>
        <v/>
      </c>
      <c r="C627" s="1" t="str">
        <f>IFERROR(VLOOKUP($A627,Runners!$T:$AA,C$1,0),"")</f>
        <v/>
      </c>
      <c r="D627" s="1" t="str">
        <f>IFERROR(VLOOKUP($A627,Runners!$T:$AA,D$1,0),"")</f>
        <v/>
      </c>
      <c r="E627" s="2" t="str">
        <f>IFERROR(VLOOKUP($A627,Runners!$T:$AA,E$1,0),"")</f>
        <v/>
      </c>
      <c r="F627" s="2" t="str">
        <f>IFERROR(VLOOKUP($A627,Runners!$T:$AA,F$1,0),"")</f>
        <v/>
      </c>
    </row>
    <row r="628" spans="1:6" x14ac:dyDescent="0.25">
      <c r="A628" s="19">
        <v>624</v>
      </c>
      <c r="B628" s="1" t="str">
        <f>IFERROR(VLOOKUP($A628,Runners!$T:$AA,B$1,0),"")</f>
        <v/>
      </c>
      <c r="C628" s="1" t="str">
        <f>IFERROR(VLOOKUP($A628,Runners!$T:$AA,C$1,0),"")</f>
        <v/>
      </c>
      <c r="D628" s="1" t="str">
        <f>IFERROR(VLOOKUP($A628,Runners!$T:$AA,D$1,0),"")</f>
        <v/>
      </c>
      <c r="E628" s="2" t="str">
        <f>IFERROR(VLOOKUP($A628,Runners!$T:$AA,E$1,0),"")</f>
        <v/>
      </c>
      <c r="F628" s="2" t="str">
        <f>IFERROR(VLOOKUP($A628,Runners!$T:$AA,F$1,0),"")</f>
        <v/>
      </c>
    </row>
    <row r="629" spans="1:6" x14ac:dyDescent="0.25">
      <c r="A629" s="19">
        <v>625</v>
      </c>
      <c r="B629" s="1" t="str">
        <f>IFERROR(VLOOKUP($A629,Runners!$T:$AA,B$1,0),"")</f>
        <v/>
      </c>
      <c r="C629" s="1" t="str">
        <f>IFERROR(VLOOKUP($A629,Runners!$T:$AA,C$1,0),"")</f>
        <v/>
      </c>
      <c r="D629" s="1" t="str">
        <f>IFERROR(VLOOKUP($A629,Runners!$T:$AA,D$1,0),"")</f>
        <v/>
      </c>
      <c r="E629" s="2" t="str">
        <f>IFERROR(VLOOKUP($A629,Runners!$T:$AA,E$1,0),"")</f>
        <v/>
      </c>
      <c r="F629" s="2" t="str">
        <f>IFERROR(VLOOKUP($A629,Runners!$T:$AA,F$1,0),"")</f>
        <v/>
      </c>
    </row>
    <row r="630" spans="1:6" x14ac:dyDescent="0.25">
      <c r="A630" s="19">
        <v>626</v>
      </c>
      <c r="B630" s="1" t="str">
        <f>IFERROR(VLOOKUP($A630,Runners!$T:$AA,B$1,0),"")</f>
        <v/>
      </c>
      <c r="C630" s="1" t="str">
        <f>IFERROR(VLOOKUP($A630,Runners!$T:$AA,C$1,0),"")</f>
        <v/>
      </c>
      <c r="D630" s="1" t="str">
        <f>IFERROR(VLOOKUP($A630,Runners!$T:$AA,D$1,0),"")</f>
        <v/>
      </c>
      <c r="E630" s="2" t="str">
        <f>IFERROR(VLOOKUP($A630,Runners!$T:$AA,E$1,0),"")</f>
        <v/>
      </c>
      <c r="F630" s="2" t="str">
        <f>IFERROR(VLOOKUP($A630,Runners!$T:$AA,F$1,0),"")</f>
        <v/>
      </c>
    </row>
    <row r="631" spans="1:6" x14ac:dyDescent="0.25">
      <c r="A631" s="19">
        <v>627</v>
      </c>
      <c r="B631" s="1" t="str">
        <f>IFERROR(VLOOKUP($A631,Runners!$T:$AA,B$1,0),"")</f>
        <v/>
      </c>
      <c r="C631" s="1" t="str">
        <f>IFERROR(VLOOKUP($A631,Runners!$T:$AA,C$1,0),"")</f>
        <v/>
      </c>
      <c r="D631" s="1" t="str">
        <f>IFERROR(VLOOKUP($A631,Runners!$T:$AA,D$1,0),"")</f>
        <v/>
      </c>
      <c r="E631" s="2" t="str">
        <f>IFERROR(VLOOKUP($A631,Runners!$T:$AA,E$1,0),"")</f>
        <v/>
      </c>
      <c r="F631" s="2" t="str">
        <f>IFERROR(VLOOKUP($A631,Runners!$T:$AA,F$1,0),"")</f>
        <v/>
      </c>
    </row>
    <row r="632" spans="1:6" x14ac:dyDescent="0.25">
      <c r="A632" s="19">
        <v>628</v>
      </c>
      <c r="B632" s="1" t="str">
        <f>IFERROR(VLOOKUP($A632,Runners!$T:$AA,B$1,0),"")</f>
        <v/>
      </c>
      <c r="C632" s="1" t="str">
        <f>IFERROR(VLOOKUP($A632,Runners!$T:$AA,C$1,0),"")</f>
        <v/>
      </c>
      <c r="D632" s="1" t="str">
        <f>IFERROR(VLOOKUP($A632,Runners!$T:$AA,D$1,0),"")</f>
        <v/>
      </c>
      <c r="E632" s="2" t="str">
        <f>IFERROR(VLOOKUP($A632,Runners!$T:$AA,E$1,0),"")</f>
        <v/>
      </c>
      <c r="F632" s="2" t="str">
        <f>IFERROR(VLOOKUP($A632,Runners!$T:$AA,F$1,0),"")</f>
        <v/>
      </c>
    </row>
    <row r="633" spans="1:6" x14ac:dyDescent="0.25">
      <c r="A633" s="19">
        <v>629</v>
      </c>
      <c r="B633" s="1" t="str">
        <f>IFERROR(VLOOKUP($A633,Runners!$T:$AA,B$1,0),"")</f>
        <v/>
      </c>
      <c r="C633" s="1" t="str">
        <f>IFERROR(VLOOKUP($A633,Runners!$T:$AA,C$1,0),"")</f>
        <v/>
      </c>
      <c r="D633" s="1" t="str">
        <f>IFERROR(VLOOKUP($A633,Runners!$T:$AA,D$1,0),"")</f>
        <v/>
      </c>
      <c r="E633" s="2" t="str">
        <f>IFERROR(VLOOKUP($A633,Runners!$T:$AA,E$1,0),"")</f>
        <v/>
      </c>
      <c r="F633" s="2" t="str">
        <f>IFERROR(VLOOKUP($A633,Runners!$T:$AA,F$1,0),"")</f>
        <v/>
      </c>
    </row>
    <row r="634" spans="1:6" x14ac:dyDescent="0.25">
      <c r="A634" s="19">
        <v>630</v>
      </c>
      <c r="B634" s="1" t="str">
        <f>IFERROR(VLOOKUP($A634,Runners!$T:$AA,B$1,0),"")</f>
        <v/>
      </c>
      <c r="C634" s="1" t="str">
        <f>IFERROR(VLOOKUP($A634,Runners!$T:$AA,C$1,0),"")</f>
        <v/>
      </c>
      <c r="D634" s="1" t="str">
        <f>IFERROR(VLOOKUP($A634,Runners!$T:$AA,D$1,0),"")</f>
        <v/>
      </c>
      <c r="E634" s="2" t="str">
        <f>IFERROR(VLOOKUP($A634,Runners!$T:$AA,E$1,0),"")</f>
        <v/>
      </c>
      <c r="F634" s="2" t="str">
        <f>IFERROR(VLOOKUP($A634,Runners!$T:$AA,F$1,0),"")</f>
        <v/>
      </c>
    </row>
    <row r="635" spans="1:6" x14ac:dyDescent="0.25">
      <c r="A635" s="19">
        <v>631</v>
      </c>
      <c r="B635" s="1" t="str">
        <f>IFERROR(VLOOKUP($A635,Runners!$T:$AA,B$1,0),"")</f>
        <v/>
      </c>
      <c r="C635" s="1" t="str">
        <f>IFERROR(VLOOKUP($A635,Runners!$T:$AA,C$1,0),"")</f>
        <v/>
      </c>
      <c r="D635" s="1" t="str">
        <f>IFERROR(VLOOKUP($A635,Runners!$T:$AA,D$1,0),"")</f>
        <v/>
      </c>
      <c r="E635" s="2" t="str">
        <f>IFERROR(VLOOKUP($A635,Runners!$T:$AA,E$1,0),"")</f>
        <v/>
      </c>
      <c r="F635" s="2" t="str">
        <f>IFERROR(VLOOKUP($A635,Runners!$T:$AA,F$1,0),"")</f>
        <v/>
      </c>
    </row>
    <row r="636" spans="1:6" x14ac:dyDescent="0.25">
      <c r="A636" s="19">
        <v>632</v>
      </c>
      <c r="B636" s="1" t="str">
        <f>IFERROR(VLOOKUP($A636,Runners!$T:$AA,B$1,0),"")</f>
        <v/>
      </c>
      <c r="C636" s="1" t="str">
        <f>IFERROR(VLOOKUP($A636,Runners!$T:$AA,C$1,0),"")</f>
        <v/>
      </c>
      <c r="D636" s="1" t="str">
        <f>IFERROR(VLOOKUP($A636,Runners!$T:$AA,D$1,0),"")</f>
        <v/>
      </c>
      <c r="E636" s="2" t="str">
        <f>IFERROR(VLOOKUP($A636,Runners!$T:$AA,E$1,0),"")</f>
        <v/>
      </c>
      <c r="F636" s="2" t="str">
        <f>IFERROR(VLOOKUP($A636,Runners!$T:$AA,F$1,0),"")</f>
        <v/>
      </c>
    </row>
    <row r="637" spans="1:6" x14ac:dyDescent="0.25">
      <c r="A637" s="19">
        <v>633</v>
      </c>
      <c r="B637" s="1" t="str">
        <f>IFERROR(VLOOKUP($A637,Runners!$T:$AA,B$1,0),"")</f>
        <v/>
      </c>
      <c r="C637" s="1" t="str">
        <f>IFERROR(VLOOKUP($A637,Runners!$T:$AA,C$1,0),"")</f>
        <v/>
      </c>
      <c r="D637" s="1" t="str">
        <f>IFERROR(VLOOKUP($A637,Runners!$T:$AA,D$1,0),"")</f>
        <v/>
      </c>
      <c r="E637" s="2" t="str">
        <f>IFERROR(VLOOKUP($A637,Runners!$T:$AA,E$1,0),"")</f>
        <v/>
      </c>
      <c r="F637" s="2" t="str">
        <f>IFERROR(VLOOKUP($A637,Runners!$T:$AA,F$1,0),"")</f>
        <v/>
      </c>
    </row>
    <row r="638" spans="1:6" x14ac:dyDescent="0.25">
      <c r="A638" s="19">
        <v>634</v>
      </c>
      <c r="B638" s="1" t="str">
        <f>IFERROR(VLOOKUP($A638,Runners!$T:$AA,B$1,0),"")</f>
        <v/>
      </c>
      <c r="C638" s="1" t="str">
        <f>IFERROR(VLOOKUP($A638,Runners!$T:$AA,C$1,0),"")</f>
        <v/>
      </c>
      <c r="D638" s="1" t="str">
        <f>IFERROR(VLOOKUP($A638,Runners!$T:$AA,D$1,0),"")</f>
        <v/>
      </c>
      <c r="E638" s="2" t="str">
        <f>IFERROR(VLOOKUP($A638,Runners!$T:$AA,E$1,0),"")</f>
        <v/>
      </c>
      <c r="F638" s="2" t="str">
        <f>IFERROR(VLOOKUP($A638,Runners!$T:$AA,F$1,0),"")</f>
        <v/>
      </c>
    </row>
    <row r="639" spans="1:6" x14ac:dyDescent="0.25">
      <c r="A639" s="19">
        <v>635</v>
      </c>
      <c r="B639" s="1" t="str">
        <f>IFERROR(VLOOKUP($A639,Runners!$T:$AA,B$1,0),"")</f>
        <v/>
      </c>
      <c r="C639" s="1" t="str">
        <f>IFERROR(VLOOKUP($A639,Runners!$T:$AA,C$1,0),"")</f>
        <v/>
      </c>
      <c r="D639" s="1" t="str">
        <f>IFERROR(VLOOKUP($A639,Runners!$T:$AA,D$1,0),"")</f>
        <v/>
      </c>
      <c r="E639" s="2" t="str">
        <f>IFERROR(VLOOKUP($A639,Runners!$T:$AA,E$1,0),"")</f>
        <v/>
      </c>
      <c r="F639" s="2" t="str">
        <f>IFERROR(VLOOKUP($A639,Runners!$T:$AA,F$1,0),"")</f>
        <v/>
      </c>
    </row>
    <row r="640" spans="1:6" x14ac:dyDescent="0.25">
      <c r="A640" s="19">
        <v>636</v>
      </c>
      <c r="B640" s="1" t="str">
        <f>IFERROR(VLOOKUP($A640,Runners!$T:$AA,B$1,0),"")</f>
        <v/>
      </c>
      <c r="C640" s="1" t="str">
        <f>IFERROR(VLOOKUP($A640,Runners!$T:$AA,C$1,0),"")</f>
        <v/>
      </c>
      <c r="D640" s="1" t="str">
        <f>IFERROR(VLOOKUP($A640,Runners!$T:$AA,D$1,0),"")</f>
        <v/>
      </c>
      <c r="E640" s="2" t="str">
        <f>IFERROR(VLOOKUP($A640,Runners!$T:$AA,E$1,0),"")</f>
        <v/>
      </c>
      <c r="F640" s="2" t="str">
        <f>IFERROR(VLOOKUP($A640,Runners!$T:$AA,F$1,0),"")</f>
        <v/>
      </c>
    </row>
    <row r="641" spans="1:6" x14ac:dyDescent="0.25">
      <c r="A641" s="19">
        <v>637</v>
      </c>
      <c r="B641" s="1" t="str">
        <f>IFERROR(VLOOKUP($A641,Runners!$T:$AA,B$1,0),"")</f>
        <v/>
      </c>
      <c r="C641" s="1" t="str">
        <f>IFERROR(VLOOKUP($A641,Runners!$T:$AA,C$1,0),"")</f>
        <v/>
      </c>
      <c r="D641" s="1" t="str">
        <f>IFERROR(VLOOKUP($A641,Runners!$T:$AA,D$1,0),"")</f>
        <v/>
      </c>
      <c r="E641" s="2" t="str">
        <f>IFERROR(VLOOKUP($A641,Runners!$T:$AA,E$1,0),"")</f>
        <v/>
      </c>
      <c r="F641" s="2" t="str">
        <f>IFERROR(VLOOKUP($A641,Runners!$T:$AA,F$1,0),"")</f>
        <v/>
      </c>
    </row>
    <row r="642" spans="1:6" x14ac:dyDescent="0.25">
      <c r="A642" s="19">
        <v>638</v>
      </c>
      <c r="B642" s="1" t="str">
        <f>IFERROR(VLOOKUP($A642,Runners!$T:$AA,B$1,0),"")</f>
        <v/>
      </c>
      <c r="C642" s="1" t="str">
        <f>IFERROR(VLOOKUP($A642,Runners!$T:$AA,C$1,0),"")</f>
        <v/>
      </c>
      <c r="D642" s="1" t="str">
        <f>IFERROR(VLOOKUP($A642,Runners!$T:$AA,D$1,0),"")</f>
        <v/>
      </c>
      <c r="E642" s="2" t="str">
        <f>IFERROR(VLOOKUP($A642,Runners!$T:$AA,E$1,0),"")</f>
        <v/>
      </c>
      <c r="F642" s="2" t="str">
        <f>IFERROR(VLOOKUP($A642,Runners!$T:$AA,F$1,0),"")</f>
        <v/>
      </c>
    </row>
    <row r="643" spans="1:6" x14ac:dyDescent="0.25">
      <c r="A643" s="19">
        <v>639</v>
      </c>
      <c r="B643" s="1" t="str">
        <f>IFERROR(VLOOKUP($A643,Runners!$T:$AA,B$1,0),"")</f>
        <v/>
      </c>
      <c r="C643" s="1" t="str">
        <f>IFERROR(VLOOKUP($A643,Runners!$T:$AA,C$1,0),"")</f>
        <v/>
      </c>
      <c r="D643" s="1" t="str">
        <f>IFERROR(VLOOKUP($A643,Runners!$T:$AA,D$1,0),"")</f>
        <v/>
      </c>
      <c r="E643" s="2" t="str">
        <f>IFERROR(VLOOKUP($A643,Runners!$T:$AA,E$1,0),"")</f>
        <v/>
      </c>
      <c r="F643" s="2" t="str">
        <f>IFERROR(VLOOKUP($A643,Runners!$T:$AA,F$1,0),"")</f>
        <v/>
      </c>
    </row>
    <row r="644" spans="1:6" x14ac:dyDescent="0.25">
      <c r="A644" s="19">
        <v>640</v>
      </c>
      <c r="B644" s="1" t="str">
        <f>IFERROR(VLOOKUP($A644,Runners!$T:$AA,B$1,0),"")</f>
        <v/>
      </c>
      <c r="C644" s="1" t="str">
        <f>IFERROR(VLOOKUP($A644,Runners!$T:$AA,C$1,0),"")</f>
        <v/>
      </c>
      <c r="D644" s="1" t="str">
        <f>IFERROR(VLOOKUP($A644,Runners!$T:$AA,D$1,0),"")</f>
        <v/>
      </c>
      <c r="E644" s="2" t="str">
        <f>IFERROR(VLOOKUP($A644,Runners!$T:$AA,E$1,0),"")</f>
        <v/>
      </c>
      <c r="F644" s="2" t="str">
        <f>IFERROR(VLOOKUP($A644,Runners!$T:$AA,F$1,0),"")</f>
        <v/>
      </c>
    </row>
    <row r="645" spans="1:6" x14ac:dyDescent="0.25">
      <c r="A645" s="19">
        <v>641</v>
      </c>
      <c r="B645" s="1" t="str">
        <f>IFERROR(VLOOKUP($A645,Runners!$T:$AA,B$1,0),"")</f>
        <v/>
      </c>
      <c r="C645" s="1" t="str">
        <f>IFERROR(VLOOKUP($A645,Runners!$T:$AA,C$1,0),"")</f>
        <v/>
      </c>
      <c r="D645" s="1" t="str">
        <f>IFERROR(VLOOKUP($A645,Runners!$T:$AA,D$1,0),"")</f>
        <v/>
      </c>
      <c r="E645" s="2" t="str">
        <f>IFERROR(VLOOKUP($A645,Runners!$T:$AA,E$1,0),"")</f>
        <v/>
      </c>
      <c r="F645" s="2" t="str">
        <f>IFERROR(VLOOKUP($A645,Runners!$T:$AA,F$1,0),"")</f>
        <v/>
      </c>
    </row>
    <row r="646" spans="1:6" x14ac:dyDescent="0.25">
      <c r="A646" s="19">
        <v>642</v>
      </c>
      <c r="B646" s="1" t="str">
        <f>IFERROR(VLOOKUP($A646,Runners!$T:$AA,B$1,0),"")</f>
        <v/>
      </c>
      <c r="C646" s="1" t="str">
        <f>IFERROR(VLOOKUP($A646,Runners!$T:$AA,C$1,0),"")</f>
        <v/>
      </c>
      <c r="D646" s="1" t="str">
        <f>IFERROR(VLOOKUP($A646,Runners!$T:$AA,D$1,0),"")</f>
        <v/>
      </c>
      <c r="E646" s="2" t="str">
        <f>IFERROR(VLOOKUP($A646,Runners!$T:$AA,E$1,0),"")</f>
        <v/>
      </c>
      <c r="F646" s="2" t="str">
        <f>IFERROR(VLOOKUP($A646,Runners!$T:$AA,F$1,0),"")</f>
        <v/>
      </c>
    </row>
    <row r="647" spans="1:6" x14ac:dyDescent="0.25">
      <c r="A647" s="19">
        <v>643</v>
      </c>
      <c r="B647" s="1" t="str">
        <f>IFERROR(VLOOKUP($A647,Runners!$T:$AA,B$1,0),"")</f>
        <v/>
      </c>
      <c r="C647" s="1" t="str">
        <f>IFERROR(VLOOKUP($A647,Runners!$T:$AA,C$1,0),"")</f>
        <v/>
      </c>
      <c r="D647" s="1" t="str">
        <f>IFERROR(VLOOKUP($A647,Runners!$T:$AA,D$1,0),"")</f>
        <v/>
      </c>
      <c r="E647" s="2" t="str">
        <f>IFERROR(VLOOKUP($A647,Runners!$T:$AA,E$1,0),"")</f>
        <v/>
      </c>
      <c r="F647" s="2" t="str">
        <f>IFERROR(VLOOKUP($A647,Runners!$T:$AA,F$1,0),"")</f>
        <v/>
      </c>
    </row>
    <row r="648" spans="1:6" x14ac:dyDescent="0.25">
      <c r="A648" s="19">
        <v>644</v>
      </c>
      <c r="B648" s="1" t="str">
        <f>IFERROR(VLOOKUP($A648,Runners!$T:$AA,B$1,0),"")</f>
        <v/>
      </c>
      <c r="C648" s="1" t="str">
        <f>IFERROR(VLOOKUP($A648,Runners!$T:$AA,C$1,0),"")</f>
        <v/>
      </c>
      <c r="D648" s="1" t="str">
        <f>IFERROR(VLOOKUP($A648,Runners!$T:$AA,D$1,0),"")</f>
        <v/>
      </c>
      <c r="E648" s="2" t="str">
        <f>IFERROR(VLOOKUP($A648,Runners!$T:$AA,E$1,0),"")</f>
        <v/>
      </c>
      <c r="F648" s="2" t="str">
        <f>IFERROR(VLOOKUP($A648,Runners!$T:$AA,F$1,0),"")</f>
        <v/>
      </c>
    </row>
    <row r="649" spans="1:6" x14ac:dyDescent="0.25">
      <c r="A649" s="19">
        <v>645</v>
      </c>
      <c r="B649" s="1" t="str">
        <f>IFERROR(VLOOKUP($A649,Runners!$T:$AA,B$1,0),"")</f>
        <v/>
      </c>
      <c r="C649" s="1" t="str">
        <f>IFERROR(VLOOKUP($A649,Runners!$T:$AA,C$1,0),"")</f>
        <v/>
      </c>
      <c r="D649" s="1" t="str">
        <f>IFERROR(VLOOKUP($A649,Runners!$T:$AA,D$1,0),"")</f>
        <v/>
      </c>
      <c r="E649" s="2" t="str">
        <f>IFERROR(VLOOKUP($A649,Runners!$T:$AA,E$1,0),"")</f>
        <v/>
      </c>
      <c r="F649" s="2" t="str">
        <f>IFERROR(VLOOKUP($A649,Runners!$T:$AA,F$1,0),"")</f>
        <v/>
      </c>
    </row>
    <row r="650" spans="1:6" x14ac:dyDescent="0.25">
      <c r="A650" s="19">
        <v>646</v>
      </c>
      <c r="B650" s="1" t="str">
        <f>IFERROR(VLOOKUP($A650,Runners!$T:$AA,B$1,0),"")</f>
        <v/>
      </c>
      <c r="C650" s="1" t="str">
        <f>IFERROR(VLOOKUP($A650,Runners!$T:$AA,C$1,0),"")</f>
        <v/>
      </c>
      <c r="D650" s="1" t="str">
        <f>IFERROR(VLOOKUP($A650,Runners!$T:$AA,D$1,0),"")</f>
        <v/>
      </c>
      <c r="E650" s="2" t="str">
        <f>IFERROR(VLOOKUP($A650,Runners!$T:$AA,E$1,0),"")</f>
        <v/>
      </c>
      <c r="F650" s="2" t="str">
        <f>IFERROR(VLOOKUP($A650,Runners!$T:$AA,F$1,0),"")</f>
        <v/>
      </c>
    </row>
    <row r="651" spans="1:6" x14ac:dyDescent="0.25">
      <c r="A651" s="19">
        <v>647</v>
      </c>
      <c r="B651" s="1" t="str">
        <f>IFERROR(VLOOKUP($A651,Runners!$T:$AA,B$1,0),"")</f>
        <v/>
      </c>
      <c r="C651" s="1" t="str">
        <f>IFERROR(VLOOKUP($A651,Runners!$T:$AA,C$1,0),"")</f>
        <v/>
      </c>
      <c r="D651" s="1" t="str">
        <f>IFERROR(VLOOKUP($A651,Runners!$T:$AA,D$1,0),"")</f>
        <v/>
      </c>
      <c r="E651" s="2" t="str">
        <f>IFERROR(VLOOKUP($A651,Runners!$T:$AA,E$1,0),"")</f>
        <v/>
      </c>
      <c r="F651" s="2" t="str">
        <f>IFERROR(VLOOKUP($A651,Runners!$T:$AA,F$1,0),"")</f>
        <v/>
      </c>
    </row>
    <row r="652" spans="1:6" x14ac:dyDescent="0.25">
      <c r="A652" s="19">
        <v>648</v>
      </c>
      <c r="B652" s="1" t="str">
        <f>IFERROR(VLOOKUP($A652,Runners!$T:$AA,B$1,0),"")</f>
        <v/>
      </c>
      <c r="C652" s="1" t="str">
        <f>IFERROR(VLOOKUP($A652,Runners!$T:$AA,C$1,0),"")</f>
        <v/>
      </c>
      <c r="D652" s="1" t="str">
        <f>IFERROR(VLOOKUP($A652,Runners!$T:$AA,D$1,0),"")</f>
        <v/>
      </c>
      <c r="E652" s="2" t="str">
        <f>IFERROR(VLOOKUP($A652,Runners!$T:$AA,E$1,0),"")</f>
        <v/>
      </c>
      <c r="F652" s="2" t="str">
        <f>IFERROR(VLOOKUP($A652,Runners!$T:$AA,F$1,0),"")</f>
        <v/>
      </c>
    </row>
    <row r="653" spans="1:6" x14ac:dyDescent="0.25">
      <c r="A653" s="19">
        <v>649</v>
      </c>
      <c r="B653" s="1" t="str">
        <f>IFERROR(VLOOKUP($A653,Runners!$T:$AA,B$1,0),"")</f>
        <v/>
      </c>
      <c r="C653" s="1" t="str">
        <f>IFERROR(VLOOKUP($A653,Runners!$T:$AA,C$1,0),"")</f>
        <v/>
      </c>
      <c r="D653" s="1" t="str">
        <f>IFERROR(VLOOKUP($A653,Runners!$T:$AA,D$1,0),"")</f>
        <v/>
      </c>
      <c r="E653" s="2" t="str">
        <f>IFERROR(VLOOKUP($A653,Runners!$T:$AA,E$1,0),"")</f>
        <v/>
      </c>
      <c r="F653" s="2" t="str">
        <f>IFERROR(VLOOKUP($A653,Runners!$T:$AA,F$1,0),"")</f>
        <v/>
      </c>
    </row>
    <row r="654" spans="1:6" x14ac:dyDescent="0.25">
      <c r="A654" s="19">
        <v>650</v>
      </c>
      <c r="B654" s="1" t="str">
        <f>IFERROR(VLOOKUP($A654,Runners!$T:$AA,B$1,0),"")</f>
        <v/>
      </c>
      <c r="C654" s="1" t="str">
        <f>IFERROR(VLOOKUP($A654,Runners!$T:$AA,C$1,0),"")</f>
        <v/>
      </c>
      <c r="D654" s="1" t="str">
        <f>IFERROR(VLOOKUP($A654,Runners!$T:$AA,D$1,0),"")</f>
        <v/>
      </c>
      <c r="E654" s="2" t="str">
        <f>IFERROR(VLOOKUP($A654,Runners!$T:$AA,E$1,0),"")</f>
        <v/>
      </c>
      <c r="F654" s="2" t="str">
        <f>IFERROR(VLOOKUP($A654,Runners!$T:$AA,F$1,0),"")</f>
        <v/>
      </c>
    </row>
    <row r="655" spans="1:6" x14ac:dyDescent="0.25">
      <c r="A655" s="19">
        <v>651</v>
      </c>
      <c r="B655" s="1" t="str">
        <f>IFERROR(VLOOKUP($A655,Runners!$T:$AA,B$1,0),"")</f>
        <v/>
      </c>
      <c r="C655" s="1" t="str">
        <f>IFERROR(VLOOKUP($A655,Runners!$T:$AA,C$1,0),"")</f>
        <v/>
      </c>
      <c r="D655" s="1" t="str">
        <f>IFERROR(VLOOKUP($A655,Runners!$T:$AA,D$1,0),"")</f>
        <v/>
      </c>
      <c r="E655" s="2" t="str">
        <f>IFERROR(VLOOKUP($A655,Runners!$T:$AA,E$1,0),"")</f>
        <v/>
      </c>
      <c r="F655" s="2" t="str">
        <f>IFERROR(VLOOKUP($A655,Runners!$T:$AA,F$1,0),"")</f>
        <v/>
      </c>
    </row>
    <row r="656" spans="1:6" x14ac:dyDescent="0.25">
      <c r="A656" s="19">
        <v>652</v>
      </c>
      <c r="B656" s="1" t="str">
        <f>IFERROR(VLOOKUP($A656,Runners!$T:$AA,B$1,0),"")</f>
        <v/>
      </c>
      <c r="C656" s="1" t="str">
        <f>IFERROR(VLOOKUP($A656,Runners!$T:$AA,C$1,0),"")</f>
        <v/>
      </c>
      <c r="D656" s="1" t="str">
        <f>IFERROR(VLOOKUP($A656,Runners!$T:$AA,D$1,0),"")</f>
        <v/>
      </c>
      <c r="E656" s="2" t="str">
        <f>IFERROR(VLOOKUP($A656,Runners!$T:$AA,E$1,0),"")</f>
        <v/>
      </c>
      <c r="F656" s="2" t="str">
        <f>IFERROR(VLOOKUP($A656,Runners!$T:$AA,F$1,0),"")</f>
        <v/>
      </c>
    </row>
    <row r="657" spans="1:6" x14ac:dyDescent="0.25">
      <c r="A657" s="19">
        <v>653</v>
      </c>
      <c r="B657" s="1" t="str">
        <f>IFERROR(VLOOKUP($A657,Runners!$T:$AA,B$1,0),"")</f>
        <v/>
      </c>
      <c r="C657" s="1" t="str">
        <f>IFERROR(VLOOKUP($A657,Runners!$T:$AA,C$1,0),"")</f>
        <v/>
      </c>
      <c r="D657" s="1" t="str">
        <f>IFERROR(VLOOKUP($A657,Runners!$T:$AA,D$1,0),"")</f>
        <v/>
      </c>
      <c r="E657" s="2" t="str">
        <f>IFERROR(VLOOKUP($A657,Runners!$T:$AA,E$1,0),"")</f>
        <v/>
      </c>
      <c r="F657" s="2" t="str">
        <f>IFERROR(VLOOKUP($A657,Runners!$T:$AA,F$1,0),"")</f>
        <v/>
      </c>
    </row>
    <row r="658" spans="1:6" x14ac:dyDescent="0.25">
      <c r="A658" s="19">
        <v>654</v>
      </c>
      <c r="B658" s="1" t="str">
        <f>IFERROR(VLOOKUP($A658,Runners!$T:$AA,B$1,0),"")</f>
        <v/>
      </c>
      <c r="C658" s="1" t="str">
        <f>IFERROR(VLOOKUP($A658,Runners!$T:$AA,C$1,0),"")</f>
        <v/>
      </c>
      <c r="D658" s="1" t="str">
        <f>IFERROR(VLOOKUP($A658,Runners!$T:$AA,D$1,0),"")</f>
        <v/>
      </c>
      <c r="E658" s="2" t="str">
        <f>IFERROR(VLOOKUP($A658,Runners!$T:$AA,E$1,0),"")</f>
        <v/>
      </c>
      <c r="F658" s="2" t="str">
        <f>IFERROR(VLOOKUP($A658,Runners!$T:$AA,F$1,0),"")</f>
        <v/>
      </c>
    </row>
    <row r="659" spans="1:6" x14ac:dyDescent="0.25">
      <c r="A659" s="19">
        <v>655</v>
      </c>
      <c r="B659" s="1" t="str">
        <f>IFERROR(VLOOKUP($A659,Runners!$T:$AA,B$1,0),"")</f>
        <v/>
      </c>
      <c r="C659" s="1" t="str">
        <f>IFERROR(VLOOKUP($A659,Runners!$T:$AA,C$1,0),"")</f>
        <v/>
      </c>
      <c r="D659" s="1" t="str">
        <f>IFERROR(VLOOKUP($A659,Runners!$T:$AA,D$1,0),"")</f>
        <v/>
      </c>
      <c r="E659" s="2" t="str">
        <f>IFERROR(VLOOKUP($A659,Runners!$T:$AA,E$1,0),"")</f>
        <v/>
      </c>
      <c r="F659" s="2" t="str">
        <f>IFERROR(VLOOKUP($A659,Runners!$T:$AA,F$1,0),"")</f>
        <v/>
      </c>
    </row>
    <row r="660" spans="1:6" x14ac:dyDescent="0.25">
      <c r="A660" s="19">
        <v>656</v>
      </c>
      <c r="B660" s="1" t="str">
        <f>IFERROR(VLOOKUP($A660,Runners!$T:$AA,B$1,0),"")</f>
        <v/>
      </c>
      <c r="C660" s="1" t="str">
        <f>IFERROR(VLOOKUP($A660,Runners!$T:$AA,C$1,0),"")</f>
        <v/>
      </c>
      <c r="D660" s="1" t="str">
        <f>IFERROR(VLOOKUP($A660,Runners!$T:$AA,D$1,0),"")</f>
        <v/>
      </c>
      <c r="E660" s="2" t="str">
        <f>IFERROR(VLOOKUP($A660,Runners!$T:$AA,E$1,0),"")</f>
        <v/>
      </c>
      <c r="F660" s="2" t="str">
        <f>IFERROR(VLOOKUP($A660,Runners!$T:$AA,F$1,0),"")</f>
        <v/>
      </c>
    </row>
    <row r="661" spans="1:6" x14ac:dyDescent="0.25">
      <c r="A661" s="19">
        <v>657</v>
      </c>
      <c r="B661" s="1" t="str">
        <f>IFERROR(VLOOKUP($A661,Runners!$T:$AA,B$1,0),"")</f>
        <v/>
      </c>
      <c r="C661" s="1" t="str">
        <f>IFERROR(VLOOKUP($A661,Runners!$T:$AA,C$1,0),"")</f>
        <v/>
      </c>
      <c r="D661" s="1" t="str">
        <f>IFERROR(VLOOKUP($A661,Runners!$T:$AA,D$1,0),"")</f>
        <v/>
      </c>
      <c r="E661" s="2" t="str">
        <f>IFERROR(VLOOKUP($A661,Runners!$T:$AA,E$1,0),"")</f>
        <v/>
      </c>
      <c r="F661" s="2" t="str">
        <f>IFERROR(VLOOKUP($A661,Runners!$T:$AA,F$1,0),"")</f>
        <v/>
      </c>
    </row>
    <row r="662" spans="1:6" x14ac:dyDescent="0.25">
      <c r="A662" s="19">
        <v>658</v>
      </c>
      <c r="B662" s="1" t="str">
        <f>IFERROR(VLOOKUP($A662,Runners!$T:$AA,B$1,0),"")</f>
        <v/>
      </c>
      <c r="C662" s="1" t="str">
        <f>IFERROR(VLOOKUP($A662,Runners!$T:$AA,C$1,0),"")</f>
        <v/>
      </c>
      <c r="D662" s="1" t="str">
        <f>IFERROR(VLOOKUP($A662,Runners!$T:$AA,D$1,0),"")</f>
        <v/>
      </c>
      <c r="E662" s="2" t="str">
        <f>IFERROR(VLOOKUP($A662,Runners!$T:$AA,E$1,0),"")</f>
        <v/>
      </c>
      <c r="F662" s="2" t="str">
        <f>IFERROR(VLOOKUP($A662,Runners!$T:$AA,F$1,0),"")</f>
        <v/>
      </c>
    </row>
    <row r="663" spans="1:6" x14ac:dyDescent="0.25">
      <c r="A663" s="19">
        <v>659</v>
      </c>
      <c r="B663" s="1" t="str">
        <f>IFERROR(VLOOKUP($A663,Runners!$T:$AA,B$1,0),"")</f>
        <v/>
      </c>
      <c r="C663" s="1" t="str">
        <f>IFERROR(VLOOKUP($A663,Runners!$T:$AA,C$1,0),"")</f>
        <v/>
      </c>
      <c r="D663" s="1" t="str">
        <f>IFERROR(VLOOKUP($A663,Runners!$T:$AA,D$1,0),"")</f>
        <v/>
      </c>
      <c r="E663" s="2" t="str">
        <f>IFERROR(VLOOKUP($A663,Runners!$T:$AA,E$1,0),"")</f>
        <v/>
      </c>
      <c r="F663" s="2" t="str">
        <f>IFERROR(VLOOKUP($A663,Runners!$T:$AA,F$1,0),"")</f>
        <v/>
      </c>
    </row>
    <row r="664" spans="1:6" x14ac:dyDescent="0.25">
      <c r="A664" s="19">
        <v>660</v>
      </c>
      <c r="B664" s="1" t="str">
        <f>IFERROR(VLOOKUP($A664,Runners!$T:$AA,B$1,0),"")</f>
        <v/>
      </c>
      <c r="C664" s="1" t="str">
        <f>IFERROR(VLOOKUP($A664,Runners!$T:$AA,C$1,0),"")</f>
        <v/>
      </c>
      <c r="D664" s="1" t="str">
        <f>IFERROR(VLOOKUP($A664,Runners!$T:$AA,D$1,0),"")</f>
        <v/>
      </c>
      <c r="E664" s="2" t="str">
        <f>IFERROR(VLOOKUP($A664,Runners!$T:$AA,E$1,0),"")</f>
        <v/>
      </c>
      <c r="F664" s="2" t="str">
        <f>IFERROR(VLOOKUP($A664,Runners!$T:$AA,F$1,0),"")</f>
        <v/>
      </c>
    </row>
    <row r="665" spans="1:6" x14ac:dyDescent="0.25">
      <c r="A665" s="19">
        <v>661</v>
      </c>
      <c r="B665" s="1" t="str">
        <f>IFERROR(VLOOKUP($A665,Runners!$T:$AA,B$1,0),"")</f>
        <v/>
      </c>
      <c r="C665" s="1" t="str">
        <f>IFERROR(VLOOKUP($A665,Runners!$T:$AA,C$1,0),"")</f>
        <v/>
      </c>
      <c r="D665" s="1" t="str">
        <f>IFERROR(VLOOKUP($A665,Runners!$T:$AA,D$1,0),"")</f>
        <v/>
      </c>
      <c r="E665" s="2" t="str">
        <f>IFERROR(VLOOKUP($A665,Runners!$T:$AA,E$1,0),"")</f>
        <v/>
      </c>
      <c r="F665" s="2" t="str">
        <f>IFERROR(VLOOKUP($A665,Runners!$T:$AA,F$1,0),"")</f>
        <v/>
      </c>
    </row>
    <row r="666" spans="1:6" x14ac:dyDescent="0.25">
      <c r="A666" s="19">
        <v>662</v>
      </c>
      <c r="B666" s="1" t="str">
        <f>IFERROR(VLOOKUP($A666,Runners!$T:$AA,B$1,0),"")</f>
        <v/>
      </c>
      <c r="C666" s="1" t="str">
        <f>IFERROR(VLOOKUP($A666,Runners!$T:$AA,C$1,0),"")</f>
        <v/>
      </c>
      <c r="D666" s="1" t="str">
        <f>IFERROR(VLOOKUP($A666,Runners!$T:$AA,D$1,0),"")</f>
        <v/>
      </c>
      <c r="E666" s="2" t="str">
        <f>IFERROR(VLOOKUP($A666,Runners!$T:$AA,E$1,0),"")</f>
        <v/>
      </c>
      <c r="F666" s="2" t="str">
        <f>IFERROR(VLOOKUP($A666,Runners!$T:$AA,F$1,0),"")</f>
        <v/>
      </c>
    </row>
    <row r="667" spans="1:6" x14ac:dyDescent="0.25">
      <c r="A667" s="19">
        <v>663</v>
      </c>
      <c r="B667" s="1" t="str">
        <f>IFERROR(VLOOKUP($A667,Runners!$T:$AA,B$1,0),"")</f>
        <v/>
      </c>
      <c r="C667" s="1" t="str">
        <f>IFERROR(VLOOKUP($A667,Runners!$T:$AA,C$1,0),"")</f>
        <v/>
      </c>
      <c r="D667" s="1" t="str">
        <f>IFERROR(VLOOKUP($A667,Runners!$T:$AA,D$1,0),"")</f>
        <v/>
      </c>
      <c r="E667" s="2" t="str">
        <f>IFERROR(VLOOKUP($A667,Runners!$T:$AA,E$1,0),"")</f>
        <v/>
      </c>
      <c r="F667" s="2" t="str">
        <f>IFERROR(VLOOKUP($A667,Runners!$T:$AA,F$1,0),"")</f>
        <v/>
      </c>
    </row>
    <row r="668" spans="1:6" x14ac:dyDescent="0.25">
      <c r="A668" s="19">
        <v>664</v>
      </c>
      <c r="B668" s="1" t="str">
        <f>IFERROR(VLOOKUP($A668,Runners!$T:$AA,B$1,0),"")</f>
        <v/>
      </c>
      <c r="C668" s="1" t="str">
        <f>IFERROR(VLOOKUP($A668,Runners!$T:$AA,C$1,0),"")</f>
        <v/>
      </c>
      <c r="D668" s="1" t="str">
        <f>IFERROR(VLOOKUP($A668,Runners!$T:$AA,D$1,0),"")</f>
        <v/>
      </c>
      <c r="E668" s="2" t="str">
        <f>IFERROR(VLOOKUP($A668,Runners!$T:$AA,E$1,0),"")</f>
        <v/>
      </c>
      <c r="F668" s="2" t="str">
        <f>IFERROR(VLOOKUP($A668,Runners!$T:$AA,F$1,0),"")</f>
        <v/>
      </c>
    </row>
    <row r="669" spans="1:6" x14ac:dyDescent="0.25">
      <c r="A669" s="19">
        <v>665</v>
      </c>
      <c r="B669" s="1" t="str">
        <f>IFERROR(VLOOKUP($A669,Runners!$T:$AA,B$1,0),"")</f>
        <v/>
      </c>
      <c r="C669" s="1" t="str">
        <f>IFERROR(VLOOKUP($A669,Runners!$T:$AA,C$1,0),"")</f>
        <v/>
      </c>
      <c r="D669" s="1" t="str">
        <f>IFERROR(VLOOKUP($A669,Runners!$T:$AA,D$1,0),"")</f>
        <v/>
      </c>
      <c r="E669" s="2" t="str">
        <f>IFERROR(VLOOKUP($A669,Runners!$T:$AA,E$1,0),"")</f>
        <v/>
      </c>
      <c r="F669" s="2" t="str">
        <f>IFERROR(VLOOKUP($A669,Runners!$T:$AA,F$1,0),"")</f>
        <v/>
      </c>
    </row>
    <row r="670" spans="1:6" x14ac:dyDescent="0.25">
      <c r="A670" s="19">
        <v>666</v>
      </c>
      <c r="B670" s="1" t="str">
        <f>IFERROR(VLOOKUP($A670,Runners!$T:$AA,B$1,0),"")</f>
        <v/>
      </c>
      <c r="C670" s="1" t="str">
        <f>IFERROR(VLOOKUP($A670,Runners!$T:$AA,C$1,0),"")</f>
        <v/>
      </c>
      <c r="D670" s="1" t="str">
        <f>IFERROR(VLOOKUP($A670,Runners!$T:$AA,D$1,0),"")</f>
        <v/>
      </c>
      <c r="E670" s="2" t="str">
        <f>IFERROR(VLOOKUP($A670,Runners!$T:$AA,E$1,0),"")</f>
        <v/>
      </c>
      <c r="F670" s="2" t="str">
        <f>IFERROR(VLOOKUP($A670,Runners!$T:$AA,F$1,0),"")</f>
        <v/>
      </c>
    </row>
    <row r="671" spans="1:6" x14ac:dyDescent="0.25">
      <c r="A671" s="19">
        <v>667</v>
      </c>
      <c r="B671" s="1" t="str">
        <f>IFERROR(VLOOKUP($A671,Runners!$T:$AA,B$1,0),"")</f>
        <v/>
      </c>
      <c r="C671" s="1" t="str">
        <f>IFERROR(VLOOKUP($A671,Runners!$T:$AA,C$1,0),"")</f>
        <v/>
      </c>
      <c r="D671" s="1" t="str">
        <f>IFERROR(VLOOKUP($A671,Runners!$T:$AA,D$1,0),"")</f>
        <v/>
      </c>
      <c r="E671" s="2" t="str">
        <f>IFERROR(VLOOKUP($A671,Runners!$T:$AA,E$1,0),"")</f>
        <v/>
      </c>
      <c r="F671" s="2" t="str">
        <f>IFERROR(VLOOKUP($A671,Runners!$T:$AA,F$1,0),"")</f>
        <v/>
      </c>
    </row>
    <row r="672" spans="1:6" x14ac:dyDescent="0.25">
      <c r="A672" s="19">
        <v>668</v>
      </c>
      <c r="B672" s="1" t="str">
        <f>IFERROR(VLOOKUP($A672,Runners!$T:$AA,B$1,0),"")</f>
        <v/>
      </c>
      <c r="C672" s="1" t="str">
        <f>IFERROR(VLOOKUP($A672,Runners!$T:$AA,C$1,0),"")</f>
        <v/>
      </c>
      <c r="D672" s="1" t="str">
        <f>IFERROR(VLOOKUP($A672,Runners!$T:$AA,D$1,0),"")</f>
        <v/>
      </c>
      <c r="E672" s="2" t="str">
        <f>IFERROR(VLOOKUP($A672,Runners!$T:$AA,E$1,0),"")</f>
        <v/>
      </c>
      <c r="F672" s="2" t="str">
        <f>IFERROR(VLOOKUP($A672,Runners!$T:$AA,F$1,0),"")</f>
        <v/>
      </c>
    </row>
    <row r="673" spans="1:6" x14ac:dyDescent="0.25">
      <c r="A673" s="19">
        <v>669</v>
      </c>
      <c r="B673" s="1" t="str">
        <f>IFERROR(VLOOKUP($A673,Runners!$T:$AA,B$1,0),"")</f>
        <v/>
      </c>
      <c r="C673" s="1" t="str">
        <f>IFERROR(VLOOKUP($A673,Runners!$T:$AA,C$1,0),"")</f>
        <v/>
      </c>
      <c r="D673" s="1" t="str">
        <f>IFERROR(VLOOKUP($A673,Runners!$T:$AA,D$1,0),"")</f>
        <v/>
      </c>
      <c r="E673" s="2" t="str">
        <f>IFERROR(VLOOKUP($A673,Runners!$T:$AA,E$1,0),"")</f>
        <v/>
      </c>
      <c r="F673" s="2" t="str">
        <f>IFERROR(VLOOKUP($A673,Runners!$T:$AA,F$1,0),"")</f>
        <v/>
      </c>
    </row>
    <row r="674" spans="1:6" x14ac:dyDescent="0.25">
      <c r="A674" s="19">
        <v>670</v>
      </c>
      <c r="B674" s="1" t="str">
        <f>IFERROR(VLOOKUP($A674,Runners!$T:$AA,B$1,0),"")</f>
        <v/>
      </c>
      <c r="C674" s="1" t="str">
        <f>IFERROR(VLOOKUP($A674,Runners!$T:$AA,C$1,0),"")</f>
        <v/>
      </c>
      <c r="D674" s="1" t="str">
        <f>IFERROR(VLOOKUP($A674,Runners!$T:$AA,D$1,0),"")</f>
        <v/>
      </c>
      <c r="E674" s="2" t="str">
        <f>IFERROR(VLOOKUP($A674,Runners!$T:$AA,E$1,0),"")</f>
        <v/>
      </c>
      <c r="F674" s="2" t="str">
        <f>IFERROR(VLOOKUP($A674,Runners!$T:$AA,F$1,0),"")</f>
        <v/>
      </c>
    </row>
    <row r="675" spans="1:6" x14ac:dyDescent="0.25">
      <c r="A675" s="19">
        <v>671</v>
      </c>
      <c r="B675" s="1" t="str">
        <f>IFERROR(VLOOKUP($A675,Runners!$T:$AA,B$1,0),"")</f>
        <v/>
      </c>
      <c r="C675" s="1" t="str">
        <f>IFERROR(VLOOKUP($A675,Runners!$T:$AA,C$1,0),"")</f>
        <v/>
      </c>
      <c r="D675" s="1" t="str">
        <f>IFERROR(VLOOKUP($A675,Runners!$T:$AA,D$1,0),"")</f>
        <v/>
      </c>
      <c r="E675" s="2" t="str">
        <f>IFERROR(VLOOKUP($A675,Runners!$T:$AA,E$1,0),"")</f>
        <v/>
      </c>
      <c r="F675" s="2" t="str">
        <f>IFERROR(VLOOKUP($A675,Runners!$T:$AA,F$1,0),"")</f>
        <v/>
      </c>
    </row>
    <row r="676" spans="1:6" x14ac:dyDescent="0.25">
      <c r="A676" s="19">
        <v>672</v>
      </c>
      <c r="B676" s="1" t="str">
        <f>IFERROR(VLOOKUP($A676,Runners!$T:$AA,B$1,0),"")</f>
        <v/>
      </c>
      <c r="C676" s="1" t="str">
        <f>IFERROR(VLOOKUP($A676,Runners!$T:$AA,C$1,0),"")</f>
        <v/>
      </c>
      <c r="D676" s="1" t="str">
        <f>IFERROR(VLOOKUP($A676,Runners!$T:$AA,D$1,0),"")</f>
        <v/>
      </c>
      <c r="E676" s="2" t="str">
        <f>IFERROR(VLOOKUP($A676,Runners!$T:$AA,E$1,0),"")</f>
        <v/>
      </c>
      <c r="F676" s="2" t="str">
        <f>IFERROR(VLOOKUP($A676,Runners!$T:$AA,F$1,0),"")</f>
        <v/>
      </c>
    </row>
    <row r="677" spans="1:6" x14ac:dyDescent="0.25">
      <c r="A677" s="19">
        <v>673</v>
      </c>
      <c r="B677" s="1" t="str">
        <f>IFERROR(VLOOKUP($A677,Runners!$T:$AA,B$1,0),"")</f>
        <v/>
      </c>
      <c r="C677" s="1" t="str">
        <f>IFERROR(VLOOKUP($A677,Runners!$T:$AA,C$1,0),"")</f>
        <v/>
      </c>
      <c r="D677" s="1" t="str">
        <f>IFERROR(VLOOKUP($A677,Runners!$T:$AA,D$1,0),"")</f>
        <v/>
      </c>
      <c r="E677" s="2" t="str">
        <f>IFERROR(VLOOKUP($A677,Runners!$T:$AA,E$1,0),"")</f>
        <v/>
      </c>
      <c r="F677" s="2" t="str">
        <f>IFERROR(VLOOKUP($A677,Runners!$T:$AA,F$1,0),"")</f>
        <v/>
      </c>
    </row>
    <row r="678" spans="1:6" x14ac:dyDescent="0.25">
      <c r="A678" s="19">
        <v>674</v>
      </c>
      <c r="B678" s="1" t="str">
        <f>IFERROR(VLOOKUP($A678,Runners!$T:$AA,B$1,0),"")</f>
        <v/>
      </c>
      <c r="C678" s="1" t="str">
        <f>IFERROR(VLOOKUP($A678,Runners!$T:$AA,C$1,0),"")</f>
        <v/>
      </c>
      <c r="D678" s="1" t="str">
        <f>IFERROR(VLOOKUP($A678,Runners!$T:$AA,D$1,0),"")</f>
        <v/>
      </c>
      <c r="E678" s="2" t="str">
        <f>IFERROR(VLOOKUP($A678,Runners!$T:$AA,E$1,0),"")</f>
        <v/>
      </c>
      <c r="F678" s="2" t="str">
        <f>IFERROR(VLOOKUP($A678,Runners!$T:$AA,F$1,0),"")</f>
        <v/>
      </c>
    </row>
    <row r="679" spans="1:6" x14ac:dyDescent="0.25">
      <c r="A679" s="19">
        <v>675</v>
      </c>
      <c r="B679" s="1" t="str">
        <f>IFERROR(VLOOKUP($A679,Runners!$T:$AA,B$1,0),"")</f>
        <v/>
      </c>
      <c r="C679" s="1" t="str">
        <f>IFERROR(VLOOKUP($A679,Runners!$T:$AA,C$1,0),"")</f>
        <v/>
      </c>
      <c r="D679" s="1" t="str">
        <f>IFERROR(VLOOKUP($A679,Runners!$T:$AA,D$1,0),"")</f>
        <v/>
      </c>
      <c r="E679" s="2" t="str">
        <f>IFERROR(VLOOKUP($A679,Runners!$T:$AA,E$1,0),"")</f>
        <v/>
      </c>
      <c r="F679" s="2" t="str">
        <f>IFERROR(VLOOKUP($A679,Runners!$T:$AA,F$1,0),"")</f>
        <v/>
      </c>
    </row>
    <row r="680" spans="1:6" x14ac:dyDescent="0.25">
      <c r="A680" s="19">
        <v>676</v>
      </c>
      <c r="B680" s="1" t="str">
        <f>IFERROR(VLOOKUP($A680,Runners!$T:$AA,B$1,0),"")</f>
        <v/>
      </c>
      <c r="C680" s="1" t="str">
        <f>IFERROR(VLOOKUP($A680,Runners!$T:$AA,C$1,0),"")</f>
        <v/>
      </c>
      <c r="D680" s="1" t="str">
        <f>IFERROR(VLOOKUP($A680,Runners!$T:$AA,D$1,0),"")</f>
        <v/>
      </c>
      <c r="E680" s="2" t="str">
        <f>IFERROR(VLOOKUP($A680,Runners!$T:$AA,E$1,0),"")</f>
        <v/>
      </c>
      <c r="F680" s="2" t="str">
        <f>IFERROR(VLOOKUP($A680,Runners!$T:$AA,F$1,0),"")</f>
        <v/>
      </c>
    </row>
    <row r="681" spans="1:6" x14ac:dyDescent="0.25">
      <c r="A681" s="19">
        <v>677</v>
      </c>
      <c r="B681" s="1" t="str">
        <f>IFERROR(VLOOKUP($A681,Runners!$T:$AA,B$1,0),"")</f>
        <v/>
      </c>
      <c r="C681" s="1" t="str">
        <f>IFERROR(VLOOKUP($A681,Runners!$T:$AA,C$1,0),"")</f>
        <v/>
      </c>
      <c r="D681" s="1" t="str">
        <f>IFERROR(VLOOKUP($A681,Runners!$T:$AA,D$1,0),"")</f>
        <v/>
      </c>
      <c r="E681" s="2" t="str">
        <f>IFERROR(VLOOKUP($A681,Runners!$T:$AA,E$1,0),"")</f>
        <v/>
      </c>
      <c r="F681" s="2" t="str">
        <f>IFERROR(VLOOKUP($A681,Runners!$T:$AA,F$1,0),"")</f>
        <v/>
      </c>
    </row>
    <row r="682" spans="1:6" x14ac:dyDescent="0.25">
      <c r="A682" s="19">
        <v>678</v>
      </c>
      <c r="B682" s="1" t="str">
        <f>IFERROR(VLOOKUP($A682,Runners!$T:$AA,B$1,0),"")</f>
        <v/>
      </c>
      <c r="C682" s="1" t="str">
        <f>IFERROR(VLOOKUP($A682,Runners!$T:$AA,C$1,0),"")</f>
        <v/>
      </c>
      <c r="D682" s="1" t="str">
        <f>IFERROR(VLOOKUP($A682,Runners!$T:$AA,D$1,0),"")</f>
        <v/>
      </c>
      <c r="E682" s="2" t="str">
        <f>IFERROR(VLOOKUP($A682,Runners!$T:$AA,E$1,0),"")</f>
        <v/>
      </c>
      <c r="F682" s="2" t="str">
        <f>IFERROR(VLOOKUP($A682,Runners!$T:$AA,F$1,0),"")</f>
        <v/>
      </c>
    </row>
    <row r="683" spans="1:6" x14ac:dyDescent="0.25">
      <c r="A683" s="19">
        <v>679</v>
      </c>
      <c r="B683" s="1" t="str">
        <f>IFERROR(VLOOKUP($A683,Runners!$T:$AA,B$1,0),"")</f>
        <v/>
      </c>
      <c r="C683" s="1" t="str">
        <f>IFERROR(VLOOKUP($A683,Runners!$T:$AA,C$1,0),"")</f>
        <v/>
      </c>
      <c r="D683" s="1" t="str">
        <f>IFERROR(VLOOKUP($A683,Runners!$T:$AA,D$1,0),"")</f>
        <v/>
      </c>
      <c r="E683" s="2" t="str">
        <f>IFERROR(VLOOKUP($A683,Runners!$T:$AA,E$1,0),"")</f>
        <v/>
      </c>
      <c r="F683" s="2" t="str">
        <f>IFERROR(VLOOKUP($A683,Runners!$T:$AA,F$1,0),"")</f>
        <v/>
      </c>
    </row>
    <row r="684" spans="1:6" x14ac:dyDescent="0.25">
      <c r="A684" s="19">
        <v>680</v>
      </c>
      <c r="B684" s="1" t="str">
        <f>IFERROR(VLOOKUP($A684,Runners!$T:$AA,B$1,0),"")</f>
        <v/>
      </c>
      <c r="C684" s="1" t="str">
        <f>IFERROR(VLOOKUP($A684,Runners!$T:$AA,C$1,0),"")</f>
        <v/>
      </c>
      <c r="D684" s="1" t="str">
        <f>IFERROR(VLOOKUP($A684,Runners!$T:$AA,D$1,0),"")</f>
        <v/>
      </c>
      <c r="E684" s="2" t="str">
        <f>IFERROR(VLOOKUP($A684,Runners!$T:$AA,E$1,0),"")</f>
        <v/>
      </c>
      <c r="F684" s="2" t="str">
        <f>IFERROR(VLOOKUP($A684,Runners!$T:$AA,F$1,0),"")</f>
        <v/>
      </c>
    </row>
    <row r="685" spans="1:6" x14ac:dyDescent="0.25">
      <c r="A685" s="19">
        <v>681</v>
      </c>
      <c r="B685" s="1" t="str">
        <f>IFERROR(VLOOKUP($A685,Runners!$T:$AA,B$1,0),"")</f>
        <v/>
      </c>
      <c r="C685" s="1" t="str">
        <f>IFERROR(VLOOKUP($A685,Runners!$T:$AA,C$1,0),"")</f>
        <v/>
      </c>
      <c r="D685" s="1" t="str">
        <f>IFERROR(VLOOKUP($A685,Runners!$T:$AA,D$1,0),"")</f>
        <v/>
      </c>
      <c r="E685" s="2" t="str">
        <f>IFERROR(VLOOKUP($A685,Runners!$T:$AA,E$1,0),"")</f>
        <v/>
      </c>
      <c r="F685" s="2" t="str">
        <f>IFERROR(VLOOKUP($A685,Runners!$T:$AA,F$1,0),"")</f>
        <v/>
      </c>
    </row>
    <row r="686" spans="1:6" x14ac:dyDescent="0.25">
      <c r="A686" s="19">
        <v>682</v>
      </c>
      <c r="B686" s="1" t="str">
        <f>IFERROR(VLOOKUP($A686,Runners!$T:$AA,B$1,0),"")</f>
        <v/>
      </c>
      <c r="C686" s="1" t="str">
        <f>IFERROR(VLOOKUP($A686,Runners!$T:$AA,C$1,0),"")</f>
        <v/>
      </c>
      <c r="D686" s="1" t="str">
        <f>IFERROR(VLOOKUP($A686,Runners!$T:$AA,D$1,0),"")</f>
        <v/>
      </c>
      <c r="E686" s="2" t="str">
        <f>IFERROR(VLOOKUP($A686,Runners!$T:$AA,E$1,0),"")</f>
        <v/>
      </c>
      <c r="F686" s="2" t="str">
        <f>IFERROR(VLOOKUP($A686,Runners!$T:$AA,F$1,0),"")</f>
        <v/>
      </c>
    </row>
    <row r="687" spans="1:6" x14ac:dyDescent="0.25">
      <c r="A687" s="19">
        <v>683</v>
      </c>
      <c r="B687" s="1" t="str">
        <f>IFERROR(VLOOKUP($A687,Runners!$T:$AA,B$1,0),"")</f>
        <v/>
      </c>
      <c r="C687" s="1" t="str">
        <f>IFERROR(VLOOKUP($A687,Runners!$T:$AA,C$1,0),"")</f>
        <v/>
      </c>
      <c r="D687" s="1" t="str">
        <f>IFERROR(VLOOKUP($A687,Runners!$T:$AA,D$1,0),"")</f>
        <v/>
      </c>
      <c r="E687" s="2" t="str">
        <f>IFERROR(VLOOKUP($A687,Runners!$T:$AA,E$1,0),"")</f>
        <v/>
      </c>
      <c r="F687" s="2" t="str">
        <f>IFERROR(VLOOKUP($A687,Runners!$T:$AA,F$1,0),"")</f>
        <v/>
      </c>
    </row>
    <row r="688" spans="1:6" x14ac:dyDescent="0.25">
      <c r="A688" s="19">
        <v>684</v>
      </c>
      <c r="B688" s="1" t="str">
        <f>IFERROR(VLOOKUP($A688,Runners!$T:$AA,B$1,0),"")</f>
        <v/>
      </c>
      <c r="C688" s="1" t="str">
        <f>IFERROR(VLOOKUP($A688,Runners!$T:$AA,C$1,0),"")</f>
        <v/>
      </c>
      <c r="D688" s="1" t="str">
        <f>IFERROR(VLOOKUP($A688,Runners!$T:$AA,D$1,0),"")</f>
        <v/>
      </c>
      <c r="E688" s="2" t="str">
        <f>IFERROR(VLOOKUP($A688,Runners!$T:$AA,E$1,0),"")</f>
        <v/>
      </c>
      <c r="F688" s="2" t="str">
        <f>IFERROR(VLOOKUP($A688,Runners!$T:$AA,F$1,0),"")</f>
        <v/>
      </c>
    </row>
    <row r="689" spans="1:6" x14ac:dyDescent="0.25">
      <c r="A689" s="19">
        <v>685</v>
      </c>
      <c r="B689" s="1" t="str">
        <f>IFERROR(VLOOKUP($A689,Runners!$T:$AA,B$1,0),"")</f>
        <v/>
      </c>
      <c r="C689" s="1" t="str">
        <f>IFERROR(VLOOKUP($A689,Runners!$T:$AA,C$1,0),"")</f>
        <v/>
      </c>
      <c r="D689" s="1" t="str">
        <f>IFERROR(VLOOKUP($A689,Runners!$T:$AA,D$1,0),"")</f>
        <v/>
      </c>
      <c r="E689" s="2" t="str">
        <f>IFERROR(VLOOKUP($A689,Runners!$T:$AA,E$1,0),"")</f>
        <v/>
      </c>
      <c r="F689" s="2" t="str">
        <f>IFERROR(VLOOKUP($A689,Runners!$T:$AA,F$1,0),"")</f>
        <v/>
      </c>
    </row>
    <row r="690" spans="1:6" x14ac:dyDescent="0.25">
      <c r="A690" s="19">
        <v>686</v>
      </c>
      <c r="B690" s="1" t="str">
        <f>IFERROR(VLOOKUP($A690,Runners!$T:$AA,B$1,0),"")</f>
        <v/>
      </c>
      <c r="C690" s="1" t="str">
        <f>IFERROR(VLOOKUP($A690,Runners!$T:$AA,C$1,0),"")</f>
        <v/>
      </c>
      <c r="D690" s="1" t="str">
        <f>IFERROR(VLOOKUP($A690,Runners!$T:$AA,D$1,0),"")</f>
        <v/>
      </c>
      <c r="E690" s="2" t="str">
        <f>IFERROR(VLOOKUP($A690,Runners!$T:$AA,E$1,0),"")</f>
        <v/>
      </c>
      <c r="F690" s="2" t="str">
        <f>IFERROR(VLOOKUP($A690,Runners!$T:$AA,F$1,0),"")</f>
        <v/>
      </c>
    </row>
    <row r="691" spans="1:6" x14ac:dyDescent="0.25">
      <c r="A691" s="19">
        <v>687</v>
      </c>
      <c r="B691" s="1" t="str">
        <f>IFERROR(VLOOKUP($A691,Runners!$T:$AA,B$1,0),"")</f>
        <v/>
      </c>
      <c r="C691" s="1" t="str">
        <f>IFERROR(VLOOKUP($A691,Runners!$T:$AA,C$1,0),"")</f>
        <v/>
      </c>
      <c r="D691" s="1" t="str">
        <f>IFERROR(VLOOKUP($A691,Runners!$T:$AA,D$1,0),"")</f>
        <v/>
      </c>
      <c r="E691" s="2" t="str">
        <f>IFERROR(VLOOKUP($A691,Runners!$T:$AA,E$1,0),"")</f>
        <v/>
      </c>
      <c r="F691" s="2" t="str">
        <f>IFERROR(VLOOKUP($A691,Runners!$T:$AA,F$1,0),"")</f>
        <v/>
      </c>
    </row>
    <row r="692" spans="1:6" x14ac:dyDescent="0.25">
      <c r="A692" s="19">
        <v>688</v>
      </c>
      <c r="B692" s="1" t="str">
        <f>IFERROR(VLOOKUP($A692,Runners!$T:$AA,B$1,0),"")</f>
        <v/>
      </c>
      <c r="C692" s="1" t="str">
        <f>IFERROR(VLOOKUP($A692,Runners!$T:$AA,C$1,0),"")</f>
        <v/>
      </c>
      <c r="D692" s="1" t="str">
        <f>IFERROR(VLOOKUP($A692,Runners!$T:$AA,D$1,0),"")</f>
        <v/>
      </c>
      <c r="E692" s="2" t="str">
        <f>IFERROR(VLOOKUP($A692,Runners!$T:$AA,E$1,0),"")</f>
        <v/>
      </c>
      <c r="F692" s="2" t="str">
        <f>IFERROR(VLOOKUP($A692,Runners!$T:$AA,F$1,0),"")</f>
        <v/>
      </c>
    </row>
    <row r="693" spans="1:6" x14ac:dyDescent="0.25">
      <c r="A693" s="19">
        <v>689</v>
      </c>
      <c r="B693" s="1" t="str">
        <f>IFERROR(VLOOKUP($A693,Runners!$T:$AA,B$1,0),"")</f>
        <v/>
      </c>
      <c r="C693" s="1" t="str">
        <f>IFERROR(VLOOKUP($A693,Runners!$T:$AA,C$1,0),"")</f>
        <v/>
      </c>
      <c r="D693" s="1" t="str">
        <f>IFERROR(VLOOKUP($A693,Runners!$T:$AA,D$1,0),"")</f>
        <v/>
      </c>
      <c r="E693" s="2" t="str">
        <f>IFERROR(VLOOKUP($A693,Runners!$T:$AA,E$1,0),"")</f>
        <v/>
      </c>
      <c r="F693" s="2" t="str">
        <f>IFERROR(VLOOKUP($A693,Runners!$T:$AA,F$1,0),"")</f>
        <v/>
      </c>
    </row>
    <row r="694" spans="1:6" x14ac:dyDescent="0.25">
      <c r="A694" s="19">
        <v>690</v>
      </c>
      <c r="B694" s="1" t="str">
        <f>IFERROR(VLOOKUP($A694,Runners!$T:$AA,B$1,0),"")</f>
        <v/>
      </c>
      <c r="C694" s="1" t="str">
        <f>IFERROR(VLOOKUP($A694,Runners!$T:$AA,C$1,0),"")</f>
        <v/>
      </c>
      <c r="D694" s="1" t="str">
        <f>IFERROR(VLOOKUP($A694,Runners!$T:$AA,D$1,0),"")</f>
        <v/>
      </c>
      <c r="E694" s="2" t="str">
        <f>IFERROR(VLOOKUP($A694,Runners!$T:$AA,E$1,0),"")</f>
        <v/>
      </c>
      <c r="F694" s="2" t="str">
        <f>IFERROR(VLOOKUP($A694,Runners!$T:$AA,F$1,0),"")</f>
        <v/>
      </c>
    </row>
    <row r="695" spans="1:6" x14ac:dyDescent="0.25">
      <c r="A695" s="19">
        <v>691</v>
      </c>
      <c r="B695" s="1" t="str">
        <f>IFERROR(VLOOKUP($A695,Runners!$T:$AA,B$1,0),"")</f>
        <v/>
      </c>
      <c r="C695" s="1" t="str">
        <f>IFERROR(VLOOKUP($A695,Runners!$T:$AA,C$1,0),"")</f>
        <v/>
      </c>
      <c r="D695" s="1" t="str">
        <f>IFERROR(VLOOKUP($A695,Runners!$T:$AA,D$1,0),"")</f>
        <v/>
      </c>
      <c r="E695" s="2" t="str">
        <f>IFERROR(VLOOKUP($A695,Runners!$T:$AA,E$1,0),"")</f>
        <v/>
      </c>
      <c r="F695" s="2" t="str">
        <f>IFERROR(VLOOKUP($A695,Runners!$T:$AA,F$1,0),"")</f>
        <v/>
      </c>
    </row>
    <row r="696" spans="1:6" x14ac:dyDescent="0.25">
      <c r="A696" s="19">
        <v>692</v>
      </c>
      <c r="B696" s="1" t="str">
        <f>IFERROR(VLOOKUP($A696,Runners!$T:$AA,B$1,0),"")</f>
        <v/>
      </c>
      <c r="C696" s="1" t="str">
        <f>IFERROR(VLOOKUP($A696,Runners!$T:$AA,C$1,0),"")</f>
        <v/>
      </c>
      <c r="D696" s="1" t="str">
        <f>IFERROR(VLOOKUP($A696,Runners!$T:$AA,D$1,0),"")</f>
        <v/>
      </c>
      <c r="E696" s="2" t="str">
        <f>IFERROR(VLOOKUP($A696,Runners!$T:$AA,E$1,0),"")</f>
        <v/>
      </c>
      <c r="F696" s="2" t="str">
        <f>IFERROR(VLOOKUP($A696,Runners!$T:$AA,F$1,0),"")</f>
        <v/>
      </c>
    </row>
    <row r="697" spans="1:6" x14ac:dyDescent="0.25">
      <c r="A697" s="19">
        <v>693</v>
      </c>
      <c r="B697" s="1" t="str">
        <f>IFERROR(VLOOKUP($A697,Runners!$T:$AA,B$1,0),"")</f>
        <v/>
      </c>
      <c r="C697" s="1" t="str">
        <f>IFERROR(VLOOKUP($A697,Runners!$T:$AA,C$1,0),"")</f>
        <v/>
      </c>
      <c r="D697" s="1" t="str">
        <f>IFERROR(VLOOKUP($A697,Runners!$T:$AA,D$1,0),"")</f>
        <v/>
      </c>
      <c r="E697" s="2" t="str">
        <f>IFERROR(VLOOKUP($A697,Runners!$T:$AA,E$1,0),"")</f>
        <v/>
      </c>
      <c r="F697" s="2" t="str">
        <f>IFERROR(VLOOKUP($A697,Runners!$T:$AA,F$1,0),"")</f>
        <v/>
      </c>
    </row>
    <row r="698" spans="1:6" x14ac:dyDescent="0.25">
      <c r="A698" s="19">
        <v>694</v>
      </c>
      <c r="B698" s="1" t="str">
        <f>IFERROR(VLOOKUP($A698,Runners!$T:$AA,B$1,0),"")</f>
        <v/>
      </c>
      <c r="C698" s="1" t="str">
        <f>IFERROR(VLOOKUP($A698,Runners!$T:$AA,C$1,0),"")</f>
        <v/>
      </c>
      <c r="D698" s="1" t="str">
        <f>IFERROR(VLOOKUP($A698,Runners!$T:$AA,D$1,0),"")</f>
        <v/>
      </c>
      <c r="E698" s="2" t="str">
        <f>IFERROR(VLOOKUP($A698,Runners!$T:$AA,E$1,0),"")</f>
        <v/>
      </c>
      <c r="F698" s="2" t="str">
        <f>IFERROR(VLOOKUP($A698,Runners!$T:$AA,F$1,0),"")</f>
        <v/>
      </c>
    </row>
    <row r="699" spans="1:6" x14ac:dyDescent="0.25">
      <c r="A699" s="19">
        <v>695</v>
      </c>
      <c r="B699" s="1" t="str">
        <f>IFERROR(VLOOKUP($A699,Runners!$T:$AA,B$1,0),"")</f>
        <v/>
      </c>
      <c r="C699" s="1" t="str">
        <f>IFERROR(VLOOKUP($A699,Runners!$T:$AA,C$1,0),"")</f>
        <v/>
      </c>
      <c r="D699" s="1" t="str">
        <f>IFERROR(VLOOKUP($A699,Runners!$T:$AA,D$1,0),"")</f>
        <v/>
      </c>
      <c r="E699" s="2" t="str">
        <f>IFERROR(VLOOKUP($A699,Runners!$T:$AA,E$1,0),"")</f>
        <v/>
      </c>
      <c r="F699" s="2" t="str">
        <f>IFERROR(VLOOKUP($A699,Runners!$T:$AA,F$1,0),"")</f>
        <v/>
      </c>
    </row>
    <row r="700" spans="1:6" x14ac:dyDescent="0.25">
      <c r="A700" s="19">
        <v>696</v>
      </c>
      <c r="B700" s="1" t="str">
        <f>IFERROR(VLOOKUP($A700,Runners!$T:$AA,B$1,0),"")</f>
        <v/>
      </c>
      <c r="C700" s="1" t="str">
        <f>IFERROR(VLOOKUP($A700,Runners!$T:$AA,C$1,0),"")</f>
        <v/>
      </c>
      <c r="D700" s="1" t="str">
        <f>IFERROR(VLOOKUP($A700,Runners!$T:$AA,D$1,0),"")</f>
        <v/>
      </c>
      <c r="E700" s="2" t="str">
        <f>IFERROR(VLOOKUP($A700,Runners!$T:$AA,E$1,0),"")</f>
        <v/>
      </c>
      <c r="F700" s="2" t="str">
        <f>IFERROR(VLOOKUP($A700,Runners!$T:$AA,F$1,0),"")</f>
        <v/>
      </c>
    </row>
    <row r="701" spans="1:6" x14ac:dyDescent="0.25">
      <c r="A701" s="19">
        <v>697</v>
      </c>
      <c r="B701" s="1" t="str">
        <f>IFERROR(VLOOKUP($A701,Runners!$T:$AA,B$1,0),"")</f>
        <v/>
      </c>
      <c r="C701" s="1" t="str">
        <f>IFERROR(VLOOKUP($A701,Runners!$T:$AA,C$1,0),"")</f>
        <v/>
      </c>
      <c r="D701" s="1" t="str">
        <f>IFERROR(VLOOKUP($A701,Runners!$T:$AA,D$1,0),"")</f>
        <v/>
      </c>
      <c r="E701" s="2" t="str">
        <f>IFERROR(VLOOKUP($A701,Runners!$T:$AA,E$1,0),"")</f>
        <v/>
      </c>
      <c r="F701" s="2" t="str">
        <f>IFERROR(VLOOKUP($A701,Runners!$T:$AA,F$1,0),"")</f>
        <v/>
      </c>
    </row>
    <row r="702" spans="1:6" x14ac:dyDescent="0.25">
      <c r="A702" s="19">
        <v>698</v>
      </c>
      <c r="B702" s="1" t="str">
        <f>IFERROR(VLOOKUP($A702,Runners!$T:$AA,B$1,0),"")</f>
        <v/>
      </c>
      <c r="C702" s="1" t="str">
        <f>IFERROR(VLOOKUP($A702,Runners!$T:$AA,C$1,0),"")</f>
        <v/>
      </c>
      <c r="D702" s="1" t="str">
        <f>IFERROR(VLOOKUP($A702,Runners!$T:$AA,D$1,0),"")</f>
        <v/>
      </c>
      <c r="E702" s="2" t="str">
        <f>IFERROR(VLOOKUP($A702,Runners!$T:$AA,E$1,0),"")</f>
        <v/>
      </c>
      <c r="F702" s="2" t="str">
        <f>IFERROR(VLOOKUP($A702,Runners!$T:$AA,F$1,0),"")</f>
        <v/>
      </c>
    </row>
    <row r="703" spans="1:6" x14ac:dyDescent="0.25">
      <c r="A703" s="19">
        <v>699</v>
      </c>
      <c r="B703" s="1" t="str">
        <f>IFERROR(VLOOKUP($A703,Runners!$T:$AA,B$1,0),"")</f>
        <v/>
      </c>
      <c r="C703" s="1" t="str">
        <f>IFERROR(VLOOKUP($A703,Runners!$T:$AA,C$1,0),"")</f>
        <v/>
      </c>
      <c r="D703" s="1" t="str">
        <f>IFERROR(VLOOKUP($A703,Runners!$T:$AA,D$1,0),"")</f>
        <v/>
      </c>
      <c r="E703" s="2" t="str">
        <f>IFERROR(VLOOKUP($A703,Runners!$T:$AA,E$1,0),"")</f>
        <v/>
      </c>
      <c r="F703" s="2" t="str">
        <f>IFERROR(VLOOKUP($A703,Runners!$T:$AA,F$1,0),"")</f>
        <v/>
      </c>
    </row>
    <row r="704" spans="1:6" x14ac:dyDescent="0.25">
      <c r="A704" s="19">
        <v>700</v>
      </c>
      <c r="B704" s="1" t="str">
        <f>IFERROR(VLOOKUP($A704,Runners!$T:$AA,B$1,0),"")</f>
        <v/>
      </c>
      <c r="C704" s="1" t="str">
        <f>IFERROR(VLOOKUP($A704,Runners!$T:$AA,C$1,0),"")</f>
        <v/>
      </c>
      <c r="D704" s="1" t="str">
        <f>IFERROR(VLOOKUP($A704,Runners!$T:$AA,D$1,0),"")</f>
        <v/>
      </c>
      <c r="E704" s="2" t="str">
        <f>IFERROR(VLOOKUP($A704,Runners!$T:$AA,E$1,0),"")</f>
        <v/>
      </c>
      <c r="F704" s="2" t="str">
        <f>IFERROR(VLOOKUP($A704,Runners!$T:$AA,F$1,0),"")</f>
        <v/>
      </c>
    </row>
    <row r="705" spans="1:6" x14ac:dyDescent="0.25">
      <c r="A705" s="19">
        <v>701</v>
      </c>
      <c r="B705" s="1" t="str">
        <f>IFERROR(VLOOKUP($A705,Runners!$T:$AA,B$1,0),"")</f>
        <v/>
      </c>
      <c r="C705" s="1" t="str">
        <f>IFERROR(VLOOKUP($A705,Runners!$T:$AA,C$1,0),"")</f>
        <v/>
      </c>
      <c r="D705" s="1" t="str">
        <f>IFERROR(VLOOKUP($A705,Runners!$T:$AA,D$1,0),"")</f>
        <v/>
      </c>
      <c r="E705" s="2" t="str">
        <f>IFERROR(VLOOKUP($A705,Runners!$T:$AA,E$1,0),"")</f>
        <v/>
      </c>
      <c r="F705" s="2" t="str">
        <f>IFERROR(VLOOKUP($A705,Runners!$T:$AA,F$1,0),"")</f>
        <v/>
      </c>
    </row>
    <row r="706" spans="1:6" x14ac:dyDescent="0.25">
      <c r="A706" s="19">
        <v>702</v>
      </c>
      <c r="B706" s="1" t="str">
        <f>IFERROR(VLOOKUP($A706,Runners!$T:$AA,B$1,0),"")</f>
        <v/>
      </c>
      <c r="C706" s="1" t="str">
        <f>IFERROR(VLOOKUP($A706,Runners!$T:$AA,C$1,0),"")</f>
        <v/>
      </c>
      <c r="D706" s="1" t="str">
        <f>IFERROR(VLOOKUP($A706,Runners!$T:$AA,D$1,0),"")</f>
        <v/>
      </c>
      <c r="E706" s="2" t="str">
        <f>IFERROR(VLOOKUP($A706,Runners!$T:$AA,E$1,0),"")</f>
        <v/>
      </c>
      <c r="F706" s="2" t="str">
        <f>IFERROR(VLOOKUP($A706,Runners!$T:$AA,F$1,0),"")</f>
        <v/>
      </c>
    </row>
    <row r="707" spans="1:6" x14ac:dyDescent="0.25">
      <c r="A707" s="19">
        <v>703</v>
      </c>
      <c r="B707" s="1" t="str">
        <f>IFERROR(VLOOKUP($A707,Runners!$T:$AA,B$1,0),"")</f>
        <v/>
      </c>
      <c r="C707" s="1" t="str">
        <f>IFERROR(VLOOKUP($A707,Runners!$T:$AA,C$1,0),"")</f>
        <v/>
      </c>
      <c r="D707" s="1" t="str">
        <f>IFERROR(VLOOKUP($A707,Runners!$T:$AA,D$1,0),"")</f>
        <v/>
      </c>
      <c r="E707" s="2" t="str">
        <f>IFERROR(VLOOKUP($A707,Runners!$T:$AA,E$1,0),"")</f>
        <v/>
      </c>
      <c r="F707" s="2" t="str">
        <f>IFERROR(VLOOKUP($A707,Runners!$T:$AA,F$1,0),"")</f>
        <v/>
      </c>
    </row>
    <row r="708" spans="1:6" x14ac:dyDescent="0.25">
      <c r="A708" s="19">
        <v>704</v>
      </c>
      <c r="B708" s="1" t="str">
        <f>IFERROR(VLOOKUP($A708,Runners!$T:$AA,B$1,0),"")</f>
        <v/>
      </c>
      <c r="C708" s="1" t="str">
        <f>IFERROR(VLOOKUP($A708,Runners!$T:$AA,C$1,0),"")</f>
        <v/>
      </c>
      <c r="D708" s="1" t="str">
        <f>IFERROR(VLOOKUP($A708,Runners!$T:$AA,D$1,0),"")</f>
        <v/>
      </c>
      <c r="E708" s="2" t="str">
        <f>IFERROR(VLOOKUP($A708,Runners!$T:$AA,E$1,0),"")</f>
        <v/>
      </c>
      <c r="F708" s="2" t="str">
        <f>IFERROR(VLOOKUP($A708,Runners!$T:$AA,F$1,0),"")</f>
        <v/>
      </c>
    </row>
    <row r="709" spans="1:6" x14ac:dyDescent="0.25">
      <c r="A709" s="19">
        <v>705</v>
      </c>
      <c r="B709" s="1" t="str">
        <f>IFERROR(VLOOKUP($A709,Runners!$T:$AA,B$1,0),"")</f>
        <v/>
      </c>
      <c r="C709" s="1" t="str">
        <f>IFERROR(VLOOKUP($A709,Runners!$T:$AA,C$1,0),"")</f>
        <v/>
      </c>
      <c r="D709" s="1" t="str">
        <f>IFERROR(VLOOKUP($A709,Runners!$T:$AA,D$1,0),"")</f>
        <v/>
      </c>
      <c r="E709" s="2" t="str">
        <f>IFERROR(VLOOKUP($A709,Runners!$T:$AA,E$1,0),"")</f>
        <v/>
      </c>
      <c r="F709" s="2" t="str">
        <f>IFERROR(VLOOKUP($A709,Runners!$T:$AA,F$1,0),"")</f>
        <v/>
      </c>
    </row>
    <row r="710" spans="1:6" x14ac:dyDescent="0.25">
      <c r="A710" s="19">
        <v>706</v>
      </c>
      <c r="B710" s="1" t="str">
        <f>IFERROR(VLOOKUP($A710,Runners!$T:$AA,B$1,0),"")</f>
        <v/>
      </c>
      <c r="C710" s="1" t="str">
        <f>IFERROR(VLOOKUP($A710,Runners!$T:$AA,C$1,0),"")</f>
        <v/>
      </c>
      <c r="D710" s="1" t="str">
        <f>IFERROR(VLOOKUP($A710,Runners!$T:$AA,D$1,0),"")</f>
        <v/>
      </c>
      <c r="E710" s="2" t="str">
        <f>IFERROR(VLOOKUP($A710,Runners!$T:$AA,E$1,0),"")</f>
        <v/>
      </c>
      <c r="F710" s="2" t="str">
        <f>IFERROR(VLOOKUP($A710,Runners!$T:$AA,F$1,0),"")</f>
        <v/>
      </c>
    </row>
    <row r="711" spans="1:6" x14ac:dyDescent="0.25">
      <c r="A711" s="19">
        <v>707</v>
      </c>
      <c r="B711" s="1" t="str">
        <f>IFERROR(VLOOKUP($A711,Runners!$T:$AA,B$1,0),"")</f>
        <v/>
      </c>
      <c r="C711" s="1" t="str">
        <f>IFERROR(VLOOKUP($A711,Runners!$T:$AA,C$1,0),"")</f>
        <v/>
      </c>
      <c r="D711" s="1" t="str">
        <f>IFERROR(VLOOKUP($A711,Runners!$T:$AA,D$1,0),"")</f>
        <v/>
      </c>
      <c r="E711" s="2" t="str">
        <f>IFERROR(VLOOKUP($A711,Runners!$T:$AA,E$1,0),"")</f>
        <v/>
      </c>
      <c r="F711" s="2" t="str">
        <f>IFERROR(VLOOKUP($A711,Runners!$T:$AA,F$1,0),"")</f>
        <v/>
      </c>
    </row>
    <row r="712" spans="1:6" x14ac:dyDescent="0.25">
      <c r="A712" s="19">
        <v>708</v>
      </c>
      <c r="B712" s="1" t="str">
        <f>IFERROR(VLOOKUP($A712,Runners!$T:$AA,B$1,0),"")</f>
        <v/>
      </c>
      <c r="C712" s="1" t="str">
        <f>IFERROR(VLOOKUP($A712,Runners!$T:$AA,C$1,0),"")</f>
        <v/>
      </c>
      <c r="D712" s="1" t="str">
        <f>IFERROR(VLOOKUP($A712,Runners!$T:$AA,D$1,0),"")</f>
        <v/>
      </c>
      <c r="E712" s="2" t="str">
        <f>IFERROR(VLOOKUP($A712,Runners!$T:$AA,E$1,0),"")</f>
        <v/>
      </c>
      <c r="F712" s="2" t="str">
        <f>IFERROR(VLOOKUP($A712,Runners!$T:$AA,F$1,0),"")</f>
        <v/>
      </c>
    </row>
    <row r="713" spans="1:6" x14ac:dyDescent="0.25">
      <c r="A713" s="19">
        <v>709</v>
      </c>
      <c r="B713" s="1" t="str">
        <f>IFERROR(VLOOKUP($A713,Runners!$T:$AA,B$1,0),"")</f>
        <v/>
      </c>
      <c r="C713" s="1" t="str">
        <f>IFERROR(VLOOKUP($A713,Runners!$T:$AA,C$1,0),"")</f>
        <v/>
      </c>
      <c r="D713" s="1" t="str">
        <f>IFERROR(VLOOKUP($A713,Runners!$T:$AA,D$1,0),"")</f>
        <v/>
      </c>
      <c r="E713" s="2" t="str">
        <f>IFERROR(VLOOKUP($A713,Runners!$T:$AA,E$1,0),"")</f>
        <v/>
      </c>
      <c r="F713" s="2" t="str">
        <f>IFERROR(VLOOKUP($A713,Runners!$T:$AA,F$1,0),"")</f>
        <v/>
      </c>
    </row>
    <row r="714" spans="1:6" x14ac:dyDescent="0.25">
      <c r="A714" s="19">
        <v>710</v>
      </c>
      <c r="B714" s="1" t="str">
        <f>IFERROR(VLOOKUP($A714,Runners!$T:$AA,B$1,0),"")</f>
        <v/>
      </c>
      <c r="C714" s="1" t="str">
        <f>IFERROR(VLOOKUP($A714,Runners!$T:$AA,C$1,0),"")</f>
        <v/>
      </c>
      <c r="D714" s="1" t="str">
        <f>IFERROR(VLOOKUP($A714,Runners!$T:$AA,D$1,0),"")</f>
        <v/>
      </c>
      <c r="E714" s="2" t="str">
        <f>IFERROR(VLOOKUP($A714,Runners!$T:$AA,E$1,0),"")</f>
        <v/>
      </c>
      <c r="F714" s="2" t="str">
        <f>IFERROR(VLOOKUP($A714,Runners!$T:$AA,F$1,0),"")</f>
        <v/>
      </c>
    </row>
    <row r="715" spans="1:6" x14ac:dyDescent="0.25">
      <c r="A715" s="19">
        <v>711</v>
      </c>
      <c r="B715" s="1" t="str">
        <f>IFERROR(VLOOKUP($A715,Runners!$T:$AA,B$1,0),"")</f>
        <v/>
      </c>
      <c r="C715" s="1" t="str">
        <f>IFERROR(VLOOKUP($A715,Runners!$T:$AA,C$1,0),"")</f>
        <v/>
      </c>
      <c r="D715" s="1" t="str">
        <f>IFERROR(VLOOKUP($A715,Runners!$T:$AA,D$1,0),"")</f>
        <v/>
      </c>
      <c r="E715" s="2" t="str">
        <f>IFERROR(VLOOKUP($A715,Runners!$T:$AA,E$1,0),"")</f>
        <v/>
      </c>
      <c r="F715" s="2" t="str">
        <f>IFERROR(VLOOKUP($A715,Runners!$T:$AA,F$1,0),"")</f>
        <v/>
      </c>
    </row>
    <row r="716" spans="1:6" x14ac:dyDescent="0.25">
      <c r="A716" s="19">
        <v>712</v>
      </c>
      <c r="B716" s="1" t="str">
        <f>IFERROR(VLOOKUP($A716,Runners!$T:$AA,B$1,0),"")</f>
        <v/>
      </c>
      <c r="C716" s="1" t="str">
        <f>IFERROR(VLOOKUP($A716,Runners!$T:$AA,C$1,0),"")</f>
        <v/>
      </c>
      <c r="D716" s="1" t="str">
        <f>IFERROR(VLOOKUP($A716,Runners!$T:$AA,D$1,0),"")</f>
        <v/>
      </c>
      <c r="E716" s="2" t="str">
        <f>IFERROR(VLOOKUP($A716,Runners!$T:$AA,E$1,0),"")</f>
        <v/>
      </c>
      <c r="F716" s="2" t="str">
        <f>IFERROR(VLOOKUP($A716,Runners!$T:$AA,F$1,0),"")</f>
        <v/>
      </c>
    </row>
    <row r="717" spans="1:6" x14ac:dyDescent="0.25">
      <c r="A717" s="19">
        <v>713</v>
      </c>
      <c r="B717" s="1" t="str">
        <f>IFERROR(VLOOKUP($A717,Runners!$T:$AA,B$1,0),"")</f>
        <v/>
      </c>
      <c r="C717" s="1" t="str">
        <f>IFERROR(VLOOKUP($A717,Runners!$T:$AA,C$1,0),"")</f>
        <v/>
      </c>
      <c r="D717" s="1" t="str">
        <f>IFERROR(VLOOKUP($A717,Runners!$T:$AA,D$1,0),"")</f>
        <v/>
      </c>
      <c r="E717" s="2" t="str">
        <f>IFERROR(VLOOKUP($A717,Runners!$T:$AA,E$1,0),"")</f>
        <v/>
      </c>
      <c r="F717" s="2" t="str">
        <f>IFERROR(VLOOKUP($A717,Runners!$T:$AA,F$1,0),"")</f>
        <v/>
      </c>
    </row>
    <row r="718" spans="1:6" x14ac:dyDescent="0.25">
      <c r="A718" s="19">
        <v>714</v>
      </c>
      <c r="B718" s="1" t="str">
        <f>IFERROR(VLOOKUP($A718,Runners!$T:$AA,B$1,0),"")</f>
        <v/>
      </c>
      <c r="C718" s="1" t="str">
        <f>IFERROR(VLOOKUP($A718,Runners!$T:$AA,C$1,0),"")</f>
        <v/>
      </c>
      <c r="D718" s="1" t="str">
        <f>IFERROR(VLOOKUP($A718,Runners!$T:$AA,D$1,0),"")</f>
        <v/>
      </c>
      <c r="E718" s="2" t="str">
        <f>IFERROR(VLOOKUP($A718,Runners!$T:$AA,E$1,0),"")</f>
        <v/>
      </c>
      <c r="F718" s="2" t="str">
        <f>IFERROR(VLOOKUP($A718,Runners!$T:$AA,F$1,0),"")</f>
        <v/>
      </c>
    </row>
    <row r="719" spans="1:6" x14ac:dyDescent="0.25">
      <c r="A719" s="19">
        <v>715</v>
      </c>
      <c r="B719" s="1" t="str">
        <f>IFERROR(VLOOKUP($A719,Runners!$T:$AA,B$1,0),"")</f>
        <v/>
      </c>
      <c r="C719" s="1" t="str">
        <f>IFERROR(VLOOKUP($A719,Runners!$T:$AA,C$1,0),"")</f>
        <v/>
      </c>
      <c r="D719" s="1" t="str">
        <f>IFERROR(VLOOKUP($A719,Runners!$T:$AA,D$1,0),"")</f>
        <v/>
      </c>
      <c r="E719" s="2" t="str">
        <f>IFERROR(VLOOKUP($A719,Runners!$T:$AA,E$1,0),"")</f>
        <v/>
      </c>
      <c r="F719" s="2" t="str">
        <f>IFERROR(VLOOKUP($A719,Runners!$T:$AA,F$1,0),"")</f>
        <v/>
      </c>
    </row>
    <row r="720" spans="1:6" x14ac:dyDescent="0.25">
      <c r="A720" s="19">
        <v>716</v>
      </c>
      <c r="B720" s="1" t="str">
        <f>IFERROR(VLOOKUP($A720,Runners!$T:$AA,B$1,0),"")</f>
        <v/>
      </c>
      <c r="C720" s="1" t="str">
        <f>IFERROR(VLOOKUP($A720,Runners!$T:$AA,C$1,0),"")</f>
        <v/>
      </c>
      <c r="D720" s="1" t="str">
        <f>IFERROR(VLOOKUP($A720,Runners!$T:$AA,D$1,0),"")</f>
        <v/>
      </c>
      <c r="E720" s="2" t="str">
        <f>IFERROR(VLOOKUP($A720,Runners!$T:$AA,E$1,0),"")</f>
        <v/>
      </c>
      <c r="F720" s="2" t="str">
        <f>IFERROR(VLOOKUP($A720,Runners!$T:$AA,F$1,0),"")</f>
        <v/>
      </c>
    </row>
    <row r="721" spans="1:6" x14ac:dyDescent="0.25">
      <c r="A721" s="19">
        <v>717</v>
      </c>
      <c r="B721" s="1" t="str">
        <f>IFERROR(VLOOKUP($A721,Runners!$T:$AA,B$1,0),"")</f>
        <v/>
      </c>
      <c r="C721" s="1" t="str">
        <f>IFERROR(VLOOKUP($A721,Runners!$T:$AA,C$1,0),"")</f>
        <v/>
      </c>
      <c r="D721" s="1" t="str">
        <f>IFERROR(VLOOKUP($A721,Runners!$T:$AA,D$1,0),"")</f>
        <v/>
      </c>
      <c r="E721" s="2" t="str">
        <f>IFERROR(VLOOKUP($A721,Runners!$T:$AA,E$1,0),"")</f>
        <v/>
      </c>
      <c r="F721" s="2" t="str">
        <f>IFERROR(VLOOKUP($A721,Runners!$T:$AA,F$1,0),"")</f>
        <v/>
      </c>
    </row>
    <row r="722" spans="1:6" x14ac:dyDescent="0.25">
      <c r="A722" s="19">
        <v>718</v>
      </c>
      <c r="B722" s="1" t="str">
        <f>IFERROR(VLOOKUP($A722,Runners!$T:$AA,B$1,0),"")</f>
        <v/>
      </c>
      <c r="C722" s="1" t="str">
        <f>IFERROR(VLOOKUP($A722,Runners!$T:$AA,C$1,0),"")</f>
        <v/>
      </c>
      <c r="D722" s="1" t="str">
        <f>IFERROR(VLOOKUP($A722,Runners!$T:$AA,D$1,0),"")</f>
        <v/>
      </c>
      <c r="E722" s="2" t="str">
        <f>IFERROR(VLOOKUP($A722,Runners!$T:$AA,E$1,0),"")</f>
        <v/>
      </c>
      <c r="F722" s="2" t="str">
        <f>IFERROR(VLOOKUP($A722,Runners!$T:$AA,F$1,0),"")</f>
        <v/>
      </c>
    </row>
    <row r="723" spans="1:6" x14ac:dyDescent="0.25">
      <c r="A723" s="19">
        <v>719</v>
      </c>
      <c r="B723" s="1" t="str">
        <f>IFERROR(VLOOKUP($A723,Runners!$T:$AA,B$1,0),"")</f>
        <v/>
      </c>
      <c r="C723" s="1" t="str">
        <f>IFERROR(VLOOKUP($A723,Runners!$T:$AA,C$1,0),"")</f>
        <v/>
      </c>
      <c r="D723" s="1" t="str">
        <f>IFERROR(VLOOKUP($A723,Runners!$T:$AA,D$1,0),"")</f>
        <v/>
      </c>
      <c r="E723" s="2" t="str">
        <f>IFERROR(VLOOKUP($A723,Runners!$T:$AA,E$1,0),"")</f>
        <v/>
      </c>
      <c r="F723" s="2" t="str">
        <f>IFERROR(VLOOKUP($A723,Runners!$T:$AA,F$1,0),"")</f>
        <v/>
      </c>
    </row>
    <row r="724" spans="1:6" x14ac:dyDescent="0.25">
      <c r="A724" s="19">
        <v>720</v>
      </c>
      <c r="B724" s="1" t="str">
        <f>IFERROR(VLOOKUP($A724,Runners!$T:$AA,B$1,0),"")</f>
        <v/>
      </c>
      <c r="C724" s="1" t="str">
        <f>IFERROR(VLOOKUP($A724,Runners!$T:$AA,C$1,0),"")</f>
        <v/>
      </c>
      <c r="D724" s="1" t="str">
        <f>IFERROR(VLOOKUP($A724,Runners!$T:$AA,D$1,0),"")</f>
        <v/>
      </c>
      <c r="E724" s="2" t="str">
        <f>IFERROR(VLOOKUP($A724,Runners!$T:$AA,E$1,0),"")</f>
        <v/>
      </c>
      <c r="F724" s="2" t="str">
        <f>IFERROR(VLOOKUP($A724,Runners!$T:$AA,F$1,0),"")</f>
        <v/>
      </c>
    </row>
    <row r="725" spans="1:6" x14ac:dyDescent="0.25">
      <c r="A725" s="19">
        <v>721</v>
      </c>
      <c r="B725" s="1" t="str">
        <f>IFERROR(VLOOKUP($A725,Runners!$T:$AA,B$1,0),"")</f>
        <v/>
      </c>
      <c r="C725" s="1" t="str">
        <f>IFERROR(VLOOKUP($A725,Runners!$T:$AA,C$1,0),"")</f>
        <v/>
      </c>
      <c r="D725" s="1" t="str">
        <f>IFERROR(VLOOKUP($A725,Runners!$T:$AA,D$1,0),"")</f>
        <v/>
      </c>
      <c r="E725" s="2" t="str">
        <f>IFERROR(VLOOKUP($A725,Runners!$T:$AA,E$1,0),"")</f>
        <v/>
      </c>
      <c r="F725" s="2" t="str">
        <f>IFERROR(VLOOKUP($A725,Runners!$T:$AA,F$1,0),"")</f>
        <v/>
      </c>
    </row>
    <row r="726" spans="1:6" x14ac:dyDescent="0.25">
      <c r="A726" s="19">
        <v>722</v>
      </c>
      <c r="B726" s="1" t="str">
        <f>IFERROR(VLOOKUP($A726,Runners!$T:$AA,B$1,0),"")</f>
        <v/>
      </c>
      <c r="C726" s="1" t="str">
        <f>IFERROR(VLOOKUP($A726,Runners!$T:$AA,C$1,0),"")</f>
        <v/>
      </c>
      <c r="D726" s="1" t="str">
        <f>IFERROR(VLOOKUP($A726,Runners!$T:$AA,D$1,0),"")</f>
        <v/>
      </c>
      <c r="E726" s="2" t="str">
        <f>IFERROR(VLOOKUP($A726,Runners!$T:$AA,E$1,0),"")</f>
        <v/>
      </c>
      <c r="F726" s="2" t="str">
        <f>IFERROR(VLOOKUP($A726,Runners!$T:$AA,F$1,0),"")</f>
        <v/>
      </c>
    </row>
    <row r="727" spans="1:6" x14ac:dyDescent="0.25">
      <c r="A727" s="19">
        <v>723</v>
      </c>
      <c r="B727" s="1" t="str">
        <f>IFERROR(VLOOKUP($A727,Runners!$T:$AA,B$1,0),"")</f>
        <v/>
      </c>
      <c r="C727" s="1" t="str">
        <f>IFERROR(VLOOKUP($A727,Runners!$T:$AA,C$1,0),"")</f>
        <v/>
      </c>
      <c r="D727" s="1" t="str">
        <f>IFERROR(VLOOKUP($A727,Runners!$T:$AA,D$1,0),"")</f>
        <v/>
      </c>
      <c r="E727" s="2" t="str">
        <f>IFERROR(VLOOKUP($A727,Runners!$T:$AA,E$1,0),"")</f>
        <v/>
      </c>
      <c r="F727" s="2" t="str">
        <f>IFERROR(VLOOKUP($A727,Runners!$T:$AA,F$1,0),"")</f>
        <v/>
      </c>
    </row>
    <row r="728" spans="1:6" x14ac:dyDescent="0.25">
      <c r="A728" s="19">
        <v>724</v>
      </c>
      <c r="B728" s="1" t="str">
        <f>IFERROR(VLOOKUP($A728,Runners!$T:$AA,B$1,0),"")</f>
        <v/>
      </c>
      <c r="C728" s="1" t="str">
        <f>IFERROR(VLOOKUP($A728,Runners!$T:$AA,C$1,0),"")</f>
        <v/>
      </c>
      <c r="D728" s="1" t="str">
        <f>IFERROR(VLOOKUP($A728,Runners!$T:$AA,D$1,0),"")</f>
        <v/>
      </c>
      <c r="E728" s="2" t="str">
        <f>IFERROR(VLOOKUP($A728,Runners!$T:$AA,E$1,0),"")</f>
        <v/>
      </c>
      <c r="F728" s="2" t="str">
        <f>IFERROR(VLOOKUP($A728,Runners!$T:$AA,F$1,0),"")</f>
        <v/>
      </c>
    </row>
    <row r="729" spans="1:6" x14ac:dyDescent="0.25">
      <c r="A729" s="19">
        <v>725</v>
      </c>
      <c r="B729" s="1" t="str">
        <f>IFERROR(VLOOKUP($A729,Runners!$T:$AA,B$1,0),"")</f>
        <v/>
      </c>
      <c r="C729" s="1" t="str">
        <f>IFERROR(VLOOKUP($A729,Runners!$T:$AA,C$1,0),"")</f>
        <v/>
      </c>
      <c r="D729" s="1" t="str">
        <f>IFERROR(VLOOKUP($A729,Runners!$T:$AA,D$1,0),"")</f>
        <v/>
      </c>
      <c r="E729" s="2" t="str">
        <f>IFERROR(VLOOKUP($A729,Runners!$T:$AA,E$1,0),"")</f>
        <v/>
      </c>
      <c r="F729" s="2" t="str">
        <f>IFERROR(VLOOKUP($A729,Runners!$T:$AA,F$1,0),"")</f>
        <v/>
      </c>
    </row>
    <row r="730" spans="1:6" x14ac:dyDescent="0.25">
      <c r="A730" s="19">
        <v>726</v>
      </c>
      <c r="B730" s="1" t="str">
        <f>IFERROR(VLOOKUP($A730,Runners!$T:$AA,B$1,0),"")</f>
        <v/>
      </c>
      <c r="C730" s="1" t="str">
        <f>IFERROR(VLOOKUP($A730,Runners!$T:$AA,C$1,0),"")</f>
        <v/>
      </c>
      <c r="D730" s="1" t="str">
        <f>IFERROR(VLOOKUP($A730,Runners!$T:$AA,D$1,0),"")</f>
        <v/>
      </c>
      <c r="E730" s="2" t="str">
        <f>IFERROR(VLOOKUP($A730,Runners!$T:$AA,E$1,0),"")</f>
        <v/>
      </c>
      <c r="F730" s="2" t="str">
        <f>IFERROR(VLOOKUP($A730,Runners!$T:$AA,F$1,0),"")</f>
        <v/>
      </c>
    </row>
    <row r="731" spans="1:6" x14ac:dyDescent="0.25">
      <c r="A731" s="19">
        <v>727</v>
      </c>
      <c r="B731" s="1" t="str">
        <f>IFERROR(VLOOKUP($A731,Runners!$T:$AA,B$1,0),"")</f>
        <v/>
      </c>
      <c r="C731" s="1" t="str">
        <f>IFERROR(VLOOKUP($A731,Runners!$T:$AA,C$1,0),"")</f>
        <v/>
      </c>
      <c r="D731" s="1" t="str">
        <f>IFERROR(VLOOKUP($A731,Runners!$T:$AA,D$1,0),"")</f>
        <v/>
      </c>
      <c r="E731" s="2" t="str">
        <f>IFERROR(VLOOKUP($A731,Runners!$T:$AA,E$1,0),"")</f>
        <v/>
      </c>
      <c r="F731" s="2" t="str">
        <f>IFERROR(VLOOKUP($A731,Runners!$T:$AA,F$1,0),"")</f>
        <v/>
      </c>
    </row>
    <row r="732" spans="1:6" x14ac:dyDescent="0.25">
      <c r="A732" s="19">
        <v>728</v>
      </c>
      <c r="B732" s="1" t="str">
        <f>IFERROR(VLOOKUP($A732,Runners!$T:$AA,B$1,0),"")</f>
        <v/>
      </c>
      <c r="C732" s="1" t="str">
        <f>IFERROR(VLOOKUP($A732,Runners!$T:$AA,C$1,0),"")</f>
        <v/>
      </c>
      <c r="D732" s="1" t="str">
        <f>IFERROR(VLOOKUP($A732,Runners!$T:$AA,D$1,0),"")</f>
        <v/>
      </c>
      <c r="E732" s="2" t="str">
        <f>IFERROR(VLOOKUP($A732,Runners!$T:$AA,E$1,0),"")</f>
        <v/>
      </c>
      <c r="F732" s="2" t="str">
        <f>IFERROR(VLOOKUP($A732,Runners!$T:$AA,F$1,0),"")</f>
        <v/>
      </c>
    </row>
    <row r="733" spans="1:6" x14ac:dyDescent="0.25">
      <c r="A733" s="19">
        <v>729</v>
      </c>
      <c r="B733" s="1" t="str">
        <f>IFERROR(VLOOKUP($A733,Runners!$T:$AA,B$1,0),"")</f>
        <v/>
      </c>
      <c r="C733" s="1" t="str">
        <f>IFERROR(VLOOKUP($A733,Runners!$T:$AA,C$1,0),"")</f>
        <v/>
      </c>
      <c r="D733" s="1" t="str">
        <f>IFERROR(VLOOKUP($A733,Runners!$T:$AA,D$1,0),"")</f>
        <v/>
      </c>
      <c r="E733" s="2" t="str">
        <f>IFERROR(VLOOKUP($A733,Runners!$T:$AA,E$1,0),"")</f>
        <v/>
      </c>
      <c r="F733" s="2" t="str">
        <f>IFERROR(VLOOKUP($A733,Runners!$T:$AA,F$1,0),"")</f>
        <v/>
      </c>
    </row>
    <row r="734" spans="1:6" x14ac:dyDescent="0.25">
      <c r="A734" s="19">
        <v>730</v>
      </c>
      <c r="B734" s="1" t="str">
        <f>IFERROR(VLOOKUP($A734,Runners!$T:$AA,B$1,0),"")</f>
        <v/>
      </c>
      <c r="C734" s="1" t="str">
        <f>IFERROR(VLOOKUP($A734,Runners!$T:$AA,C$1,0),"")</f>
        <v/>
      </c>
      <c r="D734" s="1" t="str">
        <f>IFERROR(VLOOKUP($A734,Runners!$T:$AA,D$1,0),"")</f>
        <v/>
      </c>
      <c r="E734" s="2" t="str">
        <f>IFERROR(VLOOKUP($A734,Runners!$T:$AA,E$1,0),"")</f>
        <v/>
      </c>
      <c r="F734" s="2" t="str">
        <f>IFERROR(VLOOKUP($A734,Runners!$T:$AA,F$1,0),"")</f>
        <v/>
      </c>
    </row>
    <row r="735" spans="1:6" x14ac:dyDescent="0.25">
      <c r="A735" s="19">
        <v>731</v>
      </c>
      <c r="B735" s="1" t="str">
        <f>IFERROR(VLOOKUP($A735,Runners!$T:$AA,B$1,0),"")</f>
        <v/>
      </c>
      <c r="C735" s="1" t="str">
        <f>IFERROR(VLOOKUP($A735,Runners!$T:$AA,C$1,0),"")</f>
        <v/>
      </c>
      <c r="D735" s="1" t="str">
        <f>IFERROR(VLOOKUP($A735,Runners!$T:$AA,D$1,0),"")</f>
        <v/>
      </c>
      <c r="E735" s="2" t="str">
        <f>IFERROR(VLOOKUP($A735,Runners!$T:$AA,E$1,0),"")</f>
        <v/>
      </c>
      <c r="F735" s="2" t="str">
        <f>IFERROR(VLOOKUP($A735,Runners!$T:$AA,F$1,0),"")</f>
        <v/>
      </c>
    </row>
    <row r="736" spans="1:6" x14ac:dyDescent="0.25">
      <c r="A736" s="19">
        <v>732</v>
      </c>
      <c r="B736" s="1" t="str">
        <f>IFERROR(VLOOKUP($A736,Runners!$T:$AA,B$1,0),"")</f>
        <v/>
      </c>
      <c r="C736" s="1" t="str">
        <f>IFERROR(VLOOKUP($A736,Runners!$T:$AA,C$1,0),"")</f>
        <v/>
      </c>
      <c r="D736" s="1" t="str">
        <f>IFERROR(VLOOKUP($A736,Runners!$T:$AA,D$1,0),"")</f>
        <v/>
      </c>
      <c r="E736" s="2" t="str">
        <f>IFERROR(VLOOKUP($A736,Runners!$T:$AA,E$1,0),"")</f>
        <v/>
      </c>
      <c r="F736" s="2" t="str">
        <f>IFERROR(VLOOKUP($A736,Runners!$T:$AA,F$1,0),"")</f>
        <v/>
      </c>
    </row>
    <row r="737" spans="1:6" x14ac:dyDescent="0.25">
      <c r="A737" s="19">
        <v>733</v>
      </c>
      <c r="B737" s="1" t="str">
        <f>IFERROR(VLOOKUP($A737,Runners!$T:$AA,B$1,0),"")</f>
        <v/>
      </c>
      <c r="C737" s="1" t="str">
        <f>IFERROR(VLOOKUP($A737,Runners!$T:$AA,C$1,0),"")</f>
        <v/>
      </c>
      <c r="D737" s="1" t="str">
        <f>IFERROR(VLOOKUP($A737,Runners!$T:$AA,D$1,0),"")</f>
        <v/>
      </c>
      <c r="E737" s="2" t="str">
        <f>IFERROR(VLOOKUP($A737,Runners!$T:$AA,E$1,0),"")</f>
        <v/>
      </c>
      <c r="F737" s="2" t="str">
        <f>IFERROR(VLOOKUP($A737,Runners!$T:$AA,F$1,0),"")</f>
        <v/>
      </c>
    </row>
    <row r="738" spans="1:6" x14ac:dyDescent="0.25">
      <c r="A738" s="19">
        <v>734</v>
      </c>
      <c r="B738" s="1" t="str">
        <f>IFERROR(VLOOKUP($A738,Runners!$T:$AA,B$1,0),"")</f>
        <v/>
      </c>
      <c r="C738" s="1" t="str">
        <f>IFERROR(VLOOKUP($A738,Runners!$T:$AA,C$1,0),"")</f>
        <v/>
      </c>
      <c r="D738" s="1" t="str">
        <f>IFERROR(VLOOKUP($A738,Runners!$T:$AA,D$1,0),"")</f>
        <v/>
      </c>
      <c r="E738" s="2" t="str">
        <f>IFERROR(VLOOKUP($A738,Runners!$T:$AA,E$1,0),"")</f>
        <v/>
      </c>
      <c r="F738" s="2" t="str">
        <f>IFERROR(VLOOKUP($A738,Runners!$T:$AA,F$1,0),"")</f>
        <v/>
      </c>
    </row>
    <row r="739" spans="1:6" x14ac:dyDescent="0.25">
      <c r="A739" s="19">
        <v>735</v>
      </c>
      <c r="B739" s="1" t="str">
        <f>IFERROR(VLOOKUP($A739,Runners!$T:$AA,B$1,0),"")</f>
        <v/>
      </c>
      <c r="C739" s="1" t="str">
        <f>IFERROR(VLOOKUP($A739,Runners!$T:$AA,C$1,0),"")</f>
        <v/>
      </c>
      <c r="D739" s="1" t="str">
        <f>IFERROR(VLOOKUP($A739,Runners!$T:$AA,D$1,0),"")</f>
        <v/>
      </c>
      <c r="E739" s="2" t="str">
        <f>IFERROR(VLOOKUP($A739,Runners!$T:$AA,E$1,0),"")</f>
        <v/>
      </c>
      <c r="F739" s="2" t="str">
        <f>IFERROR(VLOOKUP($A739,Runners!$T:$AA,F$1,0),"")</f>
        <v/>
      </c>
    </row>
    <row r="740" spans="1:6" x14ac:dyDescent="0.25">
      <c r="A740" s="19">
        <v>736</v>
      </c>
      <c r="B740" s="1" t="str">
        <f>IFERROR(VLOOKUP($A740,Runners!$T:$AA,B$1,0),"")</f>
        <v/>
      </c>
      <c r="C740" s="1" t="str">
        <f>IFERROR(VLOOKUP($A740,Runners!$T:$AA,C$1,0),"")</f>
        <v/>
      </c>
      <c r="D740" s="1" t="str">
        <f>IFERROR(VLOOKUP($A740,Runners!$T:$AA,D$1,0),"")</f>
        <v/>
      </c>
      <c r="E740" s="2" t="str">
        <f>IFERROR(VLOOKUP($A740,Runners!$T:$AA,E$1,0),"")</f>
        <v/>
      </c>
      <c r="F740" s="2" t="str">
        <f>IFERROR(VLOOKUP($A740,Runners!$T:$AA,F$1,0),"")</f>
        <v/>
      </c>
    </row>
    <row r="741" spans="1:6" x14ac:dyDescent="0.25">
      <c r="A741" s="19">
        <v>737</v>
      </c>
      <c r="B741" s="1" t="str">
        <f>IFERROR(VLOOKUP($A741,Runners!$T:$AA,B$1,0),"")</f>
        <v/>
      </c>
      <c r="C741" s="1" t="str">
        <f>IFERROR(VLOOKUP($A741,Runners!$T:$AA,C$1,0),"")</f>
        <v/>
      </c>
      <c r="D741" s="1" t="str">
        <f>IFERROR(VLOOKUP($A741,Runners!$T:$AA,D$1,0),"")</f>
        <v/>
      </c>
      <c r="E741" s="2" t="str">
        <f>IFERROR(VLOOKUP($A741,Runners!$T:$AA,E$1,0),"")</f>
        <v/>
      </c>
      <c r="F741" s="2" t="str">
        <f>IFERROR(VLOOKUP($A741,Runners!$T:$AA,F$1,0),"")</f>
        <v/>
      </c>
    </row>
    <row r="742" spans="1:6" x14ac:dyDescent="0.25">
      <c r="A742" s="19">
        <v>738</v>
      </c>
      <c r="B742" s="1" t="str">
        <f>IFERROR(VLOOKUP($A742,Runners!$T:$AA,B$1,0),"")</f>
        <v/>
      </c>
      <c r="C742" s="1" t="str">
        <f>IFERROR(VLOOKUP($A742,Runners!$T:$AA,C$1,0),"")</f>
        <v/>
      </c>
      <c r="D742" s="1" t="str">
        <f>IFERROR(VLOOKUP($A742,Runners!$T:$AA,D$1,0),"")</f>
        <v/>
      </c>
      <c r="E742" s="2" t="str">
        <f>IFERROR(VLOOKUP($A742,Runners!$T:$AA,E$1,0),"")</f>
        <v/>
      </c>
      <c r="F742" s="2" t="str">
        <f>IFERROR(VLOOKUP($A742,Runners!$T:$AA,F$1,0),"")</f>
        <v/>
      </c>
    </row>
    <row r="743" spans="1:6" x14ac:dyDescent="0.25">
      <c r="A743" s="19">
        <v>739</v>
      </c>
      <c r="B743" s="1" t="str">
        <f>IFERROR(VLOOKUP($A743,Runners!$T:$AA,B$1,0),"")</f>
        <v/>
      </c>
      <c r="C743" s="1" t="str">
        <f>IFERROR(VLOOKUP($A743,Runners!$T:$AA,C$1,0),"")</f>
        <v/>
      </c>
      <c r="D743" s="1" t="str">
        <f>IFERROR(VLOOKUP($A743,Runners!$T:$AA,D$1,0),"")</f>
        <v/>
      </c>
      <c r="E743" s="2" t="str">
        <f>IFERROR(VLOOKUP($A743,Runners!$T:$AA,E$1,0),"")</f>
        <v/>
      </c>
      <c r="F743" s="2" t="str">
        <f>IFERROR(VLOOKUP($A743,Runners!$T:$AA,F$1,0),"")</f>
        <v/>
      </c>
    </row>
    <row r="744" spans="1:6" x14ac:dyDescent="0.25">
      <c r="A744" s="19">
        <v>740</v>
      </c>
      <c r="B744" s="1" t="str">
        <f>IFERROR(VLOOKUP($A744,Runners!$T:$AA,B$1,0),"")</f>
        <v/>
      </c>
      <c r="C744" s="1" t="str">
        <f>IFERROR(VLOOKUP($A744,Runners!$T:$AA,C$1,0),"")</f>
        <v/>
      </c>
      <c r="D744" s="1" t="str">
        <f>IFERROR(VLOOKUP($A744,Runners!$T:$AA,D$1,0),"")</f>
        <v/>
      </c>
      <c r="E744" s="2" t="str">
        <f>IFERROR(VLOOKUP($A744,Runners!$T:$AA,E$1,0),"")</f>
        <v/>
      </c>
      <c r="F744" s="2" t="str">
        <f>IFERROR(VLOOKUP($A744,Runners!$T:$AA,F$1,0),"")</f>
        <v/>
      </c>
    </row>
    <row r="745" spans="1:6" x14ac:dyDescent="0.25">
      <c r="A745" s="19">
        <v>741</v>
      </c>
      <c r="B745" s="1" t="str">
        <f>IFERROR(VLOOKUP($A745,Runners!$T:$AA,B$1,0),"")</f>
        <v/>
      </c>
      <c r="C745" s="1" t="str">
        <f>IFERROR(VLOOKUP($A745,Runners!$T:$AA,C$1,0),"")</f>
        <v/>
      </c>
      <c r="D745" s="1" t="str">
        <f>IFERROR(VLOOKUP($A745,Runners!$T:$AA,D$1,0),"")</f>
        <v/>
      </c>
      <c r="E745" s="2" t="str">
        <f>IFERROR(VLOOKUP($A745,Runners!$T:$AA,E$1,0),"")</f>
        <v/>
      </c>
      <c r="F745" s="2" t="str">
        <f>IFERROR(VLOOKUP($A745,Runners!$T:$AA,F$1,0),"")</f>
        <v/>
      </c>
    </row>
    <row r="746" spans="1:6" x14ac:dyDescent="0.25">
      <c r="A746" s="19">
        <v>742</v>
      </c>
      <c r="B746" s="1" t="str">
        <f>IFERROR(VLOOKUP($A746,Runners!$T:$AA,B$1,0),"")</f>
        <v/>
      </c>
      <c r="C746" s="1" t="str">
        <f>IFERROR(VLOOKUP($A746,Runners!$T:$AA,C$1,0),"")</f>
        <v/>
      </c>
      <c r="D746" s="1" t="str">
        <f>IFERROR(VLOOKUP($A746,Runners!$T:$AA,D$1,0),"")</f>
        <v/>
      </c>
      <c r="E746" s="2" t="str">
        <f>IFERROR(VLOOKUP($A746,Runners!$T:$AA,E$1,0),"")</f>
        <v/>
      </c>
      <c r="F746" s="2" t="str">
        <f>IFERROR(VLOOKUP($A746,Runners!$T:$AA,F$1,0),"")</f>
        <v/>
      </c>
    </row>
    <row r="747" spans="1:6" x14ac:dyDescent="0.25">
      <c r="A747" s="19">
        <v>743</v>
      </c>
      <c r="B747" s="1" t="str">
        <f>IFERROR(VLOOKUP($A747,Runners!$T:$AA,B$1,0),"")</f>
        <v/>
      </c>
      <c r="C747" s="1" t="str">
        <f>IFERROR(VLOOKUP($A747,Runners!$T:$AA,C$1,0),"")</f>
        <v/>
      </c>
      <c r="D747" s="1" t="str">
        <f>IFERROR(VLOOKUP($A747,Runners!$T:$AA,D$1,0),"")</f>
        <v/>
      </c>
      <c r="E747" s="2" t="str">
        <f>IFERROR(VLOOKUP($A747,Runners!$T:$AA,E$1,0),"")</f>
        <v/>
      </c>
      <c r="F747" s="2" t="str">
        <f>IFERROR(VLOOKUP($A747,Runners!$T:$AA,F$1,0),"")</f>
        <v/>
      </c>
    </row>
    <row r="748" spans="1:6" x14ac:dyDescent="0.25">
      <c r="A748" s="19">
        <v>744</v>
      </c>
      <c r="B748" s="1" t="str">
        <f>IFERROR(VLOOKUP($A748,Runners!$T:$AA,B$1,0),"")</f>
        <v/>
      </c>
      <c r="C748" s="1" t="str">
        <f>IFERROR(VLOOKUP($A748,Runners!$T:$AA,C$1,0),"")</f>
        <v/>
      </c>
      <c r="D748" s="1" t="str">
        <f>IFERROR(VLOOKUP($A748,Runners!$T:$AA,D$1,0),"")</f>
        <v/>
      </c>
      <c r="E748" s="2" t="str">
        <f>IFERROR(VLOOKUP($A748,Runners!$T:$AA,E$1,0),"")</f>
        <v/>
      </c>
      <c r="F748" s="2" t="str">
        <f>IFERROR(VLOOKUP($A748,Runners!$T:$AA,F$1,0),"")</f>
        <v/>
      </c>
    </row>
    <row r="749" spans="1:6" x14ac:dyDescent="0.25">
      <c r="A749" s="19">
        <v>745</v>
      </c>
      <c r="B749" s="1" t="str">
        <f>IFERROR(VLOOKUP($A749,Runners!$T:$AA,B$1,0),"")</f>
        <v/>
      </c>
      <c r="C749" s="1" t="str">
        <f>IFERROR(VLOOKUP($A749,Runners!$T:$AA,C$1,0),"")</f>
        <v/>
      </c>
      <c r="D749" s="1" t="str">
        <f>IFERROR(VLOOKUP($A749,Runners!$T:$AA,D$1,0),"")</f>
        <v/>
      </c>
      <c r="E749" s="2" t="str">
        <f>IFERROR(VLOOKUP($A749,Runners!$T:$AA,E$1,0),"")</f>
        <v/>
      </c>
      <c r="F749" s="2" t="str">
        <f>IFERROR(VLOOKUP($A749,Runners!$T:$AA,F$1,0),"")</f>
        <v/>
      </c>
    </row>
    <row r="750" spans="1:6" x14ac:dyDescent="0.25">
      <c r="A750" s="19">
        <v>746</v>
      </c>
      <c r="B750" s="1" t="str">
        <f>IFERROR(VLOOKUP($A750,Runners!$T:$AA,B$1,0),"")</f>
        <v/>
      </c>
      <c r="C750" s="1" t="str">
        <f>IFERROR(VLOOKUP($A750,Runners!$T:$AA,C$1,0),"")</f>
        <v/>
      </c>
      <c r="D750" s="1" t="str">
        <f>IFERROR(VLOOKUP($A750,Runners!$T:$AA,D$1,0),"")</f>
        <v/>
      </c>
      <c r="E750" s="2" t="str">
        <f>IFERROR(VLOOKUP($A750,Runners!$T:$AA,E$1,0),"")</f>
        <v/>
      </c>
      <c r="F750" s="2" t="str">
        <f>IFERROR(VLOOKUP($A750,Runners!$T:$AA,F$1,0),"")</f>
        <v/>
      </c>
    </row>
    <row r="751" spans="1:6" x14ac:dyDescent="0.25">
      <c r="A751" s="19">
        <v>747</v>
      </c>
      <c r="B751" s="1" t="str">
        <f>IFERROR(VLOOKUP($A751,Runners!$T:$AA,B$1,0),"")</f>
        <v/>
      </c>
      <c r="C751" s="1" t="str">
        <f>IFERROR(VLOOKUP($A751,Runners!$T:$AA,C$1,0),"")</f>
        <v/>
      </c>
      <c r="D751" s="1" t="str">
        <f>IFERROR(VLOOKUP($A751,Runners!$T:$AA,D$1,0),"")</f>
        <v/>
      </c>
      <c r="E751" s="2" t="str">
        <f>IFERROR(VLOOKUP($A751,Runners!$T:$AA,E$1,0),"")</f>
        <v/>
      </c>
      <c r="F751" s="2" t="str">
        <f>IFERROR(VLOOKUP($A751,Runners!$T:$AA,F$1,0),"")</f>
        <v/>
      </c>
    </row>
    <row r="752" spans="1:6" x14ac:dyDescent="0.25">
      <c r="A752" s="19">
        <v>748</v>
      </c>
      <c r="B752" s="1" t="str">
        <f>IFERROR(VLOOKUP($A752,Runners!$T:$AA,B$1,0),"")</f>
        <v/>
      </c>
      <c r="C752" s="1" t="str">
        <f>IFERROR(VLOOKUP($A752,Runners!$T:$AA,C$1,0),"")</f>
        <v/>
      </c>
      <c r="D752" s="1" t="str">
        <f>IFERROR(VLOOKUP($A752,Runners!$T:$AA,D$1,0),"")</f>
        <v/>
      </c>
      <c r="E752" s="2" t="str">
        <f>IFERROR(VLOOKUP($A752,Runners!$T:$AA,E$1,0),"")</f>
        <v/>
      </c>
      <c r="F752" s="2" t="str">
        <f>IFERROR(VLOOKUP($A752,Runners!$T:$AA,F$1,0),"")</f>
        <v/>
      </c>
    </row>
    <row r="753" spans="1:6" x14ac:dyDescent="0.25">
      <c r="A753" s="19">
        <v>749</v>
      </c>
      <c r="B753" s="1" t="str">
        <f>IFERROR(VLOOKUP($A753,Runners!$T:$AA,B$1,0),"")</f>
        <v/>
      </c>
      <c r="C753" s="1" t="str">
        <f>IFERROR(VLOOKUP($A753,Runners!$T:$AA,C$1,0),"")</f>
        <v/>
      </c>
      <c r="D753" s="1" t="str">
        <f>IFERROR(VLOOKUP($A753,Runners!$T:$AA,D$1,0),"")</f>
        <v/>
      </c>
      <c r="E753" s="2" t="str">
        <f>IFERROR(VLOOKUP($A753,Runners!$T:$AA,E$1,0),"")</f>
        <v/>
      </c>
      <c r="F753" s="2" t="str">
        <f>IFERROR(VLOOKUP($A753,Runners!$T:$AA,F$1,0),"")</f>
        <v/>
      </c>
    </row>
    <row r="754" spans="1:6" x14ac:dyDescent="0.25">
      <c r="A754" s="19">
        <v>750</v>
      </c>
      <c r="B754" s="1" t="str">
        <f>IFERROR(VLOOKUP($A754,Runners!$T:$AA,B$1,0),"")</f>
        <v/>
      </c>
      <c r="C754" s="1" t="str">
        <f>IFERROR(VLOOKUP($A754,Runners!$T:$AA,C$1,0),"")</f>
        <v/>
      </c>
      <c r="D754" s="1" t="str">
        <f>IFERROR(VLOOKUP($A754,Runners!$T:$AA,D$1,0),"")</f>
        <v/>
      </c>
      <c r="E754" s="2" t="str">
        <f>IFERROR(VLOOKUP($A754,Runners!$T:$AA,E$1,0),"")</f>
        <v/>
      </c>
      <c r="F754" s="2" t="str">
        <f>IFERROR(VLOOKUP($A754,Runners!$T:$AA,F$1,0),"")</f>
        <v/>
      </c>
    </row>
    <row r="755" spans="1:6" x14ac:dyDescent="0.25">
      <c r="A755" s="19">
        <v>751</v>
      </c>
      <c r="B755" s="1" t="str">
        <f>IFERROR(VLOOKUP($A755,Runners!$T:$AA,B$1,0),"")</f>
        <v/>
      </c>
      <c r="C755" s="1" t="str">
        <f>IFERROR(VLOOKUP($A755,Runners!$T:$AA,C$1,0),"")</f>
        <v/>
      </c>
      <c r="D755" s="1" t="str">
        <f>IFERROR(VLOOKUP($A755,Runners!$T:$AA,D$1,0),"")</f>
        <v/>
      </c>
      <c r="E755" s="2" t="str">
        <f>IFERROR(VLOOKUP($A755,Runners!$T:$AA,E$1,0),"")</f>
        <v/>
      </c>
      <c r="F755" s="2" t="str">
        <f>IFERROR(VLOOKUP($A755,Runners!$T:$AA,F$1,0),"")</f>
        <v/>
      </c>
    </row>
    <row r="756" spans="1:6" x14ac:dyDescent="0.25">
      <c r="A756" s="19">
        <v>752</v>
      </c>
      <c r="B756" s="1" t="str">
        <f>IFERROR(VLOOKUP($A756,Runners!$T:$AA,B$1,0),"")</f>
        <v/>
      </c>
      <c r="C756" s="1" t="str">
        <f>IFERROR(VLOOKUP($A756,Runners!$T:$AA,C$1,0),"")</f>
        <v/>
      </c>
      <c r="D756" s="1" t="str">
        <f>IFERROR(VLOOKUP($A756,Runners!$T:$AA,D$1,0),"")</f>
        <v/>
      </c>
      <c r="E756" s="2" t="str">
        <f>IFERROR(VLOOKUP($A756,Runners!$T:$AA,E$1,0),"")</f>
        <v/>
      </c>
      <c r="F756" s="2" t="str">
        <f>IFERROR(VLOOKUP($A756,Runners!$T:$AA,F$1,0),"")</f>
        <v/>
      </c>
    </row>
    <row r="757" spans="1:6" x14ac:dyDescent="0.25">
      <c r="A757" s="19">
        <v>753</v>
      </c>
      <c r="B757" s="1" t="str">
        <f>IFERROR(VLOOKUP($A757,Runners!$T:$AA,B$1,0),"")</f>
        <v/>
      </c>
      <c r="C757" s="1" t="str">
        <f>IFERROR(VLOOKUP($A757,Runners!$T:$AA,C$1,0),"")</f>
        <v/>
      </c>
      <c r="D757" s="1" t="str">
        <f>IFERROR(VLOOKUP($A757,Runners!$T:$AA,D$1,0),"")</f>
        <v/>
      </c>
      <c r="E757" s="2" t="str">
        <f>IFERROR(VLOOKUP($A757,Runners!$T:$AA,E$1,0),"")</f>
        <v/>
      </c>
      <c r="F757" s="2" t="str">
        <f>IFERROR(VLOOKUP($A757,Runners!$T:$AA,F$1,0),"")</f>
        <v/>
      </c>
    </row>
    <row r="758" spans="1:6" x14ac:dyDescent="0.25">
      <c r="A758" s="19">
        <v>754</v>
      </c>
      <c r="B758" s="1" t="str">
        <f>IFERROR(VLOOKUP($A758,Runners!$T:$AA,B$1,0),"")</f>
        <v/>
      </c>
      <c r="C758" s="1" t="str">
        <f>IFERROR(VLOOKUP($A758,Runners!$T:$AA,C$1,0),"")</f>
        <v/>
      </c>
      <c r="D758" s="1" t="str">
        <f>IFERROR(VLOOKUP($A758,Runners!$T:$AA,D$1,0),"")</f>
        <v/>
      </c>
      <c r="E758" s="2" t="str">
        <f>IFERROR(VLOOKUP($A758,Runners!$T:$AA,E$1,0),"")</f>
        <v/>
      </c>
      <c r="F758" s="2" t="str">
        <f>IFERROR(VLOOKUP($A758,Runners!$T:$AA,F$1,0),"")</f>
        <v/>
      </c>
    </row>
    <row r="759" spans="1:6" x14ac:dyDescent="0.25">
      <c r="A759" s="19">
        <v>755</v>
      </c>
      <c r="B759" s="1" t="str">
        <f>IFERROR(VLOOKUP($A759,Runners!$T:$AA,B$1,0),"")</f>
        <v/>
      </c>
      <c r="C759" s="1" t="str">
        <f>IFERROR(VLOOKUP($A759,Runners!$T:$AA,C$1,0),"")</f>
        <v/>
      </c>
      <c r="D759" s="1" t="str">
        <f>IFERROR(VLOOKUP($A759,Runners!$T:$AA,D$1,0),"")</f>
        <v/>
      </c>
      <c r="E759" s="2" t="str">
        <f>IFERROR(VLOOKUP($A759,Runners!$T:$AA,E$1,0),"")</f>
        <v/>
      </c>
      <c r="F759" s="2" t="str">
        <f>IFERROR(VLOOKUP($A759,Runners!$T:$AA,F$1,0),"")</f>
        <v/>
      </c>
    </row>
    <row r="760" spans="1:6" x14ac:dyDescent="0.25">
      <c r="A760" s="19">
        <v>756</v>
      </c>
      <c r="B760" s="1" t="str">
        <f>IFERROR(VLOOKUP($A760,Runners!$T:$AA,B$1,0),"")</f>
        <v/>
      </c>
      <c r="C760" s="1" t="str">
        <f>IFERROR(VLOOKUP($A760,Runners!$T:$AA,C$1,0),"")</f>
        <v/>
      </c>
      <c r="D760" s="1" t="str">
        <f>IFERROR(VLOOKUP($A760,Runners!$T:$AA,D$1,0),"")</f>
        <v/>
      </c>
      <c r="E760" s="2" t="str">
        <f>IFERROR(VLOOKUP($A760,Runners!$T:$AA,E$1,0),"")</f>
        <v/>
      </c>
      <c r="F760" s="2" t="str">
        <f>IFERROR(VLOOKUP($A760,Runners!$T:$AA,F$1,0),"")</f>
        <v/>
      </c>
    </row>
    <row r="761" spans="1:6" x14ac:dyDescent="0.25">
      <c r="A761" s="19">
        <v>757</v>
      </c>
      <c r="B761" s="1" t="str">
        <f>IFERROR(VLOOKUP($A761,Runners!$T:$AA,B$1,0),"")</f>
        <v/>
      </c>
      <c r="C761" s="1" t="str">
        <f>IFERROR(VLOOKUP($A761,Runners!$T:$AA,C$1,0),"")</f>
        <v/>
      </c>
      <c r="D761" s="1" t="str">
        <f>IFERROR(VLOOKUP($A761,Runners!$T:$AA,D$1,0),"")</f>
        <v/>
      </c>
      <c r="E761" s="2" t="str">
        <f>IFERROR(VLOOKUP($A761,Runners!$T:$AA,E$1,0),"")</f>
        <v/>
      </c>
      <c r="F761" s="2" t="str">
        <f>IFERROR(VLOOKUP($A761,Runners!$T:$AA,F$1,0),"")</f>
        <v/>
      </c>
    </row>
    <row r="762" spans="1:6" x14ac:dyDescent="0.25">
      <c r="A762" s="19">
        <v>758</v>
      </c>
      <c r="B762" s="1" t="str">
        <f>IFERROR(VLOOKUP($A762,Runners!$T:$AA,B$1,0),"")</f>
        <v/>
      </c>
      <c r="C762" s="1" t="str">
        <f>IFERROR(VLOOKUP($A762,Runners!$T:$AA,C$1,0),"")</f>
        <v/>
      </c>
      <c r="D762" s="1" t="str">
        <f>IFERROR(VLOOKUP($A762,Runners!$T:$AA,D$1,0),"")</f>
        <v/>
      </c>
      <c r="E762" s="2" t="str">
        <f>IFERROR(VLOOKUP($A762,Runners!$T:$AA,E$1,0),"")</f>
        <v/>
      </c>
      <c r="F762" s="2" t="str">
        <f>IFERROR(VLOOKUP($A762,Runners!$T:$AA,F$1,0),"")</f>
        <v/>
      </c>
    </row>
    <row r="763" spans="1:6" x14ac:dyDescent="0.25">
      <c r="A763" s="19">
        <v>759</v>
      </c>
      <c r="B763" s="1" t="str">
        <f>IFERROR(VLOOKUP($A763,Runners!$T:$AA,B$1,0),"")</f>
        <v/>
      </c>
      <c r="C763" s="1" t="str">
        <f>IFERROR(VLOOKUP($A763,Runners!$T:$AA,C$1,0),"")</f>
        <v/>
      </c>
      <c r="D763" s="1" t="str">
        <f>IFERROR(VLOOKUP($A763,Runners!$T:$AA,D$1,0),"")</f>
        <v/>
      </c>
      <c r="E763" s="2" t="str">
        <f>IFERROR(VLOOKUP($A763,Runners!$T:$AA,E$1,0),"")</f>
        <v/>
      </c>
      <c r="F763" s="2" t="str">
        <f>IFERROR(VLOOKUP($A763,Runners!$T:$AA,F$1,0),"")</f>
        <v/>
      </c>
    </row>
    <row r="764" spans="1:6" x14ac:dyDescent="0.25">
      <c r="A764" s="19">
        <v>760</v>
      </c>
      <c r="B764" s="1" t="str">
        <f>IFERROR(VLOOKUP($A764,Runners!$T:$AA,B$1,0),"")</f>
        <v/>
      </c>
      <c r="C764" s="1" t="str">
        <f>IFERROR(VLOOKUP($A764,Runners!$T:$AA,C$1,0),"")</f>
        <v/>
      </c>
      <c r="D764" s="1" t="str">
        <f>IFERROR(VLOOKUP($A764,Runners!$T:$AA,D$1,0),"")</f>
        <v/>
      </c>
      <c r="E764" s="2" t="str">
        <f>IFERROR(VLOOKUP($A764,Runners!$T:$AA,E$1,0),"")</f>
        <v/>
      </c>
      <c r="F764" s="2" t="str">
        <f>IFERROR(VLOOKUP($A764,Runners!$T:$AA,F$1,0),"")</f>
        <v/>
      </c>
    </row>
    <row r="765" spans="1:6" x14ac:dyDescent="0.25">
      <c r="A765" s="19">
        <v>761</v>
      </c>
      <c r="B765" s="1" t="str">
        <f>IFERROR(VLOOKUP($A765,Runners!$T:$AA,B$1,0),"")</f>
        <v/>
      </c>
      <c r="C765" s="1" t="str">
        <f>IFERROR(VLOOKUP($A765,Runners!$T:$AA,C$1,0),"")</f>
        <v/>
      </c>
      <c r="D765" s="1" t="str">
        <f>IFERROR(VLOOKUP($A765,Runners!$T:$AA,D$1,0),"")</f>
        <v/>
      </c>
      <c r="E765" s="2" t="str">
        <f>IFERROR(VLOOKUP($A765,Runners!$T:$AA,E$1,0),"")</f>
        <v/>
      </c>
      <c r="F765" s="2" t="str">
        <f>IFERROR(VLOOKUP($A765,Runners!$T:$AA,F$1,0),"")</f>
        <v/>
      </c>
    </row>
    <row r="766" spans="1:6" x14ac:dyDescent="0.25">
      <c r="A766" s="19">
        <v>762</v>
      </c>
      <c r="B766" s="1" t="str">
        <f>IFERROR(VLOOKUP($A766,Runners!$T:$AA,B$1,0),"")</f>
        <v/>
      </c>
      <c r="C766" s="1" t="str">
        <f>IFERROR(VLOOKUP($A766,Runners!$T:$AA,C$1,0),"")</f>
        <v/>
      </c>
      <c r="D766" s="1" t="str">
        <f>IFERROR(VLOOKUP($A766,Runners!$T:$AA,D$1,0),"")</f>
        <v/>
      </c>
      <c r="E766" s="2" t="str">
        <f>IFERROR(VLOOKUP($A766,Runners!$T:$AA,E$1,0),"")</f>
        <v/>
      </c>
      <c r="F766" s="2" t="str">
        <f>IFERROR(VLOOKUP($A766,Runners!$T:$AA,F$1,0),"")</f>
        <v/>
      </c>
    </row>
    <row r="767" spans="1:6" x14ac:dyDescent="0.25">
      <c r="A767" s="19">
        <v>763</v>
      </c>
      <c r="B767" s="1" t="str">
        <f>IFERROR(VLOOKUP($A767,Runners!$T:$AA,B$1,0),"")</f>
        <v/>
      </c>
      <c r="C767" s="1" t="str">
        <f>IFERROR(VLOOKUP($A767,Runners!$T:$AA,C$1,0),"")</f>
        <v/>
      </c>
      <c r="D767" s="1" t="str">
        <f>IFERROR(VLOOKUP($A767,Runners!$T:$AA,D$1,0),"")</f>
        <v/>
      </c>
      <c r="E767" s="2" t="str">
        <f>IFERROR(VLOOKUP($A767,Runners!$T:$AA,E$1,0),"")</f>
        <v/>
      </c>
      <c r="F767" s="2" t="str">
        <f>IFERROR(VLOOKUP($A767,Runners!$T:$AA,F$1,0),"")</f>
        <v/>
      </c>
    </row>
    <row r="768" spans="1:6" x14ac:dyDescent="0.25">
      <c r="A768" s="19">
        <v>764</v>
      </c>
      <c r="B768" s="1" t="str">
        <f>IFERROR(VLOOKUP($A768,Runners!$T:$AA,B$1,0),"")</f>
        <v/>
      </c>
      <c r="C768" s="1" t="str">
        <f>IFERROR(VLOOKUP($A768,Runners!$T:$AA,C$1,0),"")</f>
        <v/>
      </c>
      <c r="D768" s="1" t="str">
        <f>IFERROR(VLOOKUP($A768,Runners!$T:$AA,D$1,0),"")</f>
        <v/>
      </c>
      <c r="E768" s="2" t="str">
        <f>IFERROR(VLOOKUP($A768,Runners!$T:$AA,E$1,0),"")</f>
        <v/>
      </c>
      <c r="F768" s="2" t="str">
        <f>IFERROR(VLOOKUP($A768,Runners!$T:$AA,F$1,0),"")</f>
        <v/>
      </c>
    </row>
    <row r="769" spans="1:6" x14ac:dyDescent="0.25">
      <c r="A769" s="19">
        <v>765</v>
      </c>
      <c r="B769" s="1" t="str">
        <f>IFERROR(VLOOKUP($A769,Runners!$T:$AA,B$1,0),"")</f>
        <v/>
      </c>
      <c r="C769" s="1" t="str">
        <f>IFERROR(VLOOKUP($A769,Runners!$T:$AA,C$1,0),"")</f>
        <v/>
      </c>
      <c r="D769" s="1" t="str">
        <f>IFERROR(VLOOKUP($A769,Runners!$T:$AA,D$1,0),"")</f>
        <v/>
      </c>
      <c r="E769" s="2" t="str">
        <f>IFERROR(VLOOKUP($A769,Runners!$T:$AA,E$1,0),"")</f>
        <v/>
      </c>
      <c r="F769" s="2" t="str">
        <f>IFERROR(VLOOKUP($A769,Runners!$T:$AA,F$1,0),"")</f>
        <v/>
      </c>
    </row>
    <row r="770" spans="1:6" x14ac:dyDescent="0.25">
      <c r="A770" s="19">
        <v>766</v>
      </c>
      <c r="B770" s="1" t="str">
        <f>IFERROR(VLOOKUP($A770,Runners!$T:$AA,B$1,0),"")</f>
        <v/>
      </c>
      <c r="C770" s="1" t="str">
        <f>IFERROR(VLOOKUP($A770,Runners!$T:$AA,C$1,0),"")</f>
        <v/>
      </c>
      <c r="D770" s="1" t="str">
        <f>IFERROR(VLOOKUP($A770,Runners!$T:$AA,D$1,0),"")</f>
        <v/>
      </c>
      <c r="E770" s="2" t="str">
        <f>IFERROR(VLOOKUP($A770,Runners!$T:$AA,E$1,0),"")</f>
        <v/>
      </c>
      <c r="F770" s="2" t="str">
        <f>IFERROR(VLOOKUP($A770,Runners!$T:$AA,F$1,0),"")</f>
        <v/>
      </c>
    </row>
    <row r="771" spans="1:6" x14ac:dyDescent="0.25">
      <c r="A771" s="19">
        <v>767</v>
      </c>
      <c r="B771" s="1" t="str">
        <f>IFERROR(VLOOKUP($A771,Runners!$T:$AA,B$1,0),"")</f>
        <v/>
      </c>
      <c r="C771" s="1" t="str">
        <f>IFERROR(VLOOKUP($A771,Runners!$T:$AA,C$1,0),"")</f>
        <v/>
      </c>
      <c r="D771" s="1" t="str">
        <f>IFERROR(VLOOKUP($A771,Runners!$T:$AA,D$1,0),"")</f>
        <v/>
      </c>
      <c r="E771" s="2" t="str">
        <f>IFERROR(VLOOKUP($A771,Runners!$T:$AA,E$1,0),"")</f>
        <v/>
      </c>
      <c r="F771" s="2" t="str">
        <f>IFERROR(VLOOKUP($A771,Runners!$T:$AA,F$1,0),"")</f>
        <v/>
      </c>
    </row>
    <row r="772" spans="1:6" x14ac:dyDescent="0.25">
      <c r="A772" s="19">
        <v>768</v>
      </c>
      <c r="B772" s="1" t="str">
        <f>IFERROR(VLOOKUP($A772,Runners!$T:$AA,B$1,0),"")</f>
        <v/>
      </c>
      <c r="C772" s="1" t="str">
        <f>IFERROR(VLOOKUP($A772,Runners!$T:$AA,C$1,0),"")</f>
        <v/>
      </c>
      <c r="D772" s="1" t="str">
        <f>IFERROR(VLOOKUP($A772,Runners!$T:$AA,D$1,0),"")</f>
        <v/>
      </c>
      <c r="E772" s="2" t="str">
        <f>IFERROR(VLOOKUP($A772,Runners!$T:$AA,E$1,0),"")</f>
        <v/>
      </c>
      <c r="F772" s="2" t="str">
        <f>IFERROR(VLOOKUP($A772,Runners!$T:$AA,F$1,0),"")</f>
        <v/>
      </c>
    </row>
    <row r="773" spans="1:6" x14ac:dyDescent="0.25">
      <c r="A773" s="19">
        <v>769</v>
      </c>
      <c r="B773" s="1" t="str">
        <f>IFERROR(VLOOKUP($A773,Runners!$T:$AA,B$1,0),"")</f>
        <v/>
      </c>
      <c r="C773" s="1" t="str">
        <f>IFERROR(VLOOKUP($A773,Runners!$T:$AA,C$1,0),"")</f>
        <v/>
      </c>
      <c r="D773" s="1" t="str">
        <f>IFERROR(VLOOKUP($A773,Runners!$T:$AA,D$1,0),"")</f>
        <v/>
      </c>
      <c r="E773" s="2" t="str">
        <f>IFERROR(VLOOKUP($A773,Runners!$T:$AA,E$1,0),"")</f>
        <v/>
      </c>
      <c r="F773" s="2" t="str">
        <f>IFERROR(VLOOKUP($A773,Runners!$T:$AA,F$1,0),"")</f>
        <v/>
      </c>
    </row>
    <row r="774" spans="1:6" x14ac:dyDescent="0.25">
      <c r="A774" s="19">
        <v>770</v>
      </c>
      <c r="B774" s="1" t="str">
        <f>IFERROR(VLOOKUP($A774,Runners!$T:$AA,B$1,0),"")</f>
        <v/>
      </c>
      <c r="C774" s="1" t="str">
        <f>IFERROR(VLOOKUP($A774,Runners!$T:$AA,C$1,0),"")</f>
        <v/>
      </c>
      <c r="D774" s="1" t="str">
        <f>IFERROR(VLOOKUP($A774,Runners!$T:$AA,D$1,0),"")</f>
        <v/>
      </c>
      <c r="E774" s="2" t="str">
        <f>IFERROR(VLOOKUP($A774,Runners!$T:$AA,E$1,0),"")</f>
        <v/>
      </c>
      <c r="F774" s="2" t="str">
        <f>IFERROR(VLOOKUP($A774,Runners!$T:$AA,F$1,0),"")</f>
        <v/>
      </c>
    </row>
    <row r="775" spans="1:6" x14ac:dyDescent="0.25">
      <c r="A775" s="19">
        <v>771</v>
      </c>
      <c r="B775" s="1" t="str">
        <f>IFERROR(VLOOKUP($A775,Runners!$T:$AA,B$1,0),"")</f>
        <v/>
      </c>
      <c r="C775" s="1" t="str">
        <f>IFERROR(VLOOKUP($A775,Runners!$T:$AA,C$1,0),"")</f>
        <v/>
      </c>
      <c r="D775" s="1" t="str">
        <f>IFERROR(VLOOKUP($A775,Runners!$T:$AA,D$1,0),"")</f>
        <v/>
      </c>
      <c r="E775" s="2" t="str">
        <f>IFERROR(VLOOKUP($A775,Runners!$T:$AA,E$1,0),"")</f>
        <v/>
      </c>
      <c r="F775" s="2" t="str">
        <f>IFERROR(VLOOKUP($A775,Runners!$T:$AA,F$1,0),"")</f>
        <v/>
      </c>
    </row>
    <row r="776" spans="1:6" x14ac:dyDescent="0.25">
      <c r="A776" s="19">
        <v>772</v>
      </c>
      <c r="B776" s="1" t="str">
        <f>IFERROR(VLOOKUP($A776,Runners!$T:$AA,B$1,0),"")</f>
        <v/>
      </c>
      <c r="C776" s="1" t="str">
        <f>IFERROR(VLOOKUP($A776,Runners!$T:$AA,C$1,0),"")</f>
        <v/>
      </c>
      <c r="D776" s="1" t="str">
        <f>IFERROR(VLOOKUP($A776,Runners!$T:$AA,D$1,0),"")</f>
        <v/>
      </c>
      <c r="E776" s="2" t="str">
        <f>IFERROR(VLOOKUP($A776,Runners!$T:$AA,E$1,0),"")</f>
        <v/>
      </c>
      <c r="F776" s="2" t="str">
        <f>IFERROR(VLOOKUP($A776,Runners!$T:$AA,F$1,0),"")</f>
        <v/>
      </c>
    </row>
    <row r="777" spans="1:6" x14ac:dyDescent="0.25">
      <c r="A777" s="19">
        <v>773</v>
      </c>
      <c r="B777" s="1" t="str">
        <f>IFERROR(VLOOKUP($A777,Runners!$T:$AA,B$1,0),"")</f>
        <v/>
      </c>
      <c r="C777" s="1" t="str">
        <f>IFERROR(VLOOKUP($A777,Runners!$T:$AA,C$1,0),"")</f>
        <v/>
      </c>
      <c r="D777" s="1" t="str">
        <f>IFERROR(VLOOKUP($A777,Runners!$T:$AA,D$1,0),"")</f>
        <v/>
      </c>
      <c r="E777" s="2" t="str">
        <f>IFERROR(VLOOKUP($A777,Runners!$T:$AA,E$1,0),"")</f>
        <v/>
      </c>
      <c r="F777" s="2" t="str">
        <f>IFERROR(VLOOKUP($A777,Runners!$T:$AA,F$1,0),"")</f>
        <v/>
      </c>
    </row>
    <row r="778" spans="1:6" x14ac:dyDescent="0.25">
      <c r="A778" s="19">
        <v>774</v>
      </c>
      <c r="B778" s="1" t="str">
        <f>IFERROR(VLOOKUP($A778,Runners!$T:$AA,B$1,0),"")</f>
        <v/>
      </c>
      <c r="C778" s="1" t="str">
        <f>IFERROR(VLOOKUP($A778,Runners!$T:$AA,C$1,0),"")</f>
        <v/>
      </c>
      <c r="D778" s="1" t="str">
        <f>IFERROR(VLOOKUP($A778,Runners!$T:$AA,D$1,0),"")</f>
        <v/>
      </c>
      <c r="E778" s="2" t="str">
        <f>IFERROR(VLOOKUP($A778,Runners!$T:$AA,E$1,0),"")</f>
        <v/>
      </c>
      <c r="F778" s="2" t="str">
        <f>IFERROR(VLOOKUP($A778,Runners!$T:$AA,F$1,0),"")</f>
        <v/>
      </c>
    </row>
    <row r="779" spans="1:6" x14ac:dyDescent="0.25">
      <c r="A779" s="19">
        <v>775</v>
      </c>
      <c r="B779" s="1" t="str">
        <f>IFERROR(VLOOKUP($A779,Runners!$T:$AA,B$1,0),"")</f>
        <v/>
      </c>
      <c r="C779" s="1" t="str">
        <f>IFERROR(VLOOKUP($A779,Runners!$T:$AA,C$1,0),"")</f>
        <v/>
      </c>
      <c r="D779" s="1" t="str">
        <f>IFERROR(VLOOKUP($A779,Runners!$T:$AA,D$1,0),"")</f>
        <v/>
      </c>
      <c r="E779" s="2" t="str">
        <f>IFERROR(VLOOKUP($A779,Runners!$T:$AA,E$1,0),"")</f>
        <v/>
      </c>
      <c r="F779" s="2" t="str">
        <f>IFERROR(VLOOKUP($A779,Runners!$T:$AA,F$1,0),"")</f>
        <v/>
      </c>
    </row>
    <row r="780" spans="1:6" x14ac:dyDescent="0.25">
      <c r="A780" s="19">
        <v>776</v>
      </c>
      <c r="B780" s="1" t="str">
        <f>IFERROR(VLOOKUP($A780,Runners!$T:$AA,B$1,0),"")</f>
        <v/>
      </c>
      <c r="C780" s="1" t="str">
        <f>IFERROR(VLOOKUP($A780,Runners!$T:$AA,C$1,0),"")</f>
        <v/>
      </c>
      <c r="D780" s="1" t="str">
        <f>IFERROR(VLOOKUP($A780,Runners!$T:$AA,D$1,0),"")</f>
        <v/>
      </c>
      <c r="E780" s="2" t="str">
        <f>IFERROR(VLOOKUP($A780,Runners!$T:$AA,E$1,0),"")</f>
        <v/>
      </c>
      <c r="F780" s="2" t="str">
        <f>IFERROR(VLOOKUP($A780,Runners!$T:$AA,F$1,0),"")</f>
        <v/>
      </c>
    </row>
    <row r="781" spans="1:6" x14ac:dyDescent="0.25">
      <c r="A781" s="19">
        <v>777</v>
      </c>
      <c r="B781" s="1" t="str">
        <f>IFERROR(VLOOKUP($A781,Runners!$T:$AA,B$1,0),"")</f>
        <v/>
      </c>
      <c r="C781" s="1" t="str">
        <f>IFERROR(VLOOKUP($A781,Runners!$T:$AA,C$1,0),"")</f>
        <v/>
      </c>
      <c r="D781" s="1" t="str">
        <f>IFERROR(VLOOKUP($A781,Runners!$T:$AA,D$1,0),"")</f>
        <v/>
      </c>
      <c r="E781" s="2" t="str">
        <f>IFERROR(VLOOKUP($A781,Runners!$T:$AA,E$1,0),"")</f>
        <v/>
      </c>
      <c r="F781" s="2" t="str">
        <f>IFERROR(VLOOKUP($A781,Runners!$T:$AA,F$1,0),"")</f>
        <v/>
      </c>
    </row>
    <row r="782" spans="1:6" x14ac:dyDescent="0.25">
      <c r="A782" s="19">
        <v>778</v>
      </c>
      <c r="B782" s="1" t="str">
        <f>IFERROR(VLOOKUP($A782,Runners!$T:$AA,B$1,0),"")</f>
        <v/>
      </c>
      <c r="C782" s="1" t="str">
        <f>IFERROR(VLOOKUP($A782,Runners!$T:$AA,C$1,0),"")</f>
        <v/>
      </c>
      <c r="D782" s="1" t="str">
        <f>IFERROR(VLOOKUP($A782,Runners!$T:$AA,D$1,0),"")</f>
        <v/>
      </c>
      <c r="E782" s="2" t="str">
        <f>IFERROR(VLOOKUP($A782,Runners!$T:$AA,E$1,0),"")</f>
        <v/>
      </c>
      <c r="F782" s="2" t="str">
        <f>IFERROR(VLOOKUP($A782,Runners!$T:$AA,F$1,0),"")</f>
        <v/>
      </c>
    </row>
    <row r="783" spans="1:6" x14ac:dyDescent="0.25">
      <c r="A783" s="19">
        <v>779</v>
      </c>
      <c r="B783" s="1" t="str">
        <f>IFERROR(VLOOKUP($A783,Runners!$T:$AA,B$1,0),"")</f>
        <v/>
      </c>
      <c r="C783" s="1" t="str">
        <f>IFERROR(VLOOKUP($A783,Runners!$T:$AA,C$1,0),"")</f>
        <v/>
      </c>
      <c r="D783" s="1" t="str">
        <f>IFERROR(VLOOKUP($A783,Runners!$T:$AA,D$1,0),"")</f>
        <v/>
      </c>
      <c r="E783" s="2" t="str">
        <f>IFERROR(VLOOKUP($A783,Runners!$T:$AA,E$1,0),"")</f>
        <v/>
      </c>
      <c r="F783" s="2" t="str">
        <f>IFERROR(VLOOKUP($A783,Runners!$T:$AA,F$1,0),"")</f>
        <v/>
      </c>
    </row>
    <row r="784" spans="1:6" x14ac:dyDescent="0.25">
      <c r="A784" s="19">
        <v>780</v>
      </c>
      <c r="B784" s="1" t="str">
        <f>IFERROR(VLOOKUP($A784,Runners!$T:$AA,B$1,0),"")</f>
        <v/>
      </c>
      <c r="C784" s="1" t="str">
        <f>IFERROR(VLOOKUP($A784,Runners!$T:$AA,C$1,0),"")</f>
        <v/>
      </c>
      <c r="D784" s="1" t="str">
        <f>IFERROR(VLOOKUP($A784,Runners!$T:$AA,D$1,0),"")</f>
        <v/>
      </c>
      <c r="E784" s="2" t="str">
        <f>IFERROR(VLOOKUP($A784,Runners!$T:$AA,E$1,0),"")</f>
        <v/>
      </c>
      <c r="F784" s="2" t="str">
        <f>IFERROR(VLOOKUP($A784,Runners!$T:$AA,F$1,0),"")</f>
        <v/>
      </c>
    </row>
    <row r="785" spans="1:6" x14ac:dyDescent="0.25">
      <c r="A785" s="19">
        <v>781</v>
      </c>
      <c r="B785" s="1" t="str">
        <f>IFERROR(VLOOKUP($A785,Runners!$T:$AA,B$1,0),"")</f>
        <v/>
      </c>
      <c r="C785" s="1" t="str">
        <f>IFERROR(VLOOKUP($A785,Runners!$T:$AA,C$1,0),"")</f>
        <v/>
      </c>
      <c r="D785" s="1" t="str">
        <f>IFERROR(VLOOKUP($A785,Runners!$T:$AA,D$1,0),"")</f>
        <v/>
      </c>
      <c r="E785" s="2" t="str">
        <f>IFERROR(VLOOKUP($A785,Runners!$T:$AA,E$1,0),"")</f>
        <v/>
      </c>
      <c r="F785" s="2" t="str">
        <f>IFERROR(VLOOKUP($A785,Runners!$T:$AA,F$1,0),"")</f>
        <v/>
      </c>
    </row>
    <row r="786" spans="1:6" x14ac:dyDescent="0.25">
      <c r="A786" s="19">
        <v>782</v>
      </c>
      <c r="B786" s="1" t="str">
        <f>IFERROR(VLOOKUP($A786,Runners!$T:$AA,B$1,0),"")</f>
        <v/>
      </c>
      <c r="C786" s="1" t="str">
        <f>IFERROR(VLOOKUP($A786,Runners!$T:$AA,C$1,0),"")</f>
        <v/>
      </c>
      <c r="D786" s="1" t="str">
        <f>IFERROR(VLOOKUP($A786,Runners!$T:$AA,D$1,0),"")</f>
        <v/>
      </c>
      <c r="E786" s="2" t="str">
        <f>IFERROR(VLOOKUP($A786,Runners!$T:$AA,E$1,0),"")</f>
        <v/>
      </c>
      <c r="F786" s="2" t="str">
        <f>IFERROR(VLOOKUP($A786,Runners!$T:$AA,F$1,0),"")</f>
        <v/>
      </c>
    </row>
    <row r="787" spans="1:6" x14ac:dyDescent="0.25">
      <c r="A787" s="19">
        <v>783</v>
      </c>
      <c r="B787" s="1" t="str">
        <f>IFERROR(VLOOKUP($A787,Runners!$T:$AA,B$1,0),"")</f>
        <v/>
      </c>
      <c r="C787" s="1" t="str">
        <f>IFERROR(VLOOKUP($A787,Runners!$T:$AA,C$1,0),"")</f>
        <v/>
      </c>
      <c r="D787" s="1" t="str">
        <f>IFERROR(VLOOKUP($A787,Runners!$T:$AA,D$1,0),"")</f>
        <v/>
      </c>
      <c r="E787" s="2" t="str">
        <f>IFERROR(VLOOKUP($A787,Runners!$T:$AA,E$1,0),"")</f>
        <v/>
      </c>
      <c r="F787" s="2" t="str">
        <f>IFERROR(VLOOKUP($A787,Runners!$T:$AA,F$1,0),"")</f>
        <v/>
      </c>
    </row>
    <row r="788" spans="1:6" x14ac:dyDescent="0.25">
      <c r="A788" s="19">
        <v>784</v>
      </c>
      <c r="B788" s="1" t="str">
        <f>IFERROR(VLOOKUP($A788,Runners!$T:$AA,B$1,0),"")</f>
        <v/>
      </c>
      <c r="C788" s="1" t="str">
        <f>IFERROR(VLOOKUP($A788,Runners!$T:$AA,C$1,0),"")</f>
        <v/>
      </c>
      <c r="D788" s="1" t="str">
        <f>IFERROR(VLOOKUP($A788,Runners!$T:$AA,D$1,0),"")</f>
        <v/>
      </c>
      <c r="E788" s="2" t="str">
        <f>IFERROR(VLOOKUP($A788,Runners!$T:$AA,E$1,0),"")</f>
        <v/>
      </c>
      <c r="F788" s="2" t="str">
        <f>IFERROR(VLOOKUP($A788,Runners!$T:$AA,F$1,0),"")</f>
        <v/>
      </c>
    </row>
    <row r="789" spans="1:6" x14ac:dyDescent="0.25">
      <c r="A789" s="19">
        <v>785</v>
      </c>
      <c r="B789" s="1" t="str">
        <f>IFERROR(VLOOKUP($A789,Runners!$T:$AA,B$1,0),"")</f>
        <v/>
      </c>
      <c r="C789" s="1" t="str">
        <f>IFERROR(VLOOKUP($A789,Runners!$T:$AA,C$1,0),"")</f>
        <v/>
      </c>
      <c r="D789" s="1" t="str">
        <f>IFERROR(VLOOKUP($A789,Runners!$T:$AA,D$1,0),"")</f>
        <v/>
      </c>
      <c r="E789" s="2" t="str">
        <f>IFERROR(VLOOKUP($A789,Runners!$T:$AA,E$1,0),"")</f>
        <v/>
      </c>
      <c r="F789" s="2" t="str">
        <f>IFERROR(VLOOKUP($A789,Runners!$T:$AA,F$1,0),"")</f>
        <v/>
      </c>
    </row>
    <row r="790" spans="1:6" x14ac:dyDescent="0.25">
      <c r="A790" s="19">
        <v>786</v>
      </c>
      <c r="B790" s="1" t="str">
        <f>IFERROR(VLOOKUP($A790,Runners!$T:$AA,B$1,0),"")</f>
        <v/>
      </c>
      <c r="C790" s="1" t="str">
        <f>IFERROR(VLOOKUP($A790,Runners!$T:$AA,C$1,0),"")</f>
        <v/>
      </c>
      <c r="D790" s="1" t="str">
        <f>IFERROR(VLOOKUP($A790,Runners!$T:$AA,D$1,0),"")</f>
        <v/>
      </c>
      <c r="E790" s="2" t="str">
        <f>IFERROR(VLOOKUP($A790,Runners!$T:$AA,E$1,0),"")</f>
        <v/>
      </c>
      <c r="F790" s="2" t="str">
        <f>IFERROR(VLOOKUP($A790,Runners!$T:$AA,F$1,0),"")</f>
        <v/>
      </c>
    </row>
    <row r="791" spans="1:6" x14ac:dyDescent="0.25">
      <c r="A791" s="19">
        <v>787</v>
      </c>
      <c r="B791" s="1" t="str">
        <f>IFERROR(VLOOKUP($A791,Runners!$T:$AA,B$1,0),"")</f>
        <v/>
      </c>
      <c r="C791" s="1" t="str">
        <f>IFERROR(VLOOKUP($A791,Runners!$T:$AA,C$1,0),"")</f>
        <v/>
      </c>
      <c r="D791" s="1" t="str">
        <f>IFERROR(VLOOKUP($A791,Runners!$T:$AA,D$1,0),"")</f>
        <v/>
      </c>
      <c r="E791" s="2" t="str">
        <f>IFERROR(VLOOKUP($A791,Runners!$T:$AA,E$1,0),"")</f>
        <v/>
      </c>
      <c r="F791" s="2" t="str">
        <f>IFERROR(VLOOKUP($A791,Runners!$T:$AA,F$1,0),"")</f>
        <v/>
      </c>
    </row>
    <row r="792" spans="1:6" x14ac:dyDescent="0.25">
      <c r="A792" s="19">
        <v>788</v>
      </c>
      <c r="B792" s="1" t="str">
        <f>IFERROR(VLOOKUP($A792,Runners!$T:$AA,B$1,0),"")</f>
        <v/>
      </c>
      <c r="C792" s="1" t="str">
        <f>IFERROR(VLOOKUP($A792,Runners!$T:$AA,C$1,0),"")</f>
        <v/>
      </c>
      <c r="D792" s="1" t="str">
        <f>IFERROR(VLOOKUP($A792,Runners!$T:$AA,D$1,0),"")</f>
        <v/>
      </c>
      <c r="E792" s="2" t="str">
        <f>IFERROR(VLOOKUP($A792,Runners!$T:$AA,E$1,0),"")</f>
        <v/>
      </c>
      <c r="F792" s="2" t="str">
        <f>IFERROR(VLOOKUP($A792,Runners!$T:$AA,F$1,0),"")</f>
        <v/>
      </c>
    </row>
    <row r="793" spans="1:6" x14ac:dyDescent="0.25">
      <c r="A793" s="19">
        <v>789</v>
      </c>
      <c r="B793" s="1" t="str">
        <f>IFERROR(VLOOKUP($A793,Runners!$T:$AA,B$1,0),"")</f>
        <v/>
      </c>
      <c r="C793" s="1" t="str">
        <f>IFERROR(VLOOKUP($A793,Runners!$T:$AA,C$1,0),"")</f>
        <v/>
      </c>
      <c r="D793" s="1" t="str">
        <f>IFERROR(VLOOKUP($A793,Runners!$T:$AA,D$1,0),"")</f>
        <v/>
      </c>
      <c r="E793" s="2" t="str">
        <f>IFERROR(VLOOKUP($A793,Runners!$T:$AA,E$1,0),"")</f>
        <v/>
      </c>
      <c r="F793" s="2" t="str">
        <f>IFERROR(VLOOKUP($A793,Runners!$T:$AA,F$1,0),"")</f>
        <v/>
      </c>
    </row>
    <row r="794" spans="1:6" x14ac:dyDescent="0.25">
      <c r="A794" s="19">
        <v>790</v>
      </c>
      <c r="B794" s="1" t="str">
        <f>IFERROR(VLOOKUP($A794,Runners!$T:$AA,B$1,0),"")</f>
        <v/>
      </c>
      <c r="C794" s="1" t="str">
        <f>IFERROR(VLOOKUP($A794,Runners!$T:$AA,C$1,0),"")</f>
        <v/>
      </c>
      <c r="D794" s="1" t="str">
        <f>IFERROR(VLOOKUP($A794,Runners!$T:$AA,D$1,0),"")</f>
        <v/>
      </c>
      <c r="E794" s="2" t="str">
        <f>IFERROR(VLOOKUP($A794,Runners!$T:$AA,E$1,0),"")</f>
        <v/>
      </c>
      <c r="F794" s="2" t="str">
        <f>IFERROR(VLOOKUP($A794,Runners!$T:$AA,F$1,0),"")</f>
        <v/>
      </c>
    </row>
    <row r="795" spans="1:6" x14ac:dyDescent="0.25">
      <c r="A795" s="19">
        <v>791</v>
      </c>
      <c r="B795" s="1" t="str">
        <f>IFERROR(VLOOKUP($A795,Runners!$T:$AA,B$1,0),"")</f>
        <v/>
      </c>
      <c r="C795" s="1" t="str">
        <f>IFERROR(VLOOKUP($A795,Runners!$T:$AA,C$1,0),"")</f>
        <v/>
      </c>
      <c r="D795" s="1" t="str">
        <f>IFERROR(VLOOKUP($A795,Runners!$T:$AA,D$1,0),"")</f>
        <v/>
      </c>
      <c r="E795" s="2" t="str">
        <f>IFERROR(VLOOKUP($A795,Runners!$T:$AA,E$1,0),"")</f>
        <v/>
      </c>
      <c r="F795" s="2" t="str">
        <f>IFERROR(VLOOKUP($A795,Runners!$T:$AA,F$1,0),"")</f>
        <v/>
      </c>
    </row>
    <row r="796" spans="1:6" x14ac:dyDescent="0.25">
      <c r="A796" s="19">
        <v>792</v>
      </c>
      <c r="B796" s="1" t="str">
        <f>IFERROR(VLOOKUP($A796,Runners!$T:$AA,B$1,0),"")</f>
        <v/>
      </c>
      <c r="C796" s="1" t="str">
        <f>IFERROR(VLOOKUP($A796,Runners!$T:$AA,C$1,0),"")</f>
        <v/>
      </c>
      <c r="D796" s="1" t="str">
        <f>IFERROR(VLOOKUP($A796,Runners!$T:$AA,D$1,0),"")</f>
        <v/>
      </c>
      <c r="E796" s="2" t="str">
        <f>IFERROR(VLOOKUP($A796,Runners!$T:$AA,E$1,0),"")</f>
        <v/>
      </c>
      <c r="F796" s="2" t="str">
        <f>IFERROR(VLOOKUP($A796,Runners!$T:$AA,F$1,0),"")</f>
        <v/>
      </c>
    </row>
    <row r="797" spans="1:6" x14ac:dyDescent="0.25">
      <c r="A797" s="19">
        <v>793</v>
      </c>
      <c r="B797" s="1" t="str">
        <f>IFERROR(VLOOKUP($A797,Runners!$T:$AA,B$1,0),"")</f>
        <v/>
      </c>
      <c r="C797" s="1" t="str">
        <f>IFERROR(VLOOKUP($A797,Runners!$T:$AA,C$1,0),"")</f>
        <v/>
      </c>
      <c r="D797" s="1" t="str">
        <f>IFERROR(VLOOKUP($A797,Runners!$T:$AA,D$1,0),"")</f>
        <v/>
      </c>
      <c r="E797" s="2" t="str">
        <f>IFERROR(VLOOKUP($A797,Runners!$T:$AA,E$1,0),"")</f>
        <v/>
      </c>
      <c r="F797" s="2" t="str">
        <f>IFERROR(VLOOKUP($A797,Runners!$T:$AA,F$1,0),"")</f>
        <v/>
      </c>
    </row>
    <row r="798" spans="1:6" x14ac:dyDescent="0.25">
      <c r="A798" s="19">
        <v>794</v>
      </c>
      <c r="B798" s="1" t="str">
        <f>IFERROR(VLOOKUP($A798,Runners!$T:$AA,B$1,0),"")</f>
        <v/>
      </c>
      <c r="C798" s="1" t="str">
        <f>IFERROR(VLOOKUP($A798,Runners!$T:$AA,C$1,0),"")</f>
        <v/>
      </c>
      <c r="D798" s="1" t="str">
        <f>IFERROR(VLOOKUP($A798,Runners!$T:$AA,D$1,0),"")</f>
        <v/>
      </c>
      <c r="E798" s="2" t="str">
        <f>IFERROR(VLOOKUP($A798,Runners!$T:$AA,E$1,0),"")</f>
        <v/>
      </c>
      <c r="F798" s="2" t="str">
        <f>IFERROR(VLOOKUP($A798,Runners!$T:$AA,F$1,0),"")</f>
        <v/>
      </c>
    </row>
    <row r="799" spans="1:6" x14ac:dyDescent="0.25">
      <c r="A799" s="19">
        <v>795</v>
      </c>
      <c r="B799" s="1" t="str">
        <f>IFERROR(VLOOKUP($A799,Runners!$T:$AA,B$1,0),"")</f>
        <v/>
      </c>
      <c r="C799" s="1" t="str">
        <f>IFERROR(VLOOKUP($A799,Runners!$T:$AA,C$1,0),"")</f>
        <v/>
      </c>
      <c r="D799" s="1" t="str">
        <f>IFERROR(VLOOKUP($A799,Runners!$T:$AA,D$1,0),"")</f>
        <v/>
      </c>
      <c r="E799" s="2" t="str">
        <f>IFERROR(VLOOKUP($A799,Runners!$T:$AA,E$1,0),"")</f>
        <v/>
      </c>
      <c r="F799" s="2" t="str">
        <f>IFERROR(VLOOKUP($A799,Runners!$T:$AA,F$1,0),"")</f>
        <v/>
      </c>
    </row>
    <row r="800" spans="1:6" x14ac:dyDescent="0.25">
      <c r="A800" s="19">
        <v>796</v>
      </c>
      <c r="B800" s="1" t="str">
        <f>IFERROR(VLOOKUP($A800,Runners!$T:$AA,B$1,0),"")</f>
        <v/>
      </c>
      <c r="C800" s="1" t="str">
        <f>IFERROR(VLOOKUP($A800,Runners!$T:$AA,C$1,0),"")</f>
        <v/>
      </c>
      <c r="D800" s="1" t="str">
        <f>IFERROR(VLOOKUP($A800,Runners!$T:$AA,D$1,0),"")</f>
        <v/>
      </c>
      <c r="E800" s="2" t="str">
        <f>IFERROR(VLOOKUP($A800,Runners!$T:$AA,E$1,0),"")</f>
        <v/>
      </c>
      <c r="F800" s="2" t="str">
        <f>IFERROR(VLOOKUP($A800,Runners!$T:$AA,F$1,0),"")</f>
        <v/>
      </c>
    </row>
    <row r="801" spans="1:6" x14ac:dyDescent="0.25">
      <c r="A801" s="19">
        <v>797</v>
      </c>
      <c r="B801" s="1" t="str">
        <f>IFERROR(VLOOKUP($A801,Runners!$T:$AA,B$1,0),"")</f>
        <v/>
      </c>
      <c r="C801" s="1" t="str">
        <f>IFERROR(VLOOKUP($A801,Runners!$T:$AA,C$1,0),"")</f>
        <v/>
      </c>
      <c r="D801" s="1" t="str">
        <f>IFERROR(VLOOKUP($A801,Runners!$T:$AA,D$1,0),"")</f>
        <v/>
      </c>
      <c r="E801" s="2" t="str">
        <f>IFERROR(VLOOKUP($A801,Runners!$T:$AA,E$1,0),"")</f>
        <v/>
      </c>
      <c r="F801" s="2" t="str">
        <f>IFERROR(VLOOKUP($A801,Runners!$T:$AA,F$1,0),"")</f>
        <v/>
      </c>
    </row>
    <row r="802" spans="1:6" x14ac:dyDescent="0.25">
      <c r="A802" s="19">
        <v>798</v>
      </c>
      <c r="B802" s="1" t="str">
        <f>IFERROR(VLOOKUP($A802,Runners!$T:$AA,B$1,0),"")</f>
        <v/>
      </c>
      <c r="C802" s="1" t="str">
        <f>IFERROR(VLOOKUP($A802,Runners!$T:$AA,C$1,0),"")</f>
        <v/>
      </c>
      <c r="D802" s="1" t="str">
        <f>IFERROR(VLOOKUP($A802,Runners!$T:$AA,D$1,0),"")</f>
        <v/>
      </c>
      <c r="E802" s="2" t="str">
        <f>IFERROR(VLOOKUP($A802,Runners!$T:$AA,E$1,0),"")</f>
        <v/>
      </c>
      <c r="F802" s="2" t="str">
        <f>IFERROR(VLOOKUP($A802,Runners!$T:$AA,F$1,0),"")</f>
        <v/>
      </c>
    </row>
    <row r="803" spans="1:6" x14ac:dyDescent="0.25">
      <c r="A803" s="19">
        <v>799</v>
      </c>
      <c r="B803" s="1" t="str">
        <f>IFERROR(VLOOKUP($A803,Runners!$T:$AA,B$1,0),"")</f>
        <v/>
      </c>
      <c r="C803" s="1" t="str">
        <f>IFERROR(VLOOKUP($A803,Runners!$T:$AA,C$1,0),"")</f>
        <v/>
      </c>
      <c r="D803" s="1" t="str">
        <f>IFERROR(VLOOKUP($A803,Runners!$T:$AA,D$1,0),"")</f>
        <v/>
      </c>
      <c r="E803" s="2" t="str">
        <f>IFERROR(VLOOKUP($A803,Runners!$T:$AA,E$1,0),"")</f>
        <v/>
      </c>
      <c r="F803" s="2" t="str">
        <f>IFERROR(VLOOKUP($A803,Runners!$T:$AA,F$1,0),"")</f>
        <v/>
      </c>
    </row>
    <row r="804" spans="1:6" x14ac:dyDescent="0.25">
      <c r="A804" s="19">
        <v>800</v>
      </c>
      <c r="B804" s="1" t="str">
        <f>IFERROR(VLOOKUP($A804,Runners!$T:$AA,B$1,0),"")</f>
        <v/>
      </c>
      <c r="C804" s="1" t="str">
        <f>IFERROR(VLOOKUP($A804,Runners!$T:$AA,C$1,0),"")</f>
        <v/>
      </c>
      <c r="D804" s="1" t="str">
        <f>IFERROR(VLOOKUP($A804,Runners!$T:$AA,D$1,0),"")</f>
        <v/>
      </c>
      <c r="E804" s="2" t="str">
        <f>IFERROR(VLOOKUP($A804,Runners!$T:$AA,E$1,0),"")</f>
        <v/>
      </c>
      <c r="F804" s="2" t="str">
        <f>IFERROR(VLOOKUP($A804,Runners!$T:$AA,F$1,0),"")</f>
        <v/>
      </c>
    </row>
    <row r="805" spans="1:6" x14ac:dyDescent="0.25">
      <c r="A805" s="19">
        <v>801</v>
      </c>
      <c r="B805" s="1" t="str">
        <f>IFERROR(VLOOKUP($A805,Runners!$T:$AA,B$1,0),"")</f>
        <v/>
      </c>
      <c r="C805" s="1" t="str">
        <f>IFERROR(VLOOKUP($A805,Runners!$T:$AA,C$1,0),"")</f>
        <v/>
      </c>
      <c r="D805" s="1" t="str">
        <f>IFERROR(VLOOKUP($A805,Runners!$T:$AA,D$1,0),"")</f>
        <v/>
      </c>
      <c r="E805" s="2" t="str">
        <f>IFERROR(VLOOKUP($A805,Runners!$T:$AA,E$1,0),"")</f>
        <v/>
      </c>
      <c r="F805" s="2" t="str">
        <f>IFERROR(VLOOKUP($A805,Runners!$T:$AA,F$1,0),"")</f>
        <v/>
      </c>
    </row>
    <row r="806" spans="1:6" x14ac:dyDescent="0.25">
      <c r="A806" s="19">
        <v>802</v>
      </c>
      <c r="B806" s="1" t="str">
        <f>IFERROR(VLOOKUP($A806,Runners!$T:$AA,B$1,0),"")</f>
        <v/>
      </c>
      <c r="C806" s="1" t="str">
        <f>IFERROR(VLOOKUP($A806,Runners!$T:$AA,C$1,0),"")</f>
        <v/>
      </c>
      <c r="D806" s="1" t="str">
        <f>IFERROR(VLOOKUP($A806,Runners!$T:$AA,D$1,0),"")</f>
        <v/>
      </c>
      <c r="E806" s="2" t="str">
        <f>IFERROR(VLOOKUP($A806,Runners!$T:$AA,E$1,0),"")</f>
        <v/>
      </c>
      <c r="F806" s="2" t="str">
        <f>IFERROR(VLOOKUP($A806,Runners!$T:$AA,F$1,0),"")</f>
        <v/>
      </c>
    </row>
    <row r="807" spans="1:6" x14ac:dyDescent="0.25">
      <c r="A807" s="19">
        <v>803</v>
      </c>
      <c r="B807" s="1" t="str">
        <f>IFERROR(VLOOKUP($A807,Runners!$T:$AA,B$1,0),"")</f>
        <v/>
      </c>
      <c r="C807" s="1" t="str">
        <f>IFERROR(VLOOKUP($A807,Runners!$T:$AA,C$1,0),"")</f>
        <v/>
      </c>
      <c r="D807" s="1" t="str">
        <f>IFERROR(VLOOKUP($A807,Runners!$T:$AA,D$1,0),"")</f>
        <v/>
      </c>
      <c r="E807" s="2" t="str">
        <f>IFERROR(VLOOKUP($A807,Runners!$T:$AA,E$1,0),"")</f>
        <v/>
      </c>
      <c r="F807" s="2" t="str">
        <f>IFERROR(VLOOKUP($A807,Runners!$T:$AA,F$1,0),"")</f>
        <v/>
      </c>
    </row>
    <row r="808" spans="1:6" x14ac:dyDescent="0.25">
      <c r="A808" s="19">
        <v>804</v>
      </c>
      <c r="B808" s="1" t="str">
        <f>IFERROR(VLOOKUP($A808,Runners!$T:$AA,B$1,0),"")</f>
        <v/>
      </c>
      <c r="C808" s="1" t="str">
        <f>IFERROR(VLOOKUP($A808,Runners!$T:$AA,C$1,0),"")</f>
        <v/>
      </c>
      <c r="D808" s="1" t="str">
        <f>IFERROR(VLOOKUP($A808,Runners!$T:$AA,D$1,0),"")</f>
        <v/>
      </c>
      <c r="E808" s="2" t="str">
        <f>IFERROR(VLOOKUP($A808,Runners!$T:$AA,E$1,0),"")</f>
        <v/>
      </c>
      <c r="F808" s="2" t="str">
        <f>IFERROR(VLOOKUP($A808,Runners!$T:$AA,F$1,0),"")</f>
        <v/>
      </c>
    </row>
    <row r="809" spans="1:6" x14ac:dyDescent="0.25">
      <c r="A809" s="19">
        <v>805</v>
      </c>
      <c r="B809" s="1" t="str">
        <f>IFERROR(VLOOKUP($A809,Runners!$T:$AA,B$1,0),"")</f>
        <v/>
      </c>
      <c r="C809" s="1" t="str">
        <f>IFERROR(VLOOKUP($A809,Runners!$T:$AA,C$1,0),"")</f>
        <v/>
      </c>
      <c r="D809" s="1" t="str">
        <f>IFERROR(VLOOKUP($A809,Runners!$T:$AA,D$1,0),"")</f>
        <v/>
      </c>
      <c r="E809" s="2" t="str">
        <f>IFERROR(VLOOKUP($A809,Runners!$T:$AA,E$1,0),"")</f>
        <v/>
      </c>
      <c r="F809" s="2" t="str">
        <f>IFERROR(VLOOKUP($A809,Runners!$T:$AA,F$1,0),"")</f>
        <v/>
      </c>
    </row>
    <row r="810" spans="1:6" x14ac:dyDescent="0.25">
      <c r="A810" s="19">
        <v>806</v>
      </c>
      <c r="B810" s="1" t="str">
        <f>IFERROR(VLOOKUP($A810,Runners!$T:$AA,B$1,0),"")</f>
        <v/>
      </c>
      <c r="C810" s="1" t="str">
        <f>IFERROR(VLOOKUP($A810,Runners!$T:$AA,C$1,0),"")</f>
        <v/>
      </c>
      <c r="D810" s="1" t="str">
        <f>IFERROR(VLOOKUP($A810,Runners!$T:$AA,D$1,0),"")</f>
        <v/>
      </c>
      <c r="E810" s="2" t="str">
        <f>IFERROR(VLOOKUP($A810,Runners!$T:$AA,E$1,0),"")</f>
        <v/>
      </c>
      <c r="F810" s="2" t="str">
        <f>IFERROR(VLOOKUP($A810,Runners!$T:$AA,F$1,0),"")</f>
        <v/>
      </c>
    </row>
    <row r="811" spans="1:6" x14ac:dyDescent="0.25">
      <c r="A811" s="19">
        <v>807</v>
      </c>
      <c r="B811" s="1" t="str">
        <f>IFERROR(VLOOKUP($A811,Runners!$T:$AA,B$1,0),"")</f>
        <v/>
      </c>
      <c r="C811" s="1" t="str">
        <f>IFERROR(VLOOKUP($A811,Runners!$T:$AA,C$1,0),"")</f>
        <v/>
      </c>
      <c r="D811" s="1" t="str">
        <f>IFERROR(VLOOKUP($A811,Runners!$T:$AA,D$1,0),"")</f>
        <v/>
      </c>
      <c r="E811" s="2" t="str">
        <f>IFERROR(VLOOKUP($A811,Runners!$T:$AA,E$1,0),"")</f>
        <v/>
      </c>
      <c r="F811" s="2" t="str">
        <f>IFERROR(VLOOKUP($A811,Runners!$T:$AA,F$1,0),"")</f>
        <v/>
      </c>
    </row>
    <row r="812" spans="1:6" x14ac:dyDescent="0.25">
      <c r="A812" s="19">
        <v>808</v>
      </c>
      <c r="B812" s="1" t="str">
        <f>IFERROR(VLOOKUP($A812,Runners!$T:$AA,B$1,0),"")</f>
        <v/>
      </c>
      <c r="C812" s="1" t="str">
        <f>IFERROR(VLOOKUP($A812,Runners!$T:$AA,C$1,0),"")</f>
        <v/>
      </c>
      <c r="D812" s="1" t="str">
        <f>IFERROR(VLOOKUP($A812,Runners!$T:$AA,D$1,0),"")</f>
        <v/>
      </c>
      <c r="E812" s="2" t="str">
        <f>IFERROR(VLOOKUP($A812,Runners!$T:$AA,E$1,0),"")</f>
        <v/>
      </c>
      <c r="F812" s="2" t="str">
        <f>IFERROR(VLOOKUP($A812,Runners!$T:$AA,F$1,0),"")</f>
        <v/>
      </c>
    </row>
    <row r="813" spans="1:6" x14ac:dyDescent="0.25">
      <c r="A813" s="19">
        <v>809</v>
      </c>
      <c r="B813" s="1" t="str">
        <f>IFERROR(VLOOKUP($A813,Runners!$T:$AA,B$1,0),"")</f>
        <v/>
      </c>
      <c r="C813" s="1" t="str">
        <f>IFERROR(VLOOKUP($A813,Runners!$T:$AA,C$1,0),"")</f>
        <v/>
      </c>
      <c r="D813" s="1" t="str">
        <f>IFERROR(VLOOKUP($A813,Runners!$T:$AA,D$1,0),"")</f>
        <v/>
      </c>
      <c r="E813" s="2" t="str">
        <f>IFERROR(VLOOKUP($A813,Runners!$T:$AA,E$1,0),"")</f>
        <v/>
      </c>
      <c r="F813" s="2" t="str">
        <f>IFERROR(VLOOKUP($A813,Runners!$T:$AA,F$1,0),"")</f>
        <v/>
      </c>
    </row>
    <row r="814" spans="1:6" x14ac:dyDescent="0.25">
      <c r="A814" s="19">
        <v>810</v>
      </c>
      <c r="B814" s="1" t="str">
        <f>IFERROR(VLOOKUP($A814,Runners!$T:$AA,B$1,0),"")</f>
        <v/>
      </c>
      <c r="C814" s="1" t="str">
        <f>IFERROR(VLOOKUP($A814,Runners!$T:$AA,C$1,0),"")</f>
        <v/>
      </c>
      <c r="D814" s="1" t="str">
        <f>IFERROR(VLOOKUP($A814,Runners!$T:$AA,D$1,0),"")</f>
        <v/>
      </c>
      <c r="E814" s="2" t="str">
        <f>IFERROR(VLOOKUP($A814,Runners!$T:$AA,E$1,0),"")</f>
        <v/>
      </c>
      <c r="F814" s="2" t="str">
        <f>IFERROR(VLOOKUP($A814,Runners!$T:$AA,F$1,0),"")</f>
        <v/>
      </c>
    </row>
    <row r="815" spans="1:6" x14ac:dyDescent="0.25">
      <c r="A815" s="19">
        <v>811</v>
      </c>
      <c r="B815" s="1" t="str">
        <f>IFERROR(VLOOKUP($A815,Runners!$T:$AA,B$1,0),"")</f>
        <v/>
      </c>
      <c r="C815" s="1" t="str">
        <f>IFERROR(VLOOKUP($A815,Runners!$T:$AA,C$1,0),"")</f>
        <v/>
      </c>
      <c r="D815" s="1" t="str">
        <f>IFERROR(VLOOKUP($A815,Runners!$T:$AA,D$1,0),"")</f>
        <v/>
      </c>
      <c r="E815" s="2" t="str">
        <f>IFERROR(VLOOKUP($A815,Runners!$T:$AA,E$1,0),"")</f>
        <v/>
      </c>
      <c r="F815" s="2" t="str">
        <f>IFERROR(VLOOKUP($A815,Runners!$T:$AA,F$1,0),"")</f>
        <v/>
      </c>
    </row>
    <row r="816" spans="1:6" x14ac:dyDescent="0.25">
      <c r="A816" s="19">
        <v>812</v>
      </c>
      <c r="B816" s="1" t="str">
        <f>IFERROR(VLOOKUP($A816,Runners!$T:$AA,B$1,0),"")</f>
        <v/>
      </c>
      <c r="C816" s="1" t="str">
        <f>IFERROR(VLOOKUP($A816,Runners!$T:$AA,C$1,0),"")</f>
        <v/>
      </c>
      <c r="D816" s="1" t="str">
        <f>IFERROR(VLOOKUP($A816,Runners!$T:$AA,D$1,0),"")</f>
        <v/>
      </c>
      <c r="E816" s="2" t="str">
        <f>IFERROR(VLOOKUP($A816,Runners!$T:$AA,E$1,0),"")</f>
        <v/>
      </c>
      <c r="F816" s="2" t="str">
        <f>IFERROR(VLOOKUP($A816,Runners!$T:$AA,F$1,0),"")</f>
        <v/>
      </c>
    </row>
    <row r="817" spans="1:6" x14ac:dyDescent="0.25">
      <c r="A817" s="19">
        <v>813</v>
      </c>
      <c r="B817" s="1" t="str">
        <f>IFERROR(VLOOKUP($A817,Runners!$T:$AA,B$1,0),"")</f>
        <v/>
      </c>
      <c r="C817" s="1" t="str">
        <f>IFERROR(VLOOKUP($A817,Runners!$T:$AA,C$1,0),"")</f>
        <v/>
      </c>
      <c r="D817" s="1" t="str">
        <f>IFERROR(VLOOKUP($A817,Runners!$T:$AA,D$1,0),"")</f>
        <v/>
      </c>
      <c r="E817" s="2" t="str">
        <f>IFERROR(VLOOKUP($A817,Runners!$T:$AA,E$1,0),"")</f>
        <v/>
      </c>
      <c r="F817" s="2" t="str">
        <f>IFERROR(VLOOKUP($A817,Runners!$T:$AA,F$1,0),"")</f>
        <v/>
      </c>
    </row>
    <row r="818" spans="1:6" x14ac:dyDescent="0.25">
      <c r="A818" s="19">
        <v>814</v>
      </c>
      <c r="B818" s="1" t="str">
        <f>IFERROR(VLOOKUP($A818,Runners!$T:$AA,B$1,0),"")</f>
        <v/>
      </c>
      <c r="C818" s="1" t="str">
        <f>IFERROR(VLOOKUP($A818,Runners!$T:$AA,C$1,0),"")</f>
        <v/>
      </c>
      <c r="D818" s="1" t="str">
        <f>IFERROR(VLOOKUP($A818,Runners!$T:$AA,D$1,0),"")</f>
        <v/>
      </c>
      <c r="E818" s="2" t="str">
        <f>IFERROR(VLOOKUP($A818,Runners!$T:$AA,E$1,0),"")</f>
        <v/>
      </c>
      <c r="F818" s="2" t="str">
        <f>IFERROR(VLOOKUP($A818,Runners!$T:$AA,F$1,0),"")</f>
        <v/>
      </c>
    </row>
    <row r="819" spans="1:6" x14ac:dyDescent="0.25">
      <c r="A819" s="19">
        <v>815</v>
      </c>
      <c r="B819" s="1" t="str">
        <f>IFERROR(VLOOKUP($A819,Runners!$T:$AA,B$1,0),"")</f>
        <v/>
      </c>
      <c r="C819" s="1" t="str">
        <f>IFERROR(VLOOKUP($A819,Runners!$T:$AA,C$1,0),"")</f>
        <v/>
      </c>
      <c r="D819" s="1" t="str">
        <f>IFERROR(VLOOKUP($A819,Runners!$T:$AA,D$1,0),"")</f>
        <v/>
      </c>
      <c r="E819" s="2" t="str">
        <f>IFERROR(VLOOKUP($A819,Runners!$T:$AA,E$1,0),"")</f>
        <v/>
      </c>
      <c r="F819" s="2" t="str">
        <f>IFERROR(VLOOKUP($A819,Runners!$T:$AA,F$1,0),"")</f>
        <v/>
      </c>
    </row>
    <row r="820" spans="1:6" x14ac:dyDescent="0.25">
      <c r="A820" s="19">
        <v>816</v>
      </c>
      <c r="B820" s="1" t="str">
        <f>IFERROR(VLOOKUP($A820,Runners!$T:$AA,B$1,0),"")</f>
        <v/>
      </c>
      <c r="C820" s="1" t="str">
        <f>IFERROR(VLOOKUP($A820,Runners!$T:$AA,C$1,0),"")</f>
        <v/>
      </c>
      <c r="D820" s="1" t="str">
        <f>IFERROR(VLOOKUP($A820,Runners!$T:$AA,D$1,0),"")</f>
        <v/>
      </c>
      <c r="E820" s="2" t="str">
        <f>IFERROR(VLOOKUP($A820,Runners!$T:$AA,E$1,0),"")</f>
        <v/>
      </c>
      <c r="F820" s="2" t="str">
        <f>IFERROR(VLOOKUP($A820,Runners!$T:$AA,F$1,0),"")</f>
        <v/>
      </c>
    </row>
    <row r="821" spans="1:6" x14ac:dyDescent="0.25">
      <c r="A821" s="19">
        <v>817</v>
      </c>
      <c r="B821" s="1" t="str">
        <f>IFERROR(VLOOKUP($A821,Runners!$T:$AA,B$1,0),"")</f>
        <v/>
      </c>
      <c r="C821" s="1" t="str">
        <f>IFERROR(VLOOKUP($A821,Runners!$T:$AA,C$1,0),"")</f>
        <v/>
      </c>
      <c r="D821" s="1" t="str">
        <f>IFERROR(VLOOKUP($A821,Runners!$T:$AA,D$1,0),"")</f>
        <v/>
      </c>
      <c r="E821" s="2" t="str">
        <f>IFERROR(VLOOKUP($A821,Runners!$T:$AA,E$1,0),"")</f>
        <v/>
      </c>
      <c r="F821" s="2" t="str">
        <f>IFERROR(VLOOKUP($A821,Runners!$T:$AA,F$1,0),"")</f>
        <v/>
      </c>
    </row>
    <row r="822" spans="1:6" x14ac:dyDescent="0.25">
      <c r="A822" s="19">
        <v>818</v>
      </c>
      <c r="B822" s="1" t="str">
        <f>IFERROR(VLOOKUP($A822,Runners!$T:$AA,B$1,0),"")</f>
        <v/>
      </c>
      <c r="C822" s="1" t="str">
        <f>IFERROR(VLOOKUP($A822,Runners!$T:$AA,C$1,0),"")</f>
        <v/>
      </c>
      <c r="D822" s="1" t="str">
        <f>IFERROR(VLOOKUP($A822,Runners!$T:$AA,D$1,0),"")</f>
        <v/>
      </c>
      <c r="E822" s="2" t="str">
        <f>IFERROR(VLOOKUP($A822,Runners!$T:$AA,E$1,0),"")</f>
        <v/>
      </c>
      <c r="F822" s="2" t="str">
        <f>IFERROR(VLOOKUP($A822,Runners!$T:$AA,F$1,0),"")</f>
        <v/>
      </c>
    </row>
    <row r="823" spans="1:6" x14ac:dyDescent="0.25">
      <c r="A823" s="19">
        <v>819</v>
      </c>
      <c r="B823" s="1" t="str">
        <f>IFERROR(VLOOKUP($A823,Runners!$T:$AA,B$1,0),"")</f>
        <v/>
      </c>
      <c r="C823" s="1" t="str">
        <f>IFERROR(VLOOKUP($A823,Runners!$T:$AA,C$1,0),"")</f>
        <v/>
      </c>
      <c r="D823" s="1" t="str">
        <f>IFERROR(VLOOKUP($A823,Runners!$T:$AA,D$1,0),"")</f>
        <v/>
      </c>
      <c r="E823" s="2" t="str">
        <f>IFERROR(VLOOKUP($A823,Runners!$T:$AA,E$1,0),"")</f>
        <v/>
      </c>
      <c r="F823" s="2" t="str">
        <f>IFERROR(VLOOKUP($A823,Runners!$T:$AA,F$1,0),"")</f>
        <v/>
      </c>
    </row>
    <row r="824" spans="1:6" x14ac:dyDescent="0.25">
      <c r="A824" s="19">
        <v>820</v>
      </c>
      <c r="B824" s="1" t="str">
        <f>IFERROR(VLOOKUP($A824,Runners!$T:$AA,B$1,0),"")</f>
        <v/>
      </c>
      <c r="C824" s="1" t="str">
        <f>IFERROR(VLOOKUP($A824,Runners!$T:$AA,C$1,0),"")</f>
        <v/>
      </c>
      <c r="D824" s="1" t="str">
        <f>IFERROR(VLOOKUP($A824,Runners!$T:$AA,D$1,0),"")</f>
        <v/>
      </c>
      <c r="E824" s="2" t="str">
        <f>IFERROR(VLOOKUP($A824,Runners!$T:$AA,E$1,0),"")</f>
        <v/>
      </c>
      <c r="F824" s="2" t="str">
        <f>IFERROR(VLOOKUP($A824,Runners!$T:$AA,F$1,0),"")</f>
        <v/>
      </c>
    </row>
    <row r="825" spans="1:6" x14ac:dyDescent="0.25">
      <c r="A825" s="19">
        <v>821</v>
      </c>
      <c r="B825" s="1" t="str">
        <f>IFERROR(VLOOKUP($A825,Runners!$T:$AA,B$1,0),"")</f>
        <v/>
      </c>
      <c r="C825" s="1" t="str">
        <f>IFERROR(VLOOKUP($A825,Runners!$T:$AA,C$1,0),"")</f>
        <v/>
      </c>
      <c r="D825" s="1" t="str">
        <f>IFERROR(VLOOKUP($A825,Runners!$T:$AA,D$1,0),"")</f>
        <v/>
      </c>
      <c r="E825" s="2" t="str">
        <f>IFERROR(VLOOKUP($A825,Runners!$T:$AA,E$1,0),"")</f>
        <v/>
      </c>
      <c r="F825" s="2" t="str">
        <f>IFERROR(VLOOKUP($A825,Runners!$T:$AA,F$1,0),"")</f>
        <v/>
      </c>
    </row>
    <row r="826" spans="1:6" x14ac:dyDescent="0.25">
      <c r="A826" s="19">
        <v>822</v>
      </c>
      <c r="B826" s="1" t="str">
        <f>IFERROR(VLOOKUP($A826,Runners!$T:$AA,B$1,0),"")</f>
        <v/>
      </c>
      <c r="C826" s="1" t="str">
        <f>IFERROR(VLOOKUP($A826,Runners!$T:$AA,C$1,0),"")</f>
        <v/>
      </c>
      <c r="D826" s="1" t="str">
        <f>IFERROR(VLOOKUP($A826,Runners!$T:$AA,D$1,0),"")</f>
        <v/>
      </c>
      <c r="E826" s="2" t="str">
        <f>IFERROR(VLOOKUP($A826,Runners!$T:$AA,E$1,0),"")</f>
        <v/>
      </c>
      <c r="F826" s="2" t="str">
        <f>IFERROR(VLOOKUP($A826,Runners!$T:$AA,F$1,0),"")</f>
        <v/>
      </c>
    </row>
    <row r="827" spans="1:6" x14ac:dyDescent="0.25">
      <c r="A827" s="19">
        <v>823</v>
      </c>
      <c r="B827" s="1" t="str">
        <f>IFERROR(VLOOKUP($A827,Runners!$T:$AA,B$1,0),"")</f>
        <v/>
      </c>
      <c r="C827" s="1" t="str">
        <f>IFERROR(VLOOKUP($A827,Runners!$T:$AA,C$1,0),"")</f>
        <v/>
      </c>
      <c r="D827" s="1" t="str">
        <f>IFERROR(VLOOKUP($A827,Runners!$T:$AA,D$1,0),"")</f>
        <v/>
      </c>
      <c r="E827" s="2" t="str">
        <f>IFERROR(VLOOKUP($A827,Runners!$T:$AA,E$1,0),"")</f>
        <v/>
      </c>
      <c r="F827" s="2" t="str">
        <f>IFERROR(VLOOKUP($A827,Runners!$T:$AA,F$1,0),"")</f>
        <v/>
      </c>
    </row>
    <row r="828" spans="1:6" x14ac:dyDescent="0.25">
      <c r="A828" s="19">
        <v>824</v>
      </c>
      <c r="B828" s="1" t="str">
        <f>IFERROR(VLOOKUP($A828,Runners!$T:$AA,B$1,0),"")</f>
        <v/>
      </c>
      <c r="C828" s="1" t="str">
        <f>IFERROR(VLOOKUP($A828,Runners!$T:$AA,C$1,0),"")</f>
        <v/>
      </c>
      <c r="D828" s="1" t="str">
        <f>IFERROR(VLOOKUP($A828,Runners!$T:$AA,D$1,0),"")</f>
        <v/>
      </c>
      <c r="E828" s="2" t="str">
        <f>IFERROR(VLOOKUP($A828,Runners!$T:$AA,E$1,0),"")</f>
        <v/>
      </c>
      <c r="F828" s="2" t="str">
        <f>IFERROR(VLOOKUP($A828,Runners!$T:$AA,F$1,0),"")</f>
        <v/>
      </c>
    </row>
    <row r="829" spans="1:6" x14ac:dyDescent="0.25">
      <c r="A829" s="19">
        <v>825</v>
      </c>
      <c r="B829" s="1" t="str">
        <f>IFERROR(VLOOKUP($A829,Runners!$T:$AA,B$1,0),"")</f>
        <v/>
      </c>
      <c r="C829" s="1" t="str">
        <f>IFERROR(VLOOKUP($A829,Runners!$T:$AA,C$1,0),"")</f>
        <v/>
      </c>
      <c r="D829" s="1" t="str">
        <f>IFERROR(VLOOKUP($A829,Runners!$T:$AA,D$1,0),"")</f>
        <v/>
      </c>
      <c r="E829" s="2" t="str">
        <f>IFERROR(VLOOKUP($A829,Runners!$T:$AA,E$1,0),"")</f>
        <v/>
      </c>
      <c r="F829" s="2" t="str">
        <f>IFERROR(VLOOKUP($A829,Runners!$T:$AA,F$1,0),"")</f>
        <v/>
      </c>
    </row>
    <row r="830" spans="1:6" x14ac:dyDescent="0.25">
      <c r="A830" s="19">
        <v>826</v>
      </c>
      <c r="B830" s="1" t="str">
        <f>IFERROR(VLOOKUP($A830,Runners!$T:$AA,B$1,0),"")</f>
        <v/>
      </c>
      <c r="C830" s="1" t="str">
        <f>IFERROR(VLOOKUP($A830,Runners!$T:$AA,C$1,0),"")</f>
        <v/>
      </c>
      <c r="D830" s="1" t="str">
        <f>IFERROR(VLOOKUP($A830,Runners!$T:$AA,D$1,0),"")</f>
        <v/>
      </c>
      <c r="E830" s="2" t="str">
        <f>IFERROR(VLOOKUP($A830,Runners!$T:$AA,E$1,0),"")</f>
        <v/>
      </c>
      <c r="F830" s="2" t="str">
        <f>IFERROR(VLOOKUP($A830,Runners!$T:$AA,F$1,0),"")</f>
        <v/>
      </c>
    </row>
    <row r="831" spans="1:6" x14ac:dyDescent="0.25">
      <c r="A831" s="19">
        <v>827</v>
      </c>
      <c r="B831" s="1" t="str">
        <f>IFERROR(VLOOKUP($A831,Runners!$T:$AA,B$1,0),"")</f>
        <v/>
      </c>
      <c r="C831" s="1" t="str">
        <f>IFERROR(VLOOKUP($A831,Runners!$T:$AA,C$1,0),"")</f>
        <v/>
      </c>
      <c r="D831" s="1" t="str">
        <f>IFERROR(VLOOKUP($A831,Runners!$T:$AA,D$1,0),"")</f>
        <v/>
      </c>
      <c r="E831" s="2" t="str">
        <f>IFERROR(VLOOKUP($A831,Runners!$T:$AA,E$1,0),"")</f>
        <v/>
      </c>
      <c r="F831" s="2" t="str">
        <f>IFERROR(VLOOKUP($A831,Runners!$T:$AA,F$1,0),"")</f>
        <v/>
      </c>
    </row>
    <row r="832" spans="1:6" x14ac:dyDescent="0.25">
      <c r="A832" s="19">
        <v>828</v>
      </c>
      <c r="B832" s="1" t="str">
        <f>IFERROR(VLOOKUP($A832,Runners!$T:$AA,B$1,0),"")</f>
        <v/>
      </c>
      <c r="C832" s="1" t="str">
        <f>IFERROR(VLOOKUP($A832,Runners!$T:$AA,C$1,0),"")</f>
        <v/>
      </c>
      <c r="D832" s="1" t="str">
        <f>IFERROR(VLOOKUP($A832,Runners!$T:$AA,D$1,0),"")</f>
        <v/>
      </c>
      <c r="E832" s="2" t="str">
        <f>IFERROR(VLOOKUP($A832,Runners!$T:$AA,E$1,0),"")</f>
        <v/>
      </c>
      <c r="F832" s="2" t="str">
        <f>IFERROR(VLOOKUP($A832,Runners!$T:$AA,F$1,0),"")</f>
        <v/>
      </c>
    </row>
    <row r="833" spans="1:6" x14ac:dyDescent="0.25">
      <c r="A833" s="19">
        <v>829</v>
      </c>
      <c r="B833" s="1" t="str">
        <f>IFERROR(VLOOKUP($A833,Runners!$T:$AA,B$1,0),"")</f>
        <v/>
      </c>
      <c r="C833" s="1" t="str">
        <f>IFERROR(VLOOKUP($A833,Runners!$T:$AA,C$1,0),"")</f>
        <v/>
      </c>
      <c r="D833" s="1" t="str">
        <f>IFERROR(VLOOKUP($A833,Runners!$T:$AA,D$1,0),"")</f>
        <v/>
      </c>
      <c r="E833" s="2" t="str">
        <f>IFERROR(VLOOKUP($A833,Runners!$T:$AA,E$1,0),"")</f>
        <v/>
      </c>
      <c r="F833" s="2" t="str">
        <f>IFERROR(VLOOKUP($A833,Runners!$T:$AA,F$1,0),"")</f>
        <v/>
      </c>
    </row>
    <row r="834" spans="1:6" x14ac:dyDescent="0.25">
      <c r="A834" s="19">
        <v>830</v>
      </c>
      <c r="B834" s="1" t="str">
        <f>IFERROR(VLOOKUP($A834,Runners!$T:$AA,B$1,0),"")</f>
        <v/>
      </c>
      <c r="C834" s="1" t="str">
        <f>IFERROR(VLOOKUP($A834,Runners!$T:$AA,C$1,0),"")</f>
        <v/>
      </c>
      <c r="D834" s="1" t="str">
        <f>IFERROR(VLOOKUP($A834,Runners!$T:$AA,D$1,0),"")</f>
        <v/>
      </c>
      <c r="E834" s="2" t="str">
        <f>IFERROR(VLOOKUP($A834,Runners!$T:$AA,E$1,0),"")</f>
        <v/>
      </c>
      <c r="F834" s="2" t="str">
        <f>IFERROR(VLOOKUP($A834,Runners!$T:$AA,F$1,0),"")</f>
        <v/>
      </c>
    </row>
    <row r="835" spans="1:6" x14ac:dyDescent="0.25">
      <c r="A835" s="19">
        <v>831</v>
      </c>
      <c r="B835" s="1" t="str">
        <f>IFERROR(VLOOKUP($A835,Runners!$T:$AA,B$1,0),"")</f>
        <v/>
      </c>
      <c r="C835" s="1" t="str">
        <f>IFERROR(VLOOKUP($A835,Runners!$T:$AA,C$1,0),"")</f>
        <v/>
      </c>
      <c r="D835" s="1" t="str">
        <f>IFERROR(VLOOKUP($A835,Runners!$T:$AA,D$1,0),"")</f>
        <v/>
      </c>
      <c r="E835" s="2" t="str">
        <f>IFERROR(VLOOKUP($A835,Runners!$T:$AA,E$1,0),"")</f>
        <v/>
      </c>
      <c r="F835" s="2" t="str">
        <f>IFERROR(VLOOKUP($A835,Runners!$T:$AA,F$1,0),"")</f>
        <v/>
      </c>
    </row>
    <row r="836" spans="1:6" x14ac:dyDescent="0.25">
      <c r="A836" s="19">
        <v>832</v>
      </c>
      <c r="B836" s="1" t="str">
        <f>IFERROR(VLOOKUP($A836,Runners!$T:$AA,B$1,0),"")</f>
        <v/>
      </c>
      <c r="C836" s="1" t="str">
        <f>IFERROR(VLOOKUP($A836,Runners!$T:$AA,C$1,0),"")</f>
        <v/>
      </c>
      <c r="D836" s="1" t="str">
        <f>IFERROR(VLOOKUP($A836,Runners!$T:$AA,D$1,0),"")</f>
        <v/>
      </c>
      <c r="E836" s="2" t="str">
        <f>IFERROR(VLOOKUP($A836,Runners!$T:$AA,E$1,0),"")</f>
        <v/>
      </c>
      <c r="F836" s="2" t="str">
        <f>IFERROR(VLOOKUP($A836,Runners!$T:$AA,F$1,0),"")</f>
        <v/>
      </c>
    </row>
    <row r="837" spans="1:6" x14ac:dyDescent="0.25">
      <c r="A837" s="19">
        <v>833</v>
      </c>
      <c r="B837" s="1" t="str">
        <f>IFERROR(VLOOKUP($A837,Runners!$T:$AA,B$1,0),"")</f>
        <v/>
      </c>
      <c r="C837" s="1" t="str">
        <f>IFERROR(VLOOKUP($A837,Runners!$T:$AA,C$1,0),"")</f>
        <v/>
      </c>
      <c r="D837" s="1" t="str">
        <f>IFERROR(VLOOKUP($A837,Runners!$T:$AA,D$1,0),"")</f>
        <v/>
      </c>
      <c r="E837" s="2" t="str">
        <f>IFERROR(VLOOKUP($A837,Runners!$T:$AA,E$1,0),"")</f>
        <v/>
      </c>
      <c r="F837" s="2" t="str">
        <f>IFERROR(VLOOKUP($A837,Runners!$T:$AA,F$1,0),"")</f>
        <v/>
      </c>
    </row>
    <row r="838" spans="1:6" x14ac:dyDescent="0.25">
      <c r="A838" s="19">
        <v>834</v>
      </c>
      <c r="B838" s="1" t="str">
        <f>IFERROR(VLOOKUP($A838,Runners!$T:$AA,B$1,0),"")</f>
        <v/>
      </c>
      <c r="C838" s="1" t="str">
        <f>IFERROR(VLOOKUP($A838,Runners!$T:$AA,C$1,0),"")</f>
        <v/>
      </c>
      <c r="D838" s="1" t="str">
        <f>IFERROR(VLOOKUP($A838,Runners!$T:$AA,D$1,0),"")</f>
        <v/>
      </c>
      <c r="E838" s="2" t="str">
        <f>IFERROR(VLOOKUP($A838,Runners!$T:$AA,E$1,0),"")</f>
        <v/>
      </c>
      <c r="F838" s="2" t="str">
        <f>IFERROR(VLOOKUP($A838,Runners!$T:$AA,F$1,0),"")</f>
        <v/>
      </c>
    </row>
    <row r="839" spans="1:6" x14ac:dyDescent="0.25">
      <c r="A839" s="19">
        <v>835</v>
      </c>
      <c r="B839" s="1" t="str">
        <f>IFERROR(VLOOKUP($A839,Runners!$T:$AA,B$1,0),"")</f>
        <v/>
      </c>
      <c r="C839" s="1" t="str">
        <f>IFERROR(VLOOKUP($A839,Runners!$T:$AA,C$1,0),"")</f>
        <v/>
      </c>
      <c r="D839" s="1" t="str">
        <f>IFERROR(VLOOKUP($A839,Runners!$T:$AA,D$1,0),"")</f>
        <v/>
      </c>
      <c r="E839" s="2" t="str">
        <f>IFERROR(VLOOKUP($A839,Runners!$T:$AA,E$1,0),"")</f>
        <v/>
      </c>
      <c r="F839" s="2" t="str">
        <f>IFERROR(VLOOKUP($A839,Runners!$T:$AA,F$1,0),"")</f>
        <v/>
      </c>
    </row>
    <row r="840" spans="1:6" x14ac:dyDescent="0.25">
      <c r="A840" s="19">
        <v>836</v>
      </c>
      <c r="B840" s="1" t="str">
        <f>IFERROR(VLOOKUP($A840,Runners!$T:$AA,B$1,0),"")</f>
        <v/>
      </c>
      <c r="C840" s="1" t="str">
        <f>IFERROR(VLOOKUP($A840,Runners!$T:$AA,C$1,0),"")</f>
        <v/>
      </c>
      <c r="D840" s="1" t="str">
        <f>IFERROR(VLOOKUP($A840,Runners!$T:$AA,D$1,0),"")</f>
        <v/>
      </c>
      <c r="E840" s="2" t="str">
        <f>IFERROR(VLOOKUP($A840,Runners!$T:$AA,E$1,0),"")</f>
        <v/>
      </c>
      <c r="F840" s="2" t="str">
        <f>IFERROR(VLOOKUP($A840,Runners!$T:$AA,F$1,0),"")</f>
        <v/>
      </c>
    </row>
    <row r="841" spans="1:6" x14ac:dyDescent="0.25">
      <c r="A841" s="19">
        <v>837</v>
      </c>
      <c r="B841" s="1" t="str">
        <f>IFERROR(VLOOKUP($A841,Runners!$T:$AA,B$1,0),"")</f>
        <v/>
      </c>
      <c r="C841" s="1" t="str">
        <f>IFERROR(VLOOKUP($A841,Runners!$T:$AA,C$1,0),"")</f>
        <v/>
      </c>
      <c r="D841" s="1" t="str">
        <f>IFERROR(VLOOKUP($A841,Runners!$T:$AA,D$1,0),"")</f>
        <v/>
      </c>
      <c r="E841" s="2" t="str">
        <f>IFERROR(VLOOKUP($A841,Runners!$T:$AA,E$1,0),"")</f>
        <v/>
      </c>
      <c r="F841" s="2" t="str">
        <f>IFERROR(VLOOKUP($A841,Runners!$T:$AA,F$1,0),"")</f>
        <v/>
      </c>
    </row>
    <row r="842" spans="1:6" x14ac:dyDescent="0.25">
      <c r="A842" s="19">
        <v>838</v>
      </c>
      <c r="B842" s="1" t="str">
        <f>IFERROR(VLOOKUP($A842,Runners!$T:$AA,B$1,0),"")</f>
        <v/>
      </c>
      <c r="C842" s="1" t="str">
        <f>IFERROR(VLOOKUP($A842,Runners!$T:$AA,C$1,0),"")</f>
        <v/>
      </c>
      <c r="D842" s="1" t="str">
        <f>IFERROR(VLOOKUP($A842,Runners!$T:$AA,D$1,0),"")</f>
        <v/>
      </c>
      <c r="E842" s="2" t="str">
        <f>IFERROR(VLOOKUP($A842,Runners!$T:$AA,E$1,0),"")</f>
        <v/>
      </c>
      <c r="F842" s="2" t="str">
        <f>IFERROR(VLOOKUP($A842,Runners!$T:$AA,F$1,0),"")</f>
        <v/>
      </c>
    </row>
    <row r="843" spans="1:6" x14ac:dyDescent="0.25">
      <c r="A843" s="19">
        <v>839</v>
      </c>
      <c r="B843" s="1" t="str">
        <f>IFERROR(VLOOKUP($A843,Runners!$T:$AA,B$1,0),"")</f>
        <v/>
      </c>
      <c r="C843" s="1" t="str">
        <f>IFERROR(VLOOKUP($A843,Runners!$T:$AA,C$1,0),"")</f>
        <v/>
      </c>
      <c r="D843" s="1" t="str">
        <f>IFERROR(VLOOKUP($A843,Runners!$T:$AA,D$1,0),"")</f>
        <v/>
      </c>
      <c r="E843" s="2" t="str">
        <f>IFERROR(VLOOKUP($A843,Runners!$T:$AA,E$1,0),"")</f>
        <v/>
      </c>
      <c r="F843" s="2" t="str">
        <f>IFERROR(VLOOKUP($A843,Runners!$T:$AA,F$1,0),"")</f>
        <v/>
      </c>
    </row>
    <row r="844" spans="1:6" x14ac:dyDescent="0.25">
      <c r="A844" s="19">
        <v>840</v>
      </c>
      <c r="B844" s="1" t="str">
        <f>IFERROR(VLOOKUP($A844,Runners!$T:$AA,B$1,0),"")</f>
        <v/>
      </c>
      <c r="C844" s="1" t="str">
        <f>IFERROR(VLOOKUP($A844,Runners!$T:$AA,C$1,0),"")</f>
        <v/>
      </c>
      <c r="D844" s="1" t="str">
        <f>IFERROR(VLOOKUP($A844,Runners!$T:$AA,D$1,0),"")</f>
        <v/>
      </c>
      <c r="E844" s="2" t="str">
        <f>IFERROR(VLOOKUP($A844,Runners!$T:$AA,E$1,0),"")</f>
        <v/>
      </c>
      <c r="F844" s="2" t="str">
        <f>IFERROR(VLOOKUP($A844,Runners!$T:$AA,F$1,0),"")</f>
        <v/>
      </c>
    </row>
    <row r="845" spans="1:6" x14ac:dyDescent="0.25">
      <c r="A845" s="19">
        <v>841</v>
      </c>
      <c r="B845" s="1" t="str">
        <f>IFERROR(VLOOKUP($A845,Runners!$T:$AA,B$1,0),"")</f>
        <v/>
      </c>
      <c r="C845" s="1" t="str">
        <f>IFERROR(VLOOKUP($A845,Runners!$T:$AA,C$1,0),"")</f>
        <v/>
      </c>
      <c r="D845" s="1" t="str">
        <f>IFERROR(VLOOKUP($A845,Runners!$T:$AA,D$1,0),"")</f>
        <v/>
      </c>
      <c r="E845" s="2" t="str">
        <f>IFERROR(VLOOKUP($A845,Runners!$T:$AA,E$1,0),"")</f>
        <v/>
      </c>
      <c r="F845" s="2" t="str">
        <f>IFERROR(VLOOKUP($A845,Runners!$T:$AA,F$1,0),"")</f>
        <v/>
      </c>
    </row>
    <row r="846" spans="1:6" x14ac:dyDescent="0.25">
      <c r="A846" s="19">
        <v>842</v>
      </c>
      <c r="B846" s="1" t="str">
        <f>IFERROR(VLOOKUP($A846,Runners!$T:$AA,B$1,0),"")</f>
        <v/>
      </c>
      <c r="C846" s="1" t="str">
        <f>IFERROR(VLOOKUP($A846,Runners!$T:$AA,C$1,0),"")</f>
        <v/>
      </c>
      <c r="D846" s="1" t="str">
        <f>IFERROR(VLOOKUP($A846,Runners!$T:$AA,D$1,0),"")</f>
        <v/>
      </c>
      <c r="E846" s="2" t="str">
        <f>IFERROR(VLOOKUP($A846,Runners!$T:$AA,E$1,0),"")</f>
        <v/>
      </c>
      <c r="F846" s="2" t="str">
        <f>IFERROR(VLOOKUP($A846,Runners!$T:$AA,F$1,0),"")</f>
        <v/>
      </c>
    </row>
    <row r="847" spans="1:6" x14ac:dyDescent="0.25">
      <c r="A847" s="19">
        <v>843</v>
      </c>
      <c r="B847" s="1" t="str">
        <f>IFERROR(VLOOKUP($A847,Runners!$T:$AA,B$1,0),"")</f>
        <v/>
      </c>
      <c r="C847" s="1" t="str">
        <f>IFERROR(VLOOKUP($A847,Runners!$T:$AA,C$1,0),"")</f>
        <v/>
      </c>
      <c r="D847" s="1" t="str">
        <f>IFERROR(VLOOKUP($A847,Runners!$T:$AA,D$1,0),"")</f>
        <v/>
      </c>
      <c r="E847" s="2" t="str">
        <f>IFERROR(VLOOKUP($A847,Runners!$T:$AA,E$1,0),"")</f>
        <v/>
      </c>
      <c r="F847" s="2" t="str">
        <f>IFERROR(VLOOKUP($A847,Runners!$T:$AA,F$1,0),"")</f>
        <v/>
      </c>
    </row>
    <row r="848" spans="1:6" x14ac:dyDescent="0.25">
      <c r="A848" s="19">
        <v>844</v>
      </c>
      <c r="B848" s="1" t="str">
        <f>IFERROR(VLOOKUP($A848,Runners!$T:$AA,B$1,0),"")</f>
        <v/>
      </c>
      <c r="C848" s="1" t="str">
        <f>IFERROR(VLOOKUP($A848,Runners!$T:$AA,C$1,0),"")</f>
        <v/>
      </c>
      <c r="D848" s="1" t="str">
        <f>IFERROR(VLOOKUP($A848,Runners!$T:$AA,D$1,0),"")</f>
        <v/>
      </c>
      <c r="E848" s="2" t="str">
        <f>IFERROR(VLOOKUP($A848,Runners!$T:$AA,E$1,0),"")</f>
        <v/>
      </c>
      <c r="F848" s="2" t="str">
        <f>IFERROR(VLOOKUP($A848,Runners!$T:$AA,F$1,0),"")</f>
        <v/>
      </c>
    </row>
    <row r="849" spans="1:6" x14ac:dyDescent="0.25">
      <c r="A849" s="19">
        <v>845</v>
      </c>
      <c r="B849" s="1" t="str">
        <f>IFERROR(VLOOKUP($A849,Runners!$T:$AA,B$1,0),"")</f>
        <v/>
      </c>
      <c r="C849" s="1" t="str">
        <f>IFERROR(VLOOKUP($A849,Runners!$T:$AA,C$1,0),"")</f>
        <v/>
      </c>
      <c r="D849" s="1" t="str">
        <f>IFERROR(VLOOKUP($A849,Runners!$T:$AA,D$1,0),"")</f>
        <v/>
      </c>
      <c r="E849" s="2" t="str">
        <f>IFERROR(VLOOKUP($A849,Runners!$T:$AA,E$1,0),"")</f>
        <v/>
      </c>
      <c r="F849" s="2" t="str">
        <f>IFERROR(VLOOKUP($A849,Runners!$T:$AA,F$1,0),"")</f>
        <v/>
      </c>
    </row>
    <row r="850" spans="1:6" x14ac:dyDescent="0.25">
      <c r="A850" s="19">
        <v>846</v>
      </c>
      <c r="B850" s="1" t="str">
        <f>IFERROR(VLOOKUP($A850,Runners!$T:$AA,B$1,0),"")</f>
        <v/>
      </c>
      <c r="C850" s="1" t="str">
        <f>IFERROR(VLOOKUP($A850,Runners!$T:$AA,C$1,0),"")</f>
        <v/>
      </c>
      <c r="D850" s="1" t="str">
        <f>IFERROR(VLOOKUP($A850,Runners!$T:$AA,D$1,0),"")</f>
        <v/>
      </c>
      <c r="E850" s="2" t="str">
        <f>IFERROR(VLOOKUP($A850,Runners!$T:$AA,E$1,0),"")</f>
        <v/>
      </c>
      <c r="F850" s="2" t="str">
        <f>IFERROR(VLOOKUP($A850,Runners!$T:$AA,F$1,0),"")</f>
        <v/>
      </c>
    </row>
    <row r="851" spans="1:6" x14ac:dyDescent="0.25">
      <c r="A851" s="19">
        <v>847</v>
      </c>
      <c r="B851" s="1" t="str">
        <f>IFERROR(VLOOKUP($A851,Runners!$T:$AA,B$1,0),"")</f>
        <v/>
      </c>
      <c r="C851" s="1" t="str">
        <f>IFERROR(VLOOKUP($A851,Runners!$T:$AA,C$1,0),"")</f>
        <v/>
      </c>
      <c r="D851" s="1" t="str">
        <f>IFERROR(VLOOKUP($A851,Runners!$T:$AA,D$1,0),"")</f>
        <v/>
      </c>
      <c r="E851" s="2" t="str">
        <f>IFERROR(VLOOKUP($A851,Runners!$T:$AA,E$1,0),"")</f>
        <v/>
      </c>
      <c r="F851" s="2" t="str">
        <f>IFERROR(VLOOKUP($A851,Runners!$T:$AA,F$1,0),"")</f>
        <v/>
      </c>
    </row>
    <row r="852" spans="1:6" x14ac:dyDescent="0.25">
      <c r="A852" s="19">
        <v>848</v>
      </c>
      <c r="B852" s="1" t="str">
        <f>IFERROR(VLOOKUP($A852,Runners!$T:$AA,B$1,0),"")</f>
        <v/>
      </c>
      <c r="C852" s="1" t="str">
        <f>IFERROR(VLOOKUP($A852,Runners!$T:$AA,C$1,0),"")</f>
        <v/>
      </c>
      <c r="D852" s="1" t="str">
        <f>IFERROR(VLOOKUP($A852,Runners!$T:$AA,D$1,0),"")</f>
        <v/>
      </c>
      <c r="E852" s="2" t="str">
        <f>IFERROR(VLOOKUP($A852,Runners!$T:$AA,E$1,0),"")</f>
        <v/>
      </c>
      <c r="F852" s="2" t="str">
        <f>IFERROR(VLOOKUP($A852,Runners!$T:$AA,F$1,0),"")</f>
        <v/>
      </c>
    </row>
    <row r="853" spans="1:6" x14ac:dyDescent="0.25">
      <c r="A853" s="19">
        <v>849</v>
      </c>
      <c r="B853" s="1" t="str">
        <f>IFERROR(VLOOKUP($A853,Runners!$T:$AA,B$1,0),"")</f>
        <v/>
      </c>
      <c r="C853" s="1" t="str">
        <f>IFERROR(VLOOKUP($A853,Runners!$T:$AA,C$1,0),"")</f>
        <v/>
      </c>
      <c r="D853" s="1" t="str">
        <f>IFERROR(VLOOKUP($A853,Runners!$T:$AA,D$1,0),"")</f>
        <v/>
      </c>
      <c r="E853" s="2" t="str">
        <f>IFERROR(VLOOKUP($A853,Runners!$T:$AA,E$1,0),"")</f>
        <v/>
      </c>
      <c r="F853" s="2" t="str">
        <f>IFERROR(VLOOKUP($A853,Runners!$T:$AA,F$1,0),"")</f>
        <v/>
      </c>
    </row>
    <row r="854" spans="1:6" x14ac:dyDescent="0.25">
      <c r="A854" s="19">
        <v>850</v>
      </c>
      <c r="B854" s="1" t="str">
        <f>IFERROR(VLOOKUP($A854,Runners!$T:$AA,B$1,0),"")</f>
        <v/>
      </c>
      <c r="C854" s="1" t="str">
        <f>IFERROR(VLOOKUP($A854,Runners!$T:$AA,C$1,0),"")</f>
        <v/>
      </c>
      <c r="D854" s="1" t="str">
        <f>IFERROR(VLOOKUP($A854,Runners!$T:$AA,D$1,0),"")</f>
        <v/>
      </c>
      <c r="E854" s="2" t="str">
        <f>IFERROR(VLOOKUP($A854,Runners!$T:$AA,E$1,0),"")</f>
        <v/>
      </c>
      <c r="F854" s="2" t="str">
        <f>IFERROR(VLOOKUP($A854,Runners!$T:$AA,F$1,0),"")</f>
        <v/>
      </c>
    </row>
    <row r="855" spans="1:6" x14ac:dyDescent="0.25">
      <c r="A855" s="19">
        <v>851</v>
      </c>
      <c r="B855" s="1" t="str">
        <f>IFERROR(VLOOKUP($A855,Runners!$T:$AA,B$1,0),"")</f>
        <v/>
      </c>
      <c r="C855" s="1" t="str">
        <f>IFERROR(VLOOKUP($A855,Runners!$T:$AA,C$1,0),"")</f>
        <v/>
      </c>
      <c r="D855" s="1" t="str">
        <f>IFERROR(VLOOKUP($A855,Runners!$T:$AA,D$1,0),"")</f>
        <v/>
      </c>
      <c r="E855" s="2" t="str">
        <f>IFERROR(VLOOKUP($A855,Runners!$T:$AA,E$1,0),"")</f>
        <v/>
      </c>
      <c r="F855" s="2" t="str">
        <f>IFERROR(VLOOKUP($A855,Runners!$T:$AA,F$1,0),"")</f>
        <v/>
      </c>
    </row>
    <row r="856" spans="1:6" x14ac:dyDescent="0.25">
      <c r="A856" s="19">
        <v>852</v>
      </c>
      <c r="B856" s="1" t="str">
        <f>IFERROR(VLOOKUP($A856,Runners!$T:$AA,B$1,0),"")</f>
        <v/>
      </c>
      <c r="C856" s="1" t="str">
        <f>IFERROR(VLOOKUP($A856,Runners!$T:$AA,C$1,0),"")</f>
        <v/>
      </c>
      <c r="D856" s="1" t="str">
        <f>IFERROR(VLOOKUP($A856,Runners!$T:$AA,D$1,0),"")</f>
        <v/>
      </c>
      <c r="E856" s="2" t="str">
        <f>IFERROR(VLOOKUP($A856,Runners!$T:$AA,E$1,0),"")</f>
        <v/>
      </c>
      <c r="F856" s="2" t="str">
        <f>IFERROR(VLOOKUP($A856,Runners!$T:$AA,F$1,0),"")</f>
        <v/>
      </c>
    </row>
    <row r="857" spans="1:6" x14ac:dyDescent="0.25">
      <c r="A857" s="19">
        <v>853</v>
      </c>
      <c r="B857" s="1" t="str">
        <f>IFERROR(VLOOKUP($A857,Runners!$T:$AA,B$1,0),"")</f>
        <v/>
      </c>
      <c r="C857" s="1" t="str">
        <f>IFERROR(VLOOKUP($A857,Runners!$T:$AA,C$1,0),"")</f>
        <v/>
      </c>
      <c r="D857" s="1" t="str">
        <f>IFERROR(VLOOKUP($A857,Runners!$T:$AA,D$1,0),"")</f>
        <v/>
      </c>
      <c r="E857" s="2" t="str">
        <f>IFERROR(VLOOKUP($A857,Runners!$T:$AA,E$1,0),"")</f>
        <v/>
      </c>
      <c r="F857" s="2" t="str">
        <f>IFERROR(VLOOKUP($A857,Runners!$T:$AA,F$1,0),"")</f>
        <v/>
      </c>
    </row>
    <row r="858" spans="1:6" x14ac:dyDescent="0.25">
      <c r="A858" s="19">
        <v>854</v>
      </c>
      <c r="B858" s="1" t="str">
        <f>IFERROR(VLOOKUP($A858,Runners!$T:$AA,B$1,0),"")</f>
        <v/>
      </c>
      <c r="C858" s="1" t="str">
        <f>IFERROR(VLOOKUP($A858,Runners!$T:$AA,C$1,0),"")</f>
        <v/>
      </c>
      <c r="D858" s="1" t="str">
        <f>IFERROR(VLOOKUP($A858,Runners!$T:$AA,D$1,0),"")</f>
        <v/>
      </c>
      <c r="E858" s="2" t="str">
        <f>IFERROR(VLOOKUP($A858,Runners!$T:$AA,E$1,0),"")</f>
        <v/>
      </c>
      <c r="F858" s="2" t="str">
        <f>IFERROR(VLOOKUP($A858,Runners!$T:$AA,F$1,0),"")</f>
        <v/>
      </c>
    </row>
    <row r="859" spans="1:6" x14ac:dyDescent="0.25">
      <c r="A859" s="19">
        <v>855</v>
      </c>
      <c r="B859" s="1" t="str">
        <f>IFERROR(VLOOKUP($A859,Runners!$T:$AA,B$1,0),"")</f>
        <v/>
      </c>
      <c r="C859" s="1" t="str">
        <f>IFERROR(VLOOKUP($A859,Runners!$T:$AA,C$1,0),"")</f>
        <v/>
      </c>
      <c r="D859" s="1" t="str">
        <f>IFERROR(VLOOKUP($A859,Runners!$T:$AA,D$1,0),"")</f>
        <v/>
      </c>
      <c r="E859" s="2" t="str">
        <f>IFERROR(VLOOKUP($A859,Runners!$T:$AA,E$1,0),"")</f>
        <v/>
      </c>
      <c r="F859" s="2" t="str">
        <f>IFERROR(VLOOKUP($A859,Runners!$T:$AA,F$1,0),"")</f>
        <v/>
      </c>
    </row>
    <row r="860" spans="1:6" x14ac:dyDescent="0.25">
      <c r="A860" s="19">
        <v>856</v>
      </c>
      <c r="B860" s="1" t="str">
        <f>IFERROR(VLOOKUP($A860,Runners!$T:$AA,B$1,0),"")</f>
        <v/>
      </c>
      <c r="C860" s="1" t="str">
        <f>IFERROR(VLOOKUP($A860,Runners!$T:$AA,C$1,0),"")</f>
        <v/>
      </c>
      <c r="D860" s="1" t="str">
        <f>IFERROR(VLOOKUP($A860,Runners!$T:$AA,D$1,0),"")</f>
        <v/>
      </c>
      <c r="E860" s="2" t="str">
        <f>IFERROR(VLOOKUP($A860,Runners!$T:$AA,E$1,0),"")</f>
        <v/>
      </c>
      <c r="F860" s="2" t="str">
        <f>IFERROR(VLOOKUP($A860,Runners!$T:$AA,F$1,0),"")</f>
        <v/>
      </c>
    </row>
    <row r="861" spans="1:6" x14ac:dyDescent="0.25">
      <c r="A861" s="19">
        <v>857</v>
      </c>
      <c r="B861" s="1" t="str">
        <f>IFERROR(VLOOKUP($A861,Runners!$T:$AA,B$1,0),"")</f>
        <v/>
      </c>
      <c r="C861" s="1" t="str">
        <f>IFERROR(VLOOKUP($A861,Runners!$T:$AA,C$1,0),"")</f>
        <v/>
      </c>
      <c r="D861" s="1" t="str">
        <f>IFERROR(VLOOKUP($A861,Runners!$T:$AA,D$1,0),"")</f>
        <v/>
      </c>
      <c r="E861" s="2" t="str">
        <f>IFERROR(VLOOKUP($A861,Runners!$T:$AA,E$1,0),"")</f>
        <v/>
      </c>
      <c r="F861" s="2" t="str">
        <f>IFERROR(VLOOKUP($A861,Runners!$T:$AA,F$1,0),"")</f>
        <v/>
      </c>
    </row>
    <row r="862" spans="1:6" x14ac:dyDescent="0.25">
      <c r="A862" s="19">
        <v>858</v>
      </c>
      <c r="B862" s="1" t="str">
        <f>IFERROR(VLOOKUP($A862,Runners!$T:$AA,B$1,0),"")</f>
        <v/>
      </c>
      <c r="C862" s="1" t="str">
        <f>IFERROR(VLOOKUP($A862,Runners!$T:$AA,C$1,0),"")</f>
        <v/>
      </c>
      <c r="D862" s="1" t="str">
        <f>IFERROR(VLOOKUP($A862,Runners!$T:$AA,D$1,0),"")</f>
        <v/>
      </c>
      <c r="E862" s="2" t="str">
        <f>IFERROR(VLOOKUP($A862,Runners!$T:$AA,E$1,0),"")</f>
        <v/>
      </c>
      <c r="F862" s="2" t="str">
        <f>IFERROR(VLOOKUP($A862,Runners!$T:$AA,F$1,0),"")</f>
        <v/>
      </c>
    </row>
    <row r="863" spans="1:6" x14ac:dyDescent="0.25">
      <c r="A863" s="19">
        <v>859</v>
      </c>
      <c r="B863" s="1" t="str">
        <f>IFERROR(VLOOKUP($A863,Runners!$T:$AA,B$1,0),"")</f>
        <v/>
      </c>
      <c r="C863" s="1" t="str">
        <f>IFERROR(VLOOKUP($A863,Runners!$T:$AA,C$1,0),"")</f>
        <v/>
      </c>
      <c r="D863" s="1" t="str">
        <f>IFERROR(VLOOKUP($A863,Runners!$T:$AA,D$1,0),"")</f>
        <v/>
      </c>
      <c r="E863" s="2" t="str">
        <f>IFERROR(VLOOKUP($A863,Runners!$T:$AA,E$1,0),"")</f>
        <v/>
      </c>
      <c r="F863" s="2" t="str">
        <f>IFERROR(VLOOKUP($A863,Runners!$T:$AA,F$1,0),"")</f>
        <v/>
      </c>
    </row>
    <row r="864" spans="1:6" x14ac:dyDescent="0.25">
      <c r="A864" s="19">
        <v>860</v>
      </c>
      <c r="B864" s="1" t="str">
        <f>IFERROR(VLOOKUP($A864,Runners!$T:$AA,B$1,0),"")</f>
        <v/>
      </c>
      <c r="C864" s="1" t="str">
        <f>IFERROR(VLOOKUP($A864,Runners!$T:$AA,C$1,0),"")</f>
        <v/>
      </c>
      <c r="D864" s="1" t="str">
        <f>IFERROR(VLOOKUP($A864,Runners!$T:$AA,D$1,0),"")</f>
        <v/>
      </c>
      <c r="E864" s="2" t="str">
        <f>IFERROR(VLOOKUP($A864,Runners!$T:$AA,E$1,0),"")</f>
        <v/>
      </c>
      <c r="F864" s="2" t="str">
        <f>IFERROR(VLOOKUP($A864,Runners!$T:$AA,F$1,0),"")</f>
        <v/>
      </c>
    </row>
    <row r="865" spans="1:6" x14ac:dyDescent="0.25">
      <c r="A865" s="19">
        <v>861</v>
      </c>
      <c r="B865" s="1" t="str">
        <f>IFERROR(VLOOKUP($A865,Runners!$T:$AA,B$1,0),"")</f>
        <v/>
      </c>
      <c r="C865" s="1" t="str">
        <f>IFERROR(VLOOKUP($A865,Runners!$T:$AA,C$1,0),"")</f>
        <v/>
      </c>
      <c r="D865" s="1" t="str">
        <f>IFERROR(VLOOKUP($A865,Runners!$T:$AA,D$1,0),"")</f>
        <v/>
      </c>
      <c r="E865" s="2" t="str">
        <f>IFERROR(VLOOKUP($A865,Runners!$T:$AA,E$1,0),"")</f>
        <v/>
      </c>
      <c r="F865" s="2" t="str">
        <f>IFERROR(VLOOKUP($A865,Runners!$T:$AA,F$1,0),"")</f>
        <v/>
      </c>
    </row>
    <row r="866" spans="1:6" x14ac:dyDescent="0.25">
      <c r="A866" s="19">
        <v>862</v>
      </c>
      <c r="B866" s="1" t="str">
        <f>IFERROR(VLOOKUP($A866,Runners!$T:$AA,B$1,0),"")</f>
        <v/>
      </c>
      <c r="C866" s="1" t="str">
        <f>IFERROR(VLOOKUP($A866,Runners!$T:$AA,C$1,0),"")</f>
        <v/>
      </c>
      <c r="D866" s="1" t="str">
        <f>IFERROR(VLOOKUP($A866,Runners!$T:$AA,D$1,0),"")</f>
        <v/>
      </c>
      <c r="E866" s="2" t="str">
        <f>IFERROR(VLOOKUP($A866,Runners!$T:$AA,E$1,0),"")</f>
        <v/>
      </c>
      <c r="F866" s="2" t="str">
        <f>IFERROR(VLOOKUP($A866,Runners!$T:$AA,F$1,0),"")</f>
        <v/>
      </c>
    </row>
    <row r="867" spans="1:6" x14ac:dyDescent="0.25">
      <c r="A867" s="19">
        <v>863</v>
      </c>
      <c r="B867" s="1" t="str">
        <f>IFERROR(VLOOKUP($A867,Runners!$T:$AA,B$1,0),"")</f>
        <v/>
      </c>
      <c r="C867" s="1" t="str">
        <f>IFERROR(VLOOKUP($A867,Runners!$T:$AA,C$1,0),"")</f>
        <v/>
      </c>
      <c r="D867" s="1" t="str">
        <f>IFERROR(VLOOKUP($A867,Runners!$T:$AA,D$1,0),"")</f>
        <v/>
      </c>
      <c r="E867" s="2" t="str">
        <f>IFERROR(VLOOKUP($A867,Runners!$T:$AA,E$1,0),"")</f>
        <v/>
      </c>
      <c r="F867" s="2" t="str">
        <f>IFERROR(VLOOKUP($A867,Runners!$T:$AA,F$1,0),"")</f>
        <v/>
      </c>
    </row>
    <row r="868" spans="1:6" x14ac:dyDescent="0.25">
      <c r="A868" s="19">
        <v>864</v>
      </c>
      <c r="B868" s="1" t="str">
        <f>IFERROR(VLOOKUP($A868,Runners!$T:$AA,B$1,0),"")</f>
        <v/>
      </c>
      <c r="C868" s="1" t="str">
        <f>IFERROR(VLOOKUP($A868,Runners!$T:$AA,C$1,0),"")</f>
        <v/>
      </c>
      <c r="D868" s="1" t="str">
        <f>IFERROR(VLOOKUP($A868,Runners!$T:$AA,D$1,0),"")</f>
        <v/>
      </c>
      <c r="E868" s="2" t="str">
        <f>IFERROR(VLOOKUP($A868,Runners!$T:$AA,E$1,0),"")</f>
        <v/>
      </c>
      <c r="F868" s="2" t="str">
        <f>IFERROR(VLOOKUP($A868,Runners!$T:$AA,F$1,0),"")</f>
        <v/>
      </c>
    </row>
    <row r="869" spans="1:6" x14ac:dyDescent="0.25">
      <c r="A869" s="19">
        <v>865</v>
      </c>
      <c r="B869" s="1" t="str">
        <f>IFERROR(VLOOKUP($A869,Runners!$T:$AA,B$1,0),"")</f>
        <v/>
      </c>
      <c r="C869" s="1" t="str">
        <f>IFERROR(VLOOKUP($A869,Runners!$T:$AA,C$1,0),"")</f>
        <v/>
      </c>
      <c r="D869" s="1" t="str">
        <f>IFERROR(VLOOKUP($A869,Runners!$T:$AA,D$1,0),"")</f>
        <v/>
      </c>
      <c r="E869" s="2" t="str">
        <f>IFERROR(VLOOKUP($A869,Runners!$T:$AA,E$1,0),"")</f>
        <v/>
      </c>
      <c r="F869" s="2" t="str">
        <f>IFERROR(VLOOKUP($A869,Runners!$T:$AA,F$1,0),"")</f>
        <v/>
      </c>
    </row>
    <row r="870" spans="1:6" x14ac:dyDescent="0.25">
      <c r="A870" s="19">
        <v>866</v>
      </c>
      <c r="B870" s="1" t="str">
        <f>IFERROR(VLOOKUP($A870,Runners!$T:$AA,B$1,0),"")</f>
        <v/>
      </c>
      <c r="C870" s="1" t="str">
        <f>IFERROR(VLOOKUP($A870,Runners!$T:$AA,C$1,0),"")</f>
        <v/>
      </c>
      <c r="D870" s="1" t="str">
        <f>IFERROR(VLOOKUP($A870,Runners!$T:$AA,D$1,0),"")</f>
        <v/>
      </c>
      <c r="E870" s="2" t="str">
        <f>IFERROR(VLOOKUP($A870,Runners!$T:$AA,E$1,0),"")</f>
        <v/>
      </c>
      <c r="F870" s="2" t="str">
        <f>IFERROR(VLOOKUP($A870,Runners!$T:$AA,F$1,0),"")</f>
        <v/>
      </c>
    </row>
    <row r="871" spans="1:6" x14ac:dyDescent="0.25">
      <c r="A871" s="19">
        <v>867</v>
      </c>
      <c r="B871" s="1" t="str">
        <f>IFERROR(VLOOKUP($A871,Runners!$T:$AA,B$1,0),"")</f>
        <v/>
      </c>
      <c r="C871" s="1" t="str">
        <f>IFERROR(VLOOKUP($A871,Runners!$T:$AA,C$1,0),"")</f>
        <v/>
      </c>
      <c r="D871" s="1" t="str">
        <f>IFERROR(VLOOKUP($A871,Runners!$T:$AA,D$1,0),"")</f>
        <v/>
      </c>
      <c r="E871" s="2" t="str">
        <f>IFERROR(VLOOKUP($A871,Runners!$T:$AA,E$1,0),"")</f>
        <v/>
      </c>
      <c r="F871" s="2" t="str">
        <f>IFERROR(VLOOKUP($A871,Runners!$T:$AA,F$1,0),"")</f>
        <v/>
      </c>
    </row>
    <row r="872" spans="1:6" x14ac:dyDescent="0.25">
      <c r="A872" s="19">
        <v>868</v>
      </c>
      <c r="B872" s="1" t="str">
        <f>IFERROR(VLOOKUP($A872,Runners!$T:$AA,B$1,0),"")</f>
        <v/>
      </c>
      <c r="C872" s="1" t="str">
        <f>IFERROR(VLOOKUP($A872,Runners!$T:$AA,C$1,0),"")</f>
        <v/>
      </c>
      <c r="D872" s="1" t="str">
        <f>IFERROR(VLOOKUP($A872,Runners!$T:$AA,D$1,0),"")</f>
        <v/>
      </c>
      <c r="E872" s="2" t="str">
        <f>IFERROR(VLOOKUP($A872,Runners!$T:$AA,E$1,0),"")</f>
        <v/>
      </c>
      <c r="F872" s="2" t="str">
        <f>IFERROR(VLOOKUP($A872,Runners!$T:$AA,F$1,0),"")</f>
        <v/>
      </c>
    </row>
    <row r="873" spans="1:6" x14ac:dyDescent="0.25">
      <c r="A873" s="19">
        <v>869</v>
      </c>
      <c r="B873" s="1" t="str">
        <f>IFERROR(VLOOKUP($A873,Runners!$T:$AA,B$1,0),"")</f>
        <v/>
      </c>
      <c r="C873" s="1" t="str">
        <f>IFERROR(VLOOKUP($A873,Runners!$T:$AA,C$1,0),"")</f>
        <v/>
      </c>
      <c r="D873" s="1" t="str">
        <f>IFERROR(VLOOKUP($A873,Runners!$T:$AA,D$1,0),"")</f>
        <v/>
      </c>
      <c r="E873" s="2" t="str">
        <f>IFERROR(VLOOKUP($A873,Runners!$T:$AA,E$1,0),"")</f>
        <v/>
      </c>
      <c r="F873" s="2" t="str">
        <f>IFERROR(VLOOKUP($A873,Runners!$T:$AA,F$1,0),"")</f>
        <v/>
      </c>
    </row>
    <row r="874" spans="1:6" x14ac:dyDescent="0.25">
      <c r="A874" s="19">
        <v>870</v>
      </c>
      <c r="B874" s="1" t="str">
        <f>IFERROR(VLOOKUP($A874,Runners!$T:$AA,B$1,0),"")</f>
        <v/>
      </c>
      <c r="C874" s="1" t="str">
        <f>IFERROR(VLOOKUP($A874,Runners!$T:$AA,C$1,0),"")</f>
        <v/>
      </c>
      <c r="D874" s="1" t="str">
        <f>IFERROR(VLOOKUP($A874,Runners!$T:$AA,D$1,0),"")</f>
        <v/>
      </c>
      <c r="E874" s="2" t="str">
        <f>IFERROR(VLOOKUP($A874,Runners!$T:$AA,E$1,0),"")</f>
        <v/>
      </c>
      <c r="F874" s="2" t="str">
        <f>IFERROR(VLOOKUP($A874,Runners!$T:$AA,F$1,0),"")</f>
        <v/>
      </c>
    </row>
    <row r="875" spans="1:6" x14ac:dyDescent="0.25">
      <c r="A875" s="19">
        <v>871</v>
      </c>
      <c r="B875" s="1" t="str">
        <f>IFERROR(VLOOKUP($A875,Runners!$T:$AA,B$1,0),"")</f>
        <v/>
      </c>
      <c r="C875" s="1" t="str">
        <f>IFERROR(VLOOKUP($A875,Runners!$T:$AA,C$1,0),"")</f>
        <v/>
      </c>
      <c r="D875" s="1" t="str">
        <f>IFERROR(VLOOKUP($A875,Runners!$T:$AA,D$1,0),"")</f>
        <v/>
      </c>
      <c r="E875" s="2" t="str">
        <f>IFERROR(VLOOKUP($A875,Runners!$T:$AA,E$1,0),"")</f>
        <v/>
      </c>
      <c r="F875" s="2" t="str">
        <f>IFERROR(VLOOKUP($A875,Runners!$T:$AA,F$1,0),"")</f>
        <v/>
      </c>
    </row>
    <row r="876" spans="1:6" x14ac:dyDescent="0.25">
      <c r="A876" s="19">
        <v>872</v>
      </c>
      <c r="B876" s="1" t="str">
        <f>IFERROR(VLOOKUP($A876,Runners!$T:$AA,B$1,0),"")</f>
        <v/>
      </c>
      <c r="C876" s="1" t="str">
        <f>IFERROR(VLOOKUP($A876,Runners!$T:$AA,C$1,0),"")</f>
        <v/>
      </c>
      <c r="D876" s="1" t="str">
        <f>IFERROR(VLOOKUP($A876,Runners!$T:$AA,D$1,0),"")</f>
        <v/>
      </c>
      <c r="E876" s="2" t="str">
        <f>IFERROR(VLOOKUP($A876,Runners!$T:$AA,E$1,0),"")</f>
        <v/>
      </c>
      <c r="F876" s="2" t="str">
        <f>IFERROR(VLOOKUP($A876,Runners!$T:$AA,F$1,0),"")</f>
        <v/>
      </c>
    </row>
    <row r="877" spans="1:6" x14ac:dyDescent="0.25">
      <c r="A877" s="19">
        <v>873</v>
      </c>
      <c r="B877" s="1" t="str">
        <f>IFERROR(VLOOKUP($A877,Runners!$T:$AA,B$1,0),"")</f>
        <v/>
      </c>
      <c r="C877" s="1" t="str">
        <f>IFERROR(VLOOKUP($A877,Runners!$T:$AA,C$1,0),"")</f>
        <v/>
      </c>
      <c r="D877" s="1" t="str">
        <f>IFERROR(VLOOKUP($A877,Runners!$T:$AA,D$1,0),"")</f>
        <v/>
      </c>
      <c r="E877" s="2" t="str">
        <f>IFERROR(VLOOKUP($A877,Runners!$T:$AA,E$1,0),"")</f>
        <v/>
      </c>
      <c r="F877" s="2" t="str">
        <f>IFERROR(VLOOKUP($A877,Runners!$T:$AA,F$1,0),"")</f>
        <v/>
      </c>
    </row>
    <row r="878" spans="1:6" x14ac:dyDescent="0.25">
      <c r="A878" s="19">
        <v>874</v>
      </c>
      <c r="B878" s="1" t="str">
        <f>IFERROR(VLOOKUP($A878,Runners!$T:$AA,B$1,0),"")</f>
        <v/>
      </c>
      <c r="C878" s="1" t="str">
        <f>IFERROR(VLOOKUP($A878,Runners!$T:$AA,C$1,0),"")</f>
        <v/>
      </c>
      <c r="D878" s="1" t="str">
        <f>IFERROR(VLOOKUP($A878,Runners!$T:$AA,D$1,0),"")</f>
        <v/>
      </c>
      <c r="E878" s="2" t="str">
        <f>IFERROR(VLOOKUP($A878,Runners!$T:$AA,E$1,0),"")</f>
        <v/>
      </c>
      <c r="F878" s="2" t="str">
        <f>IFERROR(VLOOKUP($A878,Runners!$T:$AA,F$1,0),"")</f>
        <v/>
      </c>
    </row>
    <row r="879" spans="1:6" x14ac:dyDescent="0.25">
      <c r="A879" s="19">
        <v>875</v>
      </c>
      <c r="B879" s="1" t="str">
        <f>IFERROR(VLOOKUP($A879,Runners!$T:$AA,B$1,0),"")</f>
        <v/>
      </c>
      <c r="C879" s="1" t="str">
        <f>IFERROR(VLOOKUP($A879,Runners!$T:$AA,C$1,0),"")</f>
        <v/>
      </c>
      <c r="D879" s="1" t="str">
        <f>IFERROR(VLOOKUP($A879,Runners!$T:$AA,D$1,0),"")</f>
        <v/>
      </c>
      <c r="E879" s="2" t="str">
        <f>IFERROR(VLOOKUP($A879,Runners!$T:$AA,E$1,0),"")</f>
        <v/>
      </c>
      <c r="F879" s="2" t="str">
        <f>IFERROR(VLOOKUP($A879,Runners!$T:$AA,F$1,0),"")</f>
        <v/>
      </c>
    </row>
    <row r="880" spans="1:6" x14ac:dyDescent="0.25">
      <c r="A880" s="19">
        <v>876</v>
      </c>
      <c r="B880" s="1" t="str">
        <f>IFERROR(VLOOKUP($A880,Runners!$T:$AA,B$1,0),"")</f>
        <v/>
      </c>
      <c r="C880" s="1" t="str">
        <f>IFERROR(VLOOKUP($A880,Runners!$T:$AA,C$1,0),"")</f>
        <v/>
      </c>
      <c r="D880" s="1" t="str">
        <f>IFERROR(VLOOKUP($A880,Runners!$T:$AA,D$1,0),"")</f>
        <v/>
      </c>
      <c r="E880" s="2" t="str">
        <f>IFERROR(VLOOKUP($A880,Runners!$T:$AA,E$1,0),"")</f>
        <v/>
      </c>
      <c r="F880" s="2" t="str">
        <f>IFERROR(VLOOKUP($A880,Runners!$T:$AA,F$1,0),"")</f>
        <v/>
      </c>
    </row>
    <row r="881" spans="1:6" x14ac:dyDescent="0.25">
      <c r="A881" s="19">
        <v>877</v>
      </c>
      <c r="B881" s="1" t="str">
        <f>IFERROR(VLOOKUP($A881,Runners!$T:$AA,B$1,0),"")</f>
        <v/>
      </c>
      <c r="C881" s="1" t="str">
        <f>IFERROR(VLOOKUP($A881,Runners!$T:$AA,C$1,0),"")</f>
        <v/>
      </c>
      <c r="D881" s="1" t="str">
        <f>IFERROR(VLOOKUP($A881,Runners!$T:$AA,D$1,0),"")</f>
        <v/>
      </c>
      <c r="E881" s="2" t="str">
        <f>IFERROR(VLOOKUP($A881,Runners!$T:$AA,E$1,0),"")</f>
        <v/>
      </c>
      <c r="F881" s="2" t="str">
        <f>IFERROR(VLOOKUP($A881,Runners!$T:$AA,F$1,0),"")</f>
        <v/>
      </c>
    </row>
    <row r="882" spans="1:6" x14ac:dyDescent="0.25">
      <c r="A882" s="19">
        <v>878</v>
      </c>
      <c r="B882" s="1" t="str">
        <f>IFERROR(VLOOKUP($A882,Runners!$T:$AA,B$1,0),"")</f>
        <v/>
      </c>
      <c r="C882" s="1" t="str">
        <f>IFERROR(VLOOKUP($A882,Runners!$T:$AA,C$1,0),"")</f>
        <v/>
      </c>
      <c r="D882" s="1" t="str">
        <f>IFERROR(VLOOKUP($A882,Runners!$T:$AA,D$1,0),"")</f>
        <v/>
      </c>
      <c r="E882" s="2" t="str">
        <f>IFERROR(VLOOKUP($A882,Runners!$T:$AA,E$1,0),"")</f>
        <v/>
      </c>
      <c r="F882" s="2" t="str">
        <f>IFERROR(VLOOKUP($A882,Runners!$T:$AA,F$1,0),"")</f>
        <v/>
      </c>
    </row>
    <row r="883" spans="1:6" x14ac:dyDescent="0.25">
      <c r="A883" s="19">
        <v>879</v>
      </c>
      <c r="B883" s="1" t="str">
        <f>IFERROR(VLOOKUP($A883,Runners!$T:$AA,B$1,0),"")</f>
        <v/>
      </c>
      <c r="C883" s="1" t="str">
        <f>IFERROR(VLOOKUP($A883,Runners!$T:$AA,C$1,0),"")</f>
        <v/>
      </c>
      <c r="D883" s="1" t="str">
        <f>IFERROR(VLOOKUP($A883,Runners!$T:$AA,D$1,0),"")</f>
        <v/>
      </c>
      <c r="E883" s="2" t="str">
        <f>IFERROR(VLOOKUP($A883,Runners!$T:$AA,E$1,0),"")</f>
        <v/>
      </c>
      <c r="F883" s="2" t="str">
        <f>IFERROR(VLOOKUP($A883,Runners!$T:$AA,F$1,0),"")</f>
        <v/>
      </c>
    </row>
    <row r="884" spans="1:6" x14ac:dyDescent="0.25">
      <c r="A884" s="19">
        <v>880</v>
      </c>
      <c r="B884" s="1" t="str">
        <f>IFERROR(VLOOKUP($A884,Runners!$T:$AA,B$1,0),"")</f>
        <v/>
      </c>
      <c r="C884" s="1" t="str">
        <f>IFERROR(VLOOKUP($A884,Runners!$T:$AA,C$1,0),"")</f>
        <v/>
      </c>
      <c r="D884" s="1" t="str">
        <f>IFERROR(VLOOKUP($A884,Runners!$T:$AA,D$1,0),"")</f>
        <v/>
      </c>
      <c r="E884" s="2" t="str">
        <f>IFERROR(VLOOKUP($A884,Runners!$T:$AA,E$1,0),"")</f>
        <v/>
      </c>
      <c r="F884" s="2" t="str">
        <f>IFERROR(VLOOKUP($A884,Runners!$T:$AA,F$1,0),"")</f>
        <v/>
      </c>
    </row>
    <row r="885" spans="1:6" x14ac:dyDescent="0.25">
      <c r="A885" s="19">
        <v>881</v>
      </c>
      <c r="B885" s="1" t="str">
        <f>IFERROR(VLOOKUP($A885,Runners!$T:$AA,B$1,0),"")</f>
        <v/>
      </c>
      <c r="C885" s="1" t="str">
        <f>IFERROR(VLOOKUP($A885,Runners!$T:$AA,C$1,0),"")</f>
        <v/>
      </c>
      <c r="D885" s="1" t="str">
        <f>IFERROR(VLOOKUP($A885,Runners!$T:$AA,D$1,0),"")</f>
        <v/>
      </c>
      <c r="E885" s="2" t="str">
        <f>IFERROR(VLOOKUP($A885,Runners!$T:$AA,E$1,0),"")</f>
        <v/>
      </c>
      <c r="F885" s="2" t="str">
        <f>IFERROR(VLOOKUP($A885,Runners!$T:$AA,F$1,0),"")</f>
        <v/>
      </c>
    </row>
    <row r="886" spans="1:6" x14ac:dyDescent="0.25">
      <c r="A886" s="19">
        <v>882</v>
      </c>
      <c r="B886" s="1" t="str">
        <f>IFERROR(VLOOKUP($A886,Runners!$T:$AA,B$1,0),"")</f>
        <v/>
      </c>
      <c r="C886" s="1" t="str">
        <f>IFERROR(VLOOKUP($A886,Runners!$T:$AA,C$1,0),"")</f>
        <v/>
      </c>
      <c r="D886" s="1" t="str">
        <f>IFERROR(VLOOKUP($A886,Runners!$T:$AA,D$1,0),"")</f>
        <v/>
      </c>
      <c r="E886" s="2" t="str">
        <f>IFERROR(VLOOKUP($A886,Runners!$T:$AA,E$1,0),"")</f>
        <v/>
      </c>
      <c r="F886" s="2" t="str">
        <f>IFERROR(VLOOKUP($A886,Runners!$T:$AA,F$1,0),"")</f>
        <v/>
      </c>
    </row>
    <row r="887" spans="1:6" x14ac:dyDescent="0.25">
      <c r="A887" s="19">
        <v>883</v>
      </c>
      <c r="B887" s="1" t="str">
        <f>IFERROR(VLOOKUP($A887,Runners!$T:$AA,B$1,0),"")</f>
        <v/>
      </c>
      <c r="C887" s="1" t="str">
        <f>IFERROR(VLOOKUP($A887,Runners!$T:$AA,C$1,0),"")</f>
        <v/>
      </c>
      <c r="D887" s="1" t="str">
        <f>IFERROR(VLOOKUP($A887,Runners!$T:$AA,D$1,0),"")</f>
        <v/>
      </c>
      <c r="E887" s="2" t="str">
        <f>IFERROR(VLOOKUP($A887,Runners!$T:$AA,E$1,0),"")</f>
        <v/>
      </c>
      <c r="F887" s="2" t="str">
        <f>IFERROR(VLOOKUP($A887,Runners!$T:$AA,F$1,0),"")</f>
        <v/>
      </c>
    </row>
    <row r="888" spans="1:6" x14ac:dyDescent="0.25">
      <c r="A888" s="19">
        <v>884</v>
      </c>
      <c r="B888" s="1" t="str">
        <f>IFERROR(VLOOKUP($A888,Runners!$T:$AA,B$1,0),"")</f>
        <v/>
      </c>
      <c r="C888" s="1" t="str">
        <f>IFERROR(VLOOKUP($A888,Runners!$T:$AA,C$1,0),"")</f>
        <v/>
      </c>
      <c r="D888" s="1" t="str">
        <f>IFERROR(VLOOKUP($A888,Runners!$T:$AA,D$1,0),"")</f>
        <v/>
      </c>
      <c r="E888" s="2" t="str">
        <f>IFERROR(VLOOKUP($A888,Runners!$T:$AA,E$1,0),"")</f>
        <v/>
      </c>
      <c r="F888" s="2" t="str">
        <f>IFERROR(VLOOKUP($A888,Runners!$T:$AA,F$1,0),"")</f>
        <v/>
      </c>
    </row>
    <row r="889" spans="1:6" x14ac:dyDescent="0.25">
      <c r="A889" s="19">
        <v>885</v>
      </c>
      <c r="B889" s="1" t="str">
        <f>IFERROR(VLOOKUP($A889,Runners!$T:$AA,B$1,0),"")</f>
        <v/>
      </c>
      <c r="C889" s="1" t="str">
        <f>IFERROR(VLOOKUP($A889,Runners!$T:$AA,C$1,0),"")</f>
        <v/>
      </c>
      <c r="D889" s="1" t="str">
        <f>IFERROR(VLOOKUP($A889,Runners!$T:$AA,D$1,0),"")</f>
        <v/>
      </c>
      <c r="E889" s="2" t="str">
        <f>IFERROR(VLOOKUP($A889,Runners!$T:$AA,E$1,0),"")</f>
        <v/>
      </c>
      <c r="F889" s="2" t="str">
        <f>IFERROR(VLOOKUP($A889,Runners!$T:$AA,F$1,0),"")</f>
        <v/>
      </c>
    </row>
    <row r="890" spans="1:6" x14ac:dyDescent="0.25">
      <c r="A890" s="19">
        <v>886</v>
      </c>
      <c r="B890" s="1" t="str">
        <f>IFERROR(VLOOKUP($A890,Runners!$T:$AA,B$1,0),"")</f>
        <v/>
      </c>
      <c r="C890" s="1" t="str">
        <f>IFERROR(VLOOKUP($A890,Runners!$T:$AA,C$1,0),"")</f>
        <v/>
      </c>
      <c r="D890" s="1" t="str">
        <f>IFERROR(VLOOKUP($A890,Runners!$T:$AA,D$1,0),"")</f>
        <v/>
      </c>
      <c r="E890" s="2" t="str">
        <f>IFERROR(VLOOKUP($A890,Runners!$T:$AA,E$1,0),"")</f>
        <v/>
      </c>
      <c r="F890" s="2" t="str">
        <f>IFERROR(VLOOKUP($A890,Runners!$T:$AA,F$1,0),"")</f>
        <v/>
      </c>
    </row>
    <row r="891" spans="1:6" x14ac:dyDescent="0.25">
      <c r="A891" s="19">
        <v>887</v>
      </c>
      <c r="B891" s="1" t="str">
        <f>IFERROR(VLOOKUP($A891,Runners!$T:$AA,B$1,0),"")</f>
        <v/>
      </c>
      <c r="C891" s="1" t="str">
        <f>IFERROR(VLOOKUP($A891,Runners!$T:$AA,C$1,0),"")</f>
        <v/>
      </c>
      <c r="D891" s="1" t="str">
        <f>IFERROR(VLOOKUP($A891,Runners!$T:$AA,D$1,0),"")</f>
        <v/>
      </c>
      <c r="E891" s="2" t="str">
        <f>IFERROR(VLOOKUP($A891,Runners!$T:$AA,E$1,0),"")</f>
        <v/>
      </c>
      <c r="F891" s="2" t="str">
        <f>IFERROR(VLOOKUP($A891,Runners!$T:$AA,F$1,0),"")</f>
        <v/>
      </c>
    </row>
    <row r="892" spans="1:6" x14ac:dyDescent="0.25">
      <c r="A892" s="19">
        <v>888</v>
      </c>
      <c r="B892" s="1" t="str">
        <f>IFERROR(VLOOKUP($A892,Runners!$T:$AA,B$1,0),"")</f>
        <v/>
      </c>
      <c r="C892" s="1" t="str">
        <f>IFERROR(VLOOKUP($A892,Runners!$T:$AA,C$1,0),"")</f>
        <v/>
      </c>
      <c r="D892" s="1" t="str">
        <f>IFERROR(VLOOKUP($A892,Runners!$T:$AA,D$1,0),"")</f>
        <v/>
      </c>
      <c r="E892" s="2" t="str">
        <f>IFERROR(VLOOKUP($A892,Runners!$T:$AA,E$1,0),"")</f>
        <v/>
      </c>
      <c r="F892" s="2" t="str">
        <f>IFERROR(VLOOKUP($A892,Runners!$T:$AA,F$1,0),"")</f>
        <v/>
      </c>
    </row>
    <row r="893" spans="1:6" x14ac:dyDescent="0.25">
      <c r="A893" s="19">
        <v>889</v>
      </c>
      <c r="B893" s="1" t="str">
        <f>IFERROR(VLOOKUP($A893,Runners!$T:$AA,B$1,0),"")</f>
        <v/>
      </c>
      <c r="C893" s="1" t="str">
        <f>IFERROR(VLOOKUP($A893,Runners!$T:$AA,C$1,0),"")</f>
        <v/>
      </c>
      <c r="D893" s="1" t="str">
        <f>IFERROR(VLOOKUP($A893,Runners!$T:$AA,D$1,0),"")</f>
        <v/>
      </c>
      <c r="E893" s="2" t="str">
        <f>IFERROR(VLOOKUP($A893,Runners!$T:$AA,E$1,0),"")</f>
        <v/>
      </c>
      <c r="F893" s="2" t="str">
        <f>IFERROR(VLOOKUP($A893,Runners!$T:$AA,F$1,0),"")</f>
        <v/>
      </c>
    </row>
    <row r="894" spans="1:6" x14ac:dyDescent="0.25">
      <c r="A894" s="19">
        <v>890</v>
      </c>
      <c r="B894" s="1" t="str">
        <f>IFERROR(VLOOKUP($A894,Runners!$T:$AA,B$1,0),"")</f>
        <v/>
      </c>
      <c r="C894" s="1" t="str">
        <f>IFERROR(VLOOKUP($A894,Runners!$T:$AA,C$1,0),"")</f>
        <v/>
      </c>
      <c r="D894" s="1" t="str">
        <f>IFERROR(VLOOKUP($A894,Runners!$T:$AA,D$1,0),"")</f>
        <v/>
      </c>
      <c r="E894" s="2" t="str">
        <f>IFERROR(VLOOKUP($A894,Runners!$T:$AA,E$1,0),"")</f>
        <v/>
      </c>
      <c r="F894" s="2" t="str">
        <f>IFERROR(VLOOKUP($A894,Runners!$T:$AA,F$1,0),"")</f>
        <v/>
      </c>
    </row>
    <row r="895" spans="1:6" x14ac:dyDescent="0.25">
      <c r="A895" s="19">
        <v>891</v>
      </c>
      <c r="B895" s="1" t="str">
        <f>IFERROR(VLOOKUP($A895,Runners!$T:$AA,B$1,0),"")</f>
        <v/>
      </c>
      <c r="C895" s="1" t="str">
        <f>IFERROR(VLOOKUP($A895,Runners!$T:$AA,C$1,0),"")</f>
        <v/>
      </c>
      <c r="D895" s="1" t="str">
        <f>IFERROR(VLOOKUP($A895,Runners!$T:$AA,D$1,0),"")</f>
        <v/>
      </c>
      <c r="E895" s="2" t="str">
        <f>IFERROR(VLOOKUP($A895,Runners!$T:$AA,E$1,0),"")</f>
        <v/>
      </c>
      <c r="F895" s="2" t="str">
        <f>IFERROR(VLOOKUP($A895,Runners!$T:$AA,F$1,0),"")</f>
        <v/>
      </c>
    </row>
    <row r="896" spans="1:6" x14ac:dyDescent="0.25">
      <c r="A896" s="19">
        <v>892</v>
      </c>
      <c r="B896" s="1" t="str">
        <f>IFERROR(VLOOKUP($A896,Runners!$T:$AA,B$1,0),"")</f>
        <v/>
      </c>
      <c r="C896" s="1" t="str">
        <f>IFERROR(VLOOKUP($A896,Runners!$T:$AA,C$1,0),"")</f>
        <v/>
      </c>
      <c r="D896" s="1" t="str">
        <f>IFERROR(VLOOKUP($A896,Runners!$T:$AA,D$1,0),"")</f>
        <v/>
      </c>
      <c r="E896" s="2" t="str">
        <f>IFERROR(VLOOKUP($A896,Runners!$T:$AA,E$1,0),"")</f>
        <v/>
      </c>
      <c r="F896" s="2" t="str">
        <f>IFERROR(VLOOKUP($A896,Runners!$T:$AA,F$1,0),"")</f>
        <v/>
      </c>
    </row>
    <row r="897" spans="1:6" x14ac:dyDescent="0.25">
      <c r="A897" s="19">
        <v>893</v>
      </c>
      <c r="B897" s="1" t="str">
        <f>IFERROR(VLOOKUP($A897,Runners!$T:$AA,B$1,0),"")</f>
        <v/>
      </c>
      <c r="C897" s="1" t="str">
        <f>IFERROR(VLOOKUP($A897,Runners!$T:$AA,C$1,0),"")</f>
        <v/>
      </c>
      <c r="D897" s="1" t="str">
        <f>IFERROR(VLOOKUP($A897,Runners!$T:$AA,D$1,0),"")</f>
        <v/>
      </c>
      <c r="E897" s="2" t="str">
        <f>IFERROR(VLOOKUP($A897,Runners!$T:$AA,E$1,0),"")</f>
        <v/>
      </c>
      <c r="F897" s="2" t="str">
        <f>IFERROR(VLOOKUP($A897,Runners!$T:$AA,F$1,0),"")</f>
        <v/>
      </c>
    </row>
    <row r="898" spans="1:6" x14ac:dyDescent="0.25">
      <c r="A898" s="19">
        <v>894</v>
      </c>
      <c r="B898" s="1" t="str">
        <f>IFERROR(VLOOKUP($A898,Runners!$T:$AA,B$1,0),"")</f>
        <v/>
      </c>
      <c r="C898" s="1" t="str">
        <f>IFERROR(VLOOKUP($A898,Runners!$T:$AA,C$1,0),"")</f>
        <v/>
      </c>
      <c r="D898" s="1" t="str">
        <f>IFERROR(VLOOKUP($A898,Runners!$T:$AA,D$1,0),"")</f>
        <v/>
      </c>
      <c r="E898" s="2" t="str">
        <f>IFERROR(VLOOKUP($A898,Runners!$T:$AA,E$1,0),"")</f>
        <v/>
      </c>
      <c r="F898" s="2" t="str">
        <f>IFERROR(VLOOKUP($A898,Runners!$T:$AA,F$1,0),"")</f>
        <v/>
      </c>
    </row>
    <row r="899" spans="1:6" x14ac:dyDescent="0.25">
      <c r="A899" s="19">
        <v>895</v>
      </c>
      <c r="B899" s="1" t="str">
        <f>IFERROR(VLOOKUP($A899,Runners!$T:$AA,B$1,0),"")</f>
        <v/>
      </c>
      <c r="C899" s="1" t="str">
        <f>IFERROR(VLOOKUP($A899,Runners!$T:$AA,C$1,0),"")</f>
        <v/>
      </c>
      <c r="D899" s="1" t="str">
        <f>IFERROR(VLOOKUP($A899,Runners!$T:$AA,D$1,0),"")</f>
        <v/>
      </c>
      <c r="E899" s="2" t="str">
        <f>IFERROR(VLOOKUP($A899,Runners!$T:$AA,E$1,0),"")</f>
        <v/>
      </c>
      <c r="F899" s="2" t="str">
        <f>IFERROR(VLOOKUP($A899,Runners!$T:$AA,F$1,0),"")</f>
        <v/>
      </c>
    </row>
    <row r="900" spans="1:6" x14ac:dyDescent="0.25">
      <c r="A900" s="19">
        <v>896</v>
      </c>
      <c r="B900" s="1" t="str">
        <f>IFERROR(VLOOKUP($A900,Runners!$T:$AA,B$1,0),"")</f>
        <v/>
      </c>
      <c r="C900" s="1" t="str">
        <f>IFERROR(VLOOKUP($A900,Runners!$T:$AA,C$1,0),"")</f>
        <v/>
      </c>
      <c r="D900" s="1" t="str">
        <f>IFERROR(VLOOKUP($A900,Runners!$T:$AA,D$1,0),"")</f>
        <v/>
      </c>
      <c r="E900" s="2" t="str">
        <f>IFERROR(VLOOKUP($A900,Runners!$T:$AA,E$1,0),"")</f>
        <v/>
      </c>
      <c r="F900" s="2" t="str">
        <f>IFERROR(VLOOKUP($A900,Runners!$T:$AA,F$1,0),"")</f>
        <v/>
      </c>
    </row>
    <row r="901" spans="1:6" x14ac:dyDescent="0.25">
      <c r="A901" s="19">
        <v>897</v>
      </c>
      <c r="B901" s="1" t="str">
        <f>IFERROR(VLOOKUP($A901,Runners!$T:$AA,B$1,0),"")</f>
        <v/>
      </c>
      <c r="C901" s="1" t="str">
        <f>IFERROR(VLOOKUP($A901,Runners!$T:$AA,C$1,0),"")</f>
        <v/>
      </c>
      <c r="D901" s="1" t="str">
        <f>IFERROR(VLOOKUP($A901,Runners!$T:$AA,D$1,0),"")</f>
        <v/>
      </c>
      <c r="E901" s="2" t="str">
        <f>IFERROR(VLOOKUP($A901,Runners!$T:$AA,E$1,0),"")</f>
        <v/>
      </c>
      <c r="F901" s="2" t="str">
        <f>IFERROR(VLOOKUP($A901,Runners!$T:$AA,F$1,0),"")</f>
        <v/>
      </c>
    </row>
    <row r="902" spans="1:6" x14ac:dyDescent="0.25">
      <c r="A902" s="19">
        <v>898</v>
      </c>
      <c r="B902" s="1" t="str">
        <f>IFERROR(VLOOKUP($A902,Runners!$T:$AA,B$1,0),"")</f>
        <v/>
      </c>
      <c r="C902" s="1" t="str">
        <f>IFERROR(VLOOKUP($A902,Runners!$T:$AA,C$1,0),"")</f>
        <v/>
      </c>
      <c r="D902" s="1" t="str">
        <f>IFERROR(VLOOKUP($A902,Runners!$T:$AA,D$1,0),"")</f>
        <v/>
      </c>
      <c r="E902" s="2" t="str">
        <f>IFERROR(VLOOKUP($A902,Runners!$T:$AA,E$1,0),"")</f>
        <v/>
      </c>
      <c r="F902" s="2" t="str">
        <f>IFERROR(VLOOKUP($A902,Runners!$T:$AA,F$1,0),"")</f>
        <v/>
      </c>
    </row>
    <row r="903" spans="1:6" x14ac:dyDescent="0.25">
      <c r="A903" s="19">
        <v>899</v>
      </c>
      <c r="B903" s="1" t="str">
        <f>IFERROR(VLOOKUP($A903,Runners!$T:$AA,B$1,0),"")</f>
        <v/>
      </c>
      <c r="C903" s="1" t="str">
        <f>IFERROR(VLOOKUP($A903,Runners!$T:$AA,C$1,0),"")</f>
        <v/>
      </c>
      <c r="D903" s="1" t="str">
        <f>IFERROR(VLOOKUP($A903,Runners!$T:$AA,D$1,0),"")</f>
        <v/>
      </c>
      <c r="E903" s="2" t="str">
        <f>IFERROR(VLOOKUP($A903,Runners!$T:$AA,E$1,0),"")</f>
        <v/>
      </c>
      <c r="F903" s="2" t="str">
        <f>IFERROR(VLOOKUP($A903,Runners!$T:$AA,F$1,0),"")</f>
        <v/>
      </c>
    </row>
    <row r="904" spans="1:6" x14ac:dyDescent="0.25">
      <c r="A904" s="19">
        <v>900</v>
      </c>
      <c r="B904" s="1" t="str">
        <f>IFERROR(VLOOKUP($A904,Runners!$T:$AA,B$1,0),"")</f>
        <v/>
      </c>
      <c r="C904" s="1" t="str">
        <f>IFERROR(VLOOKUP($A904,Runners!$T:$AA,C$1,0),"")</f>
        <v/>
      </c>
      <c r="D904" s="1" t="str">
        <f>IFERROR(VLOOKUP($A904,Runners!$T:$AA,D$1,0),"")</f>
        <v/>
      </c>
      <c r="E904" s="2" t="str">
        <f>IFERROR(VLOOKUP($A904,Runners!$T:$AA,E$1,0),"")</f>
        <v/>
      </c>
      <c r="F904" s="2" t="str">
        <f>IFERROR(VLOOKUP($A904,Runners!$T:$AA,F$1,0),"")</f>
        <v/>
      </c>
    </row>
    <row r="905" spans="1:6" x14ac:dyDescent="0.25">
      <c r="A905" s="19">
        <v>901</v>
      </c>
      <c r="B905" s="1" t="str">
        <f>IFERROR(VLOOKUP($A905,Runners!$T:$AA,B$1,0),"")</f>
        <v/>
      </c>
      <c r="C905" s="1" t="str">
        <f>IFERROR(VLOOKUP($A905,Runners!$T:$AA,C$1,0),"")</f>
        <v/>
      </c>
      <c r="D905" s="1" t="str">
        <f>IFERROR(VLOOKUP($A905,Runners!$T:$AA,D$1,0),"")</f>
        <v/>
      </c>
      <c r="E905" s="2" t="str">
        <f>IFERROR(VLOOKUP($A905,Runners!$T:$AA,E$1,0),"")</f>
        <v/>
      </c>
      <c r="F905" s="2" t="str">
        <f>IFERROR(VLOOKUP($A905,Runners!$T:$AA,F$1,0),"")</f>
        <v/>
      </c>
    </row>
    <row r="906" spans="1:6" x14ac:dyDescent="0.25">
      <c r="A906" s="19">
        <v>902</v>
      </c>
      <c r="B906" s="1" t="str">
        <f>IFERROR(VLOOKUP($A906,Runners!$T:$AA,B$1,0),"")</f>
        <v/>
      </c>
      <c r="C906" s="1" t="str">
        <f>IFERROR(VLOOKUP($A906,Runners!$T:$AA,C$1,0),"")</f>
        <v/>
      </c>
      <c r="D906" s="1" t="str">
        <f>IFERROR(VLOOKUP($A906,Runners!$T:$AA,D$1,0),"")</f>
        <v/>
      </c>
      <c r="E906" s="2" t="str">
        <f>IFERROR(VLOOKUP($A906,Runners!$T:$AA,E$1,0),"")</f>
        <v/>
      </c>
      <c r="F906" s="2" t="str">
        <f>IFERROR(VLOOKUP($A906,Runners!$T:$AA,F$1,0),"")</f>
        <v/>
      </c>
    </row>
    <row r="907" spans="1:6" x14ac:dyDescent="0.25">
      <c r="A907" s="19">
        <v>903</v>
      </c>
      <c r="B907" s="1" t="str">
        <f>IFERROR(VLOOKUP($A907,Runners!$T:$AA,B$1,0),"")</f>
        <v/>
      </c>
      <c r="C907" s="1" t="str">
        <f>IFERROR(VLOOKUP($A907,Runners!$T:$AA,C$1,0),"")</f>
        <v/>
      </c>
      <c r="D907" s="1" t="str">
        <f>IFERROR(VLOOKUP($A907,Runners!$T:$AA,D$1,0),"")</f>
        <v/>
      </c>
      <c r="E907" s="2" t="str">
        <f>IFERROR(VLOOKUP($A907,Runners!$T:$AA,E$1,0),"")</f>
        <v/>
      </c>
      <c r="F907" s="2" t="str">
        <f>IFERROR(VLOOKUP($A907,Runners!$T:$AA,F$1,0),"")</f>
        <v/>
      </c>
    </row>
    <row r="908" spans="1:6" x14ac:dyDescent="0.25">
      <c r="A908" s="19">
        <v>904</v>
      </c>
      <c r="B908" s="1" t="str">
        <f>IFERROR(VLOOKUP($A908,Runners!$T:$AA,B$1,0),"")</f>
        <v/>
      </c>
      <c r="C908" s="1" t="str">
        <f>IFERROR(VLOOKUP($A908,Runners!$T:$AA,C$1,0),"")</f>
        <v/>
      </c>
      <c r="D908" s="1" t="str">
        <f>IFERROR(VLOOKUP($A908,Runners!$T:$AA,D$1,0),"")</f>
        <v/>
      </c>
      <c r="E908" s="2" t="str">
        <f>IFERROR(VLOOKUP($A908,Runners!$T:$AA,E$1,0),"")</f>
        <v/>
      </c>
      <c r="F908" s="2" t="str">
        <f>IFERROR(VLOOKUP($A908,Runners!$T:$AA,F$1,0),"")</f>
        <v/>
      </c>
    </row>
    <row r="909" spans="1:6" x14ac:dyDescent="0.25">
      <c r="A909" s="19">
        <v>905</v>
      </c>
      <c r="B909" s="1" t="str">
        <f>IFERROR(VLOOKUP($A909,Runners!$T:$AA,B$1,0),"")</f>
        <v/>
      </c>
      <c r="C909" s="1" t="str">
        <f>IFERROR(VLOOKUP($A909,Runners!$T:$AA,C$1,0),"")</f>
        <v/>
      </c>
      <c r="D909" s="1" t="str">
        <f>IFERROR(VLOOKUP($A909,Runners!$T:$AA,D$1,0),"")</f>
        <v/>
      </c>
      <c r="E909" s="2" t="str">
        <f>IFERROR(VLOOKUP($A909,Runners!$T:$AA,E$1,0),"")</f>
        <v/>
      </c>
      <c r="F909" s="2" t="str">
        <f>IFERROR(VLOOKUP($A909,Runners!$T:$AA,F$1,0),"")</f>
        <v/>
      </c>
    </row>
    <row r="910" spans="1:6" x14ac:dyDescent="0.25">
      <c r="A910" s="19">
        <v>906</v>
      </c>
      <c r="B910" s="1" t="str">
        <f>IFERROR(VLOOKUP($A910,Runners!$T:$AA,B$1,0),"")</f>
        <v/>
      </c>
      <c r="C910" s="1" t="str">
        <f>IFERROR(VLOOKUP($A910,Runners!$T:$AA,C$1,0),"")</f>
        <v/>
      </c>
      <c r="D910" s="1" t="str">
        <f>IFERROR(VLOOKUP($A910,Runners!$T:$AA,D$1,0),"")</f>
        <v/>
      </c>
      <c r="E910" s="2" t="str">
        <f>IFERROR(VLOOKUP($A910,Runners!$T:$AA,E$1,0),"")</f>
        <v/>
      </c>
      <c r="F910" s="2" t="str">
        <f>IFERROR(VLOOKUP($A910,Runners!$T:$AA,F$1,0),"")</f>
        <v/>
      </c>
    </row>
    <row r="911" spans="1:6" x14ac:dyDescent="0.25">
      <c r="A911" s="19">
        <v>907</v>
      </c>
      <c r="B911" s="1" t="str">
        <f>IFERROR(VLOOKUP($A911,Runners!$T:$AA,B$1,0),"")</f>
        <v/>
      </c>
      <c r="C911" s="1" t="str">
        <f>IFERROR(VLOOKUP($A911,Runners!$T:$AA,C$1,0),"")</f>
        <v/>
      </c>
      <c r="D911" s="1" t="str">
        <f>IFERROR(VLOOKUP($A911,Runners!$T:$AA,D$1,0),"")</f>
        <v/>
      </c>
      <c r="E911" s="2" t="str">
        <f>IFERROR(VLOOKUP($A911,Runners!$T:$AA,E$1,0),"")</f>
        <v/>
      </c>
      <c r="F911" s="2" t="str">
        <f>IFERROR(VLOOKUP($A911,Runners!$T:$AA,F$1,0),"")</f>
        <v/>
      </c>
    </row>
    <row r="912" spans="1:6" x14ac:dyDescent="0.25">
      <c r="A912" s="19">
        <v>908</v>
      </c>
      <c r="B912" s="1" t="str">
        <f>IFERROR(VLOOKUP($A912,Runners!$T:$AA,B$1,0),"")</f>
        <v/>
      </c>
      <c r="C912" s="1" t="str">
        <f>IFERROR(VLOOKUP($A912,Runners!$T:$AA,C$1,0),"")</f>
        <v/>
      </c>
      <c r="D912" s="1" t="str">
        <f>IFERROR(VLOOKUP($A912,Runners!$T:$AA,D$1,0),"")</f>
        <v/>
      </c>
      <c r="E912" s="2" t="str">
        <f>IFERROR(VLOOKUP($A912,Runners!$T:$AA,E$1,0),"")</f>
        <v/>
      </c>
      <c r="F912" s="2" t="str">
        <f>IFERROR(VLOOKUP($A912,Runners!$T:$AA,F$1,0),"")</f>
        <v/>
      </c>
    </row>
    <row r="913" spans="1:6" x14ac:dyDescent="0.25">
      <c r="A913" s="19">
        <v>909</v>
      </c>
      <c r="B913" s="1" t="str">
        <f>IFERROR(VLOOKUP($A913,Runners!$T:$AA,B$1,0),"")</f>
        <v/>
      </c>
      <c r="C913" s="1" t="str">
        <f>IFERROR(VLOOKUP($A913,Runners!$T:$AA,C$1,0),"")</f>
        <v/>
      </c>
      <c r="D913" s="1" t="str">
        <f>IFERROR(VLOOKUP($A913,Runners!$T:$AA,D$1,0),"")</f>
        <v/>
      </c>
      <c r="E913" s="2" t="str">
        <f>IFERROR(VLOOKUP($A913,Runners!$T:$AA,E$1,0),"")</f>
        <v/>
      </c>
      <c r="F913" s="2" t="str">
        <f>IFERROR(VLOOKUP($A913,Runners!$T:$AA,F$1,0),"")</f>
        <v/>
      </c>
    </row>
    <row r="914" spans="1:6" x14ac:dyDescent="0.25">
      <c r="A914" s="19">
        <v>910</v>
      </c>
      <c r="B914" s="1" t="str">
        <f>IFERROR(VLOOKUP($A914,Runners!$T:$AA,B$1,0),"")</f>
        <v/>
      </c>
      <c r="C914" s="1" t="str">
        <f>IFERROR(VLOOKUP($A914,Runners!$T:$AA,C$1,0),"")</f>
        <v/>
      </c>
      <c r="D914" s="1" t="str">
        <f>IFERROR(VLOOKUP($A914,Runners!$T:$AA,D$1,0),"")</f>
        <v/>
      </c>
      <c r="E914" s="2" t="str">
        <f>IFERROR(VLOOKUP($A914,Runners!$T:$AA,E$1,0),"")</f>
        <v/>
      </c>
      <c r="F914" s="2" t="str">
        <f>IFERROR(VLOOKUP($A914,Runners!$T:$AA,F$1,0),"")</f>
        <v/>
      </c>
    </row>
    <row r="915" spans="1:6" x14ac:dyDescent="0.25">
      <c r="A915" s="19">
        <v>911</v>
      </c>
      <c r="B915" s="1" t="str">
        <f>IFERROR(VLOOKUP($A915,Runners!$T:$AA,B$1,0),"")</f>
        <v/>
      </c>
      <c r="C915" s="1" t="str">
        <f>IFERROR(VLOOKUP($A915,Runners!$T:$AA,C$1,0),"")</f>
        <v/>
      </c>
      <c r="D915" s="1" t="str">
        <f>IFERROR(VLOOKUP($A915,Runners!$T:$AA,D$1,0),"")</f>
        <v/>
      </c>
      <c r="E915" s="2" t="str">
        <f>IFERROR(VLOOKUP($A915,Runners!$T:$AA,E$1,0),"")</f>
        <v/>
      </c>
      <c r="F915" s="2" t="str">
        <f>IFERROR(VLOOKUP($A915,Runners!$T:$AA,F$1,0),"")</f>
        <v/>
      </c>
    </row>
    <row r="916" spans="1:6" x14ac:dyDescent="0.25">
      <c r="A916" s="19">
        <v>912</v>
      </c>
      <c r="B916" s="1" t="str">
        <f>IFERROR(VLOOKUP($A916,Runners!$T:$AA,B$1,0),"")</f>
        <v/>
      </c>
      <c r="C916" s="1" t="str">
        <f>IFERROR(VLOOKUP($A916,Runners!$T:$AA,C$1,0),"")</f>
        <v/>
      </c>
      <c r="D916" s="1" t="str">
        <f>IFERROR(VLOOKUP($A916,Runners!$T:$AA,D$1,0),"")</f>
        <v/>
      </c>
      <c r="E916" s="2" t="str">
        <f>IFERROR(VLOOKUP($A916,Runners!$T:$AA,E$1,0),"")</f>
        <v/>
      </c>
      <c r="F916" s="2" t="str">
        <f>IFERROR(VLOOKUP($A916,Runners!$T:$AA,F$1,0),"")</f>
        <v/>
      </c>
    </row>
    <row r="917" spans="1:6" x14ac:dyDescent="0.25">
      <c r="A917" s="19">
        <v>913</v>
      </c>
      <c r="B917" s="1" t="str">
        <f>IFERROR(VLOOKUP($A917,Runners!$T:$AA,B$1,0),"")</f>
        <v/>
      </c>
      <c r="C917" s="1" t="str">
        <f>IFERROR(VLOOKUP($A917,Runners!$T:$AA,C$1,0),"")</f>
        <v/>
      </c>
      <c r="D917" s="1" t="str">
        <f>IFERROR(VLOOKUP($A917,Runners!$T:$AA,D$1,0),"")</f>
        <v/>
      </c>
      <c r="E917" s="2" t="str">
        <f>IFERROR(VLOOKUP($A917,Runners!$T:$AA,E$1,0),"")</f>
        <v/>
      </c>
      <c r="F917" s="2" t="str">
        <f>IFERROR(VLOOKUP($A917,Runners!$T:$AA,F$1,0),"")</f>
        <v/>
      </c>
    </row>
    <row r="918" spans="1:6" x14ac:dyDescent="0.25">
      <c r="A918" s="19">
        <v>914</v>
      </c>
      <c r="B918" s="1" t="str">
        <f>IFERROR(VLOOKUP($A918,Runners!$T:$AA,B$1,0),"")</f>
        <v/>
      </c>
      <c r="C918" s="1" t="str">
        <f>IFERROR(VLOOKUP($A918,Runners!$T:$AA,C$1,0),"")</f>
        <v/>
      </c>
      <c r="D918" s="1" t="str">
        <f>IFERROR(VLOOKUP($A918,Runners!$T:$AA,D$1,0),"")</f>
        <v/>
      </c>
      <c r="E918" s="2" t="str">
        <f>IFERROR(VLOOKUP($A918,Runners!$T:$AA,E$1,0),"")</f>
        <v/>
      </c>
      <c r="F918" s="2" t="str">
        <f>IFERROR(VLOOKUP($A918,Runners!$T:$AA,F$1,0),"")</f>
        <v/>
      </c>
    </row>
    <row r="919" spans="1:6" x14ac:dyDescent="0.25">
      <c r="A919" s="19">
        <v>915</v>
      </c>
      <c r="B919" s="1" t="str">
        <f>IFERROR(VLOOKUP($A919,Runners!$T:$AA,B$1,0),"")</f>
        <v/>
      </c>
      <c r="C919" s="1" t="str">
        <f>IFERROR(VLOOKUP($A919,Runners!$T:$AA,C$1,0),"")</f>
        <v/>
      </c>
      <c r="D919" s="1" t="str">
        <f>IFERROR(VLOOKUP($A919,Runners!$T:$AA,D$1,0),"")</f>
        <v/>
      </c>
      <c r="E919" s="2" t="str">
        <f>IFERROR(VLOOKUP($A919,Runners!$T:$AA,E$1,0),"")</f>
        <v/>
      </c>
      <c r="F919" s="2" t="str">
        <f>IFERROR(VLOOKUP($A919,Runners!$T:$AA,F$1,0),"")</f>
        <v/>
      </c>
    </row>
    <row r="920" spans="1:6" x14ac:dyDescent="0.25">
      <c r="A920" s="19">
        <v>916</v>
      </c>
      <c r="B920" s="1" t="str">
        <f>IFERROR(VLOOKUP($A920,Runners!$T:$AA,B$1,0),"")</f>
        <v/>
      </c>
      <c r="C920" s="1" t="str">
        <f>IFERROR(VLOOKUP($A920,Runners!$T:$AA,C$1,0),"")</f>
        <v/>
      </c>
      <c r="D920" s="1" t="str">
        <f>IFERROR(VLOOKUP($A920,Runners!$T:$AA,D$1,0),"")</f>
        <v/>
      </c>
      <c r="E920" s="2" t="str">
        <f>IFERROR(VLOOKUP($A920,Runners!$T:$AA,E$1,0),"")</f>
        <v/>
      </c>
      <c r="F920" s="2" t="str">
        <f>IFERROR(VLOOKUP($A920,Runners!$T:$AA,F$1,0),"")</f>
        <v/>
      </c>
    </row>
    <row r="921" spans="1:6" x14ac:dyDescent="0.25">
      <c r="A921" s="19">
        <v>917</v>
      </c>
      <c r="B921" s="1" t="str">
        <f>IFERROR(VLOOKUP($A921,Runners!$T:$AA,B$1,0),"")</f>
        <v/>
      </c>
      <c r="C921" s="1" t="str">
        <f>IFERROR(VLOOKUP($A921,Runners!$T:$AA,C$1,0),"")</f>
        <v/>
      </c>
      <c r="D921" s="1" t="str">
        <f>IFERROR(VLOOKUP($A921,Runners!$T:$AA,D$1,0),"")</f>
        <v/>
      </c>
      <c r="E921" s="2" t="str">
        <f>IFERROR(VLOOKUP($A921,Runners!$T:$AA,E$1,0),"")</f>
        <v/>
      </c>
      <c r="F921" s="2" t="str">
        <f>IFERROR(VLOOKUP($A921,Runners!$T:$AA,F$1,0),"")</f>
        <v/>
      </c>
    </row>
    <row r="922" spans="1:6" x14ac:dyDescent="0.25">
      <c r="A922" s="19">
        <v>918</v>
      </c>
      <c r="B922" s="1" t="str">
        <f>IFERROR(VLOOKUP($A922,Runners!$T:$AA,B$1,0),"")</f>
        <v/>
      </c>
      <c r="C922" s="1" t="str">
        <f>IFERROR(VLOOKUP($A922,Runners!$T:$AA,C$1,0),"")</f>
        <v/>
      </c>
      <c r="D922" s="1" t="str">
        <f>IFERROR(VLOOKUP($A922,Runners!$T:$AA,D$1,0),"")</f>
        <v/>
      </c>
      <c r="E922" s="2" t="str">
        <f>IFERROR(VLOOKUP($A922,Runners!$T:$AA,E$1,0),"")</f>
        <v/>
      </c>
      <c r="F922" s="2" t="str">
        <f>IFERROR(VLOOKUP($A922,Runners!$T:$AA,F$1,0),"")</f>
        <v/>
      </c>
    </row>
    <row r="923" spans="1:6" x14ac:dyDescent="0.25">
      <c r="A923" s="19">
        <v>919</v>
      </c>
      <c r="B923" s="1" t="str">
        <f>IFERROR(VLOOKUP($A923,Runners!$T:$AA,B$1,0),"")</f>
        <v/>
      </c>
      <c r="C923" s="1" t="str">
        <f>IFERROR(VLOOKUP($A923,Runners!$T:$AA,C$1,0),"")</f>
        <v/>
      </c>
      <c r="D923" s="1" t="str">
        <f>IFERROR(VLOOKUP($A923,Runners!$T:$AA,D$1,0),"")</f>
        <v/>
      </c>
      <c r="E923" s="2" t="str">
        <f>IFERROR(VLOOKUP($A923,Runners!$T:$AA,E$1,0),"")</f>
        <v/>
      </c>
      <c r="F923" s="2" t="str">
        <f>IFERROR(VLOOKUP($A923,Runners!$T:$AA,F$1,0),"")</f>
        <v/>
      </c>
    </row>
    <row r="924" spans="1:6" x14ac:dyDescent="0.25">
      <c r="A924" s="19">
        <v>920</v>
      </c>
      <c r="B924" s="1" t="str">
        <f>IFERROR(VLOOKUP($A924,Runners!$T:$AA,B$1,0),"")</f>
        <v/>
      </c>
      <c r="C924" s="1" t="str">
        <f>IFERROR(VLOOKUP($A924,Runners!$T:$AA,C$1,0),"")</f>
        <v/>
      </c>
      <c r="D924" s="1" t="str">
        <f>IFERROR(VLOOKUP($A924,Runners!$T:$AA,D$1,0),"")</f>
        <v/>
      </c>
      <c r="E924" s="2" t="str">
        <f>IFERROR(VLOOKUP($A924,Runners!$T:$AA,E$1,0),"")</f>
        <v/>
      </c>
      <c r="F924" s="2" t="str">
        <f>IFERROR(VLOOKUP($A924,Runners!$T:$AA,F$1,0),"")</f>
        <v/>
      </c>
    </row>
    <row r="925" spans="1:6" x14ac:dyDescent="0.25">
      <c r="A925" s="19">
        <v>921</v>
      </c>
      <c r="B925" s="1" t="str">
        <f>IFERROR(VLOOKUP($A925,Runners!$T:$AA,B$1,0),"")</f>
        <v/>
      </c>
      <c r="C925" s="1" t="str">
        <f>IFERROR(VLOOKUP($A925,Runners!$T:$AA,C$1,0),"")</f>
        <v/>
      </c>
      <c r="D925" s="1" t="str">
        <f>IFERROR(VLOOKUP($A925,Runners!$T:$AA,D$1,0),"")</f>
        <v/>
      </c>
      <c r="E925" s="2" t="str">
        <f>IFERROR(VLOOKUP($A925,Runners!$T:$AA,E$1,0),"")</f>
        <v/>
      </c>
      <c r="F925" s="2" t="str">
        <f>IFERROR(VLOOKUP($A925,Runners!$T:$AA,F$1,0),"")</f>
        <v/>
      </c>
    </row>
    <row r="926" spans="1:6" x14ac:dyDescent="0.25">
      <c r="A926" s="19">
        <v>922</v>
      </c>
      <c r="B926" s="1" t="str">
        <f>IFERROR(VLOOKUP($A926,Runners!$T:$AA,B$1,0),"")</f>
        <v/>
      </c>
      <c r="C926" s="1" t="str">
        <f>IFERROR(VLOOKUP($A926,Runners!$T:$AA,C$1,0),"")</f>
        <v/>
      </c>
      <c r="D926" s="1" t="str">
        <f>IFERROR(VLOOKUP($A926,Runners!$T:$AA,D$1,0),"")</f>
        <v/>
      </c>
      <c r="E926" s="2" t="str">
        <f>IFERROR(VLOOKUP($A926,Runners!$T:$AA,E$1,0),"")</f>
        <v/>
      </c>
      <c r="F926" s="2" t="str">
        <f>IFERROR(VLOOKUP($A926,Runners!$T:$AA,F$1,0),"")</f>
        <v/>
      </c>
    </row>
    <row r="927" spans="1:6" x14ac:dyDescent="0.25">
      <c r="A927" s="19">
        <v>923</v>
      </c>
      <c r="B927" s="1" t="str">
        <f>IFERROR(VLOOKUP($A927,Runners!$T:$AA,B$1,0),"")</f>
        <v/>
      </c>
      <c r="C927" s="1" t="str">
        <f>IFERROR(VLOOKUP($A927,Runners!$T:$AA,C$1,0),"")</f>
        <v/>
      </c>
      <c r="D927" s="1" t="str">
        <f>IFERROR(VLOOKUP($A927,Runners!$T:$AA,D$1,0),"")</f>
        <v/>
      </c>
      <c r="E927" s="2" t="str">
        <f>IFERROR(VLOOKUP($A927,Runners!$T:$AA,E$1,0),"")</f>
        <v/>
      </c>
      <c r="F927" s="2" t="str">
        <f>IFERROR(VLOOKUP($A927,Runners!$T:$AA,F$1,0),"")</f>
        <v/>
      </c>
    </row>
    <row r="928" spans="1:6" x14ac:dyDescent="0.25">
      <c r="A928" s="19">
        <v>924</v>
      </c>
      <c r="B928" s="1" t="str">
        <f>IFERROR(VLOOKUP($A928,Runners!$T:$AA,B$1,0),"")</f>
        <v/>
      </c>
      <c r="C928" s="1" t="str">
        <f>IFERROR(VLOOKUP($A928,Runners!$T:$AA,C$1,0),"")</f>
        <v/>
      </c>
      <c r="D928" s="1" t="str">
        <f>IFERROR(VLOOKUP($A928,Runners!$T:$AA,D$1,0),"")</f>
        <v/>
      </c>
      <c r="E928" s="2" t="str">
        <f>IFERROR(VLOOKUP($A928,Runners!$T:$AA,E$1,0),"")</f>
        <v/>
      </c>
      <c r="F928" s="2" t="str">
        <f>IFERROR(VLOOKUP($A928,Runners!$T:$AA,F$1,0),"")</f>
        <v/>
      </c>
    </row>
    <row r="929" spans="1:6" x14ac:dyDescent="0.25">
      <c r="A929" s="19">
        <v>925</v>
      </c>
      <c r="B929" s="1" t="str">
        <f>IFERROR(VLOOKUP($A929,Runners!$T:$AA,B$1,0),"")</f>
        <v/>
      </c>
      <c r="C929" s="1" t="str">
        <f>IFERROR(VLOOKUP($A929,Runners!$T:$AA,C$1,0),"")</f>
        <v/>
      </c>
      <c r="D929" s="1" t="str">
        <f>IFERROR(VLOOKUP($A929,Runners!$T:$AA,D$1,0),"")</f>
        <v/>
      </c>
      <c r="E929" s="2" t="str">
        <f>IFERROR(VLOOKUP($A929,Runners!$T:$AA,E$1,0),"")</f>
        <v/>
      </c>
      <c r="F929" s="2" t="str">
        <f>IFERROR(VLOOKUP($A929,Runners!$T:$AA,F$1,0),"")</f>
        <v/>
      </c>
    </row>
    <row r="930" spans="1:6" x14ac:dyDescent="0.25">
      <c r="A930" s="19">
        <v>926</v>
      </c>
      <c r="B930" s="1" t="str">
        <f>IFERROR(VLOOKUP($A930,Runners!$T:$AA,B$1,0),"")</f>
        <v/>
      </c>
      <c r="C930" s="1" t="str">
        <f>IFERROR(VLOOKUP($A930,Runners!$T:$AA,C$1,0),"")</f>
        <v/>
      </c>
      <c r="D930" s="1" t="str">
        <f>IFERROR(VLOOKUP($A930,Runners!$T:$AA,D$1,0),"")</f>
        <v/>
      </c>
      <c r="E930" s="2" t="str">
        <f>IFERROR(VLOOKUP($A930,Runners!$T:$AA,E$1,0),"")</f>
        <v/>
      </c>
      <c r="F930" s="2" t="str">
        <f>IFERROR(VLOOKUP($A930,Runners!$T:$AA,F$1,0),"")</f>
        <v/>
      </c>
    </row>
    <row r="931" spans="1:6" x14ac:dyDescent="0.25">
      <c r="A931" s="19">
        <v>927</v>
      </c>
      <c r="B931" s="1" t="str">
        <f>IFERROR(VLOOKUP($A931,Runners!$T:$AA,B$1,0),"")</f>
        <v/>
      </c>
      <c r="C931" s="1" t="str">
        <f>IFERROR(VLOOKUP($A931,Runners!$T:$AA,C$1,0),"")</f>
        <v/>
      </c>
      <c r="D931" s="1" t="str">
        <f>IFERROR(VLOOKUP($A931,Runners!$T:$AA,D$1,0),"")</f>
        <v/>
      </c>
      <c r="E931" s="2" t="str">
        <f>IFERROR(VLOOKUP($A931,Runners!$T:$AA,E$1,0),"")</f>
        <v/>
      </c>
      <c r="F931" s="2" t="str">
        <f>IFERROR(VLOOKUP($A931,Runners!$T:$AA,F$1,0),"")</f>
        <v/>
      </c>
    </row>
    <row r="932" spans="1:6" x14ac:dyDescent="0.25">
      <c r="A932" s="19">
        <v>928</v>
      </c>
      <c r="B932" s="1" t="str">
        <f>IFERROR(VLOOKUP($A932,Runners!$T:$AA,B$1,0),"")</f>
        <v/>
      </c>
      <c r="C932" s="1" t="str">
        <f>IFERROR(VLOOKUP($A932,Runners!$T:$AA,C$1,0),"")</f>
        <v/>
      </c>
      <c r="D932" s="1" t="str">
        <f>IFERROR(VLOOKUP($A932,Runners!$T:$AA,D$1,0),"")</f>
        <v/>
      </c>
      <c r="E932" s="2" t="str">
        <f>IFERROR(VLOOKUP($A932,Runners!$T:$AA,E$1,0),"")</f>
        <v/>
      </c>
      <c r="F932" s="2" t="str">
        <f>IFERROR(VLOOKUP($A932,Runners!$T:$AA,F$1,0),"")</f>
        <v/>
      </c>
    </row>
    <row r="933" spans="1:6" x14ac:dyDescent="0.25">
      <c r="A933" s="19">
        <v>929</v>
      </c>
      <c r="B933" s="1" t="str">
        <f>IFERROR(VLOOKUP($A933,Runners!$T:$AA,B$1,0),"")</f>
        <v/>
      </c>
      <c r="C933" s="1" t="str">
        <f>IFERROR(VLOOKUP($A933,Runners!$T:$AA,C$1,0),"")</f>
        <v/>
      </c>
      <c r="D933" s="1" t="str">
        <f>IFERROR(VLOOKUP($A933,Runners!$T:$AA,D$1,0),"")</f>
        <v/>
      </c>
      <c r="E933" s="2" t="str">
        <f>IFERROR(VLOOKUP($A933,Runners!$T:$AA,E$1,0),"")</f>
        <v/>
      </c>
      <c r="F933" s="2" t="str">
        <f>IFERROR(VLOOKUP($A933,Runners!$T:$AA,F$1,0),"")</f>
        <v/>
      </c>
    </row>
    <row r="934" spans="1:6" x14ac:dyDescent="0.25">
      <c r="A934" s="19">
        <v>930</v>
      </c>
      <c r="B934" s="1" t="str">
        <f>IFERROR(VLOOKUP($A934,Runners!$T:$AA,B$1,0),"")</f>
        <v/>
      </c>
      <c r="C934" s="1" t="str">
        <f>IFERROR(VLOOKUP($A934,Runners!$T:$AA,C$1,0),"")</f>
        <v/>
      </c>
      <c r="D934" s="1" t="str">
        <f>IFERROR(VLOOKUP($A934,Runners!$T:$AA,D$1,0),"")</f>
        <v/>
      </c>
      <c r="E934" s="2" t="str">
        <f>IFERROR(VLOOKUP($A934,Runners!$T:$AA,E$1,0),"")</f>
        <v/>
      </c>
      <c r="F934" s="2" t="str">
        <f>IFERROR(VLOOKUP($A934,Runners!$T:$AA,F$1,0),"")</f>
        <v/>
      </c>
    </row>
    <row r="935" spans="1:6" x14ac:dyDescent="0.25">
      <c r="A935" s="19">
        <v>931</v>
      </c>
      <c r="B935" s="1" t="str">
        <f>IFERROR(VLOOKUP($A935,Runners!$T:$AA,B$1,0),"")</f>
        <v/>
      </c>
      <c r="C935" s="1" t="str">
        <f>IFERROR(VLOOKUP($A935,Runners!$T:$AA,C$1,0),"")</f>
        <v/>
      </c>
      <c r="D935" s="1" t="str">
        <f>IFERROR(VLOOKUP($A935,Runners!$T:$AA,D$1,0),"")</f>
        <v/>
      </c>
      <c r="E935" s="2" t="str">
        <f>IFERROR(VLOOKUP($A935,Runners!$T:$AA,E$1,0),"")</f>
        <v/>
      </c>
      <c r="F935" s="2" t="str">
        <f>IFERROR(VLOOKUP($A935,Runners!$T:$AA,F$1,0),"")</f>
        <v/>
      </c>
    </row>
    <row r="936" spans="1:6" x14ac:dyDescent="0.25">
      <c r="A936" s="19">
        <v>932</v>
      </c>
      <c r="B936" s="1" t="str">
        <f>IFERROR(VLOOKUP($A936,Runners!$T:$AA,B$1,0),"")</f>
        <v/>
      </c>
      <c r="C936" s="1" t="str">
        <f>IFERROR(VLOOKUP($A936,Runners!$T:$AA,C$1,0),"")</f>
        <v/>
      </c>
      <c r="D936" s="1" t="str">
        <f>IFERROR(VLOOKUP($A936,Runners!$T:$AA,D$1,0),"")</f>
        <v/>
      </c>
      <c r="E936" s="2" t="str">
        <f>IFERROR(VLOOKUP($A936,Runners!$T:$AA,E$1,0),"")</f>
        <v/>
      </c>
      <c r="F936" s="2" t="str">
        <f>IFERROR(VLOOKUP($A936,Runners!$T:$AA,F$1,0),"")</f>
        <v/>
      </c>
    </row>
    <row r="937" spans="1:6" x14ac:dyDescent="0.25">
      <c r="A937" s="19">
        <v>933</v>
      </c>
      <c r="B937" s="1" t="str">
        <f>IFERROR(VLOOKUP($A937,Runners!$T:$AA,B$1,0),"")</f>
        <v/>
      </c>
      <c r="C937" s="1" t="str">
        <f>IFERROR(VLOOKUP($A937,Runners!$T:$AA,C$1,0),"")</f>
        <v/>
      </c>
      <c r="D937" s="1" t="str">
        <f>IFERROR(VLOOKUP($A937,Runners!$T:$AA,D$1,0),"")</f>
        <v/>
      </c>
      <c r="E937" s="2" t="str">
        <f>IFERROR(VLOOKUP($A937,Runners!$T:$AA,E$1,0),"")</f>
        <v/>
      </c>
      <c r="F937" s="2" t="str">
        <f>IFERROR(VLOOKUP($A937,Runners!$T:$AA,F$1,0),"")</f>
        <v/>
      </c>
    </row>
    <row r="938" spans="1:6" x14ac:dyDescent="0.25">
      <c r="A938" s="19">
        <v>934</v>
      </c>
      <c r="B938" s="1" t="str">
        <f>IFERROR(VLOOKUP($A938,Runners!$T:$AA,B$1,0),"")</f>
        <v/>
      </c>
      <c r="C938" s="1" t="str">
        <f>IFERROR(VLOOKUP($A938,Runners!$T:$AA,C$1,0),"")</f>
        <v/>
      </c>
      <c r="D938" s="1" t="str">
        <f>IFERROR(VLOOKUP($A938,Runners!$T:$AA,D$1,0),"")</f>
        <v/>
      </c>
      <c r="E938" s="2" t="str">
        <f>IFERROR(VLOOKUP($A938,Runners!$T:$AA,E$1,0),"")</f>
        <v/>
      </c>
      <c r="F938" s="2" t="str">
        <f>IFERROR(VLOOKUP($A938,Runners!$T:$AA,F$1,0),"")</f>
        <v/>
      </c>
    </row>
    <row r="939" spans="1:6" x14ac:dyDescent="0.25">
      <c r="A939" s="19">
        <v>935</v>
      </c>
      <c r="B939" s="1" t="str">
        <f>IFERROR(VLOOKUP($A939,Runners!$T:$AA,B$1,0),"")</f>
        <v/>
      </c>
      <c r="C939" s="1" t="str">
        <f>IFERROR(VLOOKUP($A939,Runners!$T:$AA,C$1,0),"")</f>
        <v/>
      </c>
      <c r="D939" s="1" t="str">
        <f>IFERROR(VLOOKUP($A939,Runners!$T:$AA,D$1,0),"")</f>
        <v/>
      </c>
      <c r="E939" s="2" t="str">
        <f>IFERROR(VLOOKUP($A939,Runners!$T:$AA,E$1,0),"")</f>
        <v/>
      </c>
      <c r="F939" s="2" t="str">
        <f>IFERROR(VLOOKUP($A939,Runners!$T:$AA,F$1,0),"")</f>
        <v/>
      </c>
    </row>
    <row r="940" spans="1:6" x14ac:dyDescent="0.25">
      <c r="A940" s="19">
        <v>936</v>
      </c>
      <c r="B940" s="1" t="str">
        <f>IFERROR(VLOOKUP($A940,Runners!$T:$AA,B$1,0),"")</f>
        <v/>
      </c>
      <c r="C940" s="1" t="str">
        <f>IFERROR(VLOOKUP($A940,Runners!$T:$AA,C$1,0),"")</f>
        <v/>
      </c>
      <c r="D940" s="1" t="str">
        <f>IFERROR(VLOOKUP($A940,Runners!$T:$AA,D$1,0),"")</f>
        <v/>
      </c>
      <c r="E940" s="2" t="str">
        <f>IFERROR(VLOOKUP($A940,Runners!$T:$AA,E$1,0),"")</f>
        <v/>
      </c>
      <c r="F940" s="2" t="str">
        <f>IFERROR(VLOOKUP($A940,Runners!$T:$AA,F$1,0),"")</f>
        <v/>
      </c>
    </row>
    <row r="941" spans="1:6" x14ac:dyDescent="0.25">
      <c r="A941" s="19">
        <v>937</v>
      </c>
      <c r="B941" s="1" t="str">
        <f>IFERROR(VLOOKUP($A941,Runners!$T:$AA,B$1,0),"")</f>
        <v/>
      </c>
      <c r="C941" s="1" t="str">
        <f>IFERROR(VLOOKUP($A941,Runners!$T:$AA,C$1,0),"")</f>
        <v/>
      </c>
      <c r="D941" s="1" t="str">
        <f>IFERROR(VLOOKUP($A941,Runners!$T:$AA,D$1,0),"")</f>
        <v/>
      </c>
      <c r="E941" s="2" t="str">
        <f>IFERROR(VLOOKUP($A941,Runners!$T:$AA,E$1,0),"")</f>
        <v/>
      </c>
      <c r="F941" s="2" t="str">
        <f>IFERROR(VLOOKUP($A941,Runners!$T:$AA,F$1,0),"")</f>
        <v/>
      </c>
    </row>
    <row r="942" spans="1:6" x14ac:dyDescent="0.25">
      <c r="A942" s="19">
        <v>938</v>
      </c>
      <c r="B942" s="1" t="str">
        <f>IFERROR(VLOOKUP($A942,Runners!$T:$AA,B$1,0),"")</f>
        <v/>
      </c>
      <c r="C942" s="1" t="str">
        <f>IFERROR(VLOOKUP($A942,Runners!$T:$AA,C$1,0),"")</f>
        <v/>
      </c>
      <c r="D942" s="1" t="str">
        <f>IFERROR(VLOOKUP($A942,Runners!$T:$AA,D$1,0),"")</f>
        <v/>
      </c>
      <c r="E942" s="2" t="str">
        <f>IFERROR(VLOOKUP($A942,Runners!$T:$AA,E$1,0),"")</f>
        <v/>
      </c>
      <c r="F942" s="2" t="str">
        <f>IFERROR(VLOOKUP($A942,Runners!$T:$AA,F$1,0),"")</f>
        <v/>
      </c>
    </row>
    <row r="943" spans="1:6" x14ac:dyDescent="0.25">
      <c r="A943" s="19">
        <v>939</v>
      </c>
      <c r="B943" s="1" t="str">
        <f>IFERROR(VLOOKUP($A943,Runners!$T:$AA,B$1,0),"")</f>
        <v/>
      </c>
      <c r="C943" s="1" t="str">
        <f>IFERROR(VLOOKUP($A943,Runners!$T:$AA,C$1,0),"")</f>
        <v/>
      </c>
      <c r="D943" s="1" t="str">
        <f>IFERROR(VLOOKUP($A943,Runners!$T:$AA,D$1,0),"")</f>
        <v/>
      </c>
      <c r="E943" s="2" t="str">
        <f>IFERROR(VLOOKUP($A943,Runners!$T:$AA,E$1,0),"")</f>
        <v/>
      </c>
      <c r="F943" s="2" t="str">
        <f>IFERROR(VLOOKUP($A943,Runners!$T:$AA,F$1,0),"")</f>
        <v/>
      </c>
    </row>
    <row r="944" spans="1:6" x14ac:dyDescent="0.25">
      <c r="A944" s="19">
        <v>940</v>
      </c>
      <c r="B944" s="1" t="str">
        <f>IFERROR(VLOOKUP($A944,Runners!$T:$AA,B$1,0),"")</f>
        <v/>
      </c>
      <c r="C944" s="1" t="str">
        <f>IFERROR(VLOOKUP($A944,Runners!$T:$AA,C$1,0),"")</f>
        <v/>
      </c>
      <c r="D944" s="1" t="str">
        <f>IFERROR(VLOOKUP($A944,Runners!$T:$AA,D$1,0),"")</f>
        <v/>
      </c>
      <c r="E944" s="2" t="str">
        <f>IFERROR(VLOOKUP($A944,Runners!$T:$AA,E$1,0),"")</f>
        <v/>
      </c>
      <c r="F944" s="2" t="str">
        <f>IFERROR(VLOOKUP($A944,Runners!$T:$AA,F$1,0),"")</f>
        <v/>
      </c>
    </row>
    <row r="945" spans="1:6" x14ac:dyDescent="0.25">
      <c r="A945" s="19">
        <v>941</v>
      </c>
      <c r="B945" s="1" t="str">
        <f>IFERROR(VLOOKUP($A945,Runners!$T:$AA,B$1,0),"")</f>
        <v/>
      </c>
      <c r="C945" s="1" t="str">
        <f>IFERROR(VLOOKUP($A945,Runners!$T:$AA,C$1,0),"")</f>
        <v/>
      </c>
      <c r="D945" s="1" t="str">
        <f>IFERROR(VLOOKUP($A945,Runners!$T:$AA,D$1,0),"")</f>
        <v/>
      </c>
      <c r="E945" s="2" t="str">
        <f>IFERROR(VLOOKUP($A945,Runners!$T:$AA,E$1,0),"")</f>
        <v/>
      </c>
      <c r="F945" s="2" t="str">
        <f>IFERROR(VLOOKUP($A945,Runners!$T:$AA,F$1,0),"")</f>
        <v/>
      </c>
    </row>
    <row r="946" spans="1:6" x14ac:dyDescent="0.25">
      <c r="A946" s="19">
        <v>942</v>
      </c>
      <c r="B946" s="1" t="str">
        <f>IFERROR(VLOOKUP($A946,Runners!$T:$AA,B$1,0),"")</f>
        <v/>
      </c>
      <c r="C946" s="1" t="str">
        <f>IFERROR(VLOOKUP($A946,Runners!$T:$AA,C$1,0),"")</f>
        <v/>
      </c>
      <c r="D946" s="1" t="str">
        <f>IFERROR(VLOOKUP($A946,Runners!$T:$AA,D$1,0),"")</f>
        <v/>
      </c>
      <c r="E946" s="2" t="str">
        <f>IFERROR(VLOOKUP($A946,Runners!$T:$AA,E$1,0),"")</f>
        <v/>
      </c>
      <c r="F946" s="2" t="str">
        <f>IFERROR(VLOOKUP($A946,Runners!$T:$AA,F$1,0),"")</f>
        <v/>
      </c>
    </row>
    <row r="947" spans="1:6" x14ac:dyDescent="0.25">
      <c r="A947" s="19">
        <v>943</v>
      </c>
      <c r="B947" s="1" t="str">
        <f>IFERROR(VLOOKUP($A947,Runners!$T:$AA,B$1,0),"")</f>
        <v/>
      </c>
      <c r="C947" s="1" t="str">
        <f>IFERROR(VLOOKUP($A947,Runners!$T:$AA,C$1,0),"")</f>
        <v/>
      </c>
      <c r="D947" s="1" t="str">
        <f>IFERROR(VLOOKUP($A947,Runners!$T:$AA,D$1,0),"")</f>
        <v/>
      </c>
      <c r="E947" s="2" t="str">
        <f>IFERROR(VLOOKUP($A947,Runners!$T:$AA,E$1,0),"")</f>
        <v/>
      </c>
      <c r="F947" s="2" t="str">
        <f>IFERROR(VLOOKUP($A947,Runners!$T:$AA,F$1,0),"")</f>
        <v/>
      </c>
    </row>
    <row r="948" spans="1:6" x14ac:dyDescent="0.25">
      <c r="A948" s="19">
        <v>944</v>
      </c>
      <c r="B948" s="1" t="str">
        <f>IFERROR(VLOOKUP($A948,Runners!$T:$AA,B$1,0),"")</f>
        <v/>
      </c>
      <c r="C948" s="1" t="str">
        <f>IFERROR(VLOOKUP($A948,Runners!$T:$AA,C$1,0),"")</f>
        <v/>
      </c>
      <c r="D948" s="1" t="str">
        <f>IFERROR(VLOOKUP($A948,Runners!$T:$AA,D$1,0),"")</f>
        <v/>
      </c>
      <c r="E948" s="2" t="str">
        <f>IFERROR(VLOOKUP($A948,Runners!$T:$AA,E$1,0),"")</f>
        <v/>
      </c>
      <c r="F948" s="2" t="str">
        <f>IFERROR(VLOOKUP($A948,Runners!$T:$AA,F$1,0),"")</f>
        <v/>
      </c>
    </row>
    <row r="949" spans="1:6" x14ac:dyDescent="0.25">
      <c r="A949" s="19">
        <v>945</v>
      </c>
      <c r="B949" s="1" t="str">
        <f>IFERROR(VLOOKUP($A949,Runners!$T:$AA,B$1,0),"")</f>
        <v/>
      </c>
      <c r="C949" s="1" t="str">
        <f>IFERROR(VLOOKUP($A949,Runners!$T:$AA,C$1,0),"")</f>
        <v/>
      </c>
      <c r="D949" s="1" t="str">
        <f>IFERROR(VLOOKUP($A949,Runners!$T:$AA,D$1,0),"")</f>
        <v/>
      </c>
      <c r="E949" s="2" t="str">
        <f>IFERROR(VLOOKUP($A949,Runners!$T:$AA,E$1,0),"")</f>
        <v/>
      </c>
      <c r="F949" s="2" t="str">
        <f>IFERROR(VLOOKUP($A949,Runners!$T:$AA,F$1,0),"")</f>
        <v/>
      </c>
    </row>
    <row r="950" spans="1:6" x14ac:dyDescent="0.25">
      <c r="A950" s="19">
        <v>946</v>
      </c>
      <c r="B950" s="1" t="str">
        <f>IFERROR(VLOOKUP($A950,Runners!$T:$AA,B$1,0),"")</f>
        <v/>
      </c>
      <c r="C950" s="1" t="str">
        <f>IFERROR(VLOOKUP($A950,Runners!$T:$AA,C$1,0),"")</f>
        <v/>
      </c>
      <c r="D950" s="1" t="str">
        <f>IFERROR(VLOOKUP($A950,Runners!$T:$AA,D$1,0),"")</f>
        <v/>
      </c>
      <c r="E950" s="2" t="str">
        <f>IFERROR(VLOOKUP($A950,Runners!$T:$AA,E$1,0),"")</f>
        <v/>
      </c>
      <c r="F950" s="2" t="str">
        <f>IFERROR(VLOOKUP($A950,Runners!$T:$AA,F$1,0),"")</f>
        <v/>
      </c>
    </row>
    <row r="951" spans="1:6" x14ac:dyDescent="0.25">
      <c r="A951" s="19">
        <v>947</v>
      </c>
      <c r="B951" s="1" t="str">
        <f>IFERROR(VLOOKUP($A951,Runners!$T:$AA,B$1,0),"")</f>
        <v/>
      </c>
      <c r="C951" s="1" t="str">
        <f>IFERROR(VLOOKUP($A951,Runners!$T:$AA,C$1,0),"")</f>
        <v/>
      </c>
      <c r="D951" s="1" t="str">
        <f>IFERROR(VLOOKUP($A951,Runners!$T:$AA,D$1,0),"")</f>
        <v/>
      </c>
      <c r="E951" s="2" t="str">
        <f>IFERROR(VLOOKUP($A951,Runners!$T:$AA,E$1,0),"")</f>
        <v/>
      </c>
      <c r="F951" s="2" t="str">
        <f>IFERROR(VLOOKUP($A951,Runners!$T:$AA,F$1,0),"")</f>
        <v/>
      </c>
    </row>
    <row r="952" spans="1:6" x14ac:dyDescent="0.25">
      <c r="A952" s="19">
        <v>948</v>
      </c>
      <c r="B952" s="1" t="str">
        <f>IFERROR(VLOOKUP($A952,Runners!$T:$AA,B$1,0),"")</f>
        <v/>
      </c>
      <c r="C952" s="1" t="str">
        <f>IFERROR(VLOOKUP($A952,Runners!$T:$AA,C$1,0),"")</f>
        <v/>
      </c>
      <c r="D952" s="1" t="str">
        <f>IFERROR(VLOOKUP($A952,Runners!$T:$AA,D$1,0),"")</f>
        <v/>
      </c>
      <c r="E952" s="2" t="str">
        <f>IFERROR(VLOOKUP($A952,Runners!$T:$AA,E$1,0),"")</f>
        <v/>
      </c>
      <c r="F952" s="2" t="str">
        <f>IFERROR(VLOOKUP($A952,Runners!$T:$AA,F$1,0),"")</f>
        <v/>
      </c>
    </row>
    <row r="953" spans="1:6" x14ac:dyDescent="0.25">
      <c r="A953" s="19">
        <v>949</v>
      </c>
      <c r="B953" s="1" t="str">
        <f>IFERROR(VLOOKUP($A953,Runners!$T:$AA,B$1,0),"")</f>
        <v/>
      </c>
      <c r="C953" s="1" t="str">
        <f>IFERROR(VLOOKUP($A953,Runners!$T:$AA,C$1,0),"")</f>
        <v/>
      </c>
      <c r="D953" s="1" t="str">
        <f>IFERROR(VLOOKUP($A953,Runners!$T:$AA,D$1,0),"")</f>
        <v/>
      </c>
      <c r="E953" s="2" t="str">
        <f>IFERROR(VLOOKUP($A953,Runners!$T:$AA,E$1,0),"")</f>
        <v/>
      </c>
      <c r="F953" s="2" t="str">
        <f>IFERROR(VLOOKUP($A953,Runners!$T:$AA,F$1,0),"")</f>
        <v/>
      </c>
    </row>
    <row r="954" spans="1:6" x14ac:dyDescent="0.25">
      <c r="A954" s="19">
        <v>950</v>
      </c>
      <c r="B954" s="1" t="str">
        <f>IFERROR(VLOOKUP($A954,Runners!$T:$AA,B$1,0),"")</f>
        <v/>
      </c>
      <c r="C954" s="1" t="str">
        <f>IFERROR(VLOOKUP($A954,Runners!$T:$AA,C$1,0),"")</f>
        <v/>
      </c>
      <c r="D954" s="1" t="str">
        <f>IFERROR(VLOOKUP($A954,Runners!$T:$AA,D$1,0),"")</f>
        <v/>
      </c>
      <c r="E954" s="2" t="str">
        <f>IFERROR(VLOOKUP($A954,Runners!$T:$AA,E$1,0),"")</f>
        <v/>
      </c>
      <c r="F954" s="2" t="str">
        <f>IFERROR(VLOOKUP($A954,Runners!$T:$AA,F$1,0),"")</f>
        <v/>
      </c>
    </row>
    <row r="955" spans="1:6" x14ac:dyDescent="0.25">
      <c r="A955" s="19">
        <v>951</v>
      </c>
      <c r="B955" s="1" t="str">
        <f>IFERROR(VLOOKUP($A955,Runners!$T:$AA,B$1,0),"")</f>
        <v/>
      </c>
      <c r="C955" s="1" t="str">
        <f>IFERROR(VLOOKUP($A955,Runners!$T:$AA,C$1,0),"")</f>
        <v/>
      </c>
      <c r="D955" s="1" t="str">
        <f>IFERROR(VLOOKUP($A955,Runners!$T:$AA,D$1,0),"")</f>
        <v/>
      </c>
      <c r="E955" s="2" t="str">
        <f>IFERROR(VLOOKUP($A955,Runners!$T:$AA,E$1,0),"")</f>
        <v/>
      </c>
      <c r="F955" s="2" t="str">
        <f>IFERROR(VLOOKUP($A955,Runners!$T:$AA,F$1,0),"")</f>
        <v/>
      </c>
    </row>
    <row r="956" spans="1:6" x14ac:dyDescent="0.25">
      <c r="A956" s="19">
        <v>952</v>
      </c>
      <c r="B956" s="1" t="str">
        <f>IFERROR(VLOOKUP($A956,Runners!$T:$AA,B$1,0),"")</f>
        <v/>
      </c>
      <c r="C956" s="1" t="str">
        <f>IFERROR(VLOOKUP($A956,Runners!$T:$AA,C$1,0),"")</f>
        <v/>
      </c>
      <c r="D956" s="1" t="str">
        <f>IFERROR(VLOOKUP($A956,Runners!$T:$AA,D$1,0),"")</f>
        <v/>
      </c>
      <c r="E956" s="2" t="str">
        <f>IFERROR(VLOOKUP($A956,Runners!$T:$AA,E$1,0),"")</f>
        <v/>
      </c>
      <c r="F956" s="2" t="str">
        <f>IFERROR(VLOOKUP($A956,Runners!$T:$AA,F$1,0),"")</f>
        <v/>
      </c>
    </row>
    <row r="957" spans="1:6" x14ac:dyDescent="0.25">
      <c r="A957" s="19">
        <v>953</v>
      </c>
      <c r="B957" s="1" t="str">
        <f>IFERROR(VLOOKUP($A957,Runners!$T:$AA,B$1,0),"")</f>
        <v/>
      </c>
      <c r="C957" s="1" t="str">
        <f>IFERROR(VLOOKUP($A957,Runners!$T:$AA,C$1,0),"")</f>
        <v/>
      </c>
      <c r="D957" s="1" t="str">
        <f>IFERROR(VLOOKUP($A957,Runners!$T:$AA,D$1,0),"")</f>
        <v/>
      </c>
      <c r="E957" s="2" t="str">
        <f>IFERROR(VLOOKUP($A957,Runners!$T:$AA,E$1,0),"")</f>
        <v/>
      </c>
      <c r="F957" s="2" t="str">
        <f>IFERROR(VLOOKUP($A957,Runners!$T:$AA,F$1,0),"")</f>
        <v/>
      </c>
    </row>
    <row r="958" spans="1:6" x14ac:dyDescent="0.25">
      <c r="A958" s="19">
        <v>954</v>
      </c>
      <c r="B958" s="1" t="str">
        <f>IFERROR(VLOOKUP($A958,Runners!$T:$AA,B$1,0),"")</f>
        <v/>
      </c>
      <c r="C958" s="1" t="str">
        <f>IFERROR(VLOOKUP($A958,Runners!$T:$AA,C$1,0),"")</f>
        <v/>
      </c>
      <c r="D958" s="1" t="str">
        <f>IFERROR(VLOOKUP($A958,Runners!$T:$AA,D$1,0),"")</f>
        <v/>
      </c>
      <c r="E958" s="2" t="str">
        <f>IFERROR(VLOOKUP($A958,Runners!$T:$AA,E$1,0),"")</f>
        <v/>
      </c>
      <c r="F958" s="2" t="str">
        <f>IFERROR(VLOOKUP($A958,Runners!$T:$AA,F$1,0),"")</f>
        <v/>
      </c>
    </row>
    <row r="959" spans="1:6" x14ac:dyDescent="0.25">
      <c r="A959" s="19">
        <v>955</v>
      </c>
      <c r="B959" s="1" t="str">
        <f>IFERROR(VLOOKUP($A959,Runners!$T:$AA,B$1,0),"")</f>
        <v/>
      </c>
      <c r="C959" s="1" t="str">
        <f>IFERROR(VLOOKUP($A959,Runners!$T:$AA,C$1,0),"")</f>
        <v/>
      </c>
      <c r="D959" s="1" t="str">
        <f>IFERROR(VLOOKUP($A959,Runners!$T:$AA,D$1,0),"")</f>
        <v/>
      </c>
      <c r="E959" s="2" t="str">
        <f>IFERROR(VLOOKUP($A959,Runners!$T:$AA,E$1,0),"")</f>
        <v/>
      </c>
      <c r="F959" s="2" t="str">
        <f>IFERROR(VLOOKUP($A959,Runners!$T:$AA,F$1,0),"")</f>
        <v/>
      </c>
    </row>
    <row r="960" spans="1:6" x14ac:dyDescent="0.25">
      <c r="A960" s="19">
        <v>956</v>
      </c>
      <c r="B960" s="1" t="str">
        <f>IFERROR(VLOOKUP($A960,Runners!$T:$AA,B$1,0),"")</f>
        <v/>
      </c>
      <c r="C960" s="1" t="str">
        <f>IFERROR(VLOOKUP($A960,Runners!$T:$AA,C$1,0),"")</f>
        <v/>
      </c>
      <c r="D960" s="1" t="str">
        <f>IFERROR(VLOOKUP($A960,Runners!$T:$AA,D$1,0),"")</f>
        <v/>
      </c>
      <c r="E960" s="2" t="str">
        <f>IFERROR(VLOOKUP($A960,Runners!$T:$AA,E$1,0),"")</f>
        <v/>
      </c>
      <c r="F960" s="2" t="str">
        <f>IFERROR(VLOOKUP($A960,Runners!$T:$AA,F$1,0),"")</f>
        <v/>
      </c>
    </row>
    <row r="961" spans="1:6" x14ac:dyDescent="0.25">
      <c r="A961" s="19">
        <v>957</v>
      </c>
      <c r="B961" s="1" t="str">
        <f>IFERROR(VLOOKUP($A961,Runners!$T:$AA,B$1,0),"")</f>
        <v/>
      </c>
      <c r="C961" s="1" t="str">
        <f>IFERROR(VLOOKUP($A961,Runners!$T:$AA,C$1,0),"")</f>
        <v/>
      </c>
      <c r="D961" s="1" t="str">
        <f>IFERROR(VLOOKUP($A961,Runners!$T:$AA,D$1,0),"")</f>
        <v/>
      </c>
      <c r="E961" s="2" t="str">
        <f>IFERROR(VLOOKUP($A961,Runners!$T:$AA,E$1,0),"")</f>
        <v/>
      </c>
      <c r="F961" s="2" t="str">
        <f>IFERROR(VLOOKUP($A961,Runners!$T:$AA,F$1,0),"")</f>
        <v/>
      </c>
    </row>
    <row r="962" spans="1:6" x14ac:dyDescent="0.25">
      <c r="A962" s="19">
        <v>958</v>
      </c>
      <c r="B962" s="1" t="str">
        <f>IFERROR(VLOOKUP($A962,Runners!$T:$AA,B$1,0),"")</f>
        <v/>
      </c>
      <c r="C962" s="1" t="str">
        <f>IFERROR(VLOOKUP($A962,Runners!$T:$AA,C$1,0),"")</f>
        <v/>
      </c>
      <c r="D962" s="1" t="str">
        <f>IFERROR(VLOOKUP($A962,Runners!$T:$AA,D$1,0),"")</f>
        <v/>
      </c>
      <c r="E962" s="2" t="str">
        <f>IFERROR(VLOOKUP($A962,Runners!$T:$AA,E$1,0),"")</f>
        <v/>
      </c>
      <c r="F962" s="2" t="str">
        <f>IFERROR(VLOOKUP($A962,Runners!$T:$AA,F$1,0),"")</f>
        <v/>
      </c>
    </row>
    <row r="963" spans="1:6" x14ac:dyDescent="0.25">
      <c r="A963" s="19">
        <v>959</v>
      </c>
      <c r="B963" s="1" t="str">
        <f>IFERROR(VLOOKUP($A963,Runners!$T:$AA,B$1,0),"")</f>
        <v/>
      </c>
      <c r="C963" s="1" t="str">
        <f>IFERROR(VLOOKUP($A963,Runners!$T:$AA,C$1,0),"")</f>
        <v/>
      </c>
      <c r="D963" s="1" t="str">
        <f>IFERROR(VLOOKUP($A963,Runners!$T:$AA,D$1,0),"")</f>
        <v/>
      </c>
      <c r="E963" s="2" t="str">
        <f>IFERROR(VLOOKUP($A963,Runners!$T:$AA,E$1,0),"")</f>
        <v/>
      </c>
      <c r="F963" s="2" t="str">
        <f>IFERROR(VLOOKUP($A963,Runners!$T:$AA,F$1,0),"")</f>
        <v/>
      </c>
    </row>
    <row r="964" spans="1:6" x14ac:dyDescent="0.25">
      <c r="A964" s="19">
        <v>960</v>
      </c>
      <c r="B964" s="1" t="str">
        <f>IFERROR(VLOOKUP($A964,Runners!$T:$AA,B$1,0),"")</f>
        <v/>
      </c>
      <c r="C964" s="1" t="str">
        <f>IFERROR(VLOOKUP($A964,Runners!$T:$AA,C$1,0),"")</f>
        <v/>
      </c>
      <c r="D964" s="1" t="str">
        <f>IFERROR(VLOOKUP($A964,Runners!$T:$AA,D$1,0),"")</f>
        <v/>
      </c>
      <c r="E964" s="2" t="str">
        <f>IFERROR(VLOOKUP($A964,Runners!$T:$AA,E$1,0),"")</f>
        <v/>
      </c>
      <c r="F964" s="2" t="str">
        <f>IFERROR(VLOOKUP($A964,Runners!$T:$AA,F$1,0),"")</f>
        <v/>
      </c>
    </row>
    <row r="965" spans="1:6" x14ac:dyDescent="0.25">
      <c r="A965" s="19">
        <v>961</v>
      </c>
      <c r="B965" s="1" t="str">
        <f>IFERROR(VLOOKUP($A965,Runners!$T:$AA,B$1,0),"")</f>
        <v/>
      </c>
      <c r="C965" s="1" t="str">
        <f>IFERROR(VLOOKUP($A965,Runners!$T:$AA,C$1,0),"")</f>
        <v/>
      </c>
      <c r="D965" s="1" t="str">
        <f>IFERROR(VLOOKUP($A965,Runners!$T:$AA,D$1,0),"")</f>
        <v/>
      </c>
      <c r="E965" s="2" t="str">
        <f>IFERROR(VLOOKUP($A965,Runners!$T:$AA,E$1,0),"")</f>
        <v/>
      </c>
      <c r="F965" s="2" t="str">
        <f>IFERROR(VLOOKUP($A965,Runners!$T:$AA,F$1,0),"")</f>
        <v/>
      </c>
    </row>
    <row r="966" spans="1:6" x14ac:dyDescent="0.25">
      <c r="A966" s="19">
        <v>962</v>
      </c>
      <c r="B966" s="1" t="str">
        <f>IFERROR(VLOOKUP($A966,Runners!$T:$AA,B$1,0),"")</f>
        <v/>
      </c>
      <c r="C966" s="1" t="str">
        <f>IFERROR(VLOOKUP($A966,Runners!$T:$AA,C$1,0),"")</f>
        <v/>
      </c>
      <c r="D966" s="1" t="str">
        <f>IFERROR(VLOOKUP($A966,Runners!$T:$AA,D$1,0),"")</f>
        <v/>
      </c>
      <c r="E966" s="2" t="str">
        <f>IFERROR(VLOOKUP($A966,Runners!$T:$AA,E$1,0),"")</f>
        <v/>
      </c>
      <c r="F966" s="2" t="str">
        <f>IFERROR(VLOOKUP($A966,Runners!$T:$AA,F$1,0),"")</f>
        <v/>
      </c>
    </row>
    <row r="967" spans="1:6" x14ac:dyDescent="0.25">
      <c r="A967" s="19">
        <v>963</v>
      </c>
      <c r="B967" s="1" t="str">
        <f>IFERROR(VLOOKUP($A967,Runners!$T:$AA,B$1,0),"")</f>
        <v/>
      </c>
      <c r="C967" s="1" t="str">
        <f>IFERROR(VLOOKUP($A967,Runners!$T:$AA,C$1,0),"")</f>
        <v/>
      </c>
      <c r="D967" s="1" t="str">
        <f>IFERROR(VLOOKUP($A967,Runners!$T:$AA,D$1,0),"")</f>
        <v/>
      </c>
      <c r="E967" s="2" t="str">
        <f>IFERROR(VLOOKUP($A967,Runners!$T:$AA,E$1,0),"")</f>
        <v/>
      </c>
      <c r="F967" s="2" t="str">
        <f>IFERROR(VLOOKUP($A967,Runners!$T:$AA,F$1,0),"")</f>
        <v/>
      </c>
    </row>
    <row r="968" spans="1:6" x14ac:dyDescent="0.25">
      <c r="A968" s="19">
        <v>964</v>
      </c>
      <c r="B968" s="1" t="str">
        <f>IFERROR(VLOOKUP($A968,Runners!$T:$AA,B$1,0),"")</f>
        <v/>
      </c>
      <c r="C968" s="1" t="str">
        <f>IFERROR(VLOOKUP($A968,Runners!$T:$AA,C$1,0),"")</f>
        <v/>
      </c>
      <c r="D968" s="1" t="str">
        <f>IFERROR(VLOOKUP($A968,Runners!$T:$AA,D$1,0),"")</f>
        <v/>
      </c>
      <c r="E968" s="2" t="str">
        <f>IFERROR(VLOOKUP($A968,Runners!$T:$AA,E$1,0),"")</f>
        <v/>
      </c>
      <c r="F968" s="2" t="str">
        <f>IFERROR(VLOOKUP($A968,Runners!$T:$AA,F$1,0),"")</f>
        <v/>
      </c>
    </row>
    <row r="969" spans="1:6" x14ac:dyDescent="0.25">
      <c r="A969" s="19">
        <v>965</v>
      </c>
      <c r="B969" s="1" t="str">
        <f>IFERROR(VLOOKUP($A969,Runners!$T:$AA,B$1,0),"")</f>
        <v/>
      </c>
      <c r="C969" s="1" t="str">
        <f>IFERROR(VLOOKUP($A969,Runners!$T:$AA,C$1,0),"")</f>
        <v/>
      </c>
      <c r="D969" s="1" t="str">
        <f>IFERROR(VLOOKUP($A969,Runners!$T:$AA,D$1,0),"")</f>
        <v/>
      </c>
      <c r="E969" s="2" t="str">
        <f>IFERROR(VLOOKUP($A969,Runners!$T:$AA,E$1,0),"")</f>
        <v/>
      </c>
      <c r="F969" s="2" t="str">
        <f>IFERROR(VLOOKUP($A969,Runners!$T:$AA,F$1,0),"")</f>
        <v/>
      </c>
    </row>
    <row r="970" spans="1:6" x14ac:dyDescent="0.25">
      <c r="A970" s="19">
        <v>966</v>
      </c>
      <c r="B970" s="1" t="str">
        <f>IFERROR(VLOOKUP($A970,Runners!$T:$AA,B$1,0),"")</f>
        <v/>
      </c>
      <c r="C970" s="1" t="str">
        <f>IFERROR(VLOOKUP($A970,Runners!$T:$AA,C$1,0),"")</f>
        <v/>
      </c>
      <c r="D970" s="1" t="str">
        <f>IFERROR(VLOOKUP($A970,Runners!$T:$AA,D$1,0),"")</f>
        <v/>
      </c>
      <c r="E970" s="2" t="str">
        <f>IFERROR(VLOOKUP($A970,Runners!$T:$AA,E$1,0),"")</f>
        <v/>
      </c>
      <c r="F970" s="2" t="str">
        <f>IFERROR(VLOOKUP($A970,Runners!$T:$AA,F$1,0),"")</f>
        <v/>
      </c>
    </row>
    <row r="971" spans="1:6" x14ac:dyDescent="0.25">
      <c r="A971" s="19">
        <v>967</v>
      </c>
      <c r="B971" s="1" t="str">
        <f>IFERROR(VLOOKUP($A971,Runners!$T:$AA,B$1,0),"")</f>
        <v/>
      </c>
      <c r="C971" s="1" t="str">
        <f>IFERROR(VLOOKUP($A971,Runners!$T:$AA,C$1,0),"")</f>
        <v/>
      </c>
      <c r="D971" s="1" t="str">
        <f>IFERROR(VLOOKUP($A971,Runners!$T:$AA,D$1,0),"")</f>
        <v/>
      </c>
      <c r="E971" s="2" t="str">
        <f>IFERROR(VLOOKUP($A971,Runners!$T:$AA,E$1,0),"")</f>
        <v/>
      </c>
      <c r="F971" s="2" t="str">
        <f>IFERROR(VLOOKUP($A971,Runners!$T:$AA,F$1,0),"")</f>
        <v/>
      </c>
    </row>
    <row r="972" spans="1:6" x14ac:dyDescent="0.25">
      <c r="A972" s="19">
        <v>968</v>
      </c>
      <c r="B972" s="1" t="str">
        <f>IFERROR(VLOOKUP($A972,Runners!$T:$AA,B$1,0),"")</f>
        <v/>
      </c>
      <c r="C972" s="1" t="str">
        <f>IFERROR(VLOOKUP($A972,Runners!$T:$AA,C$1,0),"")</f>
        <v/>
      </c>
      <c r="D972" s="1" t="str">
        <f>IFERROR(VLOOKUP($A972,Runners!$T:$AA,D$1,0),"")</f>
        <v/>
      </c>
      <c r="E972" s="2" t="str">
        <f>IFERROR(VLOOKUP($A972,Runners!$T:$AA,E$1,0),"")</f>
        <v/>
      </c>
      <c r="F972" s="2" t="str">
        <f>IFERROR(VLOOKUP($A972,Runners!$T:$AA,F$1,0),"")</f>
        <v/>
      </c>
    </row>
    <row r="973" spans="1:6" x14ac:dyDescent="0.25">
      <c r="A973" s="19">
        <v>969</v>
      </c>
      <c r="B973" s="1" t="str">
        <f>IFERROR(VLOOKUP($A973,Runners!$T:$AA,B$1,0),"")</f>
        <v/>
      </c>
      <c r="C973" s="1" t="str">
        <f>IFERROR(VLOOKUP($A973,Runners!$T:$AA,C$1,0),"")</f>
        <v/>
      </c>
      <c r="D973" s="1" t="str">
        <f>IFERROR(VLOOKUP($A973,Runners!$T:$AA,D$1,0),"")</f>
        <v/>
      </c>
      <c r="E973" s="2" t="str">
        <f>IFERROR(VLOOKUP($A973,Runners!$T:$AA,E$1,0),"")</f>
        <v/>
      </c>
      <c r="F973" s="2" t="str">
        <f>IFERROR(VLOOKUP($A973,Runners!$T:$AA,F$1,0),"")</f>
        <v/>
      </c>
    </row>
    <row r="974" spans="1:6" x14ac:dyDescent="0.25">
      <c r="A974" s="19">
        <v>970</v>
      </c>
      <c r="B974" s="1" t="str">
        <f>IFERROR(VLOOKUP($A974,Runners!$T:$AA,B$1,0),"")</f>
        <v/>
      </c>
      <c r="C974" s="1" t="str">
        <f>IFERROR(VLOOKUP($A974,Runners!$T:$AA,C$1,0),"")</f>
        <v/>
      </c>
      <c r="D974" s="1" t="str">
        <f>IFERROR(VLOOKUP($A974,Runners!$T:$AA,D$1,0),"")</f>
        <v/>
      </c>
      <c r="E974" s="2" t="str">
        <f>IFERROR(VLOOKUP($A974,Runners!$T:$AA,E$1,0),"")</f>
        <v/>
      </c>
      <c r="F974" s="2" t="str">
        <f>IFERROR(VLOOKUP($A974,Runners!$T:$AA,F$1,0),"")</f>
        <v/>
      </c>
    </row>
    <row r="975" spans="1:6" x14ac:dyDescent="0.25">
      <c r="A975" s="19">
        <v>971</v>
      </c>
      <c r="B975" s="1" t="str">
        <f>IFERROR(VLOOKUP($A975,Runners!$T:$AA,B$1,0),"")</f>
        <v/>
      </c>
      <c r="C975" s="1" t="str">
        <f>IFERROR(VLOOKUP($A975,Runners!$T:$AA,C$1,0),"")</f>
        <v/>
      </c>
      <c r="D975" s="1" t="str">
        <f>IFERROR(VLOOKUP($A975,Runners!$T:$AA,D$1,0),"")</f>
        <v/>
      </c>
      <c r="E975" s="2" t="str">
        <f>IFERROR(VLOOKUP($A975,Runners!$T:$AA,E$1,0),"")</f>
        <v/>
      </c>
      <c r="F975" s="2" t="str">
        <f>IFERROR(VLOOKUP($A975,Runners!$T:$AA,F$1,0),"")</f>
        <v/>
      </c>
    </row>
    <row r="976" spans="1:6" x14ac:dyDescent="0.25">
      <c r="A976" s="19">
        <v>972</v>
      </c>
      <c r="B976" s="1" t="str">
        <f>IFERROR(VLOOKUP($A976,Runners!$T:$AA,B$1,0),"")</f>
        <v/>
      </c>
      <c r="C976" s="1" t="str">
        <f>IFERROR(VLOOKUP($A976,Runners!$T:$AA,C$1,0),"")</f>
        <v/>
      </c>
      <c r="D976" s="1" t="str">
        <f>IFERROR(VLOOKUP($A976,Runners!$T:$AA,D$1,0),"")</f>
        <v/>
      </c>
      <c r="E976" s="2" t="str">
        <f>IFERROR(VLOOKUP($A976,Runners!$T:$AA,E$1,0),"")</f>
        <v/>
      </c>
      <c r="F976" s="2" t="str">
        <f>IFERROR(VLOOKUP($A976,Runners!$T:$AA,F$1,0),"")</f>
        <v/>
      </c>
    </row>
    <row r="977" spans="1:6" x14ac:dyDescent="0.25">
      <c r="A977" s="19">
        <v>973</v>
      </c>
      <c r="B977" s="1" t="str">
        <f>IFERROR(VLOOKUP($A977,Runners!$T:$AA,B$1,0),"")</f>
        <v/>
      </c>
      <c r="C977" s="1" t="str">
        <f>IFERROR(VLOOKUP($A977,Runners!$T:$AA,C$1,0),"")</f>
        <v/>
      </c>
      <c r="D977" s="1" t="str">
        <f>IFERROR(VLOOKUP($A977,Runners!$T:$AA,D$1,0),"")</f>
        <v/>
      </c>
      <c r="E977" s="2" t="str">
        <f>IFERROR(VLOOKUP($A977,Runners!$T:$AA,E$1,0),"")</f>
        <v/>
      </c>
      <c r="F977" s="2" t="str">
        <f>IFERROR(VLOOKUP($A977,Runners!$T:$AA,F$1,0),"")</f>
        <v/>
      </c>
    </row>
    <row r="978" spans="1:6" x14ac:dyDescent="0.25">
      <c r="A978" s="19">
        <v>974</v>
      </c>
      <c r="B978" s="1" t="str">
        <f>IFERROR(VLOOKUP($A978,Runners!$T:$AA,B$1,0),"")</f>
        <v/>
      </c>
      <c r="C978" s="1" t="str">
        <f>IFERROR(VLOOKUP($A978,Runners!$T:$AA,C$1,0),"")</f>
        <v/>
      </c>
      <c r="D978" s="1" t="str">
        <f>IFERROR(VLOOKUP($A978,Runners!$T:$AA,D$1,0),"")</f>
        <v/>
      </c>
      <c r="E978" s="2" t="str">
        <f>IFERROR(VLOOKUP($A978,Runners!$T:$AA,E$1,0),"")</f>
        <v/>
      </c>
      <c r="F978" s="2" t="str">
        <f>IFERROR(VLOOKUP($A978,Runners!$T:$AA,F$1,0),"")</f>
        <v/>
      </c>
    </row>
    <row r="979" spans="1:6" x14ac:dyDescent="0.25">
      <c r="A979" s="19">
        <v>975</v>
      </c>
      <c r="B979" s="1" t="str">
        <f>IFERROR(VLOOKUP($A979,Runners!$T:$AA,B$1,0),"")</f>
        <v/>
      </c>
      <c r="C979" s="1" t="str">
        <f>IFERROR(VLOOKUP($A979,Runners!$T:$AA,C$1,0),"")</f>
        <v/>
      </c>
      <c r="D979" s="1" t="str">
        <f>IFERROR(VLOOKUP($A979,Runners!$T:$AA,D$1,0),"")</f>
        <v/>
      </c>
      <c r="E979" s="2" t="str">
        <f>IFERROR(VLOOKUP($A979,Runners!$T:$AA,E$1,0),"")</f>
        <v/>
      </c>
      <c r="F979" s="2" t="str">
        <f>IFERROR(VLOOKUP($A979,Runners!$T:$AA,F$1,0),"")</f>
        <v/>
      </c>
    </row>
    <row r="980" spans="1:6" x14ac:dyDescent="0.25">
      <c r="A980" s="19">
        <v>976</v>
      </c>
      <c r="B980" s="1" t="str">
        <f>IFERROR(VLOOKUP($A980,Runners!$T:$AA,B$1,0),"")</f>
        <v/>
      </c>
      <c r="C980" s="1" t="str">
        <f>IFERROR(VLOOKUP($A980,Runners!$T:$AA,C$1,0),"")</f>
        <v/>
      </c>
      <c r="D980" s="1" t="str">
        <f>IFERROR(VLOOKUP($A980,Runners!$T:$AA,D$1,0),"")</f>
        <v/>
      </c>
      <c r="E980" s="2" t="str">
        <f>IFERROR(VLOOKUP($A980,Runners!$T:$AA,E$1,0),"")</f>
        <v/>
      </c>
      <c r="F980" s="2" t="str">
        <f>IFERROR(VLOOKUP($A980,Runners!$T:$AA,F$1,0),"")</f>
        <v/>
      </c>
    </row>
    <row r="981" spans="1:6" x14ac:dyDescent="0.25">
      <c r="A981" s="19">
        <v>977</v>
      </c>
      <c r="B981" s="1" t="str">
        <f>IFERROR(VLOOKUP($A981,Runners!$T:$AA,B$1,0),"")</f>
        <v/>
      </c>
      <c r="C981" s="1" t="str">
        <f>IFERROR(VLOOKUP($A981,Runners!$T:$AA,C$1,0),"")</f>
        <v/>
      </c>
      <c r="D981" s="1" t="str">
        <f>IFERROR(VLOOKUP($A981,Runners!$T:$AA,D$1,0),"")</f>
        <v/>
      </c>
      <c r="E981" s="2" t="str">
        <f>IFERROR(VLOOKUP($A981,Runners!$T:$AA,E$1,0),"")</f>
        <v/>
      </c>
      <c r="F981" s="2" t="str">
        <f>IFERROR(VLOOKUP($A981,Runners!$T:$AA,F$1,0),"")</f>
        <v/>
      </c>
    </row>
    <row r="982" spans="1:6" x14ac:dyDescent="0.25">
      <c r="A982" s="19">
        <v>978</v>
      </c>
      <c r="B982" s="1" t="str">
        <f>IFERROR(VLOOKUP($A982,Runners!$T:$AA,B$1,0),"")</f>
        <v/>
      </c>
      <c r="C982" s="1" t="str">
        <f>IFERROR(VLOOKUP($A982,Runners!$T:$AA,C$1,0),"")</f>
        <v/>
      </c>
      <c r="D982" s="1" t="str">
        <f>IFERROR(VLOOKUP($A982,Runners!$T:$AA,D$1,0),"")</f>
        <v/>
      </c>
      <c r="E982" s="2" t="str">
        <f>IFERROR(VLOOKUP($A982,Runners!$T:$AA,E$1,0),"")</f>
        <v/>
      </c>
      <c r="F982" s="2" t="str">
        <f>IFERROR(VLOOKUP($A982,Runners!$T:$AA,F$1,0),"")</f>
        <v/>
      </c>
    </row>
    <row r="983" spans="1:6" x14ac:dyDescent="0.25">
      <c r="A983" s="19">
        <v>979</v>
      </c>
      <c r="B983" s="1" t="str">
        <f>IFERROR(VLOOKUP($A983,Runners!$T:$AA,B$1,0),"")</f>
        <v/>
      </c>
      <c r="C983" s="1" t="str">
        <f>IFERROR(VLOOKUP($A983,Runners!$T:$AA,C$1,0),"")</f>
        <v/>
      </c>
      <c r="D983" s="1" t="str">
        <f>IFERROR(VLOOKUP($A983,Runners!$T:$AA,D$1,0),"")</f>
        <v/>
      </c>
      <c r="E983" s="2" t="str">
        <f>IFERROR(VLOOKUP($A983,Runners!$T:$AA,E$1,0),"")</f>
        <v/>
      </c>
      <c r="F983" s="2" t="str">
        <f>IFERROR(VLOOKUP($A983,Runners!$T:$AA,F$1,0),"")</f>
        <v/>
      </c>
    </row>
    <row r="984" spans="1:6" x14ac:dyDescent="0.25">
      <c r="A984" s="19">
        <v>980</v>
      </c>
      <c r="B984" s="1" t="str">
        <f>IFERROR(VLOOKUP($A984,Runners!$T:$AA,B$1,0),"")</f>
        <v/>
      </c>
      <c r="C984" s="1" t="str">
        <f>IFERROR(VLOOKUP($A984,Runners!$T:$AA,C$1,0),"")</f>
        <v/>
      </c>
      <c r="D984" s="1" t="str">
        <f>IFERROR(VLOOKUP($A984,Runners!$T:$AA,D$1,0),"")</f>
        <v/>
      </c>
      <c r="E984" s="2" t="str">
        <f>IFERROR(VLOOKUP($A984,Runners!$T:$AA,E$1,0),"")</f>
        <v/>
      </c>
      <c r="F984" s="2" t="str">
        <f>IFERROR(VLOOKUP($A984,Runners!$T:$AA,F$1,0),"")</f>
        <v/>
      </c>
    </row>
    <row r="985" spans="1:6" x14ac:dyDescent="0.25">
      <c r="A985" s="19">
        <v>981</v>
      </c>
      <c r="B985" s="1" t="str">
        <f>IFERROR(VLOOKUP($A985,Runners!$T:$AA,B$1,0),"")</f>
        <v/>
      </c>
      <c r="C985" s="1" t="str">
        <f>IFERROR(VLOOKUP($A985,Runners!$T:$AA,C$1,0),"")</f>
        <v/>
      </c>
      <c r="D985" s="1" t="str">
        <f>IFERROR(VLOOKUP($A985,Runners!$T:$AA,D$1,0),"")</f>
        <v/>
      </c>
      <c r="E985" s="2" t="str">
        <f>IFERROR(VLOOKUP($A985,Runners!$T:$AA,E$1,0),"")</f>
        <v/>
      </c>
      <c r="F985" s="2" t="str">
        <f>IFERROR(VLOOKUP($A985,Runners!$T:$AA,F$1,0),"")</f>
        <v/>
      </c>
    </row>
    <row r="986" spans="1:6" x14ac:dyDescent="0.25">
      <c r="A986" s="19">
        <v>982</v>
      </c>
      <c r="B986" s="1" t="str">
        <f>IFERROR(VLOOKUP($A986,Runners!$T:$AA,B$1,0),"")</f>
        <v/>
      </c>
      <c r="C986" s="1" t="str">
        <f>IFERROR(VLOOKUP($A986,Runners!$T:$AA,C$1,0),"")</f>
        <v/>
      </c>
      <c r="D986" s="1" t="str">
        <f>IFERROR(VLOOKUP($A986,Runners!$T:$AA,D$1,0),"")</f>
        <v/>
      </c>
      <c r="E986" s="2" t="str">
        <f>IFERROR(VLOOKUP($A986,Runners!$T:$AA,E$1,0),"")</f>
        <v/>
      </c>
      <c r="F986" s="2" t="str">
        <f>IFERROR(VLOOKUP($A986,Runners!$T:$AA,F$1,0),"")</f>
        <v/>
      </c>
    </row>
    <row r="987" spans="1:6" x14ac:dyDescent="0.25">
      <c r="A987" s="19">
        <v>983</v>
      </c>
      <c r="B987" s="1" t="str">
        <f>IFERROR(VLOOKUP($A987,Runners!$T:$AA,B$1,0),"")</f>
        <v/>
      </c>
      <c r="C987" s="1" t="str">
        <f>IFERROR(VLOOKUP($A987,Runners!$T:$AA,C$1,0),"")</f>
        <v/>
      </c>
      <c r="D987" s="1" t="str">
        <f>IFERROR(VLOOKUP($A987,Runners!$T:$AA,D$1,0),"")</f>
        <v/>
      </c>
      <c r="E987" s="2" t="str">
        <f>IFERROR(VLOOKUP($A987,Runners!$T:$AA,E$1,0),"")</f>
        <v/>
      </c>
      <c r="F987" s="2" t="str">
        <f>IFERROR(VLOOKUP($A987,Runners!$T:$AA,F$1,0),"")</f>
        <v/>
      </c>
    </row>
    <row r="988" spans="1:6" x14ac:dyDescent="0.25">
      <c r="A988" s="19">
        <v>984</v>
      </c>
      <c r="B988" s="1" t="str">
        <f>IFERROR(VLOOKUP($A988,Runners!$T:$AA,B$1,0),"")</f>
        <v/>
      </c>
      <c r="C988" s="1" t="str">
        <f>IFERROR(VLOOKUP($A988,Runners!$T:$AA,C$1,0),"")</f>
        <v/>
      </c>
      <c r="D988" s="1" t="str">
        <f>IFERROR(VLOOKUP($A988,Runners!$T:$AA,D$1,0),"")</f>
        <v/>
      </c>
      <c r="E988" s="2" t="str">
        <f>IFERROR(VLOOKUP($A988,Runners!$T:$AA,E$1,0),"")</f>
        <v/>
      </c>
      <c r="F988" s="2" t="str">
        <f>IFERROR(VLOOKUP($A988,Runners!$T:$AA,F$1,0),"")</f>
        <v/>
      </c>
    </row>
    <row r="989" spans="1:6" x14ac:dyDescent="0.25">
      <c r="A989" s="19">
        <v>985</v>
      </c>
      <c r="B989" s="1" t="str">
        <f>IFERROR(VLOOKUP($A989,Runners!$T:$AA,B$1,0),"")</f>
        <v/>
      </c>
      <c r="C989" s="1" t="str">
        <f>IFERROR(VLOOKUP($A989,Runners!$T:$AA,C$1,0),"")</f>
        <v/>
      </c>
      <c r="D989" s="1" t="str">
        <f>IFERROR(VLOOKUP($A989,Runners!$T:$AA,D$1,0),"")</f>
        <v/>
      </c>
      <c r="E989" s="2" t="str">
        <f>IFERROR(VLOOKUP($A989,Runners!$T:$AA,E$1,0),"")</f>
        <v/>
      </c>
      <c r="F989" s="2" t="str">
        <f>IFERROR(VLOOKUP($A989,Runners!$T:$AA,F$1,0),"")</f>
        <v/>
      </c>
    </row>
    <row r="990" spans="1:6" x14ac:dyDescent="0.25">
      <c r="A990" s="19">
        <v>986</v>
      </c>
      <c r="B990" s="1" t="str">
        <f>IFERROR(VLOOKUP($A990,Runners!$T:$AA,B$1,0),"")</f>
        <v/>
      </c>
      <c r="C990" s="1" t="str">
        <f>IFERROR(VLOOKUP($A990,Runners!$T:$AA,C$1,0),"")</f>
        <v/>
      </c>
      <c r="D990" s="1" t="str">
        <f>IFERROR(VLOOKUP($A990,Runners!$T:$AA,D$1,0),"")</f>
        <v/>
      </c>
      <c r="E990" s="2" t="str">
        <f>IFERROR(VLOOKUP($A990,Runners!$T:$AA,E$1,0),"")</f>
        <v/>
      </c>
      <c r="F990" s="2" t="str">
        <f>IFERROR(VLOOKUP($A990,Runners!$T:$AA,F$1,0),"")</f>
        <v/>
      </c>
    </row>
    <row r="991" spans="1:6" x14ac:dyDescent="0.25">
      <c r="A991" s="19">
        <v>987</v>
      </c>
      <c r="B991" s="1" t="str">
        <f>IFERROR(VLOOKUP($A991,Runners!$T:$AA,B$1,0),"")</f>
        <v/>
      </c>
      <c r="C991" s="1" t="str">
        <f>IFERROR(VLOOKUP($A991,Runners!$T:$AA,C$1,0),"")</f>
        <v/>
      </c>
      <c r="D991" s="1" t="str">
        <f>IFERROR(VLOOKUP($A991,Runners!$T:$AA,D$1,0),"")</f>
        <v/>
      </c>
      <c r="E991" s="2" t="str">
        <f>IFERROR(VLOOKUP($A991,Runners!$T:$AA,E$1,0),"")</f>
        <v/>
      </c>
      <c r="F991" s="2" t="str">
        <f>IFERROR(VLOOKUP($A991,Runners!$T:$AA,F$1,0),"")</f>
        <v/>
      </c>
    </row>
    <row r="992" spans="1:6" x14ac:dyDescent="0.25">
      <c r="A992" s="19">
        <v>988</v>
      </c>
      <c r="B992" s="1" t="str">
        <f>IFERROR(VLOOKUP($A992,Runners!$T:$AA,B$1,0),"")</f>
        <v/>
      </c>
      <c r="C992" s="1" t="str">
        <f>IFERROR(VLOOKUP($A992,Runners!$T:$AA,C$1,0),"")</f>
        <v/>
      </c>
      <c r="D992" s="1" t="str">
        <f>IFERROR(VLOOKUP($A992,Runners!$T:$AA,D$1,0),"")</f>
        <v/>
      </c>
      <c r="E992" s="2" t="str">
        <f>IFERROR(VLOOKUP($A992,Runners!$T:$AA,E$1,0),"")</f>
        <v/>
      </c>
      <c r="F992" s="2" t="str">
        <f>IFERROR(VLOOKUP($A992,Runners!$T:$AA,F$1,0),"")</f>
        <v/>
      </c>
    </row>
    <row r="993" spans="1:6" x14ac:dyDescent="0.25">
      <c r="A993" s="19">
        <v>989</v>
      </c>
      <c r="B993" s="1" t="str">
        <f>IFERROR(VLOOKUP($A993,Runners!$T:$AA,B$1,0),"")</f>
        <v/>
      </c>
      <c r="C993" s="1" t="str">
        <f>IFERROR(VLOOKUP($A993,Runners!$T:$AA,C$1,0),"")</f>
        <v/>
      </c>
      <c r="D993" s="1" t="str">
        <f>IFERROR(VLOOKUP($A993,Runners!$T:$AA,D$1,0),"")</f>
        <v/>
      </c>
      <c r="E993" s="2" t="str">
        <f>IFERROR(VLOOKUP($A993,Runners!$T:$AA,E$1,0),"")</f>
        <v/>
      </c>
      <c r="F993" s="2" t="str">
        <f>IFERROR(VLOOKUP($A993,Runners!$T:$AA,F$1,0),"")</f>
        <v/>
      </c>
    </row>
    <row r="994" spans="1:6" x14ac:dyDescent="0.25">
      <c r="A994" s="19">
        <v>990</v>
      </c>
      <c r="B994" s="1" t="str">
        <f>IFERROR(VLOOKUP($A994,Runners!$T:$AA,B$1,0),"")</f>
        <v/>
      </c>
      <c r="C994" s="1" t="str">
        <f>IFERROR(VLOOKUP($A994,Runners!$T:$AA,C$1,0),"")</f>
        <v/>
      </c>
      <c r="D994" s="1" t="str">
        <f>IFERROR(VLOOKUP($A994,Runners!$T:$AA,D$1,0),"")</f>
        <v/>
      </c>
      <c r="E994" s="2" t="str">
        <f>IFERROR(VLOOKUP($A994,Runners!$T:$AA,E$1,0),"")</f>
        <v/>
      </c>
      <c r="F994" s="2" t="str">
        <f>IFERROR(VLOOKUP($A994,Runners!$T:$AA,F$1,0),"")</f>
        <v/>
      </c>
    </row>
    <row r="995" spans="1:6" x14ac:dyDescent="0.25">
      <c r="A995" s="19">
        <v>991</v>
      </c>
      <c r="B995" s="1" t="str">
        <f>IFERROR(VLOOKUP($A995,Runners!$T:$AA,B$1,0),"")</f>
        <v/>
      </c>
      <c r="C995" s="1" t="str">
        <f>IFERROR(VLOOKUP($A995,Runners!$T:$AA,C$1,0),"")</f>
        <v/>
      </c>
      <c r="D995" s="1" t="str">
        <f>IFERROR(VLOOKUP($A995,Runners!$T:$AA,D$1,0),"")</f>
        <v/>
      </c>
      <c r="E995" s="2" t="str">
        <f>IFERROR(VLOOKUP($A995,Runners!$T:$AA,E$1,0),"")</f>
        <v/>
      </c>
      <c r="F995" s="2" t="str">
        <f>IFERROR(VLOOKUP($A995,Runners!$T:$AA,F$1,0),"")</f>
        <v/>
      </c>
    </row>
    <row r="996" spans="1:6" x14ac:dyDescent="0.25">
      <c r="A996" s="19">
        <v>992</v>
      </c>
      <c r="B996" s="1" t="str">
        <f>IFERROR(VLOOKUP($A996,Runners!$T:$AA,B$1,0),"")</f>
        <v/>
      </c>
      <c r="C996" s="1" t="str">
        <f>IFERROR(VLOOKUP($A996,Runners!$T:$AA,C$1,0),"")</f>
        <v/>
      </c>
      <c r="D996" s="1" t="str">
        <f>IFERROR(VLOOKUP($A996,Runners!$T:$AA,D$1,0),"")</f>
        <v/>
      </c>
      <c r="E996" s="2" t="str">
        <f>IFERROR(VLOOKUP($A996,Runners!$T:$AA,E$1,0),"")</f>
        <v/>
      </c>
      <c r="F996" s="2" t="str">
        <f>IFERROR(VLOOKUP($A996,Runners!$T:$AA,F$1,0),"")</f>
        <v/>
      </c>
    </row>
    <row r="997" spans="1:6" x14ac:dyDescent="0.25">
      <c r="A997" s="19">
        <v>993</v>
      </c>
      <c r="B997" s="1" t="str">
        <f>IFERROR(VLOOKUP($A997,Runners!$T:$AA,B$1,0),"")</f>
        <v/>
      </c>
      <c r="C997" s="1" t="str">
        <f>IFERROR(VLOOKUP($A997,Runners!$T:$AA,C$1,0),"")</f>
        <v/>
      </c>
      <c r="D997" s="1" t="str">
        <f>IFERROR(VLOOKUP($A997,Runners!$T:$AA,D$1,0),"")</f>
        <v/>
      </c>
      <c r="E997" s="2" t="str">
        <f>IFERROR(VLOOKUP($A997,Runners!$T:$AA,E$1,0),"")</f>
        <v/>
      </c>
      <c r="F997" s="2" t="str">
        <f>IFERROR(VLOOKUP($A997,Runners!$T:$AA,F$1,0),"")</f>
        <v/>
      </c>
    </row>
    <row r="998" spans="1:6" x14ac:dyDescent="0.25">
      <c r="A998" s="19">
        <v>994</v>
      </c>
      <c r="B998" s="1" t="str">
        <f>IFERROR(VLOOKUP($A998,Runners!$T:$AA,B$1,0),"")</f>
        <v/>
      </c>
      <c r="C998" s="1" t="str">
        <f>IFERROR(VLOOKUP($A998,Runners!$T:$AA,C$1,0),"")</f>
        <v/>
      </c>
      <c r="D998" s="1" t="str">
        <f>IFERROR(VLOOKUP($A998,Runners!$T:$AA,D$1,0),"")</f>
        <v/>
      </c>
      <c r="E998" s="2" t="str">
        <f>IFERROR(VLOOKUP($A998,Runners!$T:$AA,E$1,0),"")</f>
        <v/>
      </c>
      <c r="F998" s="2" t="str">
        <f>IFERROR(VLOOKUP($A998,Runners!$T:$AA,F$1,0),"")</f>
        <v/>
      </c>
    </row>
    <row r="999" spans="1:6" x14ac:dyDescent="0.25">
      <c r="A999" s="19">
        <v>995</v>
      </c>
      <c r="B999" s="1" t="str">
        <f>IFERROR(VLOOKUP($A999,Runners!$T:$AA,B$1,0),"")</f>
        <v/>
      </c>
      <c r="C999" s="1" t="str">
        <f>IFERROR(VLOOKUP($A999,Runners!$T:$AA,C$1,0),"")</f>
        <v/>
      </c>
      <c r="D999" s="1" t="str">
        <f>IFERROR(VLOOKUP($A999,Runners!$T:$AA,D$1,0),"")</f>
        <v/>
      </c>
      <c r="E999" s="2" t="str">
        <f>IFERROR(VLOOKUP($A999,Runners!$T:$AA,E$1,0),"")</f>
        <v/>
      </c>
      <c r="F999" s="2" t="str">
        <f>IFERROR(VLOOKUP($A999,Runners!$T:$AA,F$1,0),"")</f>
        <v/>
      </c>
    </row>
    <row r="1000" spans="1:6" x14ac:dyDescent="0.25">
      <c r="A1000" s="19">
        <v>996</v>
      </c>
      <c r="B1000" s="1" t="str">
        <f>IFERROR(VLOOKUP($A1000,Runners!$T:$AA,B$1,0),"")</f>
        <v/>
      </c>
      <c r="C1000" s="1" t="str">
        <f>IFERROR(VLOOKUP($A1000,Runners!$T:$AA,C$1,0),"")</f>
        <v/>
      </c>
      <c r="D1000" s="1" t="str">
        <f>IFERROR(VLOOKUP($A1000,Runners!$T:$AA,D$1,0),"")</f>
        <v/>
      </c>
      <c r="E1000" s="2" t="str">
        <f>IFERROR(VLOOKUP($A1000,Runners!$T:$AA,E$1,0),"")</f>
        <v/>
      </c>
      <c r="F1000" s="2" t="str">
        <f>IFERROR(VLOOKUP($A1000,Runners!$T:$AA,F$1,0),"")</f>
        <v/>
      </c>
    </row>
    <row r="1001" spans="1:6" x14ac:dyDescent="0.25">
      <c r="A1001" s="19">
        <v>997</v>
      </c>
      <c r="B1001" s="1" t="str">
        <f>IFERROR(VLOOKUP($A1001,Runners!$T:$AA,B$1,0),"")</f>
        <v/>
      </c>
      <c r="C1001" s="1" t="str">
        <f>IFERROR(VLOOKUP($A1001,Runners!$T:$AA,C$1,0),"")</f>
        <v/>
      </c>
      <c r="D1001" s="1" t="str">
        <f>IFERROR(VLOOKUP($A1001,Runners!$T:$AA,D$1,0),"")</f>
        <v/>
      </c>
      <c r="E1001" s="2" t="str">
        <f>IFERROR(VLOOKUP($A1001,Runners!$T:$AA,E$1,0),"")</f>
        <v/>
      </c>
      <c r="F1001" s="2" t="str">
        <f>IFERROR(VLOOKUP($A1001,Runners!$T:$AA,F$1,0),"")</f>
        <v/>
      </c>
    </row>
    <row r="1002" spans="1:6" x14ac:dyDescent="0.25">
      <c r="A1002" s="19">
        <v>998</v>
      </c>
      <c r="B1002" s="1" t="str">
        <f>IFERROR(VLOOKUP($A1002,Runners!$T:$AA,B$1,0),"")</f>
        <v/>
      </c>
      <c r="C1002" s="1" t="str">
        <f>IFERROR(VLOOKUP($A1002,Runners!$T:$AA,C$1,0),"")</f>
        <v/>
      </c>
      <c r="D1002" s="1" t="str">
        <f>IFERROR(VLOOKUP($A1002,Runners!$T:$AA,D$1,0),"")</f>
        <v/>
      </c>
      <c r="E1002" s="2" t="str">
        <f>IFERROR(VLOOKUP($A1002,Runners!$T:$AA,E$1,0),"")</f>
        <v/>
      </c>
      <c r="F1002" s="2" t="str">
        <f>IFERROR(VLOOKUP($A1002,Runners!$T:$AA,F$1,0),"")</f>
        <v/>
      </c>
    </row>
    <row r="1003" spans="1:6" x14ac:dyDescent="0.25">
      <c r="A1003" s="19">
        <v>999</v>
      </c>
      <c r="B1003" s="1" t="str">
        <f>IFERROR(VLOOKUP($A1003,Runners!$T:$AA,B$1,0),"")</f>
        <v/>
      </c>
      <c r="C1003" s="1" t="str">
        <f>IFERROR(VLOOKUP($A1003,Runners!$T:$AA,C$1,0),"")</f>
        <v/>
      </c>
      <c r="D1003" s="1" t="str">
        <f>IFERROR(VLOOKUP($A1003,Runners!$T:$AA,D$1,0),"")</f>
        <v/>
      </c>
      <c r="E1003" s="2" t="str">
        <f>IFERROR(VLOOKUP($A1003,Runners!$T:$AA,E$1,0),"")</f>
        <v/>
      </c>
      <c r="F1003" s="2" t="str">
        <f>IFERROR(VLOOKUP($A1003,Runners!$T:$AA,F$1,0),"")</f>
        <v/>
      </c>
    </row>
    <row r="1004" spans="1:6" x14ac:dyDescent="0.25">
      <c r="A1004" s="19">
        <v>1000</v>
      </c>
      <c r="B1004" s="1" t="str">
        <f>IFERROR(VLOOKUP($A1004,Runners!$T:$AA,B$1,0),"")</f>
        <v/>
      </c>
      <c r="C1004" s="1" t="str">
        <f>IFERROR(VLOOKUP($A1004,Runners!$T:$AA,C$1,0),"")</f>
        <v/>
      </c>
      <c r="D1004" s="1" t="str">
        <f>IFERROR(VLOOKUP($A1004,Runners!$T:$AA,D$1,0),"")</f>
        <v/>
      </c>
      <c r="E1004" s="2" t="str">
        <f>IFERROR(VLOOKUP($A1004,Runners!$T:$AA,E$1,0),"")</f>
        <v/>
      </c>
      <c r="F1004" s="2" t="str">
        <f>IFERROR(VLOOKUP($A1004,Runners!$T:$AA,F$1,0),"")</f>
        <v/>
      </c>
    </row>
    <row r="1005" spans="1:6" x14ac:dyDescent="0.25">
      <c r="A1005" s="19">
        <v>1001</v>
      </c>
      <c r="B1005" s="1" t="str">
        <f>IFERROR(VLOOKUP($A1005,Runners!$T:$AA,B$1,0),"")</f>
        <v/>
      </c>
      <c r="C1005" s="1" t="str">
        <f>IFERROR(VLOOKUP($A1005,Runners!$T:$AA,C$1,0),"")</f>
        <v/>
      </c>
      <c r="D1005" s="1" t="str">
        <f>IFERROR(VLOOKUP($A1005,Runners!$T:$AA,D$1,0),"")</f>
        <v/>
      </c>
      <c r="E1005" s="2" t="str">
        <f>IFERROR(VLOOKUP($A1005,Runners!$T:$AA,E$1,0),"")</f>
        <v/>
      </c>
      <c r="F1005" s="2" t="str">
        <f>IFERROR(VLOOKUP($A1005,Runners!$T:$AA,F$1,0),"")</f>
        <v/>
      </c>
    </row>
    <row r="1006" spans="1:6" x14ac:dyDescent="0.25">
      <c r="A1006" s="19">
        <v>1002</v>
      </c>
      <c r="B1006" s="1" t="str">
        <f>IFERROR(VLOOKUP($A1006,Runners!$T:$AA,B$1,0),"")</f>
        <v/>
      </c>
      <c r="C1006" s="1" t="str">
        <f>IFERROR(VLOOKUP($A1006,Runners!$T:$AA,C$1,0),"")</f>
        <v/>
      </c>
      <c r="D1006" s="1" t="str">
        <f>IFERROR(VLOOKUP($A1006,Runners!$T:$AA,D$1,0),"")</f>
        <v/>
      </c>
      <c r="E1006" s="2" t="str">
        <f>IFERROR(VLOOKUP($A1006,Runners!$T:$AA,E$1,0),"")</f>
        <v/>
      </c>
      <c r="F1006" s="2" t="str">
        <f>IFERROR(VLOOKUP($A1006,Runners!$T:$AA,F$1,0),"")</f>
        <v/>
      </c>
    </row>
    <row r="1007" spans="1:6" x14ac:dyDescent="0.25">
      <c r="A1007" s="19">
        <v>1003</v>
      </c>
      <c r="B1007" s="1" t="str">
        <f>IFERROR(VLOOKUP($A1007,Runners!$T:$AA,B$1,0),"")</f>
        <v/>
      </c>
      <c r="C1007" s="1" t="str">
        <f>IFERROR(VLOOKUP($A1007,Runners!$T:$AA,C$1,0),"")</f>
        <v/>
      </c>
      <c r="D1007" s="1" t="str">
        <f>IFERROR(VLOOKUP($A1007,Runners!$T:$AA,D$1,0),"")</f>
        <v/>
      </c>
      <c r="E1007" s="2" t="str">
        <f>IFERROR(VLOOKUP($A1007,Runners!$T:$AA,E$1,0),"")</f>
        <v/>
      </c>
      <c r="F1007" s="2" t="str">
        <f>IFERROR(VLOOKUP($A1007,Runners!$T:$AA,F$1,0),"")</f>
        <v/>
      </c>
    </row>
    <row r="1008" spans="1:6" x14ac:dyDescent="0.25">
      <c r="A1008" s="19">
        <v>1004</v>
      </c>
      <c r="B1008" s="1" t="str">
        <f>IFERROR(VLOOKUP($A1008,Runners!$T:$AA,B$1,0),"")</f>
        <v/>
      </c>
      <c r="C1008" s="1" t="str">
        <f>IFERROR(VLOOKUP($A1008,Runners!$T:$AA,C$1,0),"")</f>
        <v/>
      </c>
      <c r="D1008" s="1" t="str">
        <f>IFERROR(VLOOKUP($A1008,Runners!$T:$AA,D$1,0),"")</f>
        <v/>
      </c>
      <c r="E1008" s="2" t="str">
        <f>IFERROR(VLOOKUP($A1008,Runners!$T:$AA,E$1,0),"")</f>
        <v/>
      </c>
      <c r="F1008" s="2" t="str">
        <f>IFERROR(VLOOKUP($A1008,Runners!$T:$AA,F$1,0),"")</f>
        <v/>
      </c>
    </row>
    <row r="1009" spans="1:6" x14ac:dyDescent="0.25">
      <c r="A1009" s="19">
        <v>1005</v>
      </c>
      <c r="B1009" s="1" t="str">
        <f>IFERROR(VLOOKUP($A1009,Runners!$T:$AA,B$1,0),"")</f>
        <v/>
      </c>
      <c r="C1009" s="1" t="str">
        <f>IFERROR(VLOOKUP($A1009,Runners!$T:$AA,C$1,0),"")</f>
        <v/>
      </c>
      <c r="D1009" s="1" t="str">
        <f>IFERROR(VLOOKUP($A1009,Runners!$T:$AA,D$1,0),"")</f>
        <v/>
      </c>
      <c r="E1009" s="2" t="str">
        <f>IFERROR(VLOOKUP($A1009,Runners!$T:$AA,E$1,0),"")</f>
        <v/>
      </c>
      <c r="F1009" s="2" t="str">
        <f>IFERROR(VLOOKUP($A1009,Runners!$T:$AA,F$1,0),"")</f>
        <v/>
      </c>
    </row>
    <row r="1010" spans="1:6" x14ac:dyDescent="0.25">
      <c r="A1010" s="19">
        <v>1006</v>
      </c>
      <c r="B1010" s="1" t="str">
        <f>IFERROR(VLOOKUP($A1010,Runners!$T:$AA,B$1,0),"")</f>
        <v/>
      </c>
      <c r="C1010" s="1" t="str">
        <f>IFERROR(VLOOKUP($A1010,Runners!$T:$AA,C$1,0),"")</f>
        <v/>
      </c>
      <c r="D1010" s="1" t="str">
        <f>IFERROR(VLOOKUP($A1010,Runners!$T:$AA,D$1,0),"")</f>
        <v/>
      </c>
      <c r="E1010" s="2" t="str">
        <f>IFERROR(VLOOKUP($A1010,Runners!$T:$AA,E$1,0),"")</f>
        <v/>
      </c>
      <c r="F1010" s="2" t="str">
        <f>IFERROR(VLOOKUP($A1010,Runners!$T:$AA,F$1,0),"")</f>
        <v/>
      </c>
    </row>
    <row r="1011" spans="1:6" x14ac:dyDescent="0.25">
      <c r="A1011" s="19">
        <v>1007</v>
      </c>
      <c r="B1011" s="1" t="str">
        <f>IFERROR(VLOOKUP($A1011,Runners!$T:$AA,B$1,0),"")</f>
        <v/>
      </c>
      <c r="C1011" s="1" t="str">
        <f>IFERROR(VLOOKUP($A1011,Runners!$T:$AA,C$1,0),"")</f>
        <v/>
      </c>
      <c r="D1011" s="1" t="str">
        <f>IFERROR(VLOOKUP($A1011,Runners!$T:$AA,D$1,0),"")</f>
        <v/>
      </c>
      <c r="E1011" s="2" t="str">
        <f>IFERROR(VLOOKUP($A1011,Runners!$T:$AA,E$1,0),"")</f>
        <v/>
      </c>
      <c r="F1011" s="2" t="str">
        <f>IFERROR(VLOOKUP($A1011,Runners!$T:$AA,F$1,0),"")</f>
        <v/>
      </c>
    </row>
    <row r="1012" spans="1:6" x14ac:dyDescent="0.25">
      <c r="A1012" s="19">
        <v>1008</v>
      </c>
      <c r="B1012" s="1" t="str">
        <f>IFERROR(VLOOKUP($A1012,Runners!$T:$AA,B$1,0),"")</f>
        <v/>
      </c>
      <c r="C1012" s="1" t="str">
        <f>IFERROR(VLOOKUP($A1012,Runners!$T:$AA,C$1,0),"")</f>
        <v/>
      </c>
      <c r="D1012" s="1" t="str">
        <f>IFERROR(VLOOKUP($A1012,Runners!$T:$AA,D$1,0),"")</f>
        <v/>
      </c>
      <c r="E1012" s="2" t="str">
        <f>IFERROR(VLOOKUP($A1012,Runners!$T:$AA,E$1,0),"")</f>
        <v/>
      </c>
      <c r="F1012" s="2" t="str">
        <f>IFERROR(VLOOKUP($A1012,Runners!$T:$AA,F$1,0),"")</f>
        <v/>
      </c>
    </row>
    <row r="1013" spans="1:6" x14ac:dyDescent="0.25">
      <c r="A1013" s="19">
        <v>1009</v>
      </c>
      <c r="B1013" s="1" t="str">
        <f>IFERROR(VLOOKUP($A1013,Runners!$T:$AA,B$1,0),"")</f>
        <v/>
      </c>
      <c r="C1013" s="1" t="str">
        <f>IFERROR(VLOOKUP($A1013,Runners!$T:$AA,C$1,0),"")</f>
        <v/>
      </c>
      <c r="D1013" s="1" t="str">
        <f>IFERROR(VLOOKUP($A1013,Runners!$T:$AA,D$1,0),"")</f>
        <v/>
      </c>
      <c r="E1013" s="2" t="str">
        <f>IFERROR(VLOOKUP($A1013,Runners!$T:$AA,E$1,0),"")</f>
        <v/>
      </c>
      <c r="F1013" s="2" t="str">
        <f>IFERROR(VLOOKUP($A1013,Runners!$T:$AA,F$1,0),"")</f>
        <v/>
      </c>
    </row>
    <row r="1014" spans="1:6" x14ac:dyDescent="0.25">
      <c r="A1014" s="19">
        <v>1010</v>
      </c>
      <c r="B1014" s="1" t="str">
        <f>IFERROR(VLOOKUP($A1014,Runners!$T:$AA,B$1,0),"")</f>
        <v/>
      </c>
      <c r="C1014" s="1" t="str">
        <f>IFERROR(VLOOKUP($A1014,Runners!$T:$AA,C$1,0),"")</f>
        <v/>
      </c>
      <c r="D1014" s="1" t="str">
        <f>IFERROR(VLOOKUP($A1014,Runners!$T:$AA,D$1,0),"")</f>
        <v/>
      </c>
      <c r="E1014" s="2" t="str">
        <f>IFERROR(VLOOKUP($A1014,Runners!$T:$AA,E$1,0),"")</f>
        <v/>
      </c>
      <c r="F1014" s="2" t="str">
        <f>IFERROR(VLOOKUP($A1014,Runners!$T:$AA,F$1,0),"")</f>
        <v/>
      </c>
    </row>
    <row r="1015" spans="1:6" x14ac:dyDescent="0.25">
      <c r="A1015" s="19">
        <v>1011</v>
      </c>
      <c r="B1015" s="1" t="str">
        <f>IFERROR(VLOOKUP($A1015,Runners!$T:$AA,B$1,0),"")</f>
        <v/>
      </c>
      <c r="C1015" s="1" t="str">
        <f>IFERROR(VLOOKUP($A1015,Runners!$T:$AA,C$1,0),"")</f>
        <v/>
      </c>
      <c r="D1015" s="1" t="str">
        <f>IFERROR(VLOOKUP($A1015,Runners!$T:$AA,D$1,0),"")</f>
        <v/>
      </c>
      <c r="E1015" s="2" t="str">
        <f>IFERROR(VLOOKUP($A1015,Runners!$T:$AA,E$1,0),"")</f>
        <v/>
      </c>
      <c r="F1015" s="2" t="str">
        <f>IFERROR(VLOOKUP($A1015,Runners!$T:$AA,F$1,0),"")</f>
        <v/>
      </c>
    </row>
    <row r="1016" spans="1:6" x14ac:dyDescent="0.25">
      <c r="A1016" s="19">
        <v>1012</v>
      </c>
      <c r="B1016" s="1" t="str">
        <f>IFERROR(VLOOKUP($A1016,Runners!$T:$AA,B$1,0),"")</f>
        <v/>
      </c>
      <c r="C1016" s="1" t="str">
        <f>IFERROR(VLOOKUP($A1016,Runners!$T:$AA,C$1,0),"")</f>
        <v/>
      </c>
      <c r="D1016" s="1" t="str">
        <f>IFERROR(VLOOKUP($A1016,Runners!$T:$AA,D$1,0),"")</f>
        <v/>
      </c>
      <c r="E1016" s="2" t="str">
        <f>IFERROR(VLOOKUP($A1016,Runners!$T:$AA,E$1,0),"")</f>
        <v/>
      </c>
      <c r="F1016" s="2" t="str">
        <f>IFERROR(VLOOKUP($A1016,Runners!$T:$AA,F$1,0),"")</f>
        <v/>
      </c>
    </row>
    <row r="1017" spans="1:6" x14ac:dyDescent="0.25">
      <c r="A1017" s="19">
        <v>1013</v>
      </c>
      <c r="B1017" s="1" t="str">
        <f>IFERROR(VLOOKUP($A1017,Runners!$T:$AA,B$1,0),"")</f>
        <v/>
      </c>
      <c r="C1017" s="1" t="str">
        <f>IFERROR(VLOOKUP($A1017,Runners!$T:$AA,C$1,0),"")</f>
        <v/>
      </c>
      <c r="D1017" s="1" t="str">
        <f>IFERROR(VLOOKUP($A1017,Runners!$T:$AA,D$1,0),"")</f>
        <v/>
      </c>
      <c r="E1017" s="2" t="str">
        <f>IFERROR(VLOOKUP($A1017,Runners!$T:$AA,E$1,0),"")</f>
        <v/>
      </c>
      <c r="F1017" s="2" t="str">
        <f>IFERROR(VLOOKUP($A1017,Runners!$T:$AA,F$1,0),"")</f>
        <v/>
      </c>
    </row>
    <row r="1018" spans="1:6" x14ac:dyDescent="0.25">
      <c r="A1018" s="19">
        <v>1014</v>
      </c>
      <c r="B1018" s="1" t="str">
        <f>IFERROR(VLOOKUP($A1018,Runners!$T:$AA,B$1,0),"")</f>
        <v/>
      </c>
      <c r="C1018" s="1" t="str">
        <f>IFERROR(VLOOKUP($A1018,Runners!$T:$AA,C$1,0),"")</f>
        <v/>
      </c>
      <c r="D1018" s="1" t="str">
        <f>IFERROR(VLOOKUP($A1018,Runners!$T:$AA,D$1,0),"")</f>
        <v/>
      </c>
      <c r="E1018" s="2" t="str">
        <f>IFERROR(VLOOKUP($A1018,Runners!$T:$AA,E$1,0),"")</f>
        <v/>
      </c>
      <c r="F1018" s="2" t="str">
        <f>IFERROR(VLOOKUP($A1018,Runners!$T:$AA,F$1,0),"")</f>
        <v/>
      </c>
    </row>
    <row r="1019" spans="1:6" x14ac:dyDescent="0.25">
      <c r="A1019" s="19">
        <v>1015</v>
      </c>
      <c r="B1019" s="1" t="str">
        <f>IFERROR(VLOOKUP($A1019,Runners!$T:$AA,B$1,0),"")</f>
        <v/>
      </c>
      <c r="C1019" s="1" t="str">
        <f>IFERROR(VLOOKUP($A1019,Runners!$T:$AA,C$1,0),"")</f>
        <v/>
      </c>
      <c r="D1019" s="1" t="str">
        <f>IFERROR(VLOOKUP($A1019,Runners!$T:$AA,D$1,0),"")</f>
        <v/>
      </c>
      <c r="E1019" s="2" t="str">
        <f>IFERROR(VLOOKUP($A1019,Runners!$T:$AA,E$1,0),"")</f>
        <v/>
      </c>
      <c r="F1019" s="2" t="str">
        <f>IFERROR(VLOOKUP($A1019,Runners!$T:$AA,F$1,0),"")</f>
        <v/>
      </c>
    </row>
    <row r="1020" spans="1:6" x14ac:dyDescent="0.25">
      <c r="A1020" s="19">
        <v>1016</v>
      </c>
      <c r="B1020" s="1" t="str">
        <f>IFERROR(VLOOKUP($A1020,Runners!$T:$AA,B$1,0),"")</f>
        <v/>
      </c>
      <c r="C1020" s="1" t="str">
        <f>IFERROR(VLOOKUP($A1020,Runners!$T:$AA,C$1,0),"")</f>
        <v/>
      </c>
      <c r="D1020" s="1" t="str">
        <f>IFERROR(VLOOKUP($A1020,Runners!$T:$AA,D$1,0),"")</f>
        <v/>
      </c>
      <c r="E1020" s="2" t="str">
        <f>IFERROR(VLOOKUP($A1020,Runners!$T:$AA,E$1,0),"")</f>
        <v/>
      </c>
      <c r="F1020" s="2" t="str">
        <f>IFERROR(VLOOKUP($A1020,Runners!$T:$AA,F$1,0),"")</f>
        <v/>
      </c>
    </row>
    <row r="1021" spans="1:6" x14ac:dyDescent="0.25">
      <c r="A1021" s="19">
        <v>1017</v>
      </c>
      <c r="B1021" s="1" t="str">
        <f>IFERROR(VLOOKUP($A1021,Runners!$T:$AA,B$1,0),"")</f>
        <v/>
      </c>
      <c r="C1021" s="1" t="str">
        <f>IFERROR(VLOOKUP($A1021,Runners!$T:$AA,C$1,0),"")</f>
        <v/>
      </c>
      <c r="D1021" s="1" t="str">
        <f>IFERROR(VLOOKUP($A1021,Runners!$T:$AA,D$1,0),"")</f>
        <v/>
      </c>
      <c r="E1021" s="2" t="str">
        <f>IFERROR(VLOOKUP($A1021,Runners!$T:$AA,E$1,0),"")</f>
        <v/>
      </c>
      <c r="F1021" s="2" t="str">
        <f>IFERROR(VLOOKUP($A1021,Runners!$T:$AA,F$1,0),"")</f>
        <v/>
      </c>
    </row>
    <row r="1022" spans="1:6" x14ac:dyDescent="0.25">
      <c r="A1022" s="19">
        <v>1018</v>
      </c>
      <c r="B1022" s="1" t="str">
        <f>IFERROR(VLOOKUP($A1022,Runners!$T:$AA,B$1,0),"")</f>
        <v/>
      </c>
      <c r="C1022" s="1" t="str">
        <f>IFERROR(VLOOKUP($A1022,Runners!$T:$AA,C$1,0),"")</f>
        <v/>
      </c>
      <c r="D1022" s="1" t="str">
        <f>IFERROR(VLOOKUP($A1022,Runners!$T:$AA,D$1,0),"")</f>
        <v/>
      </c>
      <c r="E1022" s="2" t="str">
        <f>IFERROR(VLOOKUP($A1022,Runners!$T:$AA,E$1,0),"")</f>
        <v/>
      </c>
      <c r="F1022" s="2" t="str">
        <f>IFERROR(VLOOKUP($A1022,Runners!$T:$AA,F$1,0),"")</f>
        <v/>
      </c>
    </row>
    <row r="1023" spans="1:6" x14ac:dyDescent="0.25">
      <c r="A1023" s="19">
        <v>1019</v>
      </c>
      <c r="B1023" s="1" t="str">
        <f>IFERROR(VLOOKUP($A1023,Runners!$T:$AA,B$1,0),"")</f>
        <v/>
      </c>
      <c r="C1023" s="1" t="str">
        <f>IFERROR(VLOOKUP($A1023,Runners!$T:$AA,C$1,0),"")</f>
        <v/>
      </c>
      <c r="D1023" s="1" t="str">
        <f>IFERROR(VLOOKUP($A1023,Runners!$T:$AA,D$1,0),"")</f>
        <v/>
      </c>
      <c r="E1023" s="2" t="str">
        <f>IFERROR(VLOOKUP($A1023,Runners!$T:$AA,E$1,0),"")</f>
        <v/>
      </c>
      <c r="F1023" s="2" t="str">
        <f>IFERROR(VLOOKUP($A1023,Runners!$T:$AA,F$1,0),"")</f>
        <v/>
      </c>
    </row>
    <row r="1024" spans="1:6" x14ac:dyDescent="0.25">
      <c r="A1024" s="19">
        <v>1020</v>
      </c>
      <c r="B1024" s="1" t="str">
        <f>IFERROR(VLOOKUP($A1024,Runners!$T:$AA,B$1,0),"")</f>
        <v/>
      </c>
      <c r="C1024" s="1" t="str">
        <f>IFERROR(VLOOKUP($A1024,Runners!$T:$AA,C$1,0),"")</f>
        <v/>
      </c>
      <c r="D1024" s="1" t="str">
        <f>IFERROR(VLOOKUP($A1024,Runners!$T:$AA,D$1,0),"")</f>
        <v/>
      </c>
      <c r="E1024" s="2" t="str">
        <f>IFERROR(VLOOKUP($A1024,Runners!$T:$AA,E$1,0),"")</f>
        <v/>
      </c>
      <c r="F1024" s="2" t="str">
        <f>IFERROR(VLOOKUP($A1024,Runners!$T:$AA,F$1,0),"")</f>
        <v/>
      </c>
    </row>
    <row r="1025" spans="1:6" x14ac:dyDescent="0.25">
      <c r="A1025" s="19">
        <v>1021</v>
      </c>
      <c r="B1025" s="1" t="str">
        <f>IFERROR(VLOOKUP($A1025,Runners!$T:$AA,B$1,0),"")</f>
        <v/>
      </c>
      <c r="C1025" s="1" t="str">
        <f>IFERROR(VLOOKUP($A1025,Runners!$T:$AA,C$1,0),"")</f>
        <v/>
      </c>
      <c r="D1025" s="1" t="str">
        <f>IFERROR(VLOOKUP($A1025,Runners!$T:$AA,D$1,0),"")</f>
        <v/>
      </c>
      <c r="E1025" s="2" t="str">
        <f>IFERROR(VLOOKUP($A1025,Runners!$T:$AA,E$1,0),"")</f>
        <v/>
      </c>
      <c r="F1025" s="2" t="str">
        <f>IFERROR(VLOOKUP($A1025,Runners!$T:$AA,F$1,0),"")</f>
        <v/>
      </c>
    </row>
    <row r="1026" spans="1:6" x14ac:dyDescent="0.25">
      <c r="A1026" s="19">
        <v>1022</v>
      </c>
      <c r="B1026" s="1" t="str">
        <f>IFERROR(VLOOKUP($A1026,Runners!$T:$AA,B$1,0),"")</f>
        <v/>
      </c>
      <c r="C1026" s="1" t="str">
        <f>IFERROR(VLOOKUP($A1026,Runners!$T:$AA,C$1,0),"")</f>
        <v/>
      </c>
      <c r="D1026" s="1" t="str">
        <f>IFERROR(VLOOKUP($A1026,Runners!$T:$AA,D$1,0),"")</f>
        <v/>
      </c>
      <c r="E1026" s="2" t="str">
        <f>IFERROR(VLOOKUP($A1026,Runners!$T:$AA,E$1,0),"")</f>
        <v/>
      </c>
      <c r="F1026" s="2" t="str">
        <f>IFERROR(VLOOKUP($A1026,Runners!$T:$AA,F$1,0),"")</f>
        <v/>
      </c>
    </row>
    <row r="1027" spans="1:6" x14ac:dyDescent="0.25">
      <c r="A1027" s="19">
        <v>1023</v>
      </c>
      <c r="B1027" s="1" t="str">
        <f>IFERROR(VLOOKUP($A1027,Runners!$T:$AA,B$1,0),"")</f>
        <v/>
      </c>
      <c r="C1027" s="1" t="str">
        <f>IFERROR(VLOOKUP($A1027,Runners!$T:$AA,C$1,0),"")</f>
        <v/>
      </c>
      <c r="D1027" s="1" t="str">
        <f>IFERROR(VLOOKUP($A1027,Runners!$T:$AA,D$1,0),"")</f>
        <v/>
      </c>
      <c r="E1027" s="2" t="str">
        <f>IFERROR(VLOOKUP($A1027,Runners!$T:$AA,E$1,0),"")</f>
        <v/>
      </c>
      <c r="F1027" s="2" t="str">
        <f>IFERROR(VLOOKUP($A1027,Runners!$T:$AA,F$1,0),"")</f>
        <v/>
      </c>
    </row>
    <row r="1028" spans="1:6" x14ac:dyDescent="0.25">
      <c r="A1028" s="19">
        <v>1024</v>
      </c>
      <c r="B1028" s="1" t="str">
        <f>IFERROR(VLOOKUP($A1028,Runners!$T:$AA,B$1,0),"")</f>
        <v/>
      </c>
      <c r="C1028" s="1" t="str">
        <f>IFERROR(VLOOKUP($A1028,Runners!$T:$AA,C$1,0),"")</f>
        <v/>
      </c>
      <c r="D1028" s="1" t="str">
        <f>IFERROR(VLOOKUP($A1028,Runners!$T:$AA,D$1,0),"")</f>
        <v/>
      </c>
      <c r="E1028" s="2" t="str">
        <f>IFERROR(VLOOKUP($A1028,Runners!$T:$AA,E$1,0),"")</f>
        <v/>
      </c>
      <c r="F1028" s="2" t="str">
        <f>IFERROR(VLOOKUP($A1028,Runners!$T:$AA,F$1,0),"")</f>
        <v/>
      </c>
    </row>
    <row r="1029" spans="1:6" x14ac:dyDescent="0.25">
      <c r="A1029" s="19">
        <v>1025</v>
      </c>
      <c r="B1029" s="1" t="str">
        <f>IFERROR(VLOOKUP($A1029,Runners!$T:$AA,B$1,0),"")</f>
        <v/>
      </c>
      <c r="C1029" s="1" t="str">
        <f>IFERROR(VLOOKUP($A1029,Runners!$T:$AA,C$1,0),"")</f>
        <v/>
      </c>
      <c r="D1029" s="1" t="str">
        <f>IFERROR(VLOOKUP($A1029,Runners!$T:$AA,D$1,0),"")</f>
        <v/>
      </c>
      <c r="E1029" s="2" t="str">
        <f>IFERROR(VLOOKUP($A1029,Runners!$T:$AA,E$1,0),"")</f>
        <v/>
      </c>
      <c r="F1029" s="2" t="str">
        <f>IFERROR(VLOOKUP($A1029,Runners!$T:$AA,F$1,0),"")</f>
        <v/>
      </c>
    </row>
    <row r="1030" spans="1:6" x14ac:dyDescent="0.25">
      <c r="A1030" s="19">
        <v>1026</v>
      </c>
      <c r="B1030" s="1" t="str">
        <f>IFERROR(VLOOKUP($A1030,Runners!$T:$AA,B$1,0),"")</f>
        <v/>
      </c>
      <c r="C1030" s="1" t="str">
        <f>IFERROR(VLOOKUP($A1030,Runners!$T:$AA,C$1,0),"")</f>
        <v/>
      </c>
      <c r="D1030" s="1" t="str">
        <f>IFERROR(VLOOKUP($A1030,Runners!$T:$AA,D$1,0),"")</f>
        <v/>
      </c>
      <c r="E1030" s="2" t="str">
        <f>IFERROR(VLOOKUP($A1030,Runners!$T:$AA,E$1,0),"")</f>
        <v/>
      </c>
      <c r="F1030" s="2" t="str">
        <f>IFERROR(VLOOKUP($A1030,Runners!$T:$AA,F$1,0),"")</f>
        <v/>
      </c>
    </row>
    <row r="1031" spans="1:6" x14ac:dyDescent="0.25">
      <c r="A1031" s="19">
        <v>1027</v>
      </c>
      <c r="B1031" s="1" t="str">
        <f>IFERROR(VLOOKUP($A1031,Runners!$T:$AA,B$1,0),"")</f>
        <v/>
      </c>
      <c r="C1031" s="1" t="str">
        <f>IFERROR(VLOOKUP($A1031,Runners!$T:$AA,C$1,0),"")</f>
        <v/>
      </c>
      <c r="D1031" s="1" t="str">
        <f>IFERROR(VLOOKUP($A1031,Runners!$T:$AA,D$1,0),"")</f>
        <v/>
      </c>
      <c r="E1031" s="2" t="str">
        <f>IFERROR(VLOOKUP($A1031,Runners!$T:$AA,E$1,0),"")</f>
        <v/>
      </c>
      <c r="F1031" s="2" t="str">
        <f>IFERROR(VLOOKUP($A1031,Runners!$T:$AA,F$1,0),"")</f>
        <v/>
      </c>
    </row>
    <row r="1032" spans="1:6" x14ac:dyDescent="0.25">
      <c r="A1032" s="19">
        <v>1028</v>
      </c>
      <c r="B1032" s="1" t="str">
        <f>IFERROR(VLOOKUP($A1032,Runners!$T:$AA,B$1,0),"")</f>
        <v/>
      </c>
      <c r="C1032" s="1" t="str">
        <f>IFERROR(VLOOKUP($A1032,Runners!$T:$AA,C$1,0),"")</f>
        <v/>
      </c>
      <c r="D1032" s="1" t="str">
        <f>IFERROR(VLOOKUP($A1032,Runners!$T:$AA,D$1,0),"")</f>
        <v/>
      </c>
      <c r="E1032" s="2" t="str">
        <f>IFERROR(VLOOKUP($A1032,Runners!$T:$AA,E$1,0),"")</f>
        <v/>
      </c>
      <c r="F1032" s="2" t="str">
        <f>IFERROR(VLOOKUP($A1032,Runners!$T:$AA,F$1,0),"")</f>
        <v/>
      </c>
    </row>
    <row r="1033" spans="1:6" x14ac:dyDescent="0.25">
      <c r="A1033" s="19">
        <v>1029</v>
      </c>
      <c r="B1033" s="1" t="str">
        <f>IFERROR(VLOOKUP($A1033,Runners!$T:$AA,B$1,0),"")</f>
        <v/>
      </c>
      <c r="C1033" s="1" t="str">
        <f>IFERROR(VLOOKUP($A1033,Runners!$T:$AA,C$1,0),"")</f>
        <v/>
      </c>
      <c r="D1033" s="1" t="str">
        <f>IFERROR(VLOOKUP($A1033,Runners!$T:$AA,D$1,0),"")</f>
        <v/>
      </c>
      <c r="E1033" s="2" t="str">
        <f>IFERROR(VLOOKUP($A1033,Runners!$T:$AA,E$1,0),"")</f>
        <v/>
      </c>
      <c r="F1033" s="2" t="str">
        <f>IFERROR(VLOOKUP($A1033,Runners!$T:$AA,F$1,0),"")</f>
        <v/>
      </c>
    </row>
    <row r="1034" spans="1:6" x14ac:dyDescent="0.25">
      <c r="A1034" s="19">
        <v>1030</v>
      </c>
      <c r="B1034" s="1" t="str">
        <f>IFERROR(VLOOKUP($A1034,Runners!$T:$AA,B$1,0),"")</f>
        <v/>
      </c>
      <c r="C1034" s="1" t="str">
        <f>IFERROR(VLOOKUP($A1034,Runners!$T:$AA,C$1,0),"")</f>
        <v/>
      </c>
      <c r="D1034" s="1" t="str">
        <f>IFERROR(VLOOKUP($A1034,Runners!$T:$AA,D$1,0),"")</f>
        <v/>
      </c>
      <c r="E1034" s="2" t="str">
        <f>IFERROR(VLOOKUP($A1034,Runners!$T:$AA,E$1,0),"")</f>
        <v/>
      </c>
      <c r="F1034" s="2" t="str">
        <f>IFERROR(VLOOKUP($A1034,Runners!$T:$AA,F$1,0),"")</f>
        <v/>
      </c>
    </row>
    <row r="1035" spans="1:6" x14ac:dyDescent="0.25">
      <c r="A1035" s="19">
        <v>1031</v>
      </c>
      <c r="B1035" s="1" t="str">
        <f>IFERROR(VLOOKUP($A1035,Runners!$T:$AA,B$1,0),"")</f>
        <v/>
      </c>
      <c r="C1035" s="1" t="str">
        <f>IFERROR(VLOOKUP($A1035,Runners!$T:$AA,C$1,0),"")</f>
        <v/>
      </c>
      <c r="D1035" s="1" t="str">
        <f>IFERROR(VLOOKUP($A1035,Runners!$T:$AA,D$1,0),"")</f>
        <v/>
      </c>
      <c r="E1035" s="2" t="str">
        <f>IFERROR(VLOOKUP($A1035,Runners!$T:$AA,E$1,0),"")</f>
        <v/>
      </c>
      <c r="F1035" s="2" t="str">
        <f>IFERROR(VLOOKUP($A1035,Runners!$T:$AA,F$1,0),"")</f>
        <v/>
      </c>
    </row>
    <row r="1036" spans="1:6" x14ac:dyDescent="0.25">
      <c r="A1036" s="19">
        <v>1032</v>
      </c>
      <c r="B1036" s="1" t="str">
        <f>IFERROR(VLOOKUP($A1036,Runners!$T:$AA,B$1,0),"")</f>
        <v/>
      </c>
      <c r="C1036" s="1" t="str">
        <f>IFERROR(VLOOKUP($A1036,Runners!$T:$AA,C$1,0),"")</f>
        <v/>
      </c>
      <c r="D1036" s="1" t="str">
        <f>IFERROR(VLOOKUP($A1036,Runners!$T:$AA,D$1,0),"")</f>
        <v/>
      </c>
      <c r="E1036" s="2" t="str">
        <f>IFERROR(VLOOKUP($A1036,Runners!$T:$AA,E$1,0),"")</f>
        <v/>
      </c>
      <c r="F1036" s="2" t="str">
        <f>IFERROR(VLOOKUP($A1036,Runners!$T:$AA,F$1,0),"")</f>
        <v/>
      </c>
    </row>
    <row r="1037" spans="1:6" x14ac:dyDescent="0.25">
      <c r="A1037" s="19">
        <v>1033</v>
      </c>
      <c r="B1037" s="1" t="str">
        <f>IFERROR(VLOOKUP($A1037,Runners!$T:$AA,B$1,0),"")</f>
        <v/>
      </c>
      <c r="C1037" s="1" t="str">
        <f>IFERROR(VLOOKUP($A1037,Runners!$T:$AA,C$1,0),"")</f>
        <v/>
      </c>
      <c r="D1037" s="1" t="str">
        <f>IFERROR(VLOOKUP($A1037,Runners!$T:$AA,D$1,0),"")</f>
        <v/>
      </c>
      <c r="E1037" s="2" t="str">
        <f>IFERROR(VLOOKUP($A1037,Runners!$T:$AA,E$1,0),"")</f>
        <v/>
      </c>
      <c r="F1037" s="2" t="str">
        <f>IFERROR(VLOOKUP($A1037,Runners!$T:$AA,F$1,0),"")</f>
        <v/>
      </c>
    </row>
    <row r="1038" spans="1:6" x14ac:dyDescent="0.25">
      <c r="A1038" s="19">
        <v>1034</v>
      </c>
      <c r="B1038" s="1" t="str">
        <f>IFERROR(VLOOKUP($A1038,Runners!$T:$AA,B$1,0),"")</f>
        <v/>
      </c>
      <c r="C1038" s="1" t="str">
        <f>IFERROR(VLOOKUP($A1038,Runners!$T:$AA,C$1,0),"")</f>
        <v/>
      </c>
      <c r="D1038" s="1" t="str">
        <f>IFERROR(VLOOKUP($A1038,Runners!$T:$AA,D$1,0),"")</f>
        <v/>
      </c>
      <c r="E1038" s="2" t="str">
        <f>IFERROR(VLOOKUP($A1038,Runners!$T:$AA,E$1,0),"")</f>
        <v/>
      </c>
      <c r="F1038" s="2" t="str">
        <f>IFERROR(VLOOKUP($A1038,Runners!$T:$AA,F$1,0),"")</f>
        <v/>
      </c>
    </row>
    <row r="1039" spans="1:6" x14ac:dyDescent="0.25">
      <c r="A1039" s="19">
        <v>1035</v>
      </c>
      <c r="B1039" s="1" t="str">
        <f>IFERROR(VLOOKUP($A1039,Runners!$T:$AA,B$1,0),"")</f>
        <v/>
      </c>
      <c r="C1039" s="1" t="str">
        <f>IFERROR(VLOOKUP($A1039,Runners!$T:$AA,C$1,0),"")</f>
        <v/>
      </c>
      <c r="D1039" s="1" t="str">
        <f>IFERROR(VLOOKUP($A1039,Runners!$T:$AA,D$1,0),"")</f>
        <v/>
      </c>
      <c r="E1039" s="2" t="str">
        <f>IFERROR(VLOOKUP($A1039,Runners!$T:$AA,E$1,0),"")</f>
        <v/>
      </c>
      <c r="F1039" s="2" t="str">
        <f>IFERROR(VLOOKUP($A1039,Runners!$T:$AA,F$1,0),"")</f>
        <v/>
      </c>
    </row>
    <row r="1040" spans="1:6" x14ac:dyDescent="0.25">
      <c r="A1040" s="19">
        <v>1036</v>
      </c>
      <c r="B1040" s="1" t="str">
        <f>IFERROR(VLOOKUP($A1040,Runners!$T:$AA,B$1,0),"")</f>
        <v/>
      </c>
      <c r="C1040" s="1" t="str">
        <f>IFERROR(VLOOKUP($A1040,Runners!$T:$AA,C$1,0),"")</f>
        <v/>
      </c>
      <c r="D1040" s="1" t="str">
        <f>IFERROR(VLOOKUP($A1040,Runners!$T:$AA,D$1,0),"")</f>
        <v/>
      </c>
      <c r="E1040" s="2" t="str">
        <f>IFERROR(VLOOKUP($A1040,Runners!$T:$AA,E$1,0),"")</f>
        <v/>
      </c>
      <c r="F1040" s="2" t="str">
        <f>IFERROR(VLOOKUP($A1040,Runners!$T:$AA,F$1,0),"")</f>
        <v/>
      </c>
    </row>
    <row r="1041" spans="1:6" x14ac:dyDescent="0.25">
      <c r="A1041" s="19">
        <v>1037</v>
      </c>
      <c r="B1041" s="1" t="str">
        <f>IFERROR(VLOOKUP($A1041,Runners!$T:$AA,B$1,0),"")</f>
        <v/>
      </c>
      <c r="C1041" s="1" t="str">
        <f>IFERROR(VLOOKUP($A1041,Runners!$T:$AA,C$1,0),"")</f>
        <v/>
      </c>
      <c r="D1041" s="1" t="str">
        <f>IFERROR(VLOOKUP($A1041,Runners!$T:$AA,D$1,0),"")</f>
        <v/>
      </c>
      <c r="E1041" s="2" t="str">
        <f>IFERROR(VLOOKUP($A1041,Runners!$T:$AA,E$1,0),"")</f>
        <v/>
      </c>
      <c r="F1041" s="2" t="str">
        <f>IFERROR(VLOOKUP($A1041,Runners!$T:$AA,F$1,0),"")</f>
        <v/>
      </c>
    </row>
    <row r="1042" spans="1:6" x14ac:dyDescent="0.25">
      <c r="A1042" s="19">
        <v>1038</v>
      </c>
      <c r="B1042" s="1" t="str">
        <f>IFERROR(VLOOKUP($A1042,Runners!$T:$AA,B$1,0),"")</f>
        <v/>
      </c>
      <c r="C1042" s="1" t="str">
        <f>IFERROR(VLOOKUP($A1042,Runners!$T:$AA,C$1,0),"")</f>
        <v/>
      </c>
      <c r="D1042" s="1" t="str">
        <f>IFERROR(VLOOKUP($A1042,Runners!$T:$AA,D$1,0),"")</f>
        <v/>
      </c>
      <c r="E1042" s="2" t="str">
        <f>IFERROR(VLOOKUP($A1042,Runners!$T:$AA,E$1,0),"")</f>
        <v/>
      </c>
      <c r="F1042" s="2" t="str">
        <f>IFERROR(VLOOKUP($A1042,Runners!$T:$AA,F$1,0),"")</f>
        <v/>
      </c>
    </row>
    <row r="1043" spans="1:6" x14ac:dyDescent="0.25">
      <c r="A1043" s="19">
        <v>1039</v>
      </c>
      <c r="B1043" s="1" t="str">
        <f>IFERROR(VLOOKUP($A1043,Runners!$T:$AA,B$1,0),"")</f>
        <v/>
      </c>
      <c r="C1043" s="1" t="str">
        <f>IFERROR(VLOOKUP($A1043,Runners!$T:$AA,C$1,0),"")</f>
        <v/>
      </c>
      <c r="D1043" s="1" t="str">
        <f>IFERROR(VLOOKUP($A1043,Runners!$T:$AA,D$1,0),"")</f>
        <v/>
      </c>
      <c r="E1043" s="2" t="str">
        <f>IFERROR(VLOOKUP($A1043,Runners!$T:$AA,E$1,0),"")</f>
        <v/>
      </c>
      <c r="F1043" s="2" t="str">
        <f>IFERROR(VLOOKUP($A1043,Runners!$T:$AA,F$1,0),"")</f>
        <v/>
      </c>
    </row>
    <row r="1044" spans="1:6" x14ac:dyDescent="0.25">
      <c r="A1044" s="19">
        <v>1040</v>
      </c>
      <c r="B1044" s="1" t="str">
        <f>IFERROR(VLOOKUP($A1044,Runners!$T:$AA,B$1,0),"")</f>
        <v/>
      </c>
      <c r="C1044" s="1" t="str">
        <f>IFERROR(VLOOKUP($A1044,Runners!$T:$AA,C$1,0),"")</f>
        <v/>
      </c>
      <c r="D1044" s="1" t="str">
        <f>IFERROR(VLOOKUP($A1044,Runners!$T:$AA,D$1,0),"")</f>
        <v/>
      </c>
      <c r="E1044" s="2" t="str">
        <f>IFERROR(VLOOKUP($A1044,Runners!$T:$AA,E$1,0),"")</f>
        <v/>
      </c>
      <c r="F1044" s="2" t="str">
        <f>IFERROR(VLOOKUP($A1044,Runners!$T:$AA,F$1,0),"")</f>
        <v/>
      </c>
    </row>
    <row r="1045" spans="1:6" x14ac:dyDescent="0.25">
      <c r="A1045" s="19">
        <v>1041</v>
      </c>
      <c r="B1045" s="1" t="str">
        <f>IFERROR(VLOOKUP($A1045,Runners!$T:$AA,B$1,0),"")</f>
        <v/>
      </c>
      <c r="C1045" s="1" t="str">
        <f>IFERROR(VLOOKUP($A1045,Runners!$T:$AA,C$1,0),"")</f>
        <v/>
      </c>
      <c r="D1045" s="1" t="str">
        <f>IFERROR(VLOOKUP($A1045,Runners!$T:$AA,D$1,0),"")</f>
        <v/>
      </c>
      <c r="E1045" s="2" t="str">
        <f>IFERROR(VLOOKUP($A1045,Runners!$T:$AA,E$1,0),"")</f>
        <v/>
      </c>
      <c r="F1045" s="2" t="str">
        <f>IFERROR(VLOOKUP($A1045,Runners!$T:$AA,F$1,0),"")</f>
        <v/>
      </c>
    </row>
    <row r="1046" spans="1:6" x14ac:dyDescent="0.25">
      <c r="A1046" s="19">
        <v>1042</v>
      </c>
      <c r="B1046" s="1" t="str">
        <f>IFERROR(VLOOKUP($A1046,Runners!$T:$AA,B$1,0),"")</f>
        <v/>
      </c>
      <c r="C1046" s="1" t="str">
        <f>IFERROR(VLOOKUP($A1046,Runners!$T:$AA,C$1,0),"")</f>
        <v/>
      </c>
      <c r="D1046" s="1" t="str">
        <f>IFERROR(VLOOKUP($A1046,Runners!$T:$AA,D$1,0),"")</f>
        <v/>
      </c>
      <c r="E1046" s="2" t="str">
        <f>IFERROR(VLOOKUP($A1046,Runners!$T:$AA,E$1,0),"")</f>
        <v/>
      </c>
      <c r="F1046" s="2" t="str">
        <f>IFERROR(VLOOKUP($A1046,Runners!$T:$AA,F$1,0),"")</f>
        <v/>
      </c>
    </row>
    <row r="1047" spans="1:6" x14ac:dyDescent="0.25">
      <c r="A1047" s="19">
        <v>1043</v>
      </c>
      <c r="B1047" s="1" t="str">
        <f>IFERROR(VLOOKUP($A1047,Runners!$T:$AA,B$1,0),"")</f>
        <v/>
      </c>
      <c r="C1047" s="1" t="str">
        <f>IFERROR(VLOOKUP($A1047,Runners!$T:$AA,C$1,0),"")</f>
        <v/>
      </c>
      <c r="D1047" s="1" t="str">
        <f>IFERROR(VLOOKUP($A1047,Runners!$T:$AA,D$1,0),"")</f>
        <v/>
      </c>
      <c r="E1047" s="2" t="str">
        <f>IFERROR(VLOOKUP($A1047,Runners!$T:$AA,E$1,0),"")</f>
        <v/>
      </c>
      <c r="F1047" s="2" t="str">
        <f>IFERROR(VLOOKUP($A1047,Runners!$T:$AA,F$1,0),"")</f>
        <v/>
      </c>
    </row>
    <row r="1048" spans="1:6" x14ac:dyDescent="0.25">
      <c r="A1048" s="19">
        <v>1044</v>
      </c>
      <c r="B1048" s="1" t="str">
        <f>IFERROR(VLOOKUP($A1048,Runners!$T:$AA,B$1,0),"")</f>
        <v/>
      </c>
      <c r="C1048" s="1" t="str">
        <f>IFERROR(VLOOKUP($A1048,Runners!$T:$AA,C$1,0),"")</f>
        <v/>
      </c>
      <c r="D1048" s="1" t="str">
        <f>IFERROR(VLOOKUP($A1048,Runners!$T:$AA,D$1,0),"")</f>
        <v/>
      </c>
      <c r="E1048" s="2" t="str">
        <f>IFERROR(VLOOKUP($A1048,Runners!$T:$AA,E$1,0),"")</f>
        <v/>
      </c>
      <c r="F1048" s="2" t="str">
        <f>IFERROR(VLOOKUP($A1048,Runners!$T:$AA,F$1,0),"")</f>
        <v/>
      </c>
    </row>
    <row r="1049" spans="1:6" x14ac:dyDescent="0.25">
      <c r="A1049" s="19">
        <v>1045</v>
      </c>
      <c r="B1049" s="1" t="str">
        <f>IFERROR(VLOOKUP($A1049,Runners!$T:$AA,B$1,0),"")</f>
        <v/>
      </c>
      <c r="C1049" s="1" t="str">
        <f>IFERROR(VLOOKUP($A1049,Runners!$T:$AA,C$1,0),"")</f>
        <v/>
      </c>
      <c r="D1049" s="1" t="str">
        <f>IFERROR(VLOOKUP($A1049,Runners!$T:$AA,D$1,0),"")</f>
        <v/>
      </c>
      <c r="E1049" s="2" t="str">
        <f>IFERROR(VLOOKUP($A1049,Runners!$T:$AA,E$1,0),"")</f>
        <v/>
      </c>
      <c r="F1049" s="2" t="str">
        <f>IFERROR(VLOOKUP($A1049,Runners!$T:$AA,F$1,0),"")</f>
        <v/>
      </c>
    </row>
    <row r="1050" spans="1:6" x14ac:dyDescent="0.25">
      <c r="A1050" s="19">
        <v>1046</v>
      </c>
      <c r="B1050" s="1" t="str">
        <f>IFERROR(VLOOKUP($A1050,Runners!$T:$AA,B$1,0),"")</f>
        <v/>
      </c>
      <c r="C1050" s="1" t="str">
        <f>IFERROR(VLOOKUP($A1050,Runners!$T:$AA,C$1,0),"")</f>
        <v/>
      </c>
      <c r="D1050" s="1" t="str">
        <f>IFERROR(VLOOKUP($A1050,Runners!$T:$AA,D$1,0),"")</f>
        <v/>
      </c>
      <c r="E1050" s="2" t="str">
        <f>IFERROR(VLOOKUP($A1050,Runners!$T:$AA,E$1,0),"")</f>
        <v/>
      </c>
      <c r="F1050" s="2" t="str">
        <f>IFERROR(VLOOKUP($A1050,Runners!$T:$AA,F$1,0),"")</f>
        <v/>
      </c>
    </row>
    <row r="1051" spans="1:6" x14ac:dyDescent="0.25">
      <c r="A1051" s="19">
        <v>1047</v>
      </c>
      <c r="B1051" s="1" t="str">
        <f>IFERROR(VLOOKUP($A1051,Runners!$T:$AA,B$1,0),"")</f>
        <v/>
      </c>
      <c r="C1051" s="1" t="str">
        <f>IFERROR(VLOOKUP($A1051,Runners!$T:$AA,C$1,0),"")</f>
        <v/>
      </c>
      <c r="D1051" s="1" t="str">
        <f>IFERROR(VLOOKUP($A1051,Runners!$T:$AA,D$1,0),"")</f>
        <v/>
      </c>
      <c r="E1051" s="2" t="str">
        <f>IFERROR(VLOOKUP($A1051,Runners!$T:$AA,E$1,0),"")</f>
        <v/>
      </c>
      <c r="F1051" s="2" t="str">
        <f>IFERROR(VLOOKUP($A1051,Runners!$T:$AA,F$1,0),"")</f>
        <v/>
      </c>
    </row>
    <row r="1052" spans="1:6" x14ac:dyDescent="0.25">
      <c r="A1052" s="19">
        <v>1048</v>
      </c>
      <c r="B1052" s="1" t="str">
        <f>IFERROR(VLOOKUP($A1052,Runners!$T:$AA,B$1,0),"")</f>
        <v/>
      </c>
      <c r="C1052" s="1" t="str">
        <f>IFERROR(VLOOKUP($A1052,Runners!$T:$AA,C$1,0),"")</f>
        <v/>
      </c>
      <c r="D1052" s="1" t="str">
        <f>IFERROR(VLOOKUP($A1052,Runners!$T:$AA,D$1,0),"")</f>
        <v/>
      </c>
      <c r="E1052" s="2" t="str">
        <f>IFERROR(VLOOKUP($A1052,Runners!$T:$AA,E$1,0),"")</f>
        <v/>
      </c>
      <c r="F1052" s="2" t="str">
        <f>IFERROR(VLOOKUP($A1052,Runners!$T:$AA,F$1,0),"")</f>
        <v/>
      </c>
    </row>
    <row r="1053" spans="1:6" x14ac:dyDescent="0.25">
      <c r="A1053" s="19">
        <v>1049</v>
      </c>
      <c r="B1053" s="1" t="str">
        <f>IFERROR(VLOOKUP($A1053,Runners!$T:$AA,B$1,0),"")</f>
        <v/>
      </c>
      <c r="C1053" s="1" t="str">
        <f>IFERROR(VLOOKUP($A1053,Runners!$T:$AA,C$1,0),"")</f>
        <v/>
      </c>
      <c r="D1053" s="1" t="str">
        <f>IFERROR(VLOOKUP($A1053,Runners!$T:$AA,D$1,0),"")</f>
        <v/>
      </c>
      <c r="E1053" s="2" t="str">
        <f>IFERROR(VLOOKUP($A1053,Runners!$T:$AA,E$1,0),"")</f>
        <v/>
      </c>
      <c r="F1053" s="2" t="str">
        <f>IFERROR(VLOOKUP($A1053,Runners!$T:$AA,F$1,0),"")</f>
        <v/>
      </c>
    </row>
    <row r="1054" spans="1:6" x14ac:dyDescent="0.25">
      <c r="A1054" s="19">
        <v>1050</v>
      </c>
      <c r="B1054" s="1" t="str">
        <f>IFERROR(VLOOKUP($A1054,Runners!$T:$AA,B$1,0),"")</f>
        <v/>
      </c>
      <c r="C1054" s="1" t="str">
        <f>IFERROR(VLOOKUP($A1054,Runners!$T:$AA,C$1,0),"")</f>
        <v/>
      </c>
      <c r="D1054" s="1" t="str">
        <f>IFERROR(VLOOKUP($A1054,Runners!$T:$AA,D$1,0),"")</f>
        <v/>
      </c>
      <c r="E1054" s="2" t="str">
        <f>IFERROR(VLOOKUP($A1054,Runners!$T:$AA,E$1,0),"")</f>
        <v/>
      </c>
      <c r="F1054" s="2" t="str">
        <f>IFERROR(VLOOKUP($A1054,Runners!$T:$AA,F$1,0),"")</f>
        <v/>
      </c>
    </row>
    <row r="1055" spans="1:6" x14ac:dyDescent="0.25">
      <c r="A1055" s="19">
        <v>1051</v>
      </c>
      <c r="B1055" s="1" t="str">
        <f>IFERROR(VLOOKUP($A1055,Runners!$T:$AA,B$1,0),"")</f>
        <v/>
      </c>
      <c r="C1055" s="1" t="str">
        <f>IFERROR(VLOOKUP($A1055,Runners!$T:$AA,C$1,0),"")</f>
        <v/>
      </c>
      <c r="D1055" s="1" t="str">
        <f>IFERROR(VLOOKUP($A1055,Runners!$T:$AA,D$1,0),"")</f>
        <v/>
      </c>
      <c r="E1055" s="2" t="str">
        <f>IFERROR(VLOOKUP($A1055,Runners!$T:$AA,E$1,0),"")</f>
        <v/>
      </c>
      <c r="F1055" s="2" t="str">
        <f>IFERROR(VLOOKUP($A1055,Runners!$T:$AA,F$1,0),"")</f>
        <v/>
      </c>
    </row>
    <row r="1056" spans="1:6" x14ac:dyDescent="0.25">
      <c r="A1056" s="19">
        <v>1052</v>
      </c>
      <c r="B1056" s="1" t="str">
        <f>IFERROR(VLOOKUP($A1056,Runners!$T:$AA,B$1,0),"")</f>
        <v/>
      </c>
      <c r="C1056" s="1" t="str">
        <f>IFERROR(VLOOKUP($A1056,Runners!$T:$AA,C$1,0),"")</f>
        <v/>
      </c>
      <c r="D1056" s="1" t="str">
        <f>IFERROR(VLOOKUP($A1056,Runners!$T:$AA,D$1,0),"")</f>
        <v/>
      </c>
      <c r="E1056" s="2" t="str">
        <f>IFERROR(VLOOKUP($A1056,Runners!$T:$AA,E$1,0),"")</f>
        <v/>
      </c>
      <c r="F1056" s="2" t="str">
        <f>IFERROR(VLOOKUP($A1056,Runners!$T:$AA,F$1,0),"")</f>
        <v/>
      </c>
    </row>
    <row r="1057" spans="1:6" x14ac:dyDescent="0.25">
      <c r="A1057" s="19">
        <v>1053</v>
      </c>
      <c r="B1057" s="1" t="str">
        <f>IFERROR(VLOOKUP($A1057,Runners!$T:$AA,B$1,0),"")</f>
        <v/>
      </c>
      <c r="C1057" s="1" t="str">
        <f>IFERROR(VLOOKUP($A1057,Runners!$T:$AA,C$1,0),"")</f>
        <v/>
      </c>
      <c r="D1057" s="1" t="str">
        <f>IFERROR(VLOOKUP($A1057,Runners!$T:$AA,D$1,0),"")</f>
        <v/>
      </c>
      <c r="E1057" s="2" t="str">
        <f>IFERROR(VLOOKUP($A1057,Runners!$T:$AA,E$1,0),"")</f>
        <v/>
      </c>
      <c r="F1057" s="2" t="str">
        <f>IFERROR(VLOOKUP($A1057,Runners!$T:$AA,F$1,0),"")</f>
        <v/>
      </c>
    </row>
    <row r="1058" spans="1:6" x14ac:dyDescent="0.25">
      <c r="A1058" s="19">
        <v>1054</v>
      </c>
      <c r="B1058" s="1" t="str">
        <f>IFERROR(VLOOKUP($A1058,Runners!$T:$AA,B$1,0),"")</f>
        <v/>
      </c>
      <c r="C1058" s="1" t="str">
        <f>IFERROR(VLOOKUP($A1058,Runners!$T:$AA,C$1,0),"")</f>
        <v/>
      </c>
      <c r="D1058" s="1" t="str">
        <f>IFERROR(VLOOKUP($A1058,Runners!$T:$AA,D$1,0),"")</f>
        <v/>
      </c>
      <c r="E1058" s="2" t="str">
        <f>IFERROR(VLOOKUP($A1058,Runners!$T:$AA,E$1,0),"")</f>
        <v/>
      </c>
      <c r="F1058" s="2" t="str">
        <f>IFERROR(VLOOKUP($A1058,Runners!$T:$AA,F$1,0),"")</f>
        <v/>
      </c>
    </row>
    <row r="1059" spans="1:6" x14ac:dyDescent="0.25">
      <c r="A1059" s="19">
        <v>1055</v>
      </c>
      <c r="B1059" s="1" t="str">
        <f>IFERROR(VLOOKUP($A1059,Runners!$T:$AA,B$1,0),"")</f>
        <v/>
      </c>
      <c r="C1059" s="1" t="str">
        <f>IFERROR(VLOOKUP($A1059,Runners!$T:$AA,C$1,0),"")</f>
        <v/>
      </c>
      <c r="D1059" s="1" t="str">
        <f>IFERROR(VLOOKUP($A1059,Runners!$T:$AA,D$1,0),"")</f>
        <v/>
      </c>
      <c r="E1059" s="2" t="str">
        <f>IFERROR(VLOOKUP($A1059,Runners!$T:$AA,E$1,0),"")</f>
        <v/>
      </c>
      <c r="F1059" s="2" t="str">
        <f>IFERROR(VLOOKUP($A1059,Runners!$T:$AA,F$1,0),"")</f>
        <v/>
      </c>
    </row>
    <row r="1060" spans="1:6" x14ac:dyDescent="0.25">
      <c r="A1060" s="19">
        <v>1056</v>
      </c>
      <c r="B1060" s="1" t="str">
        <f>IFERROR(VLOOKUP($A1060,Runners!$T:$AA,B$1,0),"")</f>
        <v/>
      </c>
      <c r="C1060" s="1" t="str">
        <f>IFERROR(VLOOKUP($A1060,Runners!$T:$AA,C$1,0),"")</f>
        <v/>
      </c>
      <c r="D1060" s="1" t="str">
        <f>IFERROR(VLOOKUP($A1060,Runners!$T:$AA,D$1,0),"")</f>
        <v/>
      </c>
      <c r="E1060" s="2" t="str">
        <f>IFERROR(VLOOKUP($A1060,Runners!$T:$AA,E$1,0),"")</f>
        <v/>
      </c>
      <c r="F1060" s="2" t="str">
        <f>IFERROR(VLOOKUP($A1060,Runners!$T:$AA,F$1,0),"")</f>
        <v/>
      </c>
    </row>
    <row r="1061" spans="1:6" x14ac:dyDescent="0.25">
      <c r="A1061" s="19">
        <v>1057</v>
      </c>
      <c r="B1061" s="1" t="str">
        <f>IFERROR(VLOOKUP($A1061,Runners!$T:$AA,B$1,0),"")</f>
        <v/>
      </c>
      <c r="C1061" s="1" t="str">
        <f>IFERROR(VLOOKUP($A1061,Runners!$T:$AA,C$1,0),"")</f>
        <v/>
      </c>
      <c r="D1061" s="1" t="str">
        <f>IFERROR(VLOOKUP($A1061,Runners!$T:$AA,D$1,0),"")</f>
        <v/>
      </c>
      <c r="E1061" s="2" t="str">
        <f>IFERROR(VLOOKUP($A1061,Runners!$T:$AA,E$1,0),"")</f>
        <v/>
      </c>
      <c r="F1061" s="2" t="str">
        <f>IFERROR(VLOOKUP($A1061,Runners!$T:$AA,F$1,0),"")</f>
        <v/>
      </c>
    </row>
    <row r="1062" spans="1:6" x14ac:dyDescent="0.25">
      <c r="A1062" s="19">
        <v>1058</v>
      </c>
      <c r="B1062" s="1" t="str">
        <f>IFERROR(VLOOKUP($A1062,Runners!$T:$AA,B$1,0),"")</f>
        <v/>
      </c>
      <c r="C1062" s="1" t="str">
        <f>IFERROR(VLOOKUP($A1062,Runners!$T:$AA,C$1,0),"")</f>
        <v/>
      </c>
      <c r="D1062" s="1" t="str">
        <f>IFERROR(VLOOKUP($A1062,Runners!$T:$AA,D$1,0),"")</f>
        <v/>
      </c>
      <c r="E1062" s="2" t="str">
        <f>IFERROR(VLOOKUP($A1062,Runners!$T:$AA,E$1,0),"")</f>
        <v/>
      </c>
      <c r="F1062" s="2" t="str">
        <f>IFERROR(VLOOKUP($A1062,Runners!$T:$AA,F$1,0),"")</f>
        <v/>
      </c>
    </row>
    <row r="1063" spans="1:6" x14ac:dyDescent="0.25">
      <c r="A1063" s="19">
        <v>1059</v>
      </c>
      <c r="B1063" s="1" t="str">
        <f>IFERROR(VLOOKUP($A1063,Runners!$T:$AA,B$1,0),"")</f>
        <v/>
      </c>
      <c r="C1063" s="1" t="str">
        <f>IFERROR(VLOOKUP($A1063,Runners!$T:$AA,C$1,0),"")</f>
        <v/>
      </c>
      <c r="D1063" s="1" t="str">
        <f>IFERROR(VLOOKUP($A1063,Runners!$T:$AA,D$1,0),"")</f>
        <v/>
      </c>
      <c r="E1063" s="2" t="str">
        <f>IFERROR(VLOOKUP($A1063,Runners!$T:$AA,E$1,0),"")</f>
        <v/>
      </c>
      <c r="F1063" s="2" t="str">
        <f>IFERROR(VLOOKUP($A1063,Runners!$T:$AA,F$1,0),"")</f>
        <v/>
      </c>
    </row>
    <row r="1064" spans="1:6" x14ac:dyDescent="0.25">
      <c r="A1064" s="19">
        <v>1060</v>
      </c>
      <c r="B1064" s="1" t="str">
        <f>IFERROR(VLOOKUP($A1064,Runners!$T:$AA,B$1,0),"")</f>
        <v/>
      </c>
      <c r="C1064" s="1" t="str">
        <f>IFERROR(VLOOKUP($A1064,Runners!$T:$AA,C$1,0),"")</f>
        <v/>
      </c>
      <c r="D1064" s="1" t="str">
        <f>IFERROR(VLOOKUP($A1064,Runners!$T:$AA,D$1,0),"")</f>
        <v/>
      </c>
      <c r="E1064" s="2" t="str">
        <f>IFERROR(VLOOKUP($A1064,Runners!$T:$AA,E$1,0),"")</f>
        <v/>
      </c>
      <c r="F1064" s="2" t="str">
        <f>IFERROR(VLOOKUP($A1064,Runners!$T:$AA,F$1,0),"")</f>
        <v/>
      </c>
    </row>
    <row r="1065" spans="1:6" x14ac:dyDescent="0.25">
      <c r="A1065" s="19">
        <v>1061</v>
      </c>
      <c r="B1065" s="1" t="str">
        <f>IFERROR(VLOOKUP($A1065,Runners!$T:$AA,B$1,0),"")</f>
        <v/>
      </c>
      <c r="C1065" s="1" t="str">
        <f>IFERROR(VLOOKUP($A1065,Runners!$T:$AA,C$1,0),"")</f>
        <v/>
      </c>
      <c r="D1065" s="1" t="str">
        <f>IFERROR(VLOOKUP($A1065,Runners!$T:$AA,D$1,0),"")</f>
        <v/>
      </c>
      <c r="E1065" s="2" t="str">
        <f>IFERROR(VLOOKUP($A1065,Runners!$T:$AA,E$1,0),"")</f>
        <v/>
      </c>
      <c r="F1065" s="2" t="str">
        <f>IFERROR(VLOOKUP($A1065,Runners!$T:$AA,F$1,0),"")</f>
        <v/>
      </c>
    </row>
    <row r="1066" spans="1:6" x14ac:dyDescent="0.25">
      <c r="A1066" s="19">
        <v>1062</v>
      </c>
      <c r="B1066" s="1" t="str">
        <f>IFERROR(VLOOKUP($A1066,Runners!$T:$AA,B$1,0),"")</f>
        <v/>
      </c>
      <c r="C1066" s="1" t="str">
        <f>IFERROR(VLOOKUP($A1066,Runners!$T:$AA,C$1,0),"")</f>
        <v/>
      </c>
      <c r="D1066" s="1" t="str">
        <f>IFERROR(VLOOKUP($A1066,Runners!$T:$AA,D$1,0),"")</f>
        <v/>
      </c>
      <c r="E1066" s="2" t="str">
        <f>IFERROR(VLOOKUP($A1066,Runners!$T:$AA,E$1,0),"")</f>
        <v/>
      </c>
      <c r="F1066" s="2" t="str">
        <f>IFERROR(VLOOKUP($A1066,Runners!$T:$AA,F$1,0),"")</f>
        <v/>
      </c>
    </row>
    <row r="1067" spans="1:6" x14ac:dyDescent="0.25">
      <c r="A1067" s="19">
        <v>1063</v>
      </c>
      <c r="B1067" s="1" t="str">
        <f>IFERROR(VLOOKUP($A1067,Runners!$T:$AA,B$1,0),"")</f>
        <v/>
      </c>
      <c r="C1067" s="1" t="str">
        <f>IFERROR(VLOOKUP($A1067,Runners!$T:$AA,C$1,0),"")</f>
        <v/>
      </c>
      <c r="D1067" s="1" t="str">
        <f>IFERROR(VLOOKUP($A1067,Runners!$T:$AA,D$1,0),"")</f>
        <v/>
      </c>
      <c r="E1067" s="2" t="str">
        <f>IFERROR(VLOOKUP($A1067,Runners!$T:$AA,E$1,0),"")</f>
        <v/>
      </c>
      <c r="F1067" s="2" t="str">
        <f>IFERROR(VLOOKUP($A1067,Runners!$T:$AA,F$1,0),"")</f>
        <v/>
      </c>
    </row>
    <row r="1068" spans="1:6" x14ac:dyDescent="0.25">
      <c r="A1068" s="19">
        <v>1064</v>
      </c>
      <c r="B1068" s="1" t="str">
        <f>IFERROR(VLOOKUP($A1068,Runners!$T:$AA,B$1,0),"")</f>
        <v/>
      </c>
      <c r="C1068" s="1" t="str">
        <f>IFERROR(VLOOKUP($A1068,Runners!$T:$AA,C$1,0),"")</f>
        <v/>
      </c>
      <c r="D1068" s="1" t="str">
        <f>IFERROR(VLOOKUP($A1068,Runners!$T:$AA,D$1,0),"")</f>
        <v/>
      </c>
      <c r="E1068" s="2" t="str">
        <f>IFERROR(VLOOKUP($A1068,Runners!$T:$AA,E$1,0),"")</f>
        <v/>
      </c>
      <c r="F1068" s="2" t="str">
        <f>IFERROR(VLOOKUP($A1068,Runners!$T:$AA,F$1,0),"")</f>
        <v/>
      </c>
    </row>
    <row r="1069" spans="1:6" x14ac:dyDescent="0.25">
      <c r="A1069" s="19">
        <v>1065</v>
      </c>
      <c r="B1069" s="1" t="str">
        <f>IFERROR(VLOOKUP($A1069,Runners!$T:$AA,B$1,0),"")</f>
        <v/>
      </c>
      <c r="C1069" s="1" t="str">
        <f>IFERROR(VLOOKUP($A1069,Runners!$T:$AA,C$1,0),"")</f>
        <v/>
      </c>
      <c r="D1069" s="1" t="str">
        <f>IFERROR(VLOOKUP($A1069,Runners!$T:$AA,D$1,0),"")</f>
        <v/>
      </c>
      <c r="E1069" s="2" t="str">
        <f>IFERROR(VLOOKUP($A1069,Runners!$T:$AA,E$1,0),"")</f>
        <v/>
      </c>
      <c r="F1069" s="2" t="str">
        <f>IFERROR(VLOOKUP($A1069,Runners!$T:$AA,F$1,0),"")</f>
        <v/>
      </c>
    </row>
    <row r="1070" spans="1:6" x14ac:dyDescent="0.25">
      <c r="A1070" s="19">
        <v>1066</v>
      </c>
      <c r="B1070" s="1" t="str">
        <f>IFERROR(VLOOKUP($A1070,Runners!$T:$AA,B$1,0),"")</f>
        <v/>
      </c>
      <c r="C1070" s="1" t="str">
        <f>IFERROR(VLOOKUP($A1070,Runners!$T:$AA,C$1,0),"")</f>
        <v/>
      </c>
      <c r="D1070" s="1" t="str">
        <f>IFERROR(VLOOKUP($A1070,Runners!$T:$AA,D$1,0),"")</f>
        <v/>
      </c>
      <c r="E1070" s="2" t="str">
        <f>IFERROR(VLOOKUP($A1070,Runners!$T:$AA,E$1,0),"")</f>
        <v/>
      </c>
      <c r="F1070" s="2" t="str">
        <f>IFERROR(VLOOKUP($A1070,Runners!$T:$AA,F$1,0),"")</f>
        <v/>
      </c>
    </row>
    <row r="1071" spans="1:6" x14ac:dyDescent="0.25">
      <c r="A1071" s="19">
        <v>1067</v>
      </c>
      <c r="B1071" s="1" t="str">
        <f>IFERROR(VLOOKUP($A1071,Runners!$T:$AA,B$1,0),"")</f>
        <v/>
      </c>
      <c r="C1071" s="1" t="str">
        <f>IFERROR(VLOOKUP($A1071,Runners!$T:$AA,C$1,0),"")</f>
        <v/>
      </c>
      <c r="D1071" s="1" t="str">
        <f>IFERROR(VLOOKUP($A1071,Runners!$T:$AA,D$1,0),"")</f>
        <v/>
      </c>
      <c r="E1071" s="2" t="str">
        <f>IFERROR(VLOOKUP($A1071,Runners!$T:$AA,E$1,0),"")</f>
        <v/>
      </c>
      <c r="F1071" s="2" t="str">
        <f>IFERROR(VLOOKUP($A1071,Runners!$T:$AA,F$1,0),"")</f>
        <v/>
      </c>
    </row>
    <row r="1072" spans="1:6" x14ac:dyDescent="0.25">
      <c r="A1072" s="19">
        <v>1068</v>
      </c>
      <c r="B1072" s="1" t="str">
        <f>IFERROR(VLOOKUP($A1072,Runners!$T:$AA,B$1,0),"")</f>
        <v/>
      </c>
      <c r="C1072" s="1" t="str">
        <f>IFERROR(VLOOKUP($A1072,Runners!$T:$AA,C$1,0),"")</f>
        <v/>
      </c>
      <c r="D1072" s="1" t="str">
        <f>IFERROR(VLOOKUP($A1072,Runners!$T:$AA,D$1,0),"")</f>
        <v/>
      </c>
      <c r="E1072" s="2" t="str">
        <f>IFERROR(VLOOKUP($A1072,Runners!$T:$AA,E$1,0),"")</f>
        <v/>
      </c>
      <c r="F1072" s="2" t="str">
        <f>IFERROR(VLOOKUP($A1072,Runners!$T:$AA,F$1,0),"")</f>
        <v/>
      </c>
    </row>
    <row r="1073" spans="1:6" x14ac:dyDescent="0.25">
      <c r="A1073" s="19">
        <v>1069</v>
      </c>
      <c r="B1073" s="1" t="str">
        <f>IFERROR(VLOOKUP($A1073,Runners!$T:$AA,B$1,0),"")</f>
        <v/>
      </c>
      <c r="C1073" s="1" t="str">
        <f>IFERROR(VLOOKUP($A1073,Runners!$T:$AA,C$1,0),"")</f>
        <v/>
      </c>
      <c r="D1073" s="1" t="str">
        <f>IFERROR(VLOOKUP($A1073,Runners!$T:$AA,D$1,0),"")</f>
        <v/>
      </c>
      <c r="E1073" s="2" t="str">
        <f>IFERROR(VLOOKUP($A1073,Runners!$T:$AA,E$1,0),"")</f>
        <v/>
      </c>
      <c r="F1073" s="2" t="str">
        <f>IFERROR(VLOOKUP($A1073,Runners!$T:$AA,F$1,0),"")</f>
        <v/>
      </c>
    </row>
    <row r="1074" spans="1:6" x14ac:dyDescent="0.25">
      <c r="A1074" s="19">
        <v>1070</v>
      </c>
      <c r="B1074" s="1" t="str">
        <f>IFERROR(VLOOKUP($A1074,Runners!$T:$AA,B$1,0),"")</f>
        <v/>
      </c>
      <c r="C1074" s="1" t="str">
        <f>IFERROR(VLOOKUP($A1074,Runners!$T:$AA,C$1,0),"")</f>
        <v/>
      </c>
      <c r="D1074" s="1" t="str">
        <f>IFERROR(VLOOKUP($A1074,Runners!$T:$AA,D$1,0),"")</f>
        <v/>
      </c>
      <c r="E1074" s="2" t="str">
        <f>IFERROR(VLOOKUP($A1074,Runners!$T:$AA,E$1,0),"")</f>
        <v/>
      </c>
      <c r="F1074" s="2" t="str">
        <f>IFERROR(VLOOKUP($A1074,Runners!$T:$AA,F$1,0),"")</f>
        <v/>
      </c>
    </row>
    <row r="1075" spans="1:6" x14ac:dyDescent="0.25">
      <c r="A1075" s="19">
        <v>1071</v>
      </c>
      <c r="B1075" s="1" t="str">
        <f>IFERROR(VLOOKUP($A1075,Runners!$T:$AA,B$1,0),"")</f>
        <v/>
      </c>
      <c r="C1075" s="1" t="str">
        <f>IFERROR(VLOOKUP($A1075,Runners!$T:$AA,C$1,0),"")</f>
        <v/>
      </c>
      <c r="D1075" s="1" t="str">
        <f>IFERROR(VLOOKUP($A1075,Runners!$T:$AA,D$1,0),"")</f>
        <v/>
      </c>
      <c r="E1075" s="2" t="str">
        <f>IFERROR(VLOOKUP($A1075,Runners!$T:$AA,E$1,0),"")</f>
        <v/>
      </c>
      <c r="F1075" s="2" t="str">
        <f>IFERROR(VLOOKUP($A1075,Runners!$T:$AA,F$1,0),"")</f>
        <v/>
      </c>
    </row>
    <row r="1076" spans="1:6" x14ac:dyDescent="0.25">
      <c r="A1076" s="19">
        <v>1072</v>
      </c>
      <c r="B1076" s="1" t="str">
        <f>IFERROR(VLOOKUP($A1076,Runners!$T:$AA,B$1,0),"")</f>
        <v/>
      </c>
      <c r="C1076" s="1" t="str">
        <f>IFERROR(VLOOKUP($A1076,Runners!$T:$AA,C$1,0),"")</f>
        <v/>
      </c>
      <c r="D1076" s="1" t="str">
        <f>IFERROR(VLOOKUP($A1076,Runners!$T:$AA,D$1,0),"")</f>
        <v/>
      </c>
      <c r="E1076" s="2" t="str">
        <f>IFERROR(VLOOKUP($A1076,Runners!$T:$AA,E$1,0),"")</f>
        <v/>
      </c>
      <c r="F1076" s="2" t="str">
        <f>IFERROR(VLOOKUP($A1076,Runners!$T:$AA,F$1,0),"")</f>
        <v/>
      </c>
    </row>
    <row r="1077" spans="1:6" x14ac:dyDescent="0.25">
      <c r="A1077" s="19">
        <v>1073</v>
      </c>
      <c r="B1077" s="1" t="str">
        <f>IFERROR(VLOOKUP($A1077,Runners!$T:$AA,B$1,0),"")</f>
        <v/>
      </c>
      <c r="C1077" s="1" t="str">
        <f>IFERROR(VLOOKUP($A1077,Runners!$T:$AA,C$1,0),"")</f>
        <v/>
      </c>
      <c r="D1077" s="1" t="str">
        <f>IFERROR(VLOOKUP($A1077,Runners!$T:$AA,D$1,0),"")</f>
        <v/>
      </c>
      <c r="E1077" s="2" t="str">
        <f>IFERROR(VLOOKUP($A1077,Runners!$T:$AA,E$1,0),"")</f>
        <v/>
      </c>
      <c r="F1077" s="2" t="str">
        <f>IFERROR(VLOOKUP($A1077,Runners!$T:$AA,F$1,0),"")</f>
        <v/>
      </c>
    </row>
    <row r="1078" spans="1:6" x14ac:dyDescent="0.25">
      <c r="A1078" s="19">
        <v>1074</v>
      </c>
      <c r="B1078" s="1" t="str">
        <f>IFERROR(VLOOKUP($A1078,Runners!$T:$AA,B$1,0),"")</f>
        <v/>
      </c>
      <c r="C1078" s="1" t="str">
        <f>IFERROR(VLOOKUP($A1078,Runners!$T:$AA,C$1,0),"")</f>
        <v/>
      </c>
      <c r="D1078" s="1" t="str">
        <f>IFERROR(VLOOKUP($A1078,Runners!$T:$AA,D$1,0),"")</f>
        <v/>
      </c>
      <c r="E1078" s="2" t="str">
        <f>IFERROR(VLOOKUP($A1078,Runners!$T:$AA,E$1,0),"")</f>
        <v/>
      </c>
      <c r="F1078" s="2" t="str">
        <f>IFERROR(VLOOKUP($A1078,Runners!$T:$AA,F$1,0),"")</f>
        <v/>
      </c>
    </row>
    <row r="1079" spans="1:6" x14ac:dyDescent="0.25">
      <c r="A1079" s="19">
        <v>1075</v>
      </c>
      <c r="B1079" s="1" t="str">
        <f>IFERROR(VLOOKUP($A1079,Runners!$T:$AA,B$1,0),"")</f>
        <v/>
      </c>
      <c r="C1079" s="1" t="str">
        <f>IFERROR(VLOOKUP($A1079,Runners!$T:$AA,C$1,0),"")</f>
        <v/>
      </c>
      <c r="D1079" s="1" t="str">
        <f>IFERROR(VLOOKUP($A1079,Runners!$T:$AA,D$1,0),"")</f>
        <v/>
      </c>
      <c r="E1079" s="2" t="str">
        <f>IFERROR(VLOOKUP($A1079,Runners!$T:$AA,E$1,0),"")</f>
        <v/>
      </c>
      <c r="F1079" s="2" t="str">
        <f>IFERROR(VLOOKUP($A1079,Runners!$T:$AA,F$1,0),"")</f>
        <v/>
      </c>
    </row>
    <row r="1080" spans="1:6" x14ac:dyDescent="0.25">
      <c r="A1080" s="19">
        <v>1076</v>
      </c>
      <c r="B1080" s="1" t="str">
        <f>IFERROR(VLOOKUP($A1080,Runners!$T:$AA,B$1,0),"")</f>
        <v/>
      </c>
      <c r="C1080" s="1" t="str">
        <f>IFERROR(VLOOKUP($A1080,Runners!$T:$AA,C$1,0),"")</f>
        <v/>
      </c>
      <c r="D1080" s="1" t="str">
        <f>IFERROR(VLOOKUP($A1080,Runners!$T:$AA,D$1,0),"")</f>
        <v/>
      </c>
      <c r="E1080" s="2" t="str">
        <f>IFERROR(VLOOKUP($A1080,Runners!$T:$AA,E$1,0),"")</f>
        <v/>
      </c>
      <c r="F1080" s="2" t="str">
        <f>IFERROR(VLOOKUP($A1080,Runners!$T:$AA,F$1,0),"")</f>
        <v/>
      </c>
    </row>
    <row r="1081" spans="1:6" x14ac:dyDescent="0.25">
      <c r="A1081" s="19">
        <v>1077</v>
      </c>
      <c r="B1081" s="1" t="str">
        <f>IFERROR(VLOOKUP($A1081,Runners!$T:$AA,B$1,0),"")</f>
        <v/>
      </c>
      <c r="C1081" s="1" t="str">
        <f>IFERROR(VLOOKUP($A1081,Runners!$T:$AA,C$1,0),"")</f>
        <v/>
      </c>
      <c r="D1081" s="1" t="str">
        <f>IFERROR(VLOOKUP($A1081,Runners!$T:$AA,D$1,0),"")</f>
        <v/>
      </c>
      <c r="E1081" s="2" t="str">
        <f>IFERROR(VLOOKUP($A1081,Runners!$T:$AA,E$1,0),"")</f>
        <v/>
      </c>
      <c r="F1081" s="2" t="str">
        <f>IFERROR(VLOOKUP($A1081,Runners!$T:$AA,F$1,0),"")</f>
        <v/>
      </c>
    </row>
    <row r="1082" spans="1:6" x14ac:dyDescent="0.25">
      <c r="A1082" s="19">
        <v>1078</v>
      </c>
      <c r="B1082" s="1" t="str">
        <f>IFERROR(VLOOKUP($A1082,Runners!$T:$AA,B$1,0),"")</f>
        <v/>
      </c>
      <c r="C1082" s="1" t="str">
        <f>IFERROR(VLOOKUP($A1082,Runners!$T:$AA,C$1,0),"")</f>
        <v/>
      </c>
      <c r="D1082" s="1" t="str">
        <f>IFERROR(VLOOKUP($A1082,Runners!$T:$AA,D$1,0),"")</f>
        <v/>
      </c>
      <c r="E1082" s="2" t="str">
        <f>IFERROR(VLOOKUP($A1082,Runners!$T:$AA,E$1,0),"")</f>
        <v/>
      </c>
      <c r="F1082" s="2" t="str">
        <f>IFERROR(VLOOKUP($A1082,Runners!$T:$AA,F$1,0),"")</f>
        <v/>
      </c>
    </row>
    <row r="1083" spans="1:6" x14ac:dyDescent="0.25">
      <c r="A1083" s="19">
        <v>1079</v>
      </c>
      <c r="B1083" s="1" t="str">
        <f>IFERROR(VLOOKUP($A1083,Runners!$T:$AA,B$1,0),"")</f>
        <v/>
      </c>
      <c r="C1083" s="1" t="str">
        <f>IFERROR(VLOOKUP($A1083,Runners!$T:$AA,C$1,0),"")</f>
        <v/>
      </c>
      <c r="D1083" s="1" t="str">
        <f>IFERROR(VLOOKUP($A1083,Runners!$T:$AA,D$1,0),"")</f>
        <v/>
      </c>
      <c r="E1083" s="2" t="str">
        <f>IFERROR(VLOOKUP($A1083,Runners!$T:$AA,E$1,0),"")</f>
        <v/>
      </c>
      <c r="F1083" s="2" t="str">
        <f>IFERROR(VLOOKUP($A1083,Runners!$T:$AA,F$1,0),"")</f>
        <v/>
      </c>
    </row>
    <row r="1084" spans="1:6" x14ac:dyDescent="0.25">
      <c r="A1084" s="19">
        <v>1080</v>
      </c>
      <c r="B1084" s="1" t="str">
        <f>IFERROR(VLOOKUP($A1084,Runners!$T:$AA,B$1,0),"")</f>
        <v/>
      </c>
      <c r="C1084" s="1" t="str">
        <f>IFERROR(VLOOKUP($A1084,Runners!$T:$AA,C$1,0),"")</f>
        <v/>
      </c>
      <c r="D1084" s="1" t="str">
        <f>IFERROR(VLOOKUP($A1084,Runners!$T:$AA,D$1,0),"")</f>
        <v/>
      </c>
      <c r="E1084" s="2" t="str">
        <f>IFERROR(VLOOKUP($A1084,Runners!$T:$AA,E$1,0),"")</f>
        <v/>
      </c>
      <c r="F1084" s="2" t="str">
        <f>IFERROR(VLOOKUP($A1084,Runners!$T:$AA,F$1,0),"")</f>
        <v/>
      </c>
    </row>
    <row r="1085" spans="1:6" x14ac:dyDescent="0.25">
      <c r="A1085" s="19">
        <v>1081</v>
      </c>
      <c r="B1085" s="1" t="str">
        <f>IFERROR(VLOOKUP($A1085,Runners!$T:$AA,B$1,0),"")</f>
        <v/>
      </c>
      <c r="C1085" s="1" t="str">
        <f>IFERROR(VLOOKUP($A1085,Runners!$T:$AA,C$1,0),"")</f>
        <v/>
      </c>
      <c r="D1085" s="1" t="str">
        <f>IFERROR(VLOOKUP($A1085,Runners!$T:$AA,D$1,0),"")</f>
        <v/>
      </c>
      <c r="E1085" s="2" t="str">
        <f>IFERROR(VLOOKUP($A1085,Runners!$T:$AA,E$1,0),"")</f>
        <v/>
      </c>
      <c r="F1085" s="2" t="str">
        <f>IFERROR(VLOOKUP($A1085,Runners!$T:$AA,F$1,0),"")</f>
        <v/>
      </c>
    </row>
    <row r="1086" spans="1:6" x14ac:dyDescent="0.25">
      <c r="A1086" s="19">
        <v>1082</v>
      </c>
      <c r="B1086" s="1" t="str">
        <f>IFERROR(VLOOKUP($A1086,Runners!$T:$AA,B$1,0),"")</f>
        <v/>
      </c>
      <c r="C1086" s="1" t="str">
        <f>IFERROR(VLOOKUP($A1086,Runners!$T:$AA,C$1,0),"")</f>
        <v/>
      </c>
      <c r="D1086" s="1" t="str">
        <f>IFERROR(VLOOKUP($A1086,Runners!$T:$AA,D$1,0),"")</f>
        <v/>
      </c>
      <c r="E1086" s="2" t="str">
        <f>IFERROR(VLOOKUP($A1086,Runners!$T:$AA,E$1,0),"")</f>
        <v/>
      </c>
      <c r="F1086" s="2" t="str">
        <f>IFERROR(VLOOKUP($A1086,Runners!$T:$AA,F$1,0),"")</f>
        <v/>
      </c>
    </row>
    <row r="1087" spans="1:6" x14ac:dyDescent="0.25">
      <c r="A1087" s="19">
        <v>1083</v>
      </c>
      <c r="B1087" s="1" t="str">
        <f>IFERROR(VLOOKUP($A1087,Runners!$T:$AA,B$1,0),"")</f>
        <v/>
      </c>
      <c r="C1087" s="1" t="str">
        <f>IFERROR(VLOOKUP($A1087,Runners!$T:$AA,C$1,0),"")</f>
        <v/>
      </c>
      <c r="D1087" s="1" t="str">
        <f>IFERROR(VLOOKUP($A1087,Runners!$T:$AA,D$1,0),"")</f>
        <v/>
      </c>
      <c r="E1087" s="2" t="str">
        <f>IFERROR(VLOOKUP($A1087,Runners!$T:$AA,E$1,0),"")</f>
        <v/>
      </c>
      <c r="F1087" s="2" t="str">
        <f>IFERROR(VLOOKUP($A1087,Runners!$T:$AA,F$1,0),"")</f>
        <v/>
      </c>
    </row>
    <row r="1088" spans="1:6" x14ac:dyDescent="0.25">
      <c r="A1088" s="19">
        <v>1084</v>
      </c>
      <c r="B1088" s="1" t="str">
        <f>IFERROR(VLOOKUP($A1088,Runners!$T:$AA,B$1,0),"")</f>
        <v/>
      </c>
      <c r="C1088" s="1" t="str">
        <f>IFERROR(VLOOKUP($A1088,Runners!$T:$AA,C$1,0),"")</f>
        <v/>
      </c>
      <c r="D1088" s="1" t="str">
        <f>IFERROR(VLOOKUP($A1088,Runners!$T:$AA,D$1,0),"")</f>
        <v/>
      </c>
      <c r="E1088" s="2" t="str">
        <f>IFERROR(VLOOKUP($A1088,Runners!$T:$AA,E$1,0),"")</f>
        <v/>
      </c>
      <c r="F1088" s="2" t="str">
        <f>IFERROR(VLOOKUP($A1088,Runners!$T:$AA,F$1,0),"")</f>
        <v/>
      </c>
    </row>
    <row r="1089" spans="1:6" x14ac:dyDescent="0.25">
      <c r="A1089" s="19">
        <v>1085</v>
      </c>
      <c r="B1089" s="1" t="str">
        <f>IFERROR(VLOOKUP($A1089,Runners!$T:$AA,B$1,0),"")</f>
        <v/>
      </c>
      <c r="C1089" s="1" t="str">
        <f>IFERROR(VLOOKUP($A1089,Runners!$T:$AA,C$1,0),"")</f>
        <v/>
      </c>
      <c r="D1089" s="1" t="str">
        <f>IFERROR(VLOOKUP($A1089,Runners!$T:$AA,D$1,0),"")</f>
        <v/>
      </c>
      <c r="E1089" s="2" t="str">
        <f>IFERROR(VLOOKUP($A1089,Runners!$T:$AA,E$1,0),"")</f>
        <v/>
      </c>
      <c r="F1089" s="2" t="str">
        <f>IFERROR(VLOOKUP($A1089,Runners!$T:$AA,F$1,0),"")</f>
        <v/>
      </c>
    </row>
    <row r="1090" spans="1:6" x14ac:dyDescent="0.25">
      <c r="A1090" s="19">
        <v>1086</v>
      </c>
      <c r="B1090" s="1" t="str">
        <f>IFERROR(VLOOKUP($A1090,Runners!$T:$AA,B$1,0),"")</f>
        <v/>
      </c>
      <c r="C1090" s="1" t="str">
        <f>IFERROR(VLOOKUP($A1090,Runners!$T:$AA,C$1,0),"")</f>
        <v/>
      </c>
      <c r="D1090" s="1" t="str">
        <f>IFERROR(VLOOKUP($A1090,Runners!$T:$AA,D$1,0),"")</f>
        <v/>
      </c>
      <c r="E1090" s="2" t="str">
        <f>IFERROR(VLOOKUP($A1090,Runners!$T:$AA,E$1,0),"")</f>
        <v/>
      </c>
      <c r="F1090" s="2" t="str">
        <f>IFERROR(VLOOKUP($A1090,Runners!$T:$AA,F$1,0),"")</f>
        <v/>
      </c>
    </row>
    <row r="1091" spans="1:6" x14ac:dyDescent="0.25">
      <c r="A1091" s="19">
        <v>1087</v>
      </c>
      <c r="B1091" s="1" t="str">
        <f>IFERROR(VLOOKUP($A1091,Runners!$T:$AA,B$1,0),"")</f>
        <v/>
      </c>
      <c r="C1091" s="1" t="str">
        <f>IFERROR(VLOOKUP($A1091,Runners!$T:$AA,C$1,0),"")</f>
        <v/>
      </c>
      <c r="D1091" s="1" t="str">
        <f>IFERROR(VLOOKUP($A1091,Runners!$T:$AA,D$1,0),"")</f>
        <v/>
      </c>
      <c r="E1091" s="2" t="str">
        <f>IFERROR(VLOOKUP($A1091,Runners!$T:$AA,E$1,0),"")</f>
        <v/>
      </c>
      <c r="F1091" s="2" t="str">
        <f>IFERROR(VLOOKUP($A1091,Runners!$T:$AA,F$1,0),"")</f>
        <v/>
      </c>
    </row>
    <row r="1092" spans="1:6" x14ac:dyDescent="0.25">
      <c r="A1092" s="19">
        <v>1088</v>
      </c>
      <c r="B1092" s="1" t="str">
        <f>IFERROR(VLOOKUP($A1092,Runners!$T:$AA,B$1,0),"")</f>
        <v/>
      </c>
      <c r="C1092" s="1" t="str">
        <f>IFERROR(VLOOKUP($A1092,Runners!$T:$AA,C$1,0),"")</f>
        <v/>
      </c>
      <c r="D1092" s="1" t="str">
        <f>IFERROR(VLOOKUP($A1092,Runners!$T:$AA,D$1,0),"")</f>
        <v/>
      </c>
      <c r="E1092" s="2" t="str">
        <f>IFERROR(VLOOKUP($A1092,Runners!$T:$AA,E$1,0),"")</f>
        <v/>
      </c>
      <c r="F1092" s="2" t="str">
        <f>IFERROR(VLOOKUP($A1092,Runners!$T:$AA,F$1,0),"")</f>
        <v/>
      </c>
    </row>
    <row r="1093" spans="1:6" x14ac:dyDescent="0.25">
      <c r="A1093" s="19">
        <v>1089</v>
      </c>
      <c r="B1093" s="1" t="str">
        <f>IFERROR(VLOOKUP($A1093,Runners!$T:$AA,B$1,0),"")</f>
        <v/>
      </c>
      <c r="C1093" s="1" t="str">
        <f>IFERROR(VLOOKUP($A1093,Runners!$T:$AA,C$1,0),"")</f>
        <v/>
      </c>
      <c r="D1093" s="1" t="str">
        <f>IFERROR(VLOOKUP($A1093,Runners!$T:$AA,D$1,0),"")</f>
        <v/>
      </c>
      <c r="E1093" s="2" t="str">
        <f>IFERROR(VLOOKUP($A1093,Runners!$T:$AA,E$1,0),"")</f>
        <v/>
      </c>
      <c r="F1093" s="2" t="str">
        <f>IFERROR(VLOOKUP($A1093,Runners!$T:$AA,F$1,0),"")</f>
        <v/>
      </c>
    </row>
    <row r="1094" spans="1:6" x14ac:dyDescent="0.25">
      <c r="A1094" s="19">
        <v>1090</v>
      </c>
      <c r="B1094" s="1" t="str">
        <f>IFERROR(VLOOKUP($A1094,Runners!$T:$AA,B$1,0),"")</f>
        <v/>
      </c>
      <c r="C1094" s="1" t="str">
        <f>IFERROR(VLOOKUP($A1094,Runners!$T:$AA,C$1,0),"")</f>
        <v/>
      </c>
      <c r="D1094" s="1" t="str">
        <f>IFERROR(VLOOKUP($A1094,Runners!$T:$AA,D$1,0),"")</f>
        <v/>
      </c>
      <c r="E1094" s="2" t="str">
        <f>IFERROR(VLOOKUP($A1094,Runners!$T:$AA,E$1,0),"")</f>
        <v/>
      </c>
      <c r="F1094" s="2" t="str">
        <f>IFERROR(VLOOKUP($A1094,Runners!$T:$AA,F$1,0),"")</f>
        <v/>
      </c>
    </row>
    <row r="1095" spans="1:6" x14ac:dyDescent="0.25">
      <c r="A1095" s="19">
        <v>1091</v>
      </c>
      <c r="B1095" s="1" t="str">
        <f>IFERROR(VLOOKUP($A1095,Runners!$T:$AA,B$1,0),"")</f>
        <v/>
      </c>
      <c r="C1095" s="1" t="str">
        <f>IFERROR(VLOOKUP($A1095,Runners!$T:$AA,C$1,0),"")</f>
        <v/>
      </c>
      <c r="D1095" s="1" t="str">
        <f>IFERROR(VLOOKUP($A1095,Runners!$T:$AA,D$1,0),"")</f>
        <v/>
      </c>
      <c r="E1095" s="2" t="str">
        <f>IFERROR(VLOOKUP($A1095,Runners!$T:$AA,E$1,0),"")</f>
        <v/>
      </c>
      <c r="F1095" s="2" t="str">
        <f>IFERROR(VLOOKUP($A1095,Runners!$T:$AA,F$1,0),"")</f>
        <v/>
      </c>
    </row>
    <row r="1096" spans="1:6" x14ac:dyDescent="0.25">
      <c r="A1096" s="19">
        <v>1092</v>
      </c>
      <c r="B1096" s="1" t="str">
        <f>IFERROR(VLOOKUP($A1096,Runners!$T:$AA,B$1,0),"")</f>
        <v/>
      </c>
      <c r="C1096" s="1" t="str">
        <f>IFERROR(VLOOKUP($A1096,Runners!$T:$AA,C$1,0),"")</f>
        <v/>
      </c>
      <c r="D1096" s="1" t="str">
        <f>IFERROR(VLOOKUP($A1096,Runners!$T:$AA,D$1,0),"")</f>
        <v/>
      </c>
      <c r="E1096" s="2" t="str">
        <f>IFERROR(VLOOKUP($A1096,Runners!$T:$AA,E$1,0),"")</f>
        <v/>
      </c>
      <c r="F1096" s="2" t="str">
        <f>IFERROR(VLOOKUP($A1096,Runners!$T:$AA,F$1,0),"")</f>
        <v/>
      </c>
    </row>
    <row r="1097" spans="1:6" x14ac:dyDescent="0.25">
      <c r="A1097" s="19">
        <v>1093</v>
      </c>
      <c r="B1097" s="1" t="str">
        <f>IFERROR(VLOOKUP($A1097,Runners!$T:$AA,B$1,0),"")</f>
        <v/>
      </c>
      <c r="C1097" s="1" t="str">
        <f>IFERROR(VLOOKUP($A1097,Runners!$T:$AA,C$1,0),"")</f>
        <v/>
      </c>
      <c r="D1097" s="1" t="str">
        <f>IFERROR(VLOOKUP($A1097,Runners!$T:$AA,D$1,0),"")</f>
        <v/>
      </c>
      <c r="E1097" s="2" t="str">
        <f>IFERROR(VLOOKUP($A1097,Runners!$T:$AA,E$1,0),"")</f>
        <v/>
      </c>
      <c r="F1097" s="2" t="str">
        <f>IFERROR(VLOOKUP($A1097,Runners!$T:$AA,F$1,0),"")</f>
        <v/>
      </c>
    </row>
    <row r="1098" spans="1:6" x14ac:dyDescent="0.25">
      <c r="A1098" s="19">
        <v>1094</v>
      </c>
      <c r="B1098" s="1" t="str">
        <f>IFERROR(VLOOKUP($A1098,Runners!$T:$AA,B$1,0),"")</f>
        <v/>
      </c>
      <c r="C1098" s="1" t="str">
        <f>IFERROR(VLOOKUP($A1098,Runners!$T:$AA,C$1,0),"")</f>
        <v/>
      </c>
      <c r="D1098" s="1" t="str">
        <f>IFERROR(VLOOKUP($A1098,Runners!$T:$AA,D$1,0),"")</f>
        <v/>
      </c>
      <c r="E1098" s="2" t="str">
        <f>IFERROR(VLOOKUP($A1098,Runners!$T:$AA,E$1,0),"")</f>
        <v/>
      </c>
      <c r="F1098" s="2" t="str">
        <f>IFERROR(VLOOKUP($A1098,Runners!$T:$AA,F$1,0),"")</f>
        <v/>
      </c>
    </row>
    <row r="1099" spans="1:6" x14ac:dyDescent="0.25">
      <c r="A1099" s="19">
        <v>1095</v>
      </c>
      <c r="B1099" s="1" t="str">
        <f>IFERROR(VLOOKUP($A1099,Runners!$T:$AA,B$1,0),"")</f>
        <v/>
      </c>
      <c r="C1099" s="1" t="str">
        <f>IFERROR(VLOOKUP($A1099,Runners!$T:$AA,C$1,0),"")</f>
        <v/>
      </c>
      <c r="D1099" s="1" t="str">
        <f>IFERROR(VLOOKUP($A1099,Runners!$T:$AA,D$1,0),"")</f>
        <v/>
      </c>
      <c r="E1099" s="2" t="str">
        <f>IFERROR(VLOOKUP($A1099,Runners!$T:$AA,E$1,0),"")</f>
        <v/>
      </c>
      <c r="F1099" s="2" t="str">
        <f>IFERROR(VLOOKUP($A1099,Runners!$T:$AA,F$1,0),"")</f>
        <v/>
      </c>
    </row>
    <row r="1100" spans="1:6" x14ac:dyDescent="0.25">
      <c r="A1100" s="19">
        <v>1096</v>
      </c>
      <c r="B1100" s="1" t="str">
        <f>IFERROR(VLOOKUP($A1100,Runners!$T:$AA,B$1,0),"")</f>
        <v/>
      </c>
      <c r="C1100" s="1" t="str">
        <f>IFERROR(VLOOKUP($A1100,Runners!$T:$AA,C$1,0),"")</f>
        <v/>
      </c>
      <c r="D1100" s="1" t="str">
        <f>IFERROR(VLOOKUP($A1100,Runners!$T:$AA,D$1,0),"")</f>
        <v/>
      </c>
      <c r="E1100" s="2" t="str">
        <f>IFERROR(VLOOKUP($A1100,Runners!$T:$AA,E$1,0),"")</f>
        <v/>
      </c>
      <c r="F1100" s="2" t="str">
        <f>IFERROR(VLOOKUP($A1100,Runners!$T:$AA,F$1,0),"")</f>
        <v/>
      </c>
    </row>
    <row r="1101" spans="1:6" x14ac:dyDescent="0.25">
      <c r="A1101" s="19">
        <v>1097</v>
      </c>
      <c r="B1101" s="1" t="str">
        <f>IFERROR(VLOOKUP($A1101,Runners!$T:$AA,B$1,0),"")</f>
        <v/>
      </c>
      <c r="C1101" s="1" t="str">
        <f>IFERROR(VLOOKUP($A1101,Runners!$T:$AA,C$1,0),"")</f>
        <v/>
      </c>
      <c r="D1101" s="1" t="str">
        <f>IFERROR(VLOOKUP($A1101,Runners!$T:$AA,D$1,0),"")</f>
        <v/>
      </c>
      <c r="E1101" s="2" t="str">
        <f>IFERROR(VLOOKUP($A1101,Runners!$T:$AA,E$1,0),"")</f>
        <v/>
      </c>
      <c r="F1101" s="2" t="str">
        <f>IFERROR(VLOOKUP($A1101,Runners!$T:$AA,F$1,0),"")</f>
        <v/>
      </c>
    </row>
    <row r="1102" spans="1:6" x14ac:dyDescent="0.25">
      <c r="A1102" s="19">
        <v>1098</v>
      </c>
      <c r="B1102" s="1" t="str">
        <f>IFERROR(VLOOKUP($A1102,Runners!$T:$AA,B$1,0),"")</f>
        <v/>
      </c>
      <c r="C1102" s="1" t="str">
        <f>IFERROR(VLOOKUP($A1102,Runners!$T:$AA,C$1,0),"")</f>
        <v/>
      </c>
      <c r="D1102" s="1" t="str">
        <f>IFERROR(VLOOKUP($A1102,Runners!$T:$AA,D$1,0),"")</f>
        <v/>
      </c>
      <c r="E1102" s="2" t="str">
        <f>IFERROR(VLOOKUP($A1102,Runners!$T:$AA,E$1,0),"")</f>
        <v/>
      </c>
      <c r="F1102" s="2" t="str">
        <f>IFERROR(VLOOKUP($A1102,Runners!$T:$AA,F$1,0),"")</f>
        <v/>
      </c>
    </row>
    <row r="1103" spans="1:6" x14ac:dyDescent="0.25">
      <c r="A1103" s="19">
        <v>1099</v>
      </c>
      <c r="B1103" s="1" t="str">
        <f>IFERROR(VLOOKUP($A1103,Runners!$T:$AA,B$1,0),"")</f>
        <v/>
      </c>
      <c r="C1103" s="1" t="str">
        <f>IFERROR(VLOOKUP($A1103,Runners!$T:$AA,C$1,0),"")</f>
        <v/>
      </c>
      <c r="D1103" s="1" t="str">
        <f>IFERROR(VLOOKUP($A1103,Runners!$T:$AA,D$1,0),"")</f>
        <v/>
      </c>
      <c r="E1103" s="2" t="str">
        <f>IFERROR(VLOOKUP($A1103,Runners!$T:$AA,E$1,0),"")</f>
        <v/>
      </c>
      <c r="F1103" s="2" t="str">
        <f>IFERROR(VLOOKUP($A1103,Runners!$T:$AA,F$1,0),"")</f>
        <v/>
      </c>
    </row>
    <row r="1104" spans="1:6" x14ac:dyDescent="0.25">
      <c r="A1104" s="19">
        <v>1100</v>
      </c>
      <c r="B1104" s="1" t="str">
        <f>IFERROR(VLOOKUP($A1104,Runners!$T:$AA,B$1,0),"")</f>
        <v/>
      </c>
      <c r="C1104" s="1" t="str">
        <f>IFERROR(VLOOKUP($A1104,Runners!$T:$AA,C$1,0),"")</f>
        <v/>
      </c>
      <c r="D1104" s="1" t="str">
        <f>IFERROR(VLOOKUP($A1104,Runners!$T:$AA,D$1,0),"")</f>
        <v/>
      </c>
      <c r="E1104" s="2" t="str">
        <f>IFERROR(VLOOKUP($A1104,Runners!$T:$AA,E$1,0),"")</f>
        <v/>
      </c>
      <c r="F1104" s="2" t="str">
        <f>IFERROR(VLOOKUP($A1104,Runners!$T:$AA,F$1,0),"")</f>
        <v/>
      </c>
    </row>
    <row r="1105" spans="1:6" x14ac:dyDescent="0.25">
      <c r="A1105" s="19">
        <v>1101</v>
      </c>
      <c r="B1105" s="1" t="str">
        <f>IFERROR(VLOOKUP($A1105,Runners!$T:$AA,B$1,0),"")</f>
        <v/>
      </c>
      <c r="C1105" s="1" t="str">
        <f>IFERROR(VLOOKUP($A1105,Runners!$T:$AA,C$1,0),"")</f>
        <v/>
      </c>
      <c r="D1105" s="1" t="str">
        <f>IFERROR(VLOOKUP($A1105,Runners!$T:$AA,D$1,0),"")</f>
        <v/>
      </c>
      <c r="E1105" s="2" t="str">
        <f>IFERROR(VLOOKUP($A1105,Runners!$T:$AA,E$1,0),"")</f>
        <v/>
      </c>
      <c r="F1105" s="2" t="str">
        <f>IFERROR(VLOOKUP($A1105,Runners!$T:$AA,F$1,0),"")</f>
        <v/>
      </c>
    </row>
    <row r="1106" spans="1:6" x14ac:dyDescent="0.25">
      <c r="A1106" s="19">
        <v>1102</v>
      </c>
      <c r="B1106" s="1" t="str">
        <f>IFERROR(VLOOKUP($A1106,Runners!$T:$AA,B$1,0),"")</f>
        <v/>
      </c>
      <c r="C1106" s="1" t="str">
        <f>IFERROR(VLOOKUP($A1106,Runners!$T:$AA,C$1,0),"")</f>
        <v/>
      </c>
      <c r="D1106" s="1" t="str">
        <f>IFERROR(VLOOKUP($A1106,Runners!$T:$AA,D$1,0),"")</f>
        <v/>
      </c>
      <c r="E1106" s="2" t="str">
        <f>IFERROR(VLOOKUP($A1106,Runners!$T:$AA,E$1,0),"")</f>
        <v/>
      </c>
      <c r="F1106" s="2" t="str">
        <f>IFERROR(VLOOKUP($A1106,Runners!$T:$AA,F$1,0),"")</f>
        <v/>
      </c>
    </row>
    <row r="1107" spans="1:6" x14ac:dyDescent="0.25">
      <c r="A1107" s="19">
        <v>1103</v>
      </c>
      <c r="B1107" s="1" t="str">
        <f>IFERROR(VLOOKUP($A1107,Runners!$T:$AA,B$1,0),"")</f>
        <v/>
      </c>
      <c r="C1107" s="1" t="str">
        <f>IFERROR(VLOOKUP($A1107,Runners!$T:$AA,C$1,0),"")</f>
        <v/>
      </c>
      <c r="D1107" s="1" t="str">
        <f>IFERROR(VLOOKUP($A1107,Runners!$T:$AA,D$1,0),"")</f>
        <v/>
      </c>
      <c r="E1107" s="2" t="str">
        <f>IFERROR(VLOOKUP($A1107,Runners!$T:$AA,E$1,0),"")</f>
        <v/>
      </c>
      <c r="F1107" s="2" t="str">
        <f>IFERROR(VLOOKUP($A1107,Runners!$T:$AA,F$1,0),"")</f>
        <v/>
      </c>
    </row>
    <row r="1108" spans="1:6" x14ac:dyDescent="0.25">
      <c r="A1108" s="19">
        <v>1104</v>
      </c>
      <c r="B1108" s="1" t="str">
        <f>IFERROR(VLOOKUP($A1108,Runners!$T:$AA,B$1,0),"")</f>
        <v/>
      </c>
      <c r="C1108" s="1" t="str">
        <f>IFERROR(VLOOKUP($A1108,Runners!$T:$AA,C$1,0),"")</f>
        <v/>
      </c>
      <c r="D1108" s="1" t="str">
        <f>IFERROR(VLOOKUP($A1108,Runners!$T:$AA,D$1,0),"")</f>
        <v/>
      </c>
      <c r="E1108" s="2" t="str">
        <f>IFERROR(VLOOKUP($A1108,Runners!$T:$AA,E$1,0),"")</f>
        <v/>
      </c>
      <c r="F1108" s="2" t="str">
        <f>IFERROR(VLOOKUP($A1108,Runners!$T:$AA,F$1,0),"")</f>
        <v/>
      </c>
    </row>
    <row r="1109" spans="1:6" x14ac:dyDescent="0.25">
      <c r="A1109" s="19">
        <v>1105</v>
      </c>
      <c r="B1109" s="1" t="str">
        <f>IFERROR(VLOOKUP($A1109,Runners!$T:$AA,B$1,0),"")</f>
        <v/>
      </c>
      <c r="C1109" s="1" t="str">
        <f>IFERROR(VLOOKUP($A1109,Runners!$T:$AA,C$1,0),"")</f>
        <v/>
      </c>
      <c r="D1109" s="1" t="str">
        <f>IFERROR(VLOOKUP($A1109,Runners!$T:$AA,D$1,0),"")</f>
        <v/>
      </c>
      <c r="E1109" s="2" t="str">
        <f>IFERROR(VLOOKUP($A1109,Runners!$T:$AA,E$1,0),"")</f>
        <v/>
      </c>
      <c r="F1109" s="2" t="str">
        <f>IFERROR(VLOOKUP($A1109,Runners!$T:$AA,F$1,0),"")</f>
        <v/>
      </c>
    </row>
    <row r="1110" spans="1:6" x14ac:dyDescent="0.25">
      <c r="A1110" s="19">
        <v>1106</v>
      </c>
      <c r="B1110" s="1" t="str">
        <f>IFERROR(VLOOKUP($A1110,Runners!$T:$AA,B$1,0),"")</f>
        <v/>
      </c>
      <c r="C1110" s="1" t="str">
        <f>IFERROR(VLOOKUP($A1110,Runners!$T:$AA,C$1,0),"")</f>
        <v/>
      </c>
      <c r="D1110" s="1" t="str">
        <f>IFERROR(VLOOKUP($A1110,Runners!$T:$AA,D$1,0),"")</f>
        <v/>
      </c>
      <c r="E1110" s="2" t="str">
        <f>IFERROR(VLOOKUP($A1110,Runners!$T:$AA,E$1,0),"")</f>
        <v/>
      </c>
      <c r="F1110" s="2" t="str">
        <f>IFERROR(VLOOKUP($A1110,Runners!$T:$AA,F$1,0),"")</f>
        <v/>
      </c>
    </row>
    <row r="1111" spans="1:6" x14ac:dyDescent="0.25">
      <c r="A1111" s="19">
        <v>1107</v>
      </c>
      <c r="B1111" s="1" t="str">
        <f>IFERROR(VLOOKUP($A1111,Runners!$T:$AA,B$1,0),"")</f>
        <v/>
      </c>
      <c r="C1111" s="1" t="str">
        <f>IFERROR(VLOOKUP($A1111,Runners!$T:$AA,C$1,0),"")</f>
        <v/>
      </c>
      <c r="D1111" s="1" t="str">
        <f>IFERROR(VLOOKUP($A1111,Runners!$T:$AA,D$1,0),"")</f>
        <v/>
      </c>
      <c r="E1111" s="2" t="str">
        <f>IFERROR(VLOOKUP($A1111,Runners!$T:$AA,E$1,0),"")</f>
        <v/>
      </c>
      <c r="F1111" s="2" t="str">
        <f>IFERROR(VLOOKUP($A1111,Runners!$T:$AA,F$1,0),"")</f>
        <v/>
      </c>
    </row>
    <row r="1112" spans="1:6" x14ac:dyDescent="0.25">
      <c r="A1112" s="19">
        <v>1108</v>
      </c>
      <c r="B1112" s="1" t="str">
        <f>IFERROR(VLOOKUP($A1112,Runners!$T:$AA,B$1,0),"")</f>
        <v/>
      </c>
      <c r="C1112" s="1" t="str">
        <f>IFERROR(VLOOKUP($A1112,Runners!$T:$AA,C$1,0),"")</f>
        <v/>
      </c>
      <c r="D1112" s="1" t="str">
        <f>IFERROR(VLOOKUP($A1112,Runners!$T:$AA,D$1,0),"")</f>
        <v/>
      </c>
      <c r="E1112" s="2" t="str">
        <f>IFERROR(VLOOKUP($A1112,Runners!$T:$AA,E$1,0),"")</f>
        <v/>
      </c>
      <c r="F1112" s="2" t="str">
        <f>IFERROR(VLOOKUP($A1112,Runners!$T:$AA,F$1,0),"")</f>
        <v/>
      </c>
    </row>
    <row r="1113" spans="1:6" x14ac:dyDescent="0.25">
      <c r="A1113" s="19">
        <v>1109</v>
      </c>
      <c r="B1113" s="1" t="str">
        <f>IFERROR(VLOOKUP($A1113,Runners!$T:$AA,B$1,0),"")</f>
        <v/>
      </c>
      <c r="C1113" s="1" t="str">
        <f>IFERROR(VLOOKUP($A1113,Runners!$T:$AA,C$1,0),"")</f>
        <v/>
      </c>
      <c r="D1113" s="1" t="str">
        <f>IFERROR(VLOOKUP($A1113,Runners!$T:$AA,D$1,0),"")</f>
        <v/>
      </c>
      <c r="E1113" s="2" t="str">
        <f>IFERROR(VLOOKUP($A1113,Runners!$T:$AA,E$1,0),"")</f>
        <v/>
      </c>
      <c r="F1113" s="2" t="str">
        <f>IFERROR(VLOOKUP($A1113,Runners!$T:$AA,F$1,0),"")</f>
        <v/>
      </c>
    </row>
    <row r="1114" spans="1:6" x14ac:dyDescent="0.25">
      <c r="A1114" s="19">
        <v>1110</v>
      </c>
      <c r="B1114" s="1" t="str">
        <f>IFERROR(VLOOKUP($A1114,Runners!$T:$AA,B$1,0),"")</f>
        <v/>
      </c>
      <c r="C1114" s="1" t="str">
        <f>IFERROR(VLOOKUP($A1114,Runners!$T:$AA,C$1,0),"")</f>
        <v/>
      </c>
      <c r="D1114" s="1" t="str">
        <f>IFERROR(VLOOKUP($A1114,Runners!$T:$AA,D$1,0),"")</f>
        <v/>
      </c>
      <c r="E1114" s="2" t="str">
        <f>IFERROR(VLOOKUP($A1114,Runners!$T:$AA,E$1,0),"")</f>
        <v/>
      </c>
      <c r="F1114" s="2" t="str">
        <f>IFERROR(VLOOKUP($A1114,Runners!$T:$AA,F$1,0),"")</f>
        <v/>
      </c>
    </row>
    <row r="1115" spans="1:6" x14ac:dyDescent="0.25">
      <c r="A1115" s="19">
        <v>1111</v>
      </c>
      <c r="B1115" s="1" t="str">
        <f>IFERROR(VLOOKUP($A1115,Runners!$T:$AA,B$1,0),"")</f>
        <v/>
      </c>
      <c r="C1115" s="1" t="str">
        <f>IFERROR(VLOOKUP($A1115,Runners!$T:$AA,C$1,0),"")</f>
        <v/>
      </c>
      <c r="D1115" s="1" t="str">
        <f>IFERROR(VLOOKUP($A1115,Runners!$T:$AA,D$1,0),"")</f>
        <v/>
      </c>
      <c r="E1115" s="2" t="str">
        <f>IFERROR(VLOOKUP($A1115,Runners!$T:$AA,E$1,0),"")</f>
        <v/>
      </c>
      <c r="F1115" s="2" t="str">
        <f>IFERROR(VLOOKUP($A1115,Runners!$T:$AA,F$1,0),"")</f>
        <v/>
      </c>
    </row>
    <row r="1116" spans="1:6" x14ac:dyDescent="0.25">
      <c r="A1116" s="19">
        <v>1112</v>
      </c>
      <c r="B1116" s="1" t="str">
        <f>IFERROR(VLOOKUP($A1116,Runners!$T:$AA,B$1,0),"")</f>
        <v/>
      </c>
      <c r="C1116" s="1" t="str">
        <f>IFERROR(VLOOKUP($A1116,Runners!$T:$AA,C$1,0),"")</f>
        <v/>
      </c>
      <c r="D1116" s="1" t="str">
        <f>IFERROR(VLOOKUP($A1116,Runners!$T:$AA,D$1,0),"")</f>
        <v/>
      </c>
      <c r="E1116" s="2" t="str">
        <f>IFERROR(VLOOKUP($A1116,Runners!$T:$AA,E$1,0),"")</f>
        <v/>
      </c>
      <c r="F1116" s="2" t="str">
        <f>IFERROR(VLOOKUP($A1116,Runners!$T:$AA,F$1,0),"")</f>
        <v/>
      </c>
    </row>
    <row r="1117" spans="1:6" x14ac:dyDescent="0.25">
      <c r="A1117" s="19">
        <v>1113</v>
      </c>
      <c r="B1117" s="1" t="str">
        <f>IFERROR(VLOOKUP($A1117,Runners!$T:$AA,B$1,0),"")</f>
        <v/>
      </c>
      <c r="C1117" s="1" t="str">
        <f>IFERROR(VLOOKUP($A1117,Runners!$T:$AA,C$1,0),"")</f>
        <v/>
      </c>
      <c r="D1117" s="1" t="str">
        <f>IFERROR(VLOOKUP($A1117,Runners!$T:$AA,D$1,0),"")</f>
        <v/>
      </c>
      <c r="E1117" s="2" t="str">
        <f>IFERROR(VLOOKUP($A1117,Runners!$T:$AA,E$1,0),"")</f>
        <v/>
      </c>
      <c r="F1117" s="2" t="str">
        <f>IFERROR(VLOOKUP($A1117,Runners!$T:$AA,F$1,0),"")</f>
        <v/>
      </c>
    </row>
    <row r="1118" spans="1:6" x14ac:dyDescent="0.25">
      <c r="A1118" s="19">
        <v>1114</v>
      </c>
      <c r="B1118" s="1" t="str">
        <f>IFERROR(VLOOKUP($A1118,Runners!$T:$AA,B$1,0),"")</f>
        <v/>
      </c>
      <c r="C1118" s="1" t="str">
        <f>IFERROR(VLOOKUP($A1118,Runners!$T:$AA,C$1,0),"")</f>
        <v/>
      </c>
      <c r="D1118" s="1" t="str">
        <f>IFERROR(VLOOKUP($A1118,Runners!$T:$AA,D$1,0),"")</f>
        <v/>
      </c>
      <c r="E1118" s="2" t="str">
        <f>IFERROR(VLOOKUP($A1118,Runners!$T:$AA,E$1,0),"")</f>
        <v/>
      </c>
      <c r="F1118" s="2" t="str">
        <f>IFERROR(VLOOKUP($A1118,Runners!$T:$AA,F$1,0),"")</f>
        <v/>
      </c>
    </row>
    <row r="1119" spans="1:6" x14ac:dyDescent="0.25">
      <c r="A1119" s="19">
        <v>1115</v>
      </c>
      <c r="B1119" s="1" t="str">
        <f>IFERROR(VLOOKUP($A1119,Runners!$T:$AA,B$1,0),"")</f>
        <v/>
      </c>
      <c r="C1119" s="1" t="str">
        <f>IFERROR(VLOOKUP($A1119,Runners!$T:$AA,C$1,0),"")</f>
        <v/>
      </c>
      <c r="D1119" s="1" t="str">
        <f>IFERROR(VLOOKUP($A1119,Runners!$T:$AA,D$1,0),"")</f>
        <v/>
      </c>
      <c r="E1119" s="2" t="str">
        <f>IFERROR(VLOOKUP($A1119,Runners!$T:$AA,E$1,0),"")</f>
        <v/>
      </c>
      <c r="F1119" s="2" t="str">
        <f>IFERROR(VLOOKUP($A1119,Runners!$T:$AA,F$1,0),"")</f>
        <v/>
      </c>
    </row>
    <row r="1120" spans="1:6" x14ac:dyDescent="0.25">
      <c r="A1120" s="19">
        <v>1116</v>
      </c>
      <c r="B1120" s="1" t="str">
        <f>IFERROR(VLOOKUP($A1120,Runners!$T:$AA,B$1,0),"")</f>
        <v/>
      </c>
      <c r="C1120" s="1" t="str">
        <f>IFERROR(VLOOKUP($A1120,Runners!$T:$AA,C$1,0),"")</f>
        <v/>
      </c>
      <c r="D1120" s="1" t="str">
        <f>IFERROR(VLOOKUP($A1120,Runners!$T:$AA,D$1,0),"")</f>
        <v/>
      </c>
      <c r="E1120" s="2" t="str">
        <f>IFERROR(VLOOKUP($A1120,Runners!$T:$AA,E$1,0),"")</f>
        <v/>
      </c>
      <c r="F1120" s="2" t="str">
        <f>IFERROR(VLOOKUP($A1120,Runners!$T:$AA,F$1,0),"")</f>
        <v/>
      </c>
    </row>
    <row r="1121" spans="1:6" x14ac:dyDescent="0.25">
      <c r="A1121" s="19">
        <v>1117</v>
      </c>
      <c r="B1121" s="1" t="str">
        <f>IFERROR(VLOOKUP($A1121,Runners!$T:$AA,B$1,0),"")</f>
        <v/>
      </c>
      <c r="C1121" s="1" t="str">
        <f>IFERROR(VLOOKUP($A1121,Runners!$T:$AA,C$1,0),"")</f>
        <v/>
      </c>
      <c r="D1121" s="1" t="str">
        <f>IFERROR(VLOOKUP($A1121,Runners!$T:$AA,D$1,0),"")</f>
        <v/>
      </c>
      <c r="E1121" s="2" t="str">
        <f>IFERROR(VLOOKUP($A1121,Runners!$T:$AA,E$1,0),"")</f>
        <v/>
      </c>
      <c r="F1121" s="2" t="str">
        <f>IFERROR(VLOOKUP($A1121,Runners!$T:$AA,F$1,0),"")</f>
        <v/>
      </c>
    </row>
    <row r="1122" spans="1:6" x14ac:dyDescent="0.25">
      <c r="A1122" s="19">
        <v>1118</v>
      </c>
      <c r="B1122" s="1" t="str">
        <f>IFERROR(VLOOKUP($A1122,Runners!$T:$AA,B$1,0),"")</f>
        <v/>
      </c>
      <c r="C1122" s="1" t="str">
        <f>IFERROR(VLOOKUP($A1122,Runners!$T:$AA,C$1,0),"")</f>
        <v/>
      </c>
      <c r="D1122" s="1" t="str">
        <f>IFERROR(VLOOKUP($A1122,Runners!$T:$AA,D$1,0),"")</f>
        <v/>
      </c>
      <c r="E1122" s="2" t="str">
        <f>IFERROR(VLOOKUP($A1122,Runners!$T:$AA,E$1,0),"")</f>
        <v/>
      </c>
      <c r="F1122" s="2" t="str">
        <f>IFERROR(VLOOKUP($A1122,Runners!$T:$AA,F$1,0),"")</f>
        <v/>
      </c>
    </row>
  </sheetData>
  <pageMargins left="0.31496062992125984" right="0.31496062992125984" top="0.35433070866141736" bottom="0.35433070866141736"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C6B3-B704-494A-879C-EB49D8C33C31}">
  <sheetPr>
    <tabColor rgb="FF92D050"/>
  </sheetPr>
  <dimension ref="A1:AS331"/>
  <sheetViews>
    <sheetView topLeftCell="A2" workbookViewId="0">
      <selection activeCell="Q17" sqref="Q17"/>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0" hidden="1" customWidth="1"/>
    <col min="8" max="9" width="9.140625" style="32" hidden="1" customWidth="1"/>
    <col min="10" max="10" width="16.7109375" style="32" hidden="1" customWidth="1"/>
    <col min="11" max="11" width="12.42578125" style="32" hidden="1" customWidth="1"/>
    <col min="12" max="12" width="0" style="32" hidden="1" customWidth="1"/>
    <col min="13" max="45" width="9.140625" style="32"/>
  </cols>
  <sheetData>
    <row r="1" spans="1:45" hidden="1" x14ac:dyDescent="0.25">
      <c r="B1" s="22">
        <v>3</v>
      </c>
      <c r="C1" s="22">
        <f>+B1+1</f>
        <v>4</v>
      </c>
      <c r="D1" s="8">
        <f t="shared" ref="D1:F1" si="0">+C1+1</f>
        <v>5</v>
      </c>
      <c r="E1" s="22">
        <f t="shared" si="0"/>
        <v>6</v>
      </c>
      <c r="F1" s="22">
        <f t="shared" si="0"/>
        <v>7</v>
      </c>
    </row>
    <row r="2" spans="1:45" ht="23.25" x14ac:dyDescent="0.25">
      <c r="A2" s="23" t="s">
        <v>546</v>
      </c>
      <c r="B2" s="3"/>
      <c r="C2" s="3"/>
      <c r="D2" s="4"/>
      <c r="E2" s="4"/>
      <c r="F2" s="4"/>
      <c r="G2" t="str">
        <f>MID(A2,28,1)</f>
        <v xml:space="preserve"> </v>
      </c>
    </row>
    <row r="3" spans="1:45" ht="11.25" customHeight="1" x14ac:dyDescent="0.25">
      <c r="A3" s="5"/>
      <c r="B3" s="3"/>
      <c r="C3" s="3"/>
      <c r="D3" s="4"/>
      <c r="E3" s="4"/>
      <c r="F3" s="4"/>
    </row>
    <row r="4" spans="1:45" s="6" customFormat="1" ht="36" x14ac:dyDescent="0.3">
      <c r="A4" s="7" t="s">
        <v>84</v>
      </c>
      <c r="B4" s="21" t="s">
        <v>156</v>
      </c>
      <c r="C4" s="21" t="s">
        <v>157</v>
      </c>
      <c r="D4" s="7" t="s">
        <v>85</v>
      </c>
      <c r="E4" s="20" t="s">
        <v>106</v>
      </c>
      <c r="F4" s="20" t="s">
        <v>107</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25">
      <c r="A5" s="19">
        <v>1</v>
      </c>
      <c r="B5" s="1" t="str">
        <f>IFERROR(VLOOKUP($A5,Runners!$U:$AA,B$1,0),"")</f>
        <v/>
      </c>
      <c r="C5" s="1" t="str">
        <f>IFERROR(VLOOKUP($A5,Runners!$U:$AA,C$1,0),"")</f>
        <v/>
      </c>
      <c r="D5" s="2" t="str">
        <f>IFERROR(VLOOKUP($A5,Runners!$U:$AA,D$1,0),"")</f>
        <v/>
      </c>
      <c r="E5" s="2" t="str">
        <f>IFERROR(VLOOKUP($A5,Runners!$U:$AA,E$1,0),"")</f>
        <v/>
      </c>
      <c r="F5" s="2" t="str">
        <f>IFERROR(VLOOKUP($A5,Runners!$U:$AA,F$1,0),"")</f>
        <v/>
      </c>
      <c r="G5">
        <f>COUNTIF($F$5:F5,F5)</f>
        <v>1</v>
      </c>
      <c r="J5" s="32" t="str">
        <f>B5&amp;C5&amp;D5</f>
        <v/>
      </c>
      <c r="K5" s="32">
        <f>+A5</f>
        <v>1</v>
      </c>
      <c r="L5" s="32">
        <f>+G5</f>
        <v>1</v>
      </c>
    </row>
    <row r="6" spans="1:45" x14ac:dyDescent="0.25">
      <c r="A6" s="19">
        <v>2</v>
      </c>
      <c r="B6" s="1" t="str">
        <f>IFERROR(VLOOKUP($A6,Runners!$U:$AA,B$1,0),"")</f>
        <v/>
      </c>
      <c r="C6" s="1" t="str">
        <f>IFERROR(VLOOKUP($A6,Runners!$U:$AA,C$1,0),"")</f>
        <v/>
      </c>
      <c r="D6" s="2" t="str">
        <f>IFERROR(VLOOKUP($A6,Runners!$U:$AA,D$1,0),"")</f>
        <v/>
      </c>
      <c r="E6" s="2" t="str">
        <f>IFERROR(VLOOKUP($A6,Runners!$U:$AA,E$1,0),"")</f>
        <v/>
      </c>
      <c r="F6" s="2" t="str">
        <f>IFERROR(VLOOKUP($A6,Runners!$U:$AA,F$1,0),"")</f>
        <v/>
      </c>
      <c r="G6">
        <f>COUNTIF($F$5:F6,F6)</f>
        <v>2</v>
      </c>
      <c r="J6" s="32" t="str">
        <f t="shared" ref="J6:J69" si="1">B6&amp;C6&amp;D6</f>
        <v/>
      </c>
      <c r="K6" s="32">
        <f t="shared" ref="K6:K69" si="2">+A6</f>
        <v>2</v>
      </c>
      <c r="L6" s="32">
        <f t="shared" ref="L6:L69" si="3">+G6</f>
        <v>2</v>
      </c>
    </row>
    <row r="7" spans="1:45" x14ac:dyDescent="0.25">
      <c r="A7" s="19">
        <v>3</v>
      </c>
      <c r="B7" s="1" t="str">
        <f>IFERROR(VLOOKUP($A7,Runners!$U:$AA,B$1,0),"")</f>
        <v/>
      </c>
      <c r="C7" s="1" t="str">
        <f>IFERROR(VLOOKUP($A7,Runners!$U:$AA,C$1,0),"")</f>
        <v/>
      </c>
      <c r="D7" s="2" t="str">
        <f>IFERROR(VLOOKUP($A7,Runners!$U:$AA,D$1,0),"")</f>
        <v/>
      </c>
      <c r="E7" s="2" t="str">
        <f>IFERROR(VLOOKUP($A7,Runners!$U:$AA,E$1,0),"")</f>
        <v/>
      </c>
      <c r="F7" s="2" t="str">
        <f>IFERROR(VLOOKUP($A7,Runners!$U:$AA,F$1,0),"")</f>
        <v/>
      </c>
      <c r="G7">
        <f>COUNTIF($F$5:F7,F7)</f>
        <v>3</v>
      </c>
      <c r="J7" s="32" t="str">
        <f t="shared" si="1"/>
        <v/>
      </c>
      <c r="K7" s="32">
        <f t="shared" si="2"/>
        <v>3</v>
      </c>
      <c r="L7" s="32">
        <f t="shared" si="3"/>
        <v>3</v>
      </c>
    </row>
    <row r="8" spans="1:45" x14ac:dyDescent="0.25">
      <c r="A8" s="19">
        <v>4</v>
      </c>
      <c r="B8" s="1" t="str">
        <f>IFERROR(VLOOKUP($A8,Runners!$U:$AA,B$1,0),"")</f>
        <v/>
      </c>
      <c r="C8" s="1" t="str">
        <f>IFERROR(VLOOKUP($A8,Runners!$U:$AA,C$1,0),"")</f>
        <v/>
      </c>
      <c r="D8" s="2" t="str">
        <f>IFERROR(VLOOKUP($A8,Runners!$U:$AA,D$1,0),"")</f>
        <v/>
      </c>
      <c r="E8" s="2" t="str">
        <f>IFERROR(VLOOKUP($A8,Runners!$U:$AA,E$1,0),"")</f>
        <v/>
      </c>
      <c r="F8" s="2" t="str">
        <f>IFERROR(VLOOKUP($A8,Runners!$U:$AA,F$1,0),"")</f>
        <v/>
      </c>
      <c r="G8">
        <f>COUNTIF($F$5:F8,F8)</f>
        <v>4</v>
      </c>
      <c r="J8" s="32" t="str">
        <f t="shared" si="1"/>
        <v/>
      </c>
      <c r="K8" s="32">
        <f t="shared" si="2"/>
        <v>4</v>
      </c>
      <c r="L8" s="32">
        <f t="shared" si="3"/>
        <v>4</v>
      </c>
    </row>
    <row r="9" spans="1:45" x14ac:dyDescent="0.25">
      <c r="A9" s="19">
        <v>5</v>
      </c>
      <c r="B9" s="1" t="str">
        <f>IFERROR(VLOOKUP($A9,Runners!$U:$AA,B$1,0),"")</f>
        <v/>
      </c>
      <c r="C9" s="1" t="str">
        <f>IFERROR(VLOOKUP($A9,Runners!$U:$AA,C$1,0),"")</f>
        <v/>
      </c>
      <c r="D9" s="2" t="str">
        <f>IFERROR(VLOOKUP($A9,Runners!$U:$AA,D$1,0),"")</f>
        <v/>
      </c>
      <c r="E9" s="2" t="str">
        <f>IFERROR(VLOOKUP($A9,Runners!$U:$AA,E$1,0),"")</f>
        <v/>
      </c>
      <c r="F9" s="2" t="str">
        <f>IFERROR(VLOOKUP($A9,Runners!$U:$AA,F$1,0),"")</f>
        <v/>
      </c>
      <c r="G9">
        <f>COUNTIF($F$5:F9,F9)</f>
        <v>5</v>
      </c>
      <c r="J9" s="32" t="str">
        <f t="shared" si="1"/>
        <v/>
      </c>
      <c r="K9" s="32">
        <f t="shared" si="2"/>
        <v>5</v>
      </c>
      <c r="L9" s="32">
        <f t="shared" si="3"/>
        <v>5</v>
      </c>
    </row>
    <row r="10" spans="1:45" x14ac:dyDescent="0.25">
      <c r="A10" s="19">
        <v>6</v>
      </c>
      <c r="B10" s="1" t="str">
        <f>IFERROR(VLOOKUP($A10,Runners!$U:$AA,B$1,0),"")</f>
        <v/>
      </c>
      <c r="C10" s="1" t="str">
        <f>IFERROR(VLOOKUP($A10,Runners!$U:$AA,C$1,0),"")</f>
        <v/>
      </c>
      <c r="D10" s="2" t="str">
        <f>IFERROR(VLOOKUP($A10,Runners!$U:$AA,D$1,0),"")</f>
        <v/>
      </c>
      <c r="E10" s="2" t="str">
        <f>IFERROR(VLOOKUP($A10,Runners!$U:$AA,E$1,0),"")</f>
        <v/>
      </c>
      <c r="F10" s="2" t="str">
        <f>IFERROR(VLOOKUP($A10,Runners!$U:$AA,F$1,0),"")</f>
        <v/>
      </c>
      <c r="G10">
        <f>COUNTIF($F$5:F10,F10)</f>
        <v>6</v>
      </c>
      <c r="J10" s="32" t="str">
        <f t="shared" si="1"/>
        <v/>
      </c>
      <c r="K10" s="32">
        <f t="shared" si="2"/>
        <v>6</v>
      </c>
      <c r="L10" s="32">
        <f t="shared" si="3"/>
        <v>6</v>
      </c>
    </row>
    <row r="11" spans="1:45" x14ac:dyDescent="0.25">
      <c r="A11" s="19">
        <v>7</v>
      </c>
      <c r="B11" s="1" t="str">
        <f>IFERROR(VLOOKUP($A11,Runners!$U:$AA,B$1,0),"")</f>
        <v/>
      </c>
      <c r="C11" s="1" t="str">
        <f>IFERROR(VLOOKUP($A11,Runners!$U:$AA,C$1,0),"")</f>
        <v/>
      </c>
      <c r="D11" s="2" t="str">
        <f>IFERROR(VLOOKUP($A11,Runners!$U:$AA,D$1,0),"")</f>
        <v/>
      </c>
      <c r="E11" s="2" t="str">
        <f>IFERROR(VLOOKUP($A11,Runners!$U:$AA,E$1,0),"")</f>
        <v/>
      </c>
      <c r="F11" s="2" t="str">
        <f>IFERROR(VLOOKUP($A11,Runners!$U:$AA,F$1,0),"")</f>
        <v/>
      </c>
      <c r="G11">
        <f>COUNTIF($F$5:F11,F11)</f>
        <v>7</v>
      </c>
      <c r="J11" s="32" t="str">
        <f t="shared" si="1"/>
        <v/>
      </c>
      <c r="K11" s="32">
        <f t="shared" si="2"/>
        <v>7</v>
      </c>
      <c r="L11" s="32">
        <f t="shared" si="3"/>
        <v>7</v>
      </c>
    </row>
    <row r="12" spans="1:45" x14ac:dyDescent="0.25">
      <c r="A12" s="19">
        <v>8</v>
      </c>
      <c r="B12" s="1" t="str">
        <f>IFERROR(VLOOKUP($A12,Runners!$U:$AA,B$1,0),"")</f>
        <v/>
      </c>
      <c r="C12" s="1" t="str">
        <f>IFERROR(VLOOKUP($A12,Runners!$U:$AA,C$1,0),"")</f>
        <v/>
      </c>
      <c r="D12" s="2" t="str">
        <f>IFERROR(VLOOKUP($A12,Runners!$U:$AA,D$1,0),"")</f>
        <v/>
      </c>
      <c r="E12" s="2" t="str">
        <f>IFERROR(VLOOKUP($A12,Runners!$U:$AA,E$1,0),"")</f>
        <v/>
      </c>
      <c r="F12" s="2" t="str">
        <f>IFERROR(VLOOKUP($A12,Runners!$U:$AA,F$1,0),"")</f>
        <v/>
      </c>
      <c r="G12">
        <f>COUNTIF($F$5:F12,F12)</f>
        <v>8</v>
      </c>
      <c r="J12" s="32" t="str">
        <f t="shared" si="1"/>
        <v/>
      </c>
      <c r="K12" s="32">
        <f t="shared" si="2"/>
        <v>8</v>
      </c>
      <c r="L12" s="32">
        <f t="shared" si="3"/>
        <v>8</v>
      </c>
    </row>
    <row r="13" spans="1:45" x14ac:dyDescent="0.25">
      <c r="A13" s="19">
        <v>9</v>
      </c>
      <c r="B13" s="1" t="str">
        <f>IFERROR(VLOOKUP($A13,Runners!$U:$AA,B$1,0),"")</f>
        <v/>
      </c>
      <c r="C13" s="1" t="str">
        <f>IFERROR(VLOOKUP($A13,Runners!$U:$AA,C$1,0),"")</f>
        <v/>
      </c>
      <c r="D13" s="2" t="str">
        <f>IFERROR(VLOOKUP($A13,Runners!$U:$AA,D$1,0),"")</f>
        <v/>
      </c>
      <c r="E13" s="2" t="str">
        <f>IFERROR(VLOOKUP($A13,Runners!$U:$AA,E$1,0),"")</f>
        <v/>
      </c>
      <c r="F13" s="2" t="str">
        <f>IFERROR(VLOOKUP($A13,Runners!$U:$AA,F$1,0),"")</f>
        <v/>
      </c>
      <c r="G13">
        <f>COUNTIF($F$5:F13,F13)</f>
        <v>9</v>
      </c>
      <c r="J13" s="32" t="str">
        <f t="shared" si="1"/>
        <v/>
      </c>
      <c r="K13" s="32">
        <f t="shared" si="2"/>
        <v>9</v>
      </c>
      <c r="L13" s="32">
        <f t="shared" si="3"/>
        <v>9</v>
      </c>
    </row>
    <row r="14" spans="1:45" x14ac:dyDescent="0.25">
      <c r="A14" s="19">
        <v>10</v>
      </c>
      <c r="B14" s="1" t="str">
        <f>IFERROR(VLOOKUP($A14,Runners!$U:$AA,B$1,0),"")</f>
        <v/>
      </c>
      <c r="C14" s="1" t="str">
        <f>IFERROR(VLOOKUP($A14,Runners!$U:$AA,C$1,0),"")</f>
        <v/>
      </c>
      <c r="D14" s="2" t="str">
        <f>IFERROR(VLOOKUP($A14,Runners!$U:$AA,D$1,0),"")</f>
        <v/>
      </c>
      <c r="E14" s="2" t="str">
        <f>IFERROR(VLOOKUP($A14,Runners!$U:$AA,E$1,0),"")</f>
        <v/>
      </c>
      <c r="F14" s="2" t="str">
        <f>IFERROR(VLOOKUP($A14,Runners!$U:$AA,F$1,0),"")</f>
        <v/>
      </c>
      <c r="G14">
        <f>COUNTIF($F$5:F14,F14)</f>
        <v>10</v>
      </c>
      <c r="J14" s="32" t="str">
        <f t="shared" si="1"/>
        <v/>
      </c>
      <c r="K14" s="32">
        <f t="shared" si="2"/>
        <v>10</v>
      </c>
      <c r="L14" s="32">
        <f t="shared" si="3"/>
        <v>10</v>
      </c>
    </row>
    <row r="15" spans="1:45" x14ac:dyDescent="0.25">
      <c r="A15" s="19">
        <v>11</v>
      </c>
      <c r="B15" s="1" t="str">
        <f>IFERROR(VLOOKUP($A15,Runners!$U:$AA,B$1,0),"")</f>
        <v/>
      </c>
      <c r="C15" s="1" t="str">
        <f>IFERROR(VLOOKUP($A15,Runners!$U:$AA,C$1,0),"")</f>
        <v/>
      </c>
      <c r="D15" s="2" t="str">
        <f>IFERROR(VLOOKUP($A15,Runners!$U:$AA,D$1,0),"")</f>
        <v/>
      </c>
      <c r="E15" s="2" t="str">
        <f>IFERROR(VLOOKUP($A15,Runners!$U:$AA,E$1,0),"")</f>
        <v/>
      </c>
      <c r="F15" s="2" t="str">
        <f>IFERROR(VLOOKUP($A15,Runners!$U:$AA,F$1,0),"")</f>
        <v/>
      </c>
      <c r="G15">
        <f>COUNTIF($F$5:F15,F15)</f>
        <v>11</v>
      </c>
      <c r="J15" s="32" t="str">
        <f t="shared" si="1"/>
        <v/>
      </c>
      <c r="K15" s="32">
        <f t="shared" si="2"/>
        <v>11</v>
      </c>
      <c r="L15" s="32">
        <f t="shared" si="3"/>
        <v>11</v>
      </c>
    </row>
    <row r="16" spans="1:45" x14ac:dyDescent="0.25">
      <c r="A16" s="19">
        <v>12</v>
      </c>
      <c r="B16" s="1" t="str">
        <f>IFERROR(VLOOKUP($A16,Runners!$U:$AA,B$1,0),"")</f>
        <v/>
      </c>
      <c r="C16" s="1" t="str">
        <f>IFERROR(VLOOKUP($A16,Runners!$U:$AA,C$1,0),"")</f>
        <v/>
      </c>
      <c r="D16" s="2" t="str">
        <f>IFERROR(VLOOKUP($A16,Runners!$U:$AA,D$1,0),"")</f>
        <v/>
      </c>
      <c r="E16" s="2" t="str">
        <f>IFERROR(VLOOKUP($A16,Runners!$U:$AA,E$1,0),"")</f>
        <v/>
      </c>
      <c r="F16" s="2" t="str">
        <f>IFERROR(VLOOKUP($A16,Runners!$U:$AA,F$1,0),"")</f>
        <v/>
      </c>
      <c r="G16">
        <f>COUNTIF($F$5:F16,F16)</f>
        <v>12</v>
      </c>
      <c r="J16" s="32" t="str">
        <f t="shared" si="1"/>
        <v/>
      </c>
      <c r="K16" s="32">
        <f t="shared" si="2"/>
        <v>12</v>
      </c>
      <c r="L16" s="32">
        <f t="shared" si="3"/>
        <v>12</v>
      </c>
    </row>
    <row r="17" spans="1:12" x14ac:dyDescent="0.25">
      <c r="A17" s="19">
        <v>13</v>
      </c>
      <c r="B17" s="1" t="str">
        <f>IFERROR(VLOOKUP($A17,Runners!$U:$AA,B$1,0),"")</f>
        <v/>
      </c>
      <c r="C17" s="1" t="str">
        <f>IFERROR(VLOOKUP($A17,Runners!$U:$AA,C$1,0),"")</f>
        <v/>
      </c>
      <c r="D17" s="2" t="str">
        <f>IFERROR(VLOOKUP($A17,Runners!$U:$AA,D$1,0),"")</f>
        <v/>
      </c>
      <c r="E17" s="2" t="str">
        <f>IFERROR(VLOOKUP($A17,Runners!$U:$AA,E$1,0),"")</f>
        <v/>
      </c>
      <c r="F17" s="2" t="str">
        <f>IFERROR(VLOOKUP($A17,Runners!$U:$AA,F$1,0),"")</f>
        <v/>
      </c>
      <c r="G17">
        <f>COUNTIF($F$5:F17,F17)</f>
        <v>13</v>
      </c>
      <c r="J17" s="32" t="str">
        <f t="shared" si="1"/>
        <v/>
      </c>
      <c r="K17" s="32">
        <f t="shared" si="2"/>
        <v>13</v>
      </c>
      <c r="L17" s="32">
        <f t="shared" si="3"/>
        <v>13</v>
      </c>
    </row>
    <row r="18" spans="1:12" x14ac:dyDescent="0.25">
      <c r="A18" s="19">
        <v>14</v>
      </c>
      <c r="B18" s="1" t="str">
        <f>IFERROR(VLOOKUP($A18,Runners!$U:$AA,B$1,0),"")</f>
        <v/>
      </c>
      <c r="C18" s="1" t="str">
        <f>IFERROR(VLOOKUP($A18,Runners!$U:$AA,C$1,0),"")</f>
        <v/>
      </c>
      <c r="D18" s="2" t="str">
        <f>IFERROR(VLOOKUP($A18,Runners!$U:$AA,D$1,0),"")</f>
        <v/>
      </c>
      <c r="E18" s="2" t="str">
        <f>IFERROR(VLOOKUP($A18,Runners!$U:$AA,E$1,0),"")</f>
        <v/>
      </c>
      <c r="F18" s="2" t="str">
        <f>IFERROR(VLOOKUP($A18,Runners!$U:$AA,F$1,0),"")</f>
        <v/>
      </c>
      <c r="G18">
        <f>COUNTIF($F$5:F18,F18)</f>
        <v>14</v>
      </c>
      <c r="J18" s="32" t="str">
        <f t="shared" si="1"/>
        <v/>
      </c>
      <c r="K18" s="32">
        <f t="shared" si="2"/>
        <v>14</v>
      </c>
      <c r="L18" s="32">
        <f t="shared" si="3"/>
        <v>14</v>
      </c>
    </row>
    <row r="19" spans="1:12" x14ac:dyDescent="0.25">
      <c r="A19" s="19">
        <v>15</v>
      </c>
      <c r="B19" s="1" t="str">
        <f>IFERROR(VLOOKUP($A19,Runners!$U:$AA,B$1,0),"")</f>
        <v/>
      </c>
      <c r="C19" s="1" t="str">
        <f>IFERROR(VLOOKUP($A19,Runners!$U:$AA,C$1,0),"")</f>
        <v/>
      </c>
      <c r="D19" s="2" t="str">
        <f>IFERROR(VLOOKUP($A19,Runners!$U:$AA,D$1,0),"")</f>
        <v/>
      </c>
      <c r="E19" s="2" t="str">
        <f>IFERROR(VLOOKUP($A19,Runners!$U:$AA,E$1,0),"")</f>
        <v/>
      </c>
      <c r="F19" s="2" t="str">
        <f>IFERROR(VLOOKUP($A19,Runners!$U:$AA,F$1,0),"")</f>
        <v/>
      </c>
      <c r="G19">
        <f>COUNTIF($F$5:F19,F19)</f>
        <v>15</v>
      </c>
      <c r="J19" s="32" t="str">
        <f t="shared" si="1"/>
        <v/>
      </c>
      <c r="K19" s="32">
        <f t="shared" si="2"/>
        <v>15</v>
      </c>
      <c r="L19" s="32">
        <f t="shared" si="3"/>
        <v>15</v>
      </c>
    </row>
    <row r="20" spans="1:12" x14ac:dyDescent="0.25">
      <c r="A20" s="19">
        <v>16</v>
      </c>
      <c r="B20" s="1" t="str">
        <f>IFERROR(VLOOKUP($A20,Runners!$U:$AA,B$1,0),"")</f>
        <v/>
      </c>
      <c r="C20" s="1" t="str">
        <f>IFERROR(VLOOKUP($A20,Runners!$U:$AA,C$1,0),"")</f>
        <v/>
      </c>
      <c r="D20" s="2" t="str">
        <f>IFERROR(VLOOKUP($A20,Runners!$U:$AA,D$1,0),"")</f>
        <v/>
      </c>
      <c r="E20" s="2" t="str">
        <f>IFERROR(VLOOKUP($A20,Runners!$U:$AA,E$1,0),"")</f>
        <v/>
      </c>
      <c r="F20" s="2" t="str">
        <f>IFERROR(VLOOKUP($A20,Runners!$U:$AA,F$1,0),"")</f>
        <v/>
      </c>
      <c r="G20">
        <f>COUNTIF($F$5:F20,F20)</f>
        <v>16</v>
      </c>
      <c r="J20" s="32" t="str">
        <f t="shared" si="1"/>
        <v/>
      </c>
      <c r="K20" s="32">
        <f t="shared" si="2"/>
        <v>16</v>
      </c>
      <c r="L20" s="32">
        <f t="shared" si="3"/>
        <v>16</v>
      </c>
    </row>
    <row r="21" spans="1:12" x14ac:dyDescent="0.25">
      <c r="A21" s="19">
        <v>17</v>
      </c>
      <c r="B21" s="1" t="str">
        <f>IFERROR(VLOOKUP($A21,Runners!$U:$AA,B$1,0),"")</f>
        <v/>
      </c>
      <c r="C21" s="1" t="str">
        <f>IFERROR(VLOOKUP($A21,Runners!$U:$AA,C$1,0),"")</f>
        <v/>
      </c>
      <c r="D21" s="2" t="str">
        <f>IFERROR(VLOOKUP($A21,Runners!$U:$AA,D$1,0),"")</f>
        <v/>
      </c>
      <c r="E21" s="2" t="str">
        <f>IFERROR(VLOOKUP($A21,Runners!$U:$AA,E$1,0),"")</f>
        <v/>
      </c>
      <c r="F21" s="2" t="str">
        <f>IFERROR(VLOOKUP($A21,Runners!$U:$AA,F$1,0),"")</f>
        <v/>
      </c>
      <c r="G21">
        <f>COUNTIF($F$5:F21,F21)</f>
        <v>17</v>
      </c>
      <c r="J21" s="32" t="str">
        <f t="shared" si="1"/>
        <v/>
      </c>
      <c r="K21" s="32">
        <f t="shared" si="2"/>
        <v>17</v>
      </c>
      <c r="L21" s="32">
        <f t="shared" si="3"/>
        <v>17</v>
      </c>
    </row>
    <row r="22" spans="1:12" x14ac:dyDescent="0.25">
      <c r="A22" s="19">
        <v>18</v>
      </c>
      <c r="B22" s="1" t="str">
        <f>IFERROR(VLOOKUP($A22,Runners!$U:$AA,B$1,0),"")</f>
        <v/>
      </c>
      <c r="C22" s="1" t="str">
        <f>IFERROR(VLOOKUP($A22,Runners!$U:$AA,C$1,0),"")</f>
        <v/>
      </c>
      <c r="D22" s="2" t="str">
        <f>IFERROR(VLOOKUP($A22,Runners!$U:$AA,D$1,0),"")</f>
        <v/>
      </c>
      <c r="E22" s="2" t="str">
        <f>IFERROR(VLOOKUP($A22,Runners!$U:$AA,E$1,0),"")</f>
        <v/>
      </c>
      <c r="F22" s="2" t="str">
        <f>IFERROR(VLOOKUP($A22,Runners!$U:$AA,F$1,0),"")</f>
        <v/>
      </c>
      <c r="G22">
        <f>COUNTIF($F$5:F22,F22)</f>
        <v>18</v>
      </c>
      <c r="J22" s="32" t="str">
        <f t="shared" si="1"/>
        <v/>
      </c>
      <c r="K22" s="32">
        <f t="shared" si="2"/>
        <v>18</v>
      </c>
      <c r="L22" s="32">
        <f t="shared" si="3"/>
        <v>18</v>
      </c>
    </row>
    <row r="23" spans="1:12" x14ac:dyDescent="0.25">
      <c r="A23" s="19">
        <v>19</v>
      </c>
      <c r="B23" s="1" t="str">
        <f>IFERROR(VLOOKUP($A23,Runners!$U:$AA,B$1,0),"")</f>
        <v/>
      </c>
      <c r="C23" s="1" t="str">
        <f>IFERROR(VLOOKUP($A23,Runners!$U:$AA,C$1,0),"")</f>
        <v/>
      </c>
      <c r="D23" s="2" t="str">
        <f>IFERROR(VLOOKUP($A23,Runners!$U:$AA,D$1,0),"")</f>
        <v/>
      </c>
      <c r="E23" s="2" t="str">
        <f>IFERROR(VLOOKUP($A23,Runners!$U:$AA,E$1,0),"")</f>
        <v/>
      </c>
      <c r="F23" s="2" t="str">
        <f>IFERROR(VLOOKUP($A23,Runners!$U:$AA,F$1,0),"")</f>
        <v/>
      </c>
      <c r="G23">
        <f>COUNTIF($F$5:F23,F23)</f>
        <v>19</v>
      </c>
      <c r="J23" s="32" t="str">
        <f t="shared" si="1"/>
        <v/>
      </c>
      <c r="K23" s="32">
        <f t="shared" si="2"/>
        <v>19</v>
      </c>
      <c r="L23" s="32">
        <f t="shared" si="3"/>
        <v>19</v>
      </c>
    </row>
    <row r="24" spans="1:12" x14ac:dyDescent="0.25">
      <c r="A24" s="19">
        <v>20</v>
      </c>
      <c r="B24" s="1" t="str">
        <f>IFERROR(VLOOKUP($A24,Runners!$U:$AA,B$1,0),"")</f>
        <v/>
      </c>
      <c r="C24" s="1" t="str">
        <f>IFERROR(VLOOKUP($A24,Runners!$U:$AA,C$1,0),"")</f>
        <v/>
      </c>
      <c r="D24" s="2" t="str">
        <f>IFERROR(VLOOKUP($A24,Runners!$U:$AA,D$1,0),"")</f>
        <v/>
      </c>
      <c r="E24" s="2" t="str">
        <f>IFERROR(VLOOKUP($A24,Runners!$U:$AA,E$1,0),"")</f>
        <v/>
      </c>
      <c r="F24" s="2" t="str">
        <f>IFERROR(VLOOKUP($A24,Runners!$U:$AA,F$1,0),"")</f>
        <v/>
      </c>
      <c r="G24">
        <f>COUNTIF($F$5:F24,F24)</f>
        <v>20</v>
      </c>
      <c r="J24" s="32" t="str">
        <f t="shared" si="1"/>
        <v/>
      </c>
      <c r="K24" s="32">
        <f t="shared" si="2"/>
        <v>20</v>
      </c>
      <c r="L24" s="32">
        <f t="shared" si="3"/>
        <v>20</v>
      </c>
    </row>
    <row r="25" spans="1:12" x14ac:dyDescent="0.25">
      <c r="A25" s="19">
        <v>21</v>
      </c>
      <c r="B25" s="1" t="str">
        <f>IFERROR(VLOOKUP($A25,Runners!$U:$AA,B$1,0),"")</f>
        <v/>
      </c>
      <c r="C25" s="1" t="str">
        <f>IFERROR(VLOOKUP($A25,Runners!$U:$AA,C$1,0),"")</f>
        <v/>
      </c>
      <c r="D25" s="2" t="str">
        <f>IFERROR(VLOOKUP($A25,Runners!$U:$AA,D$1,0),"")</f>
        <v/>
      </c>
      <c r="E25" s="2" t="str">
        <f>IFERROR(VLOOKUP($A25,Runners!$U:$AA,E$1,0),"")</f>
        <v/>
      </c>
      <c r="F25" s="2" t="str">
        <f>IFERROR(VLOOKUP($A25,Runners!$U:$AA,F$1,0),"")</f>
        <v/>
      </c>
      <c r="G25">
        <f>COUNTIF($F$5:F25,F25)</f>
        <v>21</v>
      </c>
      <c r="J25" s="32" t="str">
        <f t="shared" si="1"/>
        <v/>
      </c>
      <c r="K25" s="32">
        <f t="shared" si="2"/>
        <v>21</v>
      </c>
      <c r="L25" s="32">
        <f t="shared" si="3"/>
        <v>21</v>
      </c>
    </row>
    <row r="26" spans="1:12" x14ac:dyDescent="0.25">
      <c r="A26" s="19">
        <v>22</v>
      </c>
      <c r="B26" s="1" t="str">
        <f>IFERROR(VLOOKUP($A26,Runners!$U:$AA,B$1,0),"")</f>
        <v/>
      </c>
      <c r="C26" s="1" t="str">
        <f>IFERROR(VLOOKUP($A26,Runners!$U:$AA,C$1,0),"")</f>
        <v/>
      </c>
      <c r="D26" s="2" t="str">
        <f>IFERROR(VLOOKUP($A26,Runners!$U:$AA,D$1,0),"")</f>
        <v/>
      </c>
      <c r="E26" s="2" t="str">
        <f>IFERROR(VLOOKUP($A26,Runners!$U:$AA,E$1,0),"")</f>
        <v/>
      </c>
      <c r="F26" s="2" t="str">
        <f>IFERROR(VLOOKUP($A26,Runners!$U:$AA,F$1,0),"")</f>
        <v/>
      </c>
      <c r="G26">
        <f>COUNTIF($F$5:F26,F26)</f>
        <v>22</v>
      </c>
      <c r="J26" s="32" t="str">
        <f t="shared" si="1"/>
        <v/>
      </c>
      <c r="K26" s="32">
        <f t="shared" si="2"/>
        <v>22</v>
      </c>
      <c r="L26" s="32">
        <f t="shared" si="3"/>
        <v>22</v>
      </c>
    </row>
    <row r="27" spans="1:12" x14ac:dyDescent="0.25">
      <c r="A27" s="19">
        <v>23</v>
      </c>
      <c r="B27" s="1" t="str">
        <f>IFERROR(VLOOKUP($A27,Runners!$U:$AA,B$1,0),"")</f>
        <v/>
      </c>
      <c r="C27" s="1" t="str">
        <f>IFERROR(VLOOKUP($A27,Runners!$U:$AA,C$1,0),"")</f>
        <v/>
      </c>
      <c r="D27" s="2" t="str">
        <f>IFERROR(VLOOKUP($A27,Runners!$U:$AA,D$1,0),"")</f>
        <v/>
      </c>
      <c r="E27" s="2" t="str">
        <f>IFERROR(VLOOKUP($A27,Runners!$U:$AA,E$1,0),"")</f>
        <v/>
      </c>
      <c r="F27" s="2" t="str">
        <f>IFERROR(VLOOKUP($A27,Runners!$U:$AA,F$1,0),"")</f>
        <v/>
      </c>
      <c r="G27">
        <f>COUNTIF($F$5:F27,F27)</f>
        <v>23</v>
      </c>
      <c r="J27" s="32" t="str">
        <f t="shared" si="1"/>
        <v/>
      </c>
      <c r="K27" s="32">
        <f t="shared" si="2"/>
        <v>23</v>
      </c>
      <c r="L27" s="32">
        <f t="shared" si="3"/>
        <v>23</v>
      </c>
    </row>
    <row r="28" spans="1:12" x14ac:dyDescent="0.25">
      <c r="A28" s="19">
        <v>24</v>
      </c>
      <c r="B28" s="1" t="str">
        <f>IFERROR(VLOOKUP($A28,Runners!$U:$AA,B$1,0),"")</f>
        <v/>
      </c>
      <c r="C28" s="1" t="str">
        <f>IFERROR(VLOOKUP($A28,Runners!$U:$AA,C$1,0),"")</f>
        <v/>
      </c>
      <c r="D28" s="2" t="str">
        <f>IFERROR(VLOOKUP($A28,Runners!$U:$AA,D$1,0),"")</f>
        <v/>
      </c>
      <c r="E28" s="2" t="str">
        <f>IFERROR(VLOOKUP($A28,Runners!$U:$AA,E$1,0),"")</f>
        <v/>
      </c>
      <c r="F28" s="2" t="str">
        <f>IFERROR(VLOOKUP($A28,Runners!$U:$AA,F$1,0),"")</f>
        <v/>
      </c>
      <c r="G28">
        <f>COUNTIF($F$5:F28,F28)</f>
        <v>24</v>
      </c>
      <c r="J28" s="32" t="str">
        <f t="shared" si="1"/>
        <v/>
      </c>
      <c r="K28" s="32">
        <f t="shared" si="2"/>
        <v>24</v>
      </c>
      <c r="L28" s="32">
        <f t="shared" si="3"/>
        <v>24</v>
      </c>
    </row>
    <row r="29" spans="1:12" x14ac:dyDescent="0.25">
      <c r="A29" s="19">
        <v>25</v>
      </c>
      <c r="B29" s="1" t="str">
        <f>IFERROR(VLOOKUP($A29,Runners!$U:$AA,B$1,0),"")</f>
        <v/>
      </c>
      <c r="C29" s="1" t="str">
        <f>IFERROR(VLOOKUP($A29,Runners!$U:$AA,C$1,0),"")</f>
        <v/>
      </c>
      <c r="D29" s="2" t="str">
        <f>IFERROR(VLOOKUP($A29,Runners!$U:$AA,D$1,0),"")</f>
        <v/>
      </c>
      <c r="E29" s="2" t="str">
        <f>IFERROR(VLOOKUP($A29,Runners!$U:$AA,E$1,0),"")</f>
        <v/>
      </c>
      <c r="F29" s="2" t="str">
        <f>IFERROR(VLOOKUP($A29,Runners!$U:$AA,F$1,0),"")</f>
        <v/>
      </c>
      <c r="G29">
        <f>COUNTIF($F$5:F29,F29)</f>
        <v>25</v>
      </c>
      <c r="J29" s="32" t="str">
        <f t="shared" si="1"/>
        <v/>
      </c>
      <c r="K29" s="32">
        <f t="shared" si="2"/>
        <v>25</v>
      </c>
      <c r="L29" s="32">
        <f t="shared" si="3"/>
        <v>25</v>
      </c>
    </row>
    <row r="30" spans="1:12" x14ac:dyDescent="0.25">
      <c r="A30" s="19">
        <v>26</v>
      </c>
      <c r="B30" s="1" t="str">
        <f>IFERROR(VLOOKUP($A30,Runners!$U:$AA,B$1,0),"")</f>
        <v/>
      </c>
      <c r="C30" s="1" t="str">
        <f>IFERROR(VLOOKUP($A30,Runners!$U:$AA,C$1,0),"")</f>
        <v/>
      </c>
      <c r="D30" s="2" t="str">
        <f>IFERROR(VLOOKUP($A30,Runners!$U:$AA,D$1,0),"")</f>
        <v/>
      </c>
      <c r="E30" s="2" t="str">
        <f>IFERROR(VLOOKUP($A30,Runners!$U:$AA,E$1,0),"")</f>
        <v/>
      </c>
      <c r="F30" s="2" t="str">
        <f>IFERROR(VLOOKUP($A30,Runners!$U:$AA,F$1,0),"")</f>
        <v/>
      </c>
      <c r="G30">
        <f>COUNTIF($F$5:F30,F30)</f>
        <v>26</v>
      </c>
      <c r="J30" s="32" t="str">
        <f t="shared" si="1"/>
        <v/>
      </c>
      <c r="K30" s="32">
        <f t="shared" si="2"/>
        <v>26</v>
      </c>
      <c r="L30" s="32">
        <f t="shared" si="3"/>
        <v>26</v>
      </c>
    </row>
    <row r="31" spans="1:12" x14ac:dyDescent="0.25">
      <c r="A31" s="19">
        <v>27</v>
      </c>
      <c r="B31" s="1" t="str">
        <f>IFERROR(VLOOKUP($A31,Runners!$U:$AA,B$1,0),"")</f>
        <v/>
      </c>
      <c r="C31" s="1" t="str">
        <f>IFERROR(VLOOKUP($A31,Runners!$U:$AA,C$1,0),"")</f>
        <v/>
      </c>
      <c r="D31" s="2" t="str">
        <f>IFERROR(VLOOKUP($A31,Runners!$U:$AA,D$1,0),"")</f>
        <v/>
      </c>
      <c r="E31" s="2" t="str">
        <f>IFERROR(VLOOKUP($A31,Runners!$U:$AA,E$1,0),"")</f>
        <v/>
      </c>
      <c r="F31" s="2" t="str">
        <f>IFERROR(VLOOKUP($A31,Runners!$U:$AA,F$1,0),"")</f>
        <v/>
      </c>
      <c r="G31">
        <f>COUNTIF($F$5:F31,F31)</f>
        <v>27</v>
      </c>
      <c r="J31" s="32" t="str">
        <f t="shared" si="1"/>
        <v/>
      </c>
      <c r="K31" s="32">
        <f t="shared" si="2"/>
        <v>27</v>
      </c>
      <c r="L31" s="32">
        <f t="shared" si="3"/>
        <v>27</v>
      </c>
    </row>
    <row r="32" spans="1:12" x14ac:dyDescent="0.25">
      <c r="A32" s="19">
        <v>28</v>
      </c>
      <c r="B32" s="1" t="str">
        <f>IFERROR(VLOOKUP($A32,Runners!$U:$AA,B$1,0),"")</f>
        <v/>
      </c>
      <c r="C32" s="1" t="str">
        <f>IFERROR(VLOOKUP($A32,Runners!$U:$AA,C$1,0),"")</f>
        <v/>
      </c>
      <c r="D32" s="2" t="str">
        <f>IFERROR(VLOOKUP($A32,Runners!$U:$AA,D$1,0),"")</f>
        <v/>
      </c>
      <c r="E32" s="2" t="str">
        <f>IFERROR(VLOOKUP($A32,Runners!$U:$AA,E$1,0),"")</f>
        <v/>
      </c>
      <c r="F32" s="2" t="str">
        <f>IFERROR(VLOOKUP($A32,Runners!$U:$AA,F$1,0),"")</f>
        <v/>
      </c>
      <c r="G32">
        <f>COUNTIF($F$5:F32,F32)</f>
        <v>28</v>
      </c>
      <c r="J32" s="32" t="str">
        <f t="shared" si="1"/>
        <v/>
      </c>
      <c r="K32" s="32">
        <f t="shared" si="2"/>
        <v>28</v>
      </c>
      <c r="L32" s="32">
        <f t="shared" si="3"/>
        <v>28</v>
      </c>
    </row>
    <row r="33" spans="1:12" x14ac:dyDescent="0.25">
      <c r="A33" s="19">
        <v>29</v>
      </c>
      <c r="B33" s="1" t="str">
        <f>IFERROR(VLOOKUP($A33,Runners!$U:$AA,B$1,0),"")</f>
        <v/>
      </c>
      <c r="C33" s="1" t="str">
        <f>IFERROR(VLOOKUP($A33,Runners!$U:$AA,C$1,0),"")</f>
        <v/>
      </c>
      <c r="D33" s="2" t="str">
        <f>IFERROR(VLOOKUP($A33,Runners!$U:$AA,D$1,0),"")</f>
        <v/>
      </c>
      <c r="E33" s="2" t="str">
        <f>IFERROR(VLOOKUP($A33,Runners!$U:$AA,E$1,0),"")</f>
        <v/>
      </c>
      <c r="F33" s="2" t="str">
        <f>IFERROR(VLOOKUP($A33,Runners!$U:$AA,F$1,0),"")</f>
        <v/>
      </c>
      <c r="G33">
        <f>COUNTIF($F$5:F33,F33)</f>
        <v>29</v>
      </c>
      <c r="J33" s="32" t="str">
        <f t="shared" si="1"/>
        <v/>
      </c>
      <c r="K33" s="32">
        <f t="shared" si="2"/>
        <v>29</v>
      </c>
      <c r="L33" s="32">
        <f t="shared" si="3"/>
        <v>29</v>
      </c>
    </row>
    <row r="34" spans="1:12" x14ac:dyDescent="0.25">
      <c r="A34" s="19">
        <v>30</v>
      </c>
      <c r="B34" s="1" t="str">
        <f>IFERROR(VLOOKUP($A34,Runners!$U:$AA,B$1,0),"")</f>
        <v/>
      </c>
      <c r="C34" s="1" t="str">
        <f>IFERROR(VLOOKUP($A34,Runners!$U:$AA,C$1,0),"")</f>
        <v/>
      </c>
      <c r="D34" s="2" t="str">
        <f>IFERROR(VLOOKUP($A34,Runners!$U:$AA,D$1,0),"")</f>
        <v/>
      </c>
      <c r="E34" s="2" t="str">
        <f>IFERROR(VLOOKUP($A34,Runners!$U:$AA,E$1,0),"")</f>
        <v/>
      </c>
      <c r="F34" s="2" t="str">
        <f>IFERROR(VLOOKUP($A34,Runners!$U:$AA,F$1,0),"")</f>
        <v/>
      </c>
      <c r="G34">
        <f>COUNTIF($F$5:F34,F34)</f>
        <v>30</v>
      </c>
      <c r="J34" s="32" t="str">
        <f t="shared" si="1"/>
        <v/>
      </c>
      <c r="K34" s="32">
        <f t="shared" si="2"/>
        <v>30</v>
      </c>
      <c r="L34" s="32">
        <f t="shared" si="3"/>
        <v>30</v>
      </c>
    </row>
    <row r="35" spans="1:12" x14ac:dyDescent="0.25">
      <c r="A35" s="19">
        <v>31</v>
      </c>
      <c r="B35" s="1" t="str">
        <f>IFERROR(VLOOKUP($A35,Runners!$U:$AA,B$1,0),"")</f>
        <v/>
      </c>
      <c r="C35" s="1" t="str">
        <f>IFERROR(VLOOKUP($A35,Runners!$U:$AA,C$1,0),"")</f>
        <v/>
      </c>
      <c r="D35" s="2" t="str">
        <f>IFERROR(VLOOKUP($A35,Runners!$U:$AA,D$1,0),"")</f>
        <v/>
      </c>
      <c r="E35" s="2" t="str">
        <f>IFERROR(VLOOKUP($A35,Runners!$U:$AA,E$1,0),"")</f>
        <v/>
      </c>
      <c r="F35" s="2" t="str">
        <f>IFERROR(VLOOKUP($A35,Runners!$U:$AA,F$1,0),"")</f>
        <v/>
      </c>
      <c r="G35">
        <f>COUNTIF($F$5:F35,F35)</f>
        <v>31</v>
      </c>
      <c r="J35" s="32" t="str">
        <f t="shared" si="1"/>
        <v/>
      </c>
      <c r="K35" s="32">
        <f t="shared" si="2"/>
        <v>31</v>
      </c>
      <c r="L35" s="32">
        <f t="shared" si="3"/>
        <v>31</v>
      </c>
    </row>
    <row r="36" spans="1:12" x14ac:dyDescent="0.25">
      <c r="A36" s="19">
        <v>32</v>
      </c>
      <c r="B36" s="1" t="str">
        <f>IFERROR(VLOOKUP($A36,Runners!$U:$AA,B$1,0),"")</f>
        <v/>
      </c>
      <c r="C36" s="1" t="str">
        <f>IFERROR(VLOOKUP($A36,Runners!$U:$AA,C$1,0),"")</f>
        <v/>
      </c>
      <c r="D36" s="2" t="str">
        <f>IFERROR(VLOOKUP($A36,Runners!$U:$AA,D$1,0),"")</f>
        <v/>
      </c>
      <c r="E36" s="2" t="str">
        <f>IFERROR(VLOOKUP($A36,Runners!$U:$AA,E$1,0),"")</f>
        <v/>
      </c>
      <c r="F36" s="2" t="str">
        <f>IFERROR(VLOOKUP($A36,Runners!$U:$AA,F$1,0),"")</f>
        <v/>
      </c>
      <c r="G36">
        <f>COUNTIF($F$5:F36,F36)</f>
        <v>32</v>
      </c>
      <c r="J36" s="32" t="str">
        <f t="shared" si="1"/>
        <v/>
      </c>
      <c r="K36" s="32">
        <f t="shared" si="2"/>
        <v>32</v>
      </c>
      <c r="L36" s="32">
        <f t="shared" si="3"/>
        <v>32</v>
      </c>
    </row>
    <row r="37" spans="1:12" x14ac:dyDescent="0.25">
      <c r="A37" s="19">
        <v>33</v>
      </c>
      <c r="B37" s="1" t="str">
        <f>IFERROR(VLOOKUP($A37,Runners!$U:$AA,B$1,0),"")</f>
        <v/>
      </c>
      <c r="C37" s="1" t="str">
        <f>IFERROR(VLOOKUP($A37,Runners!$U:$AA,C$1,0),"")</f>
        <v/>
      </c>
      <c r="D37" s="2" t="str">
        <f>IFERROR(VLOOKUP($A37,Runners!$U:$AA,D$1,0),"")</f>
        <v/>
      </c>
      <c r="E37" s="2" t="str">
        <f>IFERROR(VLOOKUP($A37,Runners!$U:$AA,E$1,0),"")</f>
        <v/>
      </c>
      <c r="F37" s="2" t="str">
        <f>IFERROR(VLOOKUP($A37,Runners!$U:$AA,F$1,0),"")</f>
        <v/>
      </c>
      <c r="G37">
        <f>COUNTIF($F$5:F37,F37)</f>
        <v>33</v>
      </c>
      <c r="J37" s="32" t="str">
        <f t="shared" si="1"/>
        <v/>
      </c>
      <c r="K37" s="32">
        <f t="shared" si="2"/>
        <v>33</v>
      </c>
      <c r="L37" s="32">
        <f t="shared" si="3"/>
        <v>33</v>
      </c>
    </row>
    <row r="38" spans="1:12" x14ac:dyDescent="0.25">
      <c r="A38" s="19">
        <v>34</v>
      </c>
      <c r="B38" s="1" t="str">
        <f>IFERROR(VLOOKUP($A38,Runners!$U:$AA,B$1,0),"")</f>
        <v/>
      </c>
      <c r="C38" s="1" t="str">
        <f>IFERROR(VLOOKUP($A38,Runners!$U:$AA,C$1,0),"")</f>
        <v/>
      </c>
      <c r="D38" s="2" t="str">
        <f>IFERROR(VLOOKUP($A38,Runners!$U:$AA,D$1,0),"")</f>
        <v/>
      </c>
      <c r="E38" s="2" t="str">
        <f>IFERROR(VLOOKUP($A38,Runners!$U:$AA,E$1,0),"")</f>
        <v/>
      </c>
      <c r="F38" s="2" t="str">
        <f>IFERROR(VLOOKUP($A38,Runners!$U:$AA,F$1,0),"")</f>
        <v/>
      </c>
      <c r="G38">
        <f>COUNTIF($F$5:F38,F38)</f>
        <v>34</v>
      </c>
      <c r="J38" s="32" t="str">
        <f t="shared" si="1"/>
        <v/>
      </c>
      <c r="K38" s="32">
        <f t="shared" si="2"/>
        <v>34</v>
      </c>
      <c r="L38" s="32">
        <f t="shared" si="3"/>
        <v>34</v>
      </c>
    </row>
    <row r="39" spans="1:12" x14ac:dyDescent="0.25">
      <c r="A39" s="19">
        <v>35</v>
      </c>
      <c r="B39" s="1" t="str">
        <f>IFERROR(VLOOKUP($A39,Runners!$U:$AA,B$1,0),"")</f>
        <v/>
      </c>
      <c r="C39" s="1" t="str">
        <f>IFERROR(VLOOKUP($A39,Runners!$U:$AA,C$1,0),"")</f>
        <v/>
      </c>
      <c r="D39" s="2" t="str">
        <f>IFERROR(VLOOKUP($A39,Runners!$U:$AA,D$1,0),"")</f>
        <v/>
      </c>
      <c r="E39" s="2" t="str">
        <f>IFERROR(VLOOKUP($A39,Runners!$U:$AA,E$1,0),"")</f>
        <v/>
      </c>
      <c r="F39" s="2" t="str">
        <f>IFERROR(VLOOKUP($A39,Runners!$U:$AA,F$1,0),"")</f>
        <v/>
      </c>
      <c r="G39">
        <f>COUNTIF($F$5:F39,F39)</f>
        <v>35</v>
      </c>
      <c r="J39" s="32" t="str">
        <f t="shared" si="1"/>
        <v/>
      </c>
      <c r="K39" s="32">
        <f t="shared" si="2"/>
        <v>35</v>
      </c>
      <c r="L39" s="32">
        <f t="shared" si="3"/>
        <v>35</v>
      </c>
    </row>
    <row r="40" spans="1:12" x14ac:dyDescent="0.25">
      <c r="A40" s="19">
        <v>36</v>
      </c>
      <c r="B40" s="1" t="str">
        <f>IFERROR(VLOOKUP($A40,Runners!$U:$AA,B$1,0),"")</f>
        <v/>
      </c>
      <c r="C40" s="1" t="str">
        <f>IFERROR(VLOOKUP($A40,Runners!$U:$AA,C$1,0),"")</f>
        <v/>
      </c>
      <c r="D40" s="2" t="str">
        <f>IFERROR(VLOOKUP($A40,Runners!$U:$AA,D$1,0),"")</f>
        <v/>
      </c>
      <c r="E40" s="2" t="str">
        <f>IFERROR(VLOOKUP($A40,Runners!$U:$AA,E$1,0),"")</f>
        <v/>
      </c>
      <c r="F40" s="2" t="str">
        <f>IFERROR(VLOOKUP($A40,Runners!$U:$AA,F$1,0),"")</f>
        <v/>
      </c>
      <c r="G40">
        <f>COUNTIF($F$5:F40,F40)</f>
        <v>36</v>
      </c>
      <c r="J40" s="32" t="str">
        <f t="shared" si="1"/>
        <v/>
      </c>
      <c r="K40" s="32">
        <f t="shared" si="2"/>
        <v>36</v>
      </c>
      <c r="L40" s="32">
        <f t="shared" si="3"/>
        <v>36</v>
      </c>
    </row>
    <row r="41" spans="1:12" x14ac:dyDescent="0.25">
      <c r="A41" s="19">
        <v>37</v>
      </c>
      <c r="B41" s="1" t="str">
        <f>IFERROR(VLOOKUP($A41,Runners!$U:$AA,B$1,0),"")</f>
        <v/>
      </c>
      <c r="C41" s="1" t="str">
        <f>IFERROR(VLOOKUP($A41,Runners!$U:$AA,C$1,0),"")</f>
        <v/>
      </c>
      <c r="D41" s="2" t="str">
        <f>IFERROR(VLOOKUP($A41,Runners!$U:$AA,D$1,0),"")</f>
        <v/>
      </c>
      <c r="E41" s="2" t="str">
        <f>IFERROR(VLOOKUP($A41,Runners!$U:$AA,E$1,0),"")</f>
        <v/>
      </c>
      <c r="F41" s="2" t="str">
        <f>IFERROR(VLOOKUP($A41,Runners!$U:$AA,F$1,0),"")</f>
        <v/>
      </c>
      <c r="G41">
        <f>COUNTIF($F$5:F41,F41)</f>
        <v>37</v>
      </c>
      <c r="J41" s="32" t="str">
        <f t="shared" si="1"/>
        <v/>
      </c>
      <c r="K41" s="32">
        <f t="shared" si="2"/>
        <v>37</v>
      </c>
      <c r="L41" s="32">
        <f t="shared" si="3"/>
        <v>37</v>
      </c>
    </row>
    <row r="42" spans="1:12" x14ac:dyDescent="0.25">
      <c r="A42" s="19">
        <v>38</v>
      </c>
      <c r="B42" s="1" t="str">
        <f>IFERROR(VLOOKUP($A42,Runners!$U:$AA,B$1,0),"")</f>
        <v/>
      </c>
      <c r="C42" s="1" t="str">
        <f>IFERROR(VLOOKUP($A42,Runners!$U:$AA,C$1,0),"")</f>
        <v/>
      </c>
      <c r="D42" s="2" t="str">
        <f>IFERROR(VLOOKUP($A42,Runners!$U:$AA,D$1,0),"")</f>
        <v/>
      </c>
      <c r="E42" s="2" t="str">
        <f>IFERROR(VLOOKUP($A42,Runners!$U:$AA,E$1,0),"")</f>
        <v/>
      </c>
      <c r="F42" s="2" t="str">
        <f>IFERROR(VLOOKUP($A42,Runners!$U:$AA,F$1,0),"")</f>
        <v/>
      </c>
      <c r="G42">
        <f>COUNTIF($F$5:F42,F42)</f>
        <v>38</v>
      </c>
      <c r="J42" s="32" t="str">
        <f t="shared" si="1"/>
        <v/>
      </c>
      <c r="K42" s="32">
        <f t="shared" si="2"/>
        <v>38</v>
      </c>
      <c r="L42" s="32">
        <f t="shared" si="3"/>
        <v>38</v>
      </c>
    </row>
    <row r="43" spans="1:12" x14ac:dyDescent="0.25">
      <c r="A43" s="19">
        <v>39</v>
      </c>
      <c r="B43" s="1" t="str">
        <f>IFERROR(VLOOKUP($A43,Runners!$U:$AA,B$1,0),"")</f>
        <v/>
      </c>
      <c r="C43" s="1" t="str">
        <f>IFERROR(VLOOKUP($A43,Runners!$U:$AA,C$1,0),"")</f>
        <v/>
      </c>
      <c r="D43" s="2" t="str">
        <f>IFERROR(VLOOKUP($A43,Runners!$U:$AA,D$1,0),"")</f>
        <v/>
      </c>
      <c r="E43" s="2" t="str">
        <f>IFERROR(VLOOKUP($A43,Runners!$U:$AA,E$1,0),"")</f>
        <v/>
      </c>
      <c r="F43" s="2" t="str">
        <f>IFERROR(VLOOKUP($A43,Runners!$U:$AA,F$1,0),"")</f>
        <v/>
      </c>
      <c r="G43">
        <f>COUNTIF($F$5:F43,F43)</f>
        <v>39</v>
      </c>
      <c r="J43" s="32" t="str">
        <f t="shared" si="1"/>
        <v/>
      </c>
      <c r="K43" s="32">
        <f t="shared" si="2"/>
        <v>39</v>
      </c>
      <c r="L43" s="32">
        <f t="shared" si="3"/>
        <v>39</v>
      </c>
    </row>
    <row r="44" spans="1:12" x14ac:dyDescent="0.25">
      <c r="A44" s="19">
        <v>40</v>
      </c>
      <c r="B44" s="1" t="str">
        <f>IFERROR(VLOOKUP($A44,Runners!$U:$AA,B$1,0),"")</f>
        <v/>
      </c>
      <c r="C44" s="1" t="str">
        <f>IFERROR(VLOOKUP($A44,Runners!$U:$AA,C$1,0),"")</f>
        <v/>
      </c>
      <c r="D44" s="2" t="str">
        <f>IFERROR(VLOOKUP($A44,Runners!$U:$AA,D$1,0),"")</f>
        <v/>
      </c>
      <c r="E44" s="2" t="str">
        <f>IFERROR(VLOOKUP($A44,Runners!$U:$AA,E$1,0),"")</f>
        <v/>
      </c>
      <c r="F44" s="2" t="str">
        <f>IFERROR(VLOOKUP($A44,Runners!$U:$AA,F$1,0),"")</f>
        <v/>
      </c>
      <c r="G44">
        <f>COUNTIF($F$5:F44,F44)</f>
        <v>40</v>
      </c>
      <c r="J44" s="32" t="str">
        <f t="shared" si="1"/>
        <v/>
      </c>
      <c r="K44" s="32">
        <f t="shared" si="2"/>
        <v>40</v>
      </c>
      <c r="L44" s="32">
        <f t="shared" si="3"/>
        <v>40</v>
      </c>
    </row>
    <row r="45" spans="1:12" x14ac:dyDescent="0.25">
      <c r="A45" s="19">
        <v>41</v>
      </c>
      <c r="B45" s="1" t="str">
        <f>IFERROR(VLOOKUP($A45,Runners!$U:$AA,B$1,0),"")</f>
        <v/>
      </c>
      <c r="C45" s="1" t="str">
        <f>IFERROR(VLOOKUP($A45,Runners!$U:$AA,C$1,0),"")</f>
        <v/>
      </c>
      <c r="D45" s="2" t="str">
        <f>IFERROR(VLOOKUP($A45,Runners!$U:$AA,D$1,0),"")</f>
        <v/>
      </c>
      <c r="E45" s="2" t="str">
        <f>IFERROR(VLOOKUP($A45,Runners!$U:$AA,E$1,0),"")</f>
        <v/>
      </c>
      <c r="F45" s="2" t="str">
        <f>IFERROR(VLOOKUP($A45,Runners!$U:$AA,F$1,0),"")</f>
        <v/>
      </c>
      <c r="G45">
        <f>COUNTIF($F$5:F45,F45)</f>
        <v>41</v>
      </c>
      <c r="J45" s="32" t="str">
        <f t="shared" si="1"/>
        <v/>
      </c>
      <c r="K45" s="32">
        <f t="shared" si="2"/>
        <v>41</v>
      </c>
      <c r="L45" s="32">
        <f t="shared" si="3"/>
        <v>41</v>
      </c>
    </row>
    <row r="46" spans="1:12" x14ac:dyDescent="0.25">
      <c r="A46" s="19">
        <v>42</v>
      </c>
      <c r="B46" s="1" t="str">
        <f>IFERROR(VLOOKUP($A46,Runners!$U:$AA,B$1,0),"")</f>
        <v/>
      </c>
      <c r="C46" s="1" t="str">
        <f>IFERROR(VLOOKUP($A46,Runners!$U:$AA,C$1,0),"")</f>
        <v/>
      </c>
      <c r="D46" s="2" t="str">
        <f>IFERROR(VLOOKUP($A46,Runners!$U:$AA,D$1,0),"")</f>
        <v/>
      </c>
      <c r="E46" s="2" t="str">
        <f>IFERROR(VLOOKUP($A46,Runners!$U:$AA,E$1,0),"")</f>
        <v/>
      </c>
      <c r="F46" s="2" t="str">
        <f>IFERROR(VLOOKUP($A46,Runners!$U:$AA,F$1,0),"")</f>
        <v/>
      </c>
      <c r="G46">
        <f>COUNTIF($F$5:F46,F46)</f>
        <v>42</v>
      </c>
      <c r="J46" s="32" t="str">
        <f t="shared" si="1"/>
        <v/>
      </c>
      <c r="K46" s="32">
        <f t="shared" si="2"/>
        <v>42</v>
      </c>
      <c r="L46" s="32">
        <f t="shared" si="3"/>
        <v>42</v>
      </c>
    </row>
    <row r="47" spans="1:12" x14ac:dyDescent="0.25">
      <c r="A47" s="19">
        <v>43</v>
      </c>
      <c r="B47" s="1" t="str">
        <f>IFERROR(VLOOKUP($A47,Runners!$U:$AA,B$1,0),"")</f>
        <v/>
      </c>
      <c r="C47" s="1" t="str">
        <f>IFERROR(VLOOKUP($A47,Runners!$U:$AA,C$1,0),"")</f>
        <v/>
      </c>
      <c r="D47" s="2" t="str">
        <f>IFERROR(VLOOKUP($A47,Runners!$U:$AA,D$1,0),"")</f>
        <v/>
      </c>
      <c r="E47" s="2" t="str">
        <f>IFERROR(VLOOKUP($A47,Runners!$U:$AA,E$1,0),"")</f>
        <v/>
      </c>
      <c r="F47" s="2" t="str">
        <f>IFERROR(VLOOKUP($A47,Runners!$U:$AA,F$1,0),"")</f>
        <v/>
      </c>
      <c r="G47">
        <f>COUNTIF($F$5:F47,F47)</f>
        <v>43</v>
      </c>
      <c r="J47" s="32" t="str">
        <f t="shared" si="1"/>
        <v/>
      </c>
      <c r="K47" s="32">
        <f t="shared" si="2"/>
        <v>43</v>
      </c>
      <c r="L47" s="32">
        <f t="shared" si="3"/>
        <v>43</v>
      </c>
    </row>
    <row r="48" spans="1:12" x14ac:dyDescent="0.25">
      <c r="A48" s="19">
        <v>44</v>
      </c>
      <c r="B48" s="1" t="str">
        <f>IFERROR(VLOOKUP($A48,Runners!$U:$AA,B$1,0),"")</f>
        <v/>
      </c>
      <c r="C48" s="1" t="str">
        <f>IFERROR(VLOOKUP($A48,Runners!$U:$AA,C$1,0),"")</f>
        <v/>
      </c>
      <c r="D48" s="2" t="str">
        <f>IFERROR(VLOOKUP($A48,Runners!$U:$AA,D$1,0),"")</f>
        <v/>
      </c>
      <c r="E48" s="2" t="str">
        <f>IFERROR(VLOOKUP($A48,Runners!$U:$AA,E$1,0),"")</f>
        <v/>
      </c>
      <c r="F48" s="2" t="str">
        <f>IFERROR(VLOOKUP($A48,Runners!$U:$AA,F$1,0),"")</f>
        <v/>
      </c>
      <c r="G48">
        <f>COUNTIF($F$5:F48,F48)</f>
        <v>44</v>
      </c>
      <c r="J48" s="32" t="str">
        <f t="shared" si="1"/>
        <v/>
      </c>
      <c r="K48" s="32">
        <f t="shared" si="2"/>
        <v>44</v>
      </c>
      <c r="L48" s="32">
        <f t="shared" si="3"/>
        <v>44</v>
      </c>
    </row>
    <row r="49" spans="1:12" x14ac:dyDescent="0.25">
      <c r="A49" s="19">
        <v>45</v>
      </c>
      <c r="B49" s="1" t="str">
        <f>IFERROR(VLOOKUP($A49,Runners!$U:$AA,B$1,0),"")</f>
        <v/>
      </c>
      <c r="C49" s="1" t="str">
        <f>IFERROR(VLOOKUP($A49,Runners!$U:$AA,C$1,0),"")</f>
        <v/>
      </c>
      <c r="D49" s="2" t="str">
        <f>IFERROR(VLOOKUP($A49,Runners!$U:$AA,D$1,0),"")</f>
        <v/>
      </c>
      <c r="E49" s="2" t="str">
        <f>IFERROR(VLOOKUP($A49,Runners!$U:$AA,E$1,0),"")</f>
        <v/>
      </c>
      <c r="F49" s="2" t="str">
        <f>IFERROR(VLOOKUP($A49,Runners!$U:$AA,F$1,0),"")</f>
        <v/>
      </c>
      <c r="G49">
        <f>COUNTIF($F$5:F49,F49)</f>
        <v>45</v>
      </c>
      <c r="J49" s="32" t="str">
        <f t="shared" si="1"/>
        <v/>
      </c>
      <c r="K49" s="32">
        <f t="shared" si="2"/>
        <v>45</v>
      </c>
      <c r="L49" s="32">
        <f t="shared" si="3"/>
        <v>45</v>
      </c>
    </row>
    <row r="50" spans="1:12" x14ac:dyDescent="0.25">
      <c r="A50" s="19">
        <v>46</v>
      </c>
      <c r="B50" s="1" t="str">
        <f>IFERROR(VLOOKUP($A50,Runners!$U:$AA,B$1,0),"")</f>
        <v/>
      </c>
      <c r="C50" s="1" t="str">
        <f>IFERROR(VLOOKUP($A50,Runners!$U:$AA,C$1,0),"")</f>
        <v/>
      </c>
      <c r="D50" s="2" t="str">
        <f>IFERROR(VLOOKUP($A50,Runners!$U:$AA,D$1,0),"")</f>
        <v/>
      </c>
      <c r="E50" s="2" t="str">
        <f>IFERROR(VLOOKUP($A50,Runners!$U:$AA,E$1,0),"")</f>
        <v/>
      </c>
      <c r="F50" s="2" t="str">
        <f>IFERROR(VLOOKUP($A50,Runners!$U:$AA,F$1,0),"")</f>
        <v/>
      </c>
      <c r="G50">
        <f>COUNTIF($F$5:F50,F50)</f>
        <v>46</v>
      </c>
      <c r="J50" s="32" t="str">
        <f t="shared" si="1"/>
        <v/>
      </c>
      <c r="K50" s="32">
        <f t="shared" si="2"/>
        <v>46</v>
      </c>
      <c r="L50" s="32">
        <f t="shared" si="3"/>
        <v>46</v>
      </c>
    </row>
    <row r="51" spans="1:12" x14ac:dyDescent="0.25">
      <c r="A51" s="19">
        <v>47</v>
      </c>
      <c r="B51" s="1" t="str">
        <f>IFERROR(VLOOKUP($A51,Runners!$U:$AA,B$1,0),"")</f>
        <v/>
      </c>
      <c r="C51" s="1" t="str">
        <f>IFERROR(VLOOKUP($A51,Runners!$U:$AA,C$1,0),"")</f>
        <v/>
      </c>
      <c r="D51" s="2" t="str">
        <f>IFERROR(VLOOKUP($A51,Runners!$U:$AA,D$1,0),"")</f>
        <v/>
      </c>
      <c r="E51" s="2" t="str">
        <f>IFERROR(VLOOKUP($A51,Runners!$U:$AA,E$1,0),"")</f>
        <v/>
      </c>
      <c r="F51" s="2" t="str">
        <f>IFERROR(VLOOKUP($A51,Runners!$U:$AA,F$1,0),"")</f>
        <v/>
      </c>
      <c r="G51">
        <f>COUNTIF($F$5:F51,F51)</f>
        <v>47</v>
      </c>
      <c r="J51" s="32" t="str">
        <f t="shared" si="1"/>
        <v/>
      </c>
      <c r="K51" s="32">
        <f t="shared" si="2"/>
        <v>47</v>
      </c>
      <c r="L51" s="32">
        <f t="shared" si="3"/>
        <v>47</v>
      </c>
    </row>
    <row r="52" spans="1:12" x14ac:dyDescent="0.25">
      <c r="A52" s="19">
        <v>48</v>
      </c>
      <c r="B52" s="1" t="str">
        <f>IFERROR(VLOOKUP($A52,Runners!$U:$AA,B$1,0),"")</f>
        <v/>
      </c>
      <c r="C52" s="1" t="str">
        <f>IFERROR(VLOOKUP($A52,Runners!$U:$AA,C$1,0),"")</f>
        <v/>
      </c>
      <c r="D52" s="2" t="str">
        <f>IFERROR(VLOOKUP($A52,Runners!$U:$AA,D$1,0),"")</f>
        <v/>
      </c>
      <c r="E52" s="2" t="str">
        <f>IFERROR(VLOOKUP($A52,Runners!$U:$AA,E$1,0),"")</f>
        <v/>
      </c>
      <c r="F52" s="2" t="str">
        <f>IFERROR(VLOOKUP($A52,Runners!$U:$AA,F$1,0),"")</f>
        <v/>
      </c>
      <c r="G52">
        <f>COUNTIF($F$5:F52,F52)</f>
        <v>48</v>
      </c>
      <c r="J52" s="32" t="str">
        <f t="shared" si="1"/>
        <v/>
      </c>
      <c r="K52" s="32">
        <f t="shared" si="2"/>
        <v>48</v>
      </c>
      <c r="L52" s="32">
        <f t="shared" si="3"/>
        <v>48</v>
      </c>
    </row>
    <row r="53" spans="1:12" x14ac:dyDescent="0.25">
      <c r="A53" s="19">
        <v>49</v>
      </c>
      <c r="B53" s="1" t="str">
        <f>IFERROR(VLOOKUP($A53,Runners!$U:$AA,B$1,0),"")</f>
        <v/>
      </c>
      <c r="C53" s="1" t="str">
        <f>IFERROR(VLOOKUP($A53,Runners!$U:$AA,C$1,0),"")</f>
        <v/>
      </c>
      <c r="D53" s="2" t="str">
        <f>IFERROR(VLOOKUP($A53,Runners!$U:$AA,D$1,0),"")</f>
        <v/>
      </c>
      <c r="E53" s="2" t="str">
        <f>IFERROR(VLOOKUP($A53,Runners!$U:$AA,E$1,0),"")</f>
        <v/>
      </c>
      <c r="F53" s="2" t="str">
        <f>IFERROR(VLOOKUP($A53,Runners!$U:$AA,F$1,0),"")</f>
        <v/>
      </c>
      <c r="G53">
        <f>COUNTIF($F$5:F53,F53)</f>
        <v>49</v>
      </c>
      <c r="J53" s="32" t="str">
        <f t="shared" si="1"/>
        <v/>
      </c>
      <c r="K53" s="32">
        <f t="shared" si="2"/>
        <v>49</v>
      </c>
      <c r="L53" s="32">
        <f t="shared" si="3"/>
        <v>49</v>
      </c>
    </row>
    <row r="54" spans="1:12" x14ac:dyDescent="0.25">
      <c r="A54" s="19">
        <v>50</v>
      </c>
      <c r="B54" s="1" t="str">
        <f>IFERROR(VLOOKUP($A54,Runners!$U:$AA,B$1,0),"")</f>
        <v/>
      </c>
      <c r="C54" s="1" t="str">
        <f>IFERROR(VLOOKUP($A54,Runners!$U:$AA,C$1,0),"")</f>
        <v/>
      </c>
      <c r="D54" s="2" t="str">
        <f>IFERROR(VLOOKUP($A54,Runners!$U:$AA,D$1,0),"")</f>
        <v/>
      </c>
      <c r="E54" s="2" t="str">
        <f>IFERROR(VLOOKUP($A54,Runners!$U:$AA,E$1,0),"")</f>
        <v/>
      </c>
      <c r="F54" s="2" t="str">
        <f>IFERROR(VLOOKUP($A54,Runners!$U:$AA,F$1,0),"")</f>
        <v/>
      </c>
      <c r="G54">
        <f>COUNTIF($F$5:F54,F54)</f>
        <v>50</v>
      </c>
      <c r="J54" s="32" t="str">
        <f t="shared" si="1"/>
        <v/>
      </c>
      <c r="K54" s="32">
        <f t="shared" si="2"/>
        <v>50</v>
      </c>
      <c r="L54" s="32">
        <f t="shared" si="3"/>
        <v>50</v>
      </c>
    </row>
    <row r="55" spans="1:12" x14ac:dyDescent="0.25">
      <c r="A55" s="19">
        <v>51</v>
      </c>
      <c r="B55" s="1" t="str">
        <f>IFERROR(VLOOKUP($A55,Runners!$U:$AA,B$1,0),"")</f>
        <v/>
      </c>
      <c r="C55" s="1" t="str">
        <f>IFERROR(VLOOKUP($A55,Runners!$U:$AA,C$1,0),"")</f>
        <v/>
      </c>
      <c r="D55" s="2" t="str">
        <f>IFERROR(VLOOKUP($A55,Runners!$U:$AA,D$1,0),"")</f>
        <v/>
      </c>
      <c r="E55" s="2" t="str">
        <f>IFERROR(VLOOKUP($A55,Runners!$U:$AA,E$1,0),"")</f>
        <v/>
      </c>
      <c r="F55" s="2" t="str">
        <f>IFERROR(VLOOKUP($A55,Runners!$U:$AA,F$1,0),"")</f>
        <v/>
      </c>
      <c r="G55">
        <f>COUNTIF($F$5:F55,F55)</f>
        <v>51</v>
      </c>
      <c r="J55" s="32" t="str">
        <f t="shared" si="1"/>
        <v/>
      </c>
      <c r="K55" s="32">
        <f t="shared" si="2"/>
        <v>51</v>
      </c>
      <c r="L55" s="32">
        <f t="shared" si="3"/>
        <v>51</v>
      </c>
    </row>
    <row r="56" spans="1:12" x14ac:dyDescent="0.25">
      <c r="A56" s="19">
        <v>52</v>
      </c>
      <c r="B56" s="1" t="str">
        <f>IFERROR(VLOOKUP($A56,Runners!$U:$AA,B$1,0),"")</f>
        <v/>
      </c>
      <c r="C56" s="1" t="str">
        <f>IFERROR(VLOOKUP($A56,Runners!$U:$AA,C$1,0),"")</f>
        <v/>
      </c>
      <c r="D56" s="2" t="str">
        <f>IFERROR(VLOOKUP($A56,Runners!$U:$AA,D$1,0),"")</f>
        <v/>
      </c>
      <c r="E56" s="2" t="str">
        <f>IFERROR(VLOOKUP($A56,Runners!$U:$AA,E$1,0),"")</f>
        <v/>
      </c>
      <c r="F56" s="2" t="str">
        <f>IFERROR(VLOOKUP($A56,Runners!$U:$AA,F$1,0),"")</f>
        <v/>
      </c>
      <c r="G56">
        <f>COUNTIF($F$5:F56,F56)</f>
        <v>52</v>
      </c>
      <c r="J56" s="32" t="str">
        <f t="shared" si="1"/>
        <v/>
      </c>
      <c r="K56" s="32">
        <f t="shared" si="2"/>
        <v>52</v>
      </c>
      <c r="L56" s="32">
        <f t="shared" si="3"/>
        <v>52</v>
      </c>
    </row>
    <row r="57" spans="1:12" x14ac:dyDescent="0.25">
      <c r="A57" s="19">
        <v>53</v>
      </c>
      <c r="B57" s="1" t="str">
        <f>IFERROR(VLOOKUP($A57,Runners!$U:$AA,B$1,0),"")</f>
        <v/>
      </c>
      <c r="C57" s="1" t="str">
        <f>IFERROR(VLOOKUP($A57,Runners!$U:$AA,C$1,0),"")</f>
        <v/>
      </c>
      <c r="D57" s="2" t="str">
        <f>IFERROR(VLOOKUP($A57,Runners!$U:$AA,D$1,0),"")</f>
        <v/>
      </c>
      <c r="E57" s="2" t="str">
        <f>IFERROR(VLOOKUP($A57,Runners!$U:$AA,E$1,0),"")</f>
        <v/>
      </c>
      <c r="F57" s="2" t="str">
        <f>IFERROR(VLOOKUP($A57,Runners!$U:$AA,F$1,0),"")</f>
        <v/>
      </c>
      <c r="G57">
        <f>COUNTIF($F$5:F57,F57)</f>
        <v>53</v>
      </c>
      <c r="J57" s="32" t="str">
        <f t="shared" si="1"/>
        <v/>
      </c>
      <c r="K57" s="32">
        <f t="shared" si="2"/>
        <v>53</v>
      </c>
      <c r="L57" s="32">
        <f t="shared" si="3"/>
        <v>53</v>
      </c>
    </row>
    <row r="58" spans="1:12" x14ac:dyDescent="0.25">
      <c r="A58" s="19">
        <v>54</v>
      </c>
      <c r="B58" s="1" t="str">
        <f>IFERROR(VLOOKUP($A58,Runners!$U:$AA,B$1,0),"")</f>
        <v/>
      </c>
      <c r="C58" s="1" t="str">
        <f>IFERROR(VLOOKUP($A58,Runners!$U:$AA,C$1,0),"")</f>
        <v/>
      </c>
      <c r="D58" s="2" t="str">
        <f>IFERROR(VLOOKUP($A58,Runners!$U:$AA,D$1,0),"")</f>
        <v/>
      </c>
      <c r="E58" s="2" t="str">
        <f>IFERROR(VLOOKUP($A58,Runners!$U:$AA,E$1,0),"")</f>
        <v/>
      </c>
      <c r="F58" s="2" t="str">
        <f>IFERROR(VLOOKUP($A58,Runners!$U:$AA,F$1,0),"")</f>
        <v/>
      </c>
      <c r="G58">
        <f>COUNTIF($F$5:F58,F58)</f>
        <v>54</v>
      </c>
      <c r="J58" s="32" t="str">
        <f t="shared" si="1"/>
        <v/>
      </c>
      <c r="K58" s="32">
        <f t="shared" si="2"/>
        <v>54</v>
      </c>
      <c r="L58" s="32">
        <f t="shared" si="3"/>
        <v>54</v>
      </c>
    </row>
    <row r="59" spans="1:12" x14ac:dyDescent="0.25">
      <c r="A59" s="19">
        <v>55</v>
      </c>
      <c r="B59" s="1" t="str">
        <f>IFERROR(VLOOKUP($A59,Runners!$U:$AA,B$1,0),"")</f>
        <v/>
      </c>
      <c r="C59" s="1" t="str">
        <f>IFERROR(VLOOKUP($A59,Runners!$U:$AA,C$1,0),"")</f>
        <v/>
      </c>
      <c r="D59" s="2" t="str">
        <f>IFERROR(VLOOKUP($A59,Runners!$U:$AA,D$1,0),"")</f>
        <v/>
      </c>
      <c r="E59" s="2" t="str">
        <f>IFERROR(VLOOKUP($A59,Runners!$U:$AA,E$1,0),"")</f>
        <v/>
      </c>
      <c r="F59" s="2" t="str">
        <f>IFERROR(VLOOKUP($A59,Runners!$U:$AA,F$1,0),"")</f>
        <v/>
      </c>
      <c r="G59">
        <f>COUNTIF($F$5:F59,F59)</f>
        <v>55</v>
      </c>
      <c r="J59" s="32" t="str">
        <f t="shared" si="1"/>
        <v/>
      </c>
      <c r="K59" s="32">
        <f t="shared" si="2"/>
        <v>55</v>
      </c>
      <c r="L59" s="32">
        <f t="shared" si="3"/>
        <v>55</v>
      </c>
    </row>
    <row r="60" spans="1:12" x14ac:dyDescent="0.25">
      <c r="A60" s="19">
        <v>56</v>
      </c>
      <c r="B60" s="1" t="str">
        <f>IFERROR(VLOOKUP($A60,Runners!$U:$AA,B$1,0),"")</f>
        <v/>
      </c>
      <c r="C60" s="1" t="str">
        <f>IFERROR(VLOOKUP($A60,Runners!$U:$AA,C$1,0),"")</f>
        <v/>
      </c>
      <c r="D60" s="2" t="str">
        <f>IFERROR(VLOOKUP($A60,Runners!$U:$AA,D$1,0),"")</f>
        <v/>
      </c>
      <c r="E60" s="2" t="str">
        <f>IFERROR(VLOOKUP($A60,Runners!$U:$AA,E$1,0),"")</f>
        <v/>
      </c>
      <c r="F60" s="2" t="str">
        <f>IFERROR(VLOOKUP($A60,Runners!$U:$AA,F$1,0),"")</f>
        <v/>
      </c>
      <c r="G60">
        <f>COUNTIF($F$5:F60,F60)</f>
        <v>56</v>
      </c>
      <c r="J60" s="32" t="str">
        <f t="shared" si="1"/>
        <v/>
      </c>
      <c r="K60" s="32">
        <f t="shared" si="2"/>
        <v>56</v>
      </c>
      <c r="L60" s="32">
        <f t="shared" si="3"/>
        <v>56</v>
      </c>
    </row>
    <row r="61" spans="1:12" x14ac:dyDescent="0.25">
      <c r="A61" s="19">
        <v>57</v>
      </c>
      <c r="B61" s="1" t="str">
        <f>IFERROR(VLOOKUP($A61,Runners!$U:$AA,B$1,0),"")</f>
        <v/>
      </c>
      <c r="C61" s="1" t="str">
        <f>IFERROR(VLOOKUP($A61,Runners!$U:$AA,C$1,0),"")</f>
        <v/>
      </c>
      <c r="D61" s="2" t="str">
        <f>IFERROR(VLOOKUP($A61,Runners!$U:$AA,D$1,0),"")</f>
        <v/>
      </c>
      <c r="E61" s="2" t="str">
        <f>IFERROR(VLOOKUP($A61,Runners!$U:$AA,E$1,0),"")</f>
        <v/>
      </c>
      <c r="F61" s="2" t="str">
        <f>IFERROR(VLOOKUP($A61,Runners!$U:$AA,F$1,0),"")</f>
        <v/>
      </c>
      <c r="G61">
        <f>COUNTIF($F$5:F61,F61)</f>
        <v>57</v>
      </c>
      <c r="J61" s="32" t="str">
        <f t="shared" si="1"/>
        <v/>
      </c>
      <c r="K61" s="32">
        <f t="shared" si="2"/>
        <v>57</v>
      </c>
      <c r="L61" s="32">
        <f t="shared" si="3"/>
        <v>57</v>
      </c>
    </row>
    <row r="62" spans="1:12" x14ac:dyDescent="0.25">
      <c r="A62" s="19">
        <v>58</v>
      </c>
      <c r="B62" s="1" t="str">
        <f>IFERROR(VLOOKUP($A62,Runners!$U:$AA,B$1,0),"")</f>
        <v/>
      </c>
      <c r="C62" s="1" t="str">
        <f>IFERROR(VLOOKUP($A62,Runners!$U:$AA,C$1,0),"")</f>
        <v/>
      </c>
      <c r="D62" s="2" t="str">
        <f>IFERROR(VLOOKUP($A62,Runners!$U:$AA,D$1,0),"")</f>
        <v/>
      </c>
      <c r="E62" s="2" t="str">
        <f>IFERROR(VLOOKUP($A62,Runners!$U:$AA,E$1,0),"")</f>
        <v/>
      </c>
      <c r="F62" s="2" t="str">
        <f>IFERROR(VLOOKUP($A62,Runners!$U:$AA,F$1,0),"")</f>
        <v/>
      </c>
      <c r="G62">
        <f>COUNTIF($F$5:F62,F62)</f>
        <v>58</v>
      </c>
      <c r="J62" s="32" t="str">
        <f t="shared" si="1"/>
        <v/>
      </c>
      <c r="K62" s="32">
        <f t="shared" si="2"/>
        <v>58</v>
      </c>
      <c r="L62" s="32">
        <f t="shared" si="3"/>
        <v>58</v>
      </c>
    </row>
    <row r="63" spans="1:12" x14ac:dyDescent="0.25">
      <c r="A63" s="19">
        <v>59</v>
      </c>
      <c r="B63" s="1" t="str">
        <f>IFERROR(VLOOKUP($A63,Runners!$U:$AA,B$1,0),"")</f>
        <v/>
      </c>
      <c r="C63" s="1" t="str">
        <f>IFERROR(VLOOKUP($A63,Runners!$U:$AA,C$1,0),"")</f>
        <v/>
      </c>
      <c r="D63" s="2" t="str">
        <f>IFERROR(VLOOKUP($A63,Runners!$U:$AA,D$1,0),"")</f>
        <v/>
      </c>
      <c r="E63" s="2" t="str">
        <f>IFERROR(VLOOKUP($A63,Runners!$U:$AA,E$1,0),"")</f>
        <v/>
      </c>
      <c r="F63" s="2" t="str">
        <f>IFERROR(VLOOKUP($A63,Runners!$U:$AA,F$1,0),"")</f>
        <v/>
      </c>
      <c r="G63">
        <f>COUNTIF($F$5:F63,F63)</f>
        <v>59</v>
      </c>
      <c r="J63" s="32" t="str">
        <f t="shared" si="1"/>
        <v/>
      </c>
      <c r="K63" s="32">
        <f t="shared" si="2"/>
        <v>59</v>
      </c>
      <c r="L63" s="32">
        <f t="shared" si="3"/>
        <v>59</v>
      </c>
    </row>
    <row r="64" spans="1:12" x14ac:dyDescent="0.25">
      <c r="A64" s="19">
        <v>60</v>
      </c>
      <c r="B64" s="1" t="str">
        <f>IFERROR(VLOOKUP($A64,Runners!$U:$AA,B$1,0),"")</f>
        <v/>
      </c>
      <c r="C64" s="1" t="str">
        <f>IFERROR(VLOOKUP($A64,Runners!$U:$AA,C$1,0),"")</f>
        <v/>
      </c>
      <c r="D64" s="2" t="str">
        <f>IFERROR(VLOOKUP($A64,Runners!$U:$AA,D$1,0),"")</f>
        <v/>
      </c>
      <c r="E64" s="2" t="str">
        <f>IFERROR(VLOOKUP($A64,Runners!$U:$AA,E$1,0),"")</f>
        <v/>
      </c>
      <c r="F64" s="2" t="str">
        <f>IFERROR(VLOOKUP($A64,Runners!$U:$AA,F$1,0),"")</f>
        <v/>
      </c>
      <c r="G64">
        <f>COUNTIF($F$5:F64,F64)</f>
        <v>60</v>
      </c>
      <c r="J64" s="32" t="str">
        <f t="shared" si="1"/>
        <v/>
      </c>
      <c r="K64" s="32">
        <f t="shared" si="2"/>
        <v>60</v>
      </c>
      <c r="L64" s="32">
        <f t="shared" si="3"/>
        <v>60</v>
      </c>
    </row>
    <row r="65" spans="1:12" x14ac:dyDescent="0.25">
      <c r="A65" s="19">
        <v>61</v>
      </c>
      <c r="B65" s="1" t="str">
        <f>IFERROR(VLOOKUP($A65,Runners!$U:$AA,B$1,0),"")</f>
        <v/>
      </c>
      <c r="C65" s="1" t="str">
        <f>IFERROR(VLOOKUP($A65,Runners!$U:$AA,C$1,0),"")</f>
        <v/>
      </c>
      <c r="D65" s="2" t="str">
        <f>IFERROR(VLOOKUP($A65,Runners!$U:$AA,D$1,0),"")</f>
        <v/>
      </c>
      <c r="E65" s="2" t="str">
        <f>IFERROR(VLOOKUP($A65,Runners!$U:$AA,E$1,0),"")</f>
        <v/>
      </c>
      <c r="F65" s="2" t="str">
        <f>IFERROR(VLOOKUP($A65,Runners!$U:$AA,F$1,0),"")</f>
        <v/>
      </c>
      <c r="G65">
        <f>COUNTIF($F$5:F65,F65)</f>
        <v>61</v>
      </c>
      <c r="J65" s="32" t="str">
        <f t="shared" si="1"/>
        <v/>
      </c>
      <c r="K65" s="32">
        <f t="shared" si="2"/>
        <v>61</v>
      </c>
      <c r="L65" s="32">
        <f t="shared" si="3"/>
        <v>61</v>
      </c>
    </row>
    <row r="66" spans="1:12" x14ac:dyDescent="0.25">
      <c r="A66" s="19">
        <v>62</v>
      </c>
      <c r="B66" s="1" t="str">
        <f>IFERROR(VLOOKUP($A66,Runners!$U:$AA,B$1,0),"")</f>
        <v/>
      </c>
      <c r="C66" s="1" t="str">
        <f>IFERROR(VLOOKUP($A66,Runners!$U:$AA,C$1,0),"")</f>
        <v/>
      </c>
      <c r="D66" s="2" t="str">
        <f>IFERROR(VLOOKUP($A66,Runners!$U:$AA,D$1,0),"")</f>
        <v/>
      </c>
      <c r="E66" s="2" t="str">
        <f>IFERROR(VLOOKUP($A66,Runners!$U:$AA,E$1,0),"")</f>
        <v/>
      </c>
      <c r="F66" s="2" t="str">
        <f>IFERROR(VLOOKUP($A66,Runners!$U:$AA,F$1,0),"")</f>
        <v/>
      </c>
      <c r="G66">
        <f>COUNTIF($F$5:F66,F66)</f>
        <v>62</v>
      </c>
      <c r="J66" s="32" t="str">
        <f t="shared" si="1"/>
        <v/>
      </c>
      <c r="K66" s="32">
        <f t="shared" si="2"/>
        <v>62</v>
      </c>
      <c r="L66" s="32">
        <f t="shared" si="3"/>
        <v>62</v>
      </c>
    </row>
    <row r="67" spans="1:12" x14ac:dyDescent="0.25">
      <c r="A67" s="19">
        <v>63</v>
      </c>
      <c r="B67" s="1" t="str">
        <f>IFERROR(VLOOKUP($A67,Runners!$U:$AA,B$1,0),"")</f>
        <v/>
      </c>
      <c r="C67" s="1" t="str">
        <f>IFERROR(VLOOKUP($A67,Runners!$U:$AA,C$1,0),"")</f>
        <v/>
      </c>
      <c r="D67" s="2" t="str">
        <f>IFERROR(VLOOKUP($A67,Runners!$U:$AA,D$1,0),"")</f>
        <v/>
      </c>
      <c r="E67" s="2" t="str">
        <f>IFERROR(VLOOKUP($A67,Runners!$U:$AA,E$1,0),"")</f>
        <v/>
      </c>
      <c r="F67" s="2" t="str">
        <f>IFERROR(VLOOKUP($A67,Runners!$U:$AA,F$1,0),"")</f>
        <v/>
      </c>
      <c r="G67">
        <f>COUNTIF($F$5:F67,F67)</f>
        <v>63</v>
      </c>
      <c r="J67" s="32" t="str">
        <f t="shared" si="1"/>
        <v/>
      </c>
      <c r="K67" s="32">
        <f t="shared" si="2"/>
        <v>63</v>
      </c>
      <c r="L67" s="32">
        <f t="shared" si="3"/>
        <v>63</v>
      </c>
    </row>
    <row r="68" spans="1:12" x14ac:dyDescent="0.25">
      <c r="A68" s="19">
        <v>64</v>
      </c>
      <c r="B68" s="1" t="str">
        <f>IFERROR(VLOOKUP($A68,Runners!$U:$AA,B$1,0),"")</f>
        <v/>
      </c>
      <c r="C68" s="1" t="str">
        <f>IFERROR(VLOOKUP($A68,Runners!$U:$AA,C$1,0),"")</f>
        <v/>
      </c>
      <c r="D68" s="2" t="str">
        <f>IFERROR(VLOOKUP($A68,Runners!$U:$AA,D$1,0),"")</f>
        <v/>
      </c>
      <c r="E68" s="2" t="str">
        <f>IFERROR(VLOOKUP($A68,Runners!$U:$AA,E$1,0),"")</f>
        <v/>
      </c>
      <c r="F68" s="2" t="str">
        <f>IFERROR(VLOOKUP($A68,Runners!$U:$AA,F$1,0),"")</f>
        <v/>
      </c>
      <c r="G68">
        <f>COUNTIF($F$5:F68,F68)</f>
        <v>64</v>
      </c>
      <c r="J68" s="32" t="str">
        <f t="shared" si="1"/>
        <v/>
      </c>
      <c r="K68" s="32">
        <f t="shared" si="2"/>
        <v>64</v>
      </c>
      <c r="L68" s="32">
        <f t="shared" si="3"/>
        <v>64</v>
      </c>
    </row>
    <row r="69" spans="1:12" x14ac:dyDescent="0.25">
      <c r="A69" s="19">
        <v>65</v>
      </c>
      <c r="B69" s="1" t="str">
        <f>IFERROR(VLOOKUP($A69,Runners!$U:$AA,B$1,0),"")</f>
        <v/>
      </c>
      <c r="C69" s="1" t="str">
        <f>IFERROR(VLOOKUP($A69,Runners!$U:$AA,C$1,0),"")</f>
        <v/>
      </c>
      <c r="D69" s="2" t="str">
        <f>IFERROR(VLOOKUP($A69,Runners!$U:$AA,D$1,0),"")</f>
        <v/>
      </c>
      <c r="E69" s="2" t="str">
        <f>IFERROR(VLOOKUP($A69,Runners!$U:$AA,E$1,0),"")</f>
        <v/>
      </c>
      <c r="F69" s="2" t="str">
        <f>IFERROR(VLOOKUP($A69,Runners!$U:$AA,F$1,0),"")</f>
        <v/>
      </c>
      <c r="G69">
        <f>COUNTIF($F$5:F69,F69)</f>
        <v>65</v>
      </c>
      <c r="J69" s="32" t="str">
        <f t="shared" si="1"/>
        <v/>
      </c>
      <c r="K69" s="32">
        <f t="shared" si="2"/>
        <v>65</v>
      </c>
      <c r="L69" s="32">
        <f t="shared" si="3"/>
        <v>65</v>
      </c>
    </row>
    <row r="70" spans="1:12" x14ac:dyDescent="0.25">
      <c r="A70" s="19">
        <v>66</v>
      </c>
      <c r="B70" s="1" t="str">
        <f>IFERROR(VLOOKUP($A70,Runners!$U:$AA,B$1,0),"")</f>
        <v/>
      </c>
      <c r="C70" s="1" t="str">
        <f>IFERROR(VLOOKUP($A70,Runners!$U:$AA,C$1,0),"")</f>
        <v/>
      </c>
      <c r="D70" s="2" t="str">
        <f>IFERROR(VLOOKUP($A70,Runners!$U:$AA,D$1,0),"")</f>
        <v/>
      </c>
      <c r="E70" s="2" t="str">
        <f>IFERROR(VLOOKUP($A70,Runners!$U:$AA,E$1,0),"")</f>
        <v/>
      </c>
      <c r="F70" s="2" t="str">
        <f>IFERROR(VLOOKUP($A70,Runners!$U:$AA,F$1,0),"")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IFERROR(VLOOKUP($A71,Runners!$U:$AA,B$1,0),"")</f>
        <v/>
      </c>
      <c r="C71" s="1" t="str">
        <f>IFERROR(VLOOKUP($A71,Runners!$U:$AA,C$1,0),"")</f>
        <v/>
      </c>
      <c r="D71" s="2" t="str">
        <f>IFERROR(VLOOKUP($A71,Runners!$U:$AA,D$1,0),"")</f>
        <v/>
      </c>
      <c r="E71" s="2" t="str">
        <f>IFERROR(VLOOKUP($A71,Runners!$U:$AA,E$1,0),"")</f>
        <v/>
      </c>
      <c r="F71" s="2" t="str">
        <f>IFERROR(VLOOKUP($A71,Runners!$U:$AA,F$1,0),"")</f>
        <v/>
      </c>
      <c r="G71">
        <f>COUNTIF($F$5:F71,F71)</f>
        <v>67</v>
      </c>
      <c r="J71" s="32" t="str">
        <f t="shared" si="4"/>
        <v/>
      </c>
      <c r="K71" s="32">
        <f t="shared" si="5"/>
        <v>67</v>
      </c>
      <c r="L71" s="32">
        <f t="shared" si="6"/>
        <v>67</v>
      </c>
    </row>
    <row r="72" spans="1:12" x14ac:dyDescent="0.25">
      <c r="A72" s="19">
        <v>68</v>
      </c>
      <c r="B72" s="1" t="str">
        <f>IFERROR(VLOOKUP($A72,Runners!$U:$AA,B$1,0),"")</f>
        <v/>
      </c>
      <c r="C72" s="1" t="str">
        <f>IFERROR(VLOOKUP($A72,Runners!$U:$AA,C$1,0),"")</f>
        <v/>
      </c>
      <c r="D72" s="2" t="str">
        <f>IFERROR(VLOOKUP($A72,Runners!$U:$AA,D$1,0),"")</f>
        <v/>
      </c>
      <c r="E72" s="2" t="str">
        <f>IFERROR(VLOOKUP($A72,Runners!$U:$AA,E$1,0),"")</f>
        <v/>
      </c>
      <c r="F72" s="2" t="str">
        <f>IFERROR(VLOOKUP($A72,Runners!$U:$AA,F$1,0),"")</f>
        <v/>
      </c>
      <c r="G72">
        <f>COUNTIF($F$5:F72,F72)</f>
        <v>68</v>
      </c>
      <c r="J72" s="32" t="str">
        <f t="shared" si="4"/>
        <v/>
      </c>
      <c r="K72" s="32">
        <f t="shared" si="5"/>
        <v>68</v>
      </c>
      <c r="L72" s="32">
        <f t="shared" si="6"/>
        <v>68</v>
      </c>
    </row>
    <row r="73" spans="1:12" x14ac:dyDescent="0.25">
      <c r="A73" s="19">
        <v>69</v>
      </c>
      <c r="B73" s="1" t="str">
        <f>IFERROR(VLOOKUP($A73,Runners!$U:$AA,B$1,0),"")</f>
        <v/>
      </c>
      <c r="C73" s="1" t="str">
        <f>IFERROR(VLOOKUP($A73,Runners!$U:$AA,C$1,0),"")</f>
        <v/>
      </c>
      <c r="D73" s="2" t="str">
        <f>IFERROR(VLOOKUP($A73,Runners!$U:$AA,D$1,0),"")</f>
        <v/>
      </c>
      <c r="E73" s="2" t="str">
        <f>IFERROR(VLOOKUP($A73,Runners!$U:$AA,E$1,0),"")</f>
        <v/>
      </c>
      <c r="F73" s="2" t="str">
        <f>IFERROR(VLOOKUP($A73,Runners!$U:$AA,F$1,0),"")</f>
        <v/>
      </c>
      <c r="G73">
        <f>COUNTIF($F$5:F73,F73)</f>
        <v>69</v>
      </c>
      <c r="J73" s="32" t="str">
        <f t="shared" si="4"/>
        <v/>
      </c>
      <c r="K73" s="32">
        <f t="shared" si="5"/>
        <v>69</v>
      </c>
      <c r="L73" s="32">
        <f t="shared" si="6"/>
        <v>69</v>
      </c>
    </row>
    <row r="74" spans="1:12" x14ac:dyDescent="0.25">
      <c r="A74" s="19">
        <v>70</v>
      </c>
      <c r="B74" s="1" t="str">
        <f>IFERROR(VLOOKUP($A74,Runners!$U:$AA,B$1,0),"")</f>
        <v/>
      </c>
      <c r="C74" s="1" t="str">
        <f>IFERROR(VLOOKUP($A74,Runners!$U:$AA,C$1,0),"")</f>
        <v/>
      </c>
      <c r="D74" s="2" t="str">
        <f>IFERROR(VLOOKUP($A74,Runners!$U:$AA,D$1,0),"")</f>
        <v/>
      </c>
      <c r="E74" s="2" t="str">
        <f>IFERROR(VLOOKUP($A74,Runners!$U:$AA,E$1,0),"")</f>
        <v/>
      </c>
      <c r="F74" s="2" t="str">
        <f>IFERROR(VLOOKUP($A74,Runners!$U:$AA,F$1,0),"")</f>
        <v/>
      </c>
      <c r="G74">
        <f>COUNTIF($F$5:F74,F74)</f>
        <v>70</v>
      </c>
      <c r="J74" s="32" t="str">
        <f t="shared" si="4"/>
        <v/>
      </c>
      <c r="K74" s="32">
        <f t="shared" si="5"/>
        <v>70</v>
      </c>
      <c r="L74" s="32">
        <f t="shared" si="6"/>
        <v>70</v>
      </c>
    </row>
    <row r="75" spans="1:12" x14ac:dyDescent="0.25">
      <c r="A75" s="19">
        <v>71</v>
      </c>
      <c r="B75" s="1" t="str">
        <f>IFERROR(VLOOKUP($A75,Runners!$U:$AA,B$1,0),"")</f>
        <v/>
      </c>
      <c r="C75" s="1" t="str">
        <f>IFERROR(VLOOKUP($A75,Runners!$U:$AA,C$1,0),"")</f>
        <v/>
      </c>
      <c r="D75" s="2" t="str">
        <f>IFERROR(VLOOKUP($A75,Runners!$U:$AA,D$1,0),"")</f>
        <v/>
      </c>
      <c r="E75" s="2" t="str">
        <f>IFERROR(VLOOKUP($A75,Runners!$U:$AA,E$1,0),"")</f>
        <v/>
      </c>
      <c r="F75" s="2" t="str">
        <f>IFERROR(VLOOKUP($A75,Runners!$U:$AA,F$1,0),"")</f>
        <v/>
      </c>
      <c r="G75">
        <f>COUNTIF($F$5:F75,F75)</f>
        <v>71</v>
      </c>
      <c r="J75" s="32" t="str">
        <f t="shared" si="4"/>
        <v/>
      </c>
      <c r="K75" s="32">
        <f t="shared" si="5"/>
        <v>71</v>
      </c>
      <c r="L75" s="32">
        <f t="shared" si="6"/>
        <v>71</v>
      </c>
    </row>
    <row r="76" spans="1:12" x14ac:dyDescent="0.25">
      <c r="A76" s="19">
        <v>72</v>
      </c>
      <c r="B76" s="1" t="str">
        <f>IFERROR(VLOOKUP($A76,Runners!$U:$AA,B$1,0),"")</f>
        <v/>
      </c>
      <c r="C76" s="1" t="str">
        <f>IFERROR(VLOOKUP($A76,Runners!$U:$AA,C$1,0),"")</f>
        <v/>
      </c>
      <c r="D76" s="2" t="str">
        <f>IFERROR(VLOOKUP($A76,Runners!$U:$AA,D$1,0),"")</f>
        <v/>
      </c>
      <c r="E76" s="2" t="str">
        <f>IFERROR(VLOOKUP($A76,Runners!$U:$AA,E$1,0),"")</f>
        <v/>
      </c>
      <c r="F76" s="2" t="str">
        <f>IFERROR(VLOOKUP($A76,Runners!$U:$AA,F$1,0),"")</f>
        <v/>
      </c>
      <c r="G76">
        <f>COUNTIF($F$5:F76,F76)</f>
        <v>72</v>
      </c>
      <c r="J76" s="32" t="str">
        <f t="shared" si="4"/>
        <v/>
      </c>
      <c r="K76" s="32">
        <f t="shared" si="5"/>
        <v>72</v>
      </c>
      <c r="L76" s="32">
        <f t="shared" si="6"/>
        <v>72</v>
      </c>
    </row>
    <row r="77" spans="1:12" x14ac:dyDescent="0.25">
      <c r="A77" s="19">
        <v>73</v>
      </c>
      <c r="B77" s="1" t="str">
        <f>IFERROR(VLOOKUP($A77,Runners!$U:$AA,B$1,0),"")</f>
        <v/>
      </c>
      <c r="C77" s="1" t="str">
        <f>IFERROR(VLOOKUP($A77,Runners!$U:$AA,C$1,0),"")</f>
        <v/>
      </c>
      <c r="D77" s="2" t="str">
        <f>IFERROR(VLOOKUP($A77,Runners!$U:$AA,D$1,0),"")</f>
        <v/>
      </c>
      <c r="E77" s="2" t="str">
        <f>IFERROR(VLOOKUP($A77,Runners!$U:$AA,E$1,0),"")</f>
        <v/>
      </c>
      <c r="F77" s="2" t="str">
        <f>IFERROR(VLOOKUP($A77,Runners!$U:$AA,F$1,0),"")</f>
        <v/>
      </c>
      <c r="G77">
        <f>COUNTIF($F$5:F77,F77)</f>
        <v>73</v>
      </c>
      <c r="J77" s="32" t="str">
        <f t="shared" si="4"/>
        <v/>
      </c>
      <c r="K77" s="32">
        <f t="shared" si="5"/>
        <v>73</v>
      </c>
      <c r="L77" s="32">
        <f t="shared" si="6"/>
        <v>73</v>
      </c>
    </row>
    <row r="78" spans="1:12" x14ac:dyDescent="0.25">
      <c r="A78" s="19">
        <v>74</v>
      </c>
      <c r="B78" s="1" t="str">
        <f>IFERROR(VLOOKUP($A78,Runners!$U:$AA,B$1,0),"")</f>
        <v/>
      </c>
      <c r="C78" s="1" t="str">
        <f>IFERROR(VLOOKUP($A78,Runners!$U:$AA,C$1,0),"")</f>
        <v/>
      </c>
      <c r="D78" s="2" t="str">
        <f>IFERROR(VLOOKUP($A78,Runners!$U:$AA,D$1,0),"")</f>
        <v/>
      </c>
      <c r="E78" s="2" t="str">
        <f>IFERROR(VLOOKUP($A78,Runners!$U:$AA,E$1,0),"")</f>
        <v/>
      </c>
      <c r="F78" s="2" t="str">
        <f>IFERROR(VLOOKUP($A78,Runners!$U:$AA,F$1,0),"")</f>
        <v/>
      </c>
      <c r="G78">
        <f>COUNTIF($F$5:F78,F78)</f>
        <v>74</v>
      </c>
      <c r="J78" s="32" t="str">
        <f t="shared" si="4"/>
        <v/>
      </c>
      <c r="K78" s="32">
        <f t="shared" si="5"/>
        <v>74</v>
      </c>
      <c r="L78" s="32">
        <f t="shared" si="6"/>
        <v>74</v>
      </c>
    </row>
    <row r="79" spans="1:12" x14ac:dyDescent="0.25">
      <c r="A79" s="19">
        <v>75</v>
      </c>
      <c r="B79" s="1" t="str">
        <f>IFERROR(VLOOKUP($A79,Runners!$U:$AA,B$1,0),"")</f>
        <v/>
      </c>
      <c r="C79" s="1" t="str">
        <f>IFERROR(VLOOKUP($A79,Runners!$U:$AA,C$1,0),"")</f>
        <v/>
      </c>
      <c r="D79" s="2" t="str">
        <f>IFERROR(VLOOKUP($A79,Runners!$U:$AA,D$1,0),"")</f>
        <v/>
      </c>
      <c r="E79" s="2" t="str">
        <f>IFERROR(VLOOKUP($A79,Runners!$U:$AA,E$1,0),"")</f>
        <v/>
      </c>
      <c r="F79" s="2" t="str">
        <f>IFERROR(VLOOKUP($A79,Runners!$U:$AA,F$1,0),"")</f>
        <v/>
      </c>
      <c r="G79">
        <f>COUNTIF($F$5:F79,F79)</f>
        <v>75</v>
      </c>
      <c r="J79" s="32" t="str">
        <f t="shared" si="4"/>
        <v/>
      </c>
      <c r="K79" s="32">
        <f t="shared" si="5"/>
        <v>75</v>
      </c>
      <c r="L79" s="32">
        <f t="shared" si="6"/>
        <v>75</v>
      </c>
    </row>
    <row r="80" spans="1:12" x14ac:dyDescent="0.25">
      <c r="A80" s="19">
        <v>76</v>
      </c>
      <c r="B80" s="1" t="str">
        <f>IFERROR(VLOOKUP($A80,Runners!$U:$AA,B$1,0),"")</f>
        <v/>
      </c>
      <c r="C80" s="1" t="str">
        <f>IFERROR(VLOOKUP($A80,Runners!$U:$AA,C$1,0),"")</f>
        <v/>
      </c>
      <c r="D80" s="2" t="str">
        <f>IFERROR(VLOOKUP($A80,Runners!$U:$AA,D$1,0),"")</f>
        <v/>
      </c>
      <c r="E80" s="2" t="str">
        <f>IFERROR(VLOOKUP($A80,Runners!$U:$AA,E$1,0),"")</f>
        <v/>
      </c>
      <c r="F80" s="2" t="str">
        <f>IFERROR(VLOOKUP($A80,Runners!$U:$AA,F$1,0),"")</f>
        <v/>
      </c>
      <c r="G80">
        <f>COUNTIF($F$5:F80,F80)</f>
        <v>76</v>
      </c>
      <c r="J80" s="32" t="str">
        <f t="shared" si="4"/>
        <v/>
      </c>
      <c r="K80" s="32">
        <f t="shared" si="5"/>
        <v>76</v>
      </c>
      <c r="L80" s="32">
        <f t="shared" si="6"/>
        <v>76</v>
      </c>
    </row>
    <row r="81" spans="1:12" x14ac:dyDescent="0.25">
      <c r="A81" s="19">
        <v>77</v>
      </c>
      <c r="B81" s="1" t="str">
        <f>IFERROR(VLOOKUP($A81,Runners!$U:$AA,B$1,0),"")</f>
        <v/>
      </c>
      <c r="C81" s="1" t="str">
        <f>IFERROR(VLOOKUP($A81,Runners!$U:$AA,C$1,0),"")</f>
        <v/>
      </c>
      <c r="D81" s="2" t="str">
        <f>IFERROR(VLOOKUP($A81,Runners!$U:$AA,D$1,0),"")</f>
        <v/>
      </c>
      <c r="E81" s="2" t="str">
        <f>IFERROR(VLOOKUP($A81,Runners!$U:$AA,E$1,0),"")</f>
        <v/>
      </c>
      <c r="F81" s="2" t="str">
        <f>IFERROR(VLOOKUP($A81,Runners!$U:$AA,F$1,0),"")</f>
        <v/>
      </c>
      <c r="G81">
        <f>COUNTIF($F$5:F81,F81)</f>
        <v>77</v>
      </c>
      <c r="J81" s="32" t="str">
        <f t="shared" si="4"/>
        <v/>
      </c>
      <c r="K81" s="32">
        <f t="shared" si="5"/>
        <v>77</v>
      </c>
      <c r="L81" s="32">
        <f t="shared" si="6"/>
        <v>77</v>
      </c>
    </row>
    <row r="82" spans="1:12" x14ac:dyDescent="0.25">
      <c r="A82" s="19">
        <v>78</v>
      </c>
      <c r="B82" s="1" t="str">
        <f>IFERROR(VLOOKUP($A82,Runners!$U:$AA,B$1,0),"")</f>
        <v/>
      </c>
      <c r="C82" s="1" t="str">
        <f>IFERROR(VLOOKUP($A82,Runners!$U:$AA,C$1,0),"")</f>
        <v/>
      </c>
      <c r="D82" s="2" t="str">
        <f>IFERROR(VLOOKUP($A82,Runners!$U:$AA,D$1,0),"")</f>
        <v/>
      </c>
      <c r="E82" s="2" t="str">
        <f>IFERROR(VLOOKUP($A82,Runners!$U:$AA,E$1,0),"")</f>
        <v/>
      </c>
      <c r="F82" s="2" t="str">
        <f>IFERROR(VLOOKUP($A82,Runners!$U:$AA,F$1,0),"")</f>
        <v/>
      </c>
      <c r="G82">
        <f>COUNTIF($F$5:F82,F82)</f>
        <v>78</v>
      </c>
      <c r="J82" s="32" t="str">
        <f t="shared" si="4"/>
        <v/>
      </c>
      <c r="K82" s="32">
        <f t="shared" si="5"/>
        <v>78</v>
      </c>
      <c r="L82" s="32">
        <f t="shared" si="6"/>
        <v>78</v>
      </c>
    </row>
    <row r="83" spans="1:12" x14ac:dyDescent="0.25">
      <c r="A83" s="19">
        <v>79</v>
      </c>
      <c r="B83" s="1" t="str">
        <f>IFERROR(VLOOKUP($A83,Runners!$U:$AA,B$1,0),"")</f>
        <v/>
      </c>
      <c r="C83" s="1" t="str">
        <f>IFERROR(VLOOKUP($A83,Runners!$U:$AA,C$1,0),"")</f>
        <v/>
      </c>
      <c r="D83" s="2" t="str">
        <f>IFERROR(VLOOKUP($A83,Runners!$U:$AA,D$1,0),"")</f>
        <v/>
      </c>
      <c r="E83" s="2" t="str">
        <f>IFERROR(VLOOKUP($A83,Runners!$U:$AA,E$1,0),"")</f>
        <v/>
      </c>
      <c r="F83" s="2" t="str">
        <f>IFERROR(VLOOKUP($A83,Runners!$U:$AA,F$1,0),"")</f>
        <v/>
      </c>
      <c r="G83">
        <f>COUNTIF($F$5:F83,F83)</f>
        <v>79</v>
      </c>
      <c r="J83" s="32" t="str">
        <f t="shared" si="4"/>
        <v/>
      </c>
      <c r="K83" s="32">
        <f t="shared" si="5"/>
        <v>79</v>
      </c>
      <c r="L83" s="32">
        <f t="shared" si="6"/>
        <v>79</v>
      </c>
    </row>
    <row r="84" spans="1:12" x14ac:dyDescent="0.25">
      <c r="A84" s="19">
        <v>80</v>
      </c>
      <c r="B84" s="1" t="str">
        <f>IFERROR(VLOOKUP($A84,Runners!$U:$AA,B$1,0),"")</f>
        <v/>
      </c>
      <c r="C84" s="1" t="str">
        <f>IFERROR(VLOOKUP($A84,Runners!$U:$AA,C$1,0),"")</f>
        <v/>
      </c>
      <c r="D84" s="2" t="str">
        <f>IFERROR(VLOOKUP($A84,Runners!$U:$AA,D$1,0),"")</f>
        <v/>
      </c>
      <c r="E84" s="2" t="str">
        <f>IFERROR(VLOOKUP($A84,Runners!$U:$AA,E$1,0),"")</f>
        <v/>
      </c>
      <c r="F84" s="2" t="str">
        <f>IFERROR(VLOOKUP($A84,Runners!$U:$AA,F$1,0),"")</f>
        <v/>
      </c>
      <c r="G84">
        <f>COUNTIF($F$5:F84,F84)</f>
        <v>80</v>
      </c>
      <c r="J84" s="32" t="str">
        <f t="shared" si="4"/>
        <v/>
      </c>
      <c r="K84" s="32">
        <f t="shared" si="5"/>
        <v>80</v>
      </c>
      <c r="L84" s="32">
        <f t="shared" si="6"/>
        <v>80</v>
      </c>
    </row>
    <row r="85" spans="1:12" x14ac:dyDescent="0.25">
      <c r="A85" s="19">
        <v>81</v>
      </c>
      <c r="B85" s="1" t="str">
        <f>IFERROR(VLOOKUP($A85,Runners!$U:$AA,B$1,0),"")</f>
        <v/>
      </c>
      <c r="C85" s="1" t="str">
        <f>IFERROR(VLOOKUP($A85,Runners!$U:$AA,C$1,0),"")</f>
        <v/>
      </c>
      <c r="D85" s="2" t="str">
        <f>IFERROR(VLOOKUP($A85,Runners!$U:$AA,D$1,0),"")</f>
        <v/>
      </c>
      <c r="E85" s="2" t="str">
        <f>IFERROR(VLOOKUP($A85,Runners!$U:$AA,E$1,0),"")</f>
        <v/>
      </c>
      <c r="F85" s="2" t="str">
        <f>IFERROR(VLOOKUP($A85,Runners!$U:$AA,F$1,0),"")</f>
        <v/>
      </c>
      <c r="G85">
        <f>COUNTIF($F$5:F85,F85)</f>
        <v>81</v>
      </c>
      <c r="J85" s="32" t="str">
        <f t="shared" si="4"/>
        <v/>
      </c>
      <c r="K85" s="32">
        <f t="shared" si="5"/>
        <v>81</v>
      </c>
      <c r="L85" s="32">
        <f t="shared" si="6"/>
        <v>81</v>
      </c>
    </row>
    <row r="86" spans="1:12" x14ac:dyDescent="0.25">
      <c r="A86" s="19">
        <v>82</v>
      </c>
      <c r="B86" s="1" t="str">
        <f>IFERROR(VLOOKUP($A86,Runners!$U:$AA,B$1,0),"")</f>
        <v/>
      </c>
      <c r="C86" s="1" t="str">
        <f>IFERROR(VLOOKUP($A86,Runners!$U:$AA,C$1,0),"")</f>
        <v/>
      </c>
      <c r="D86" s="2" t="str">
        <f>IFERROR(VLOOKUP($A86,Runners!$U:$AA,D$1,0),"")</f>
        <v/>
      </c>
      <c r="E86" s="2" t="str">
        <f>IFERROR(VLOOKUP($A86,Runners!$U:$AA,E$1,0),"")</f>
        <v/>
      </c>
      <c r="F86" s="2" t="str">
        <f>IFERROR(VLOOKUP($A86,Runners!$U:$AA,F$1,0),"")</f>
        <v/>
      </c>
      <c r="G86">
        <f>COUNTIF($F$5:F86,F86)</f>
        <v>82</v>
      </c>
      <c r="J86" s="32" t="str">
        <f t="shared" si="4"/>
        <v/>
      </c>
      <c r="K86" s="32">
        <f t="shared" si="5"/>
        <v>82</v>
      </c>
      <c r="L86" s="32">
        <f t="shared" si="6"/>
        <v>82</v>
      </c>
    </row>
    <row r="87" spans="1:12" x14ac:dyDescent="0.25">
      <c r="A87" s="19">
        <v>83</v>
      </c>
      <c r="B87" s="1" t="str">
        <f>IFERROR(VLOOKUP($A87,Runners!$U:$AA,B$1,0),"")</f>
        <v/>
      </c>
      <c r="C87" s="1" t="str">
        <f>IFERROR(VLOOKUP($A87,Runners!$U:$AA,C$1,0),"")</f>
        <v/>
      </c>
      <c r="D87" s="2" t="str">
        <f>IFERROR(VLOOKUP($A87,Runners!$U:$AA,D$1,0),"")</f>
        <v/>
      </c>
      <c r="E87" s="2" t="str">
        <f>IFERROR(VLOOKUP($A87,Runners!$U:$AA,E$1,0),"")</f>
        <v/>
      </c>
      <c r="F87" s="2" t="str">
        <f>IFERROR(VLOOKUP($A87,Runners!$U:$AA,F$1,0),"")</f>
        <v/>
      </c>
      <c r="G87">
        <f>COUNTIF($F$5:F87,F87)</f>
        <v>83</v>
      </c>
      <c r="J87" s="32" t="str">
        <f t="shared" si="4"/>
        <v/>
      </c>
      <c r="K87" s="32">
        <f t="shared" si="5"/>
        <v>83</v>
      </c>
      <c r="L87" s="32">
        <f t="shared" si="6"/>
        <v>83</v>
      </c>
    </row>
    <row r="88" spans="1:12" x14ac:dyDescent="0.25">
      <c r="A88" s="19">
        <v>84</v>
      </c>
      <c r="B88" s="1" t="str">
        <f>IFERROR(VLOOKUP($A88,Runners!$U:$AA,B$1,0),"")</f>
        <v/>
      </c>
      <c r="C88" s="1" t="str">
        <f>IFERROR(VLOOKUP($A88,Runners!$U:$AA,C$1,0),"")</f>
        <v/>
      </c>
      <c r="D88" s="2" t="str">
        <f>IFERROR(VLOOKUP($A88,Runners!$U:$AA,D$1,0),"")</f>
        <v/>
      </c>
      <c r="E88" s="2" t="str">
        <f>IFERROR(VLOOKUP($A88,Runners!$U:$AA,E$1,0),"")</f>
        <v/>
      </c>
      <c r="F88" s="2" t="str">
        <f>IFERROR(VLOOKUP($A88,Runners!$U:$AA,F$1,0),"")</f>
        <v/>
      </c>
      <c r="G88">
        <f>COUNTIF($F$5:F88,F88)</f>
        <v>84</v>
      </c>
      <c r="J88" s="32" t="str">
        <f t="shared" si="4"/>
        <v/>
      </c>
      <c r="K88" s="32">
        <f t="shared" si="5"/>
        <v>84</v>
      </c>
      <c r="L88" s="32">
        <f t="shared" si="6"/>
        <v>84</v>
      </c>
    </row>
    <row r="89" spans="1:12" x14ac:dyDescent="0.25">
      <c r="A89" s="19">
        <v>85</v>
      </c>
      <c r="B89" s="1" t="str">
        <f>IFERROR(VLOOKUP($A89,Runners!$U:$AA,B$1,0),"")</f>
        <v/>
      </c>
      <c r="C89" s="1" t="str">
        <f>IFERROR(VLOOKUP($A89,Runners!$U:$AA,C$1,0),"")</f>
        <v/>
      </c>
      <c r="D89" s="2" t="str">
        <f>IFERROR(VLOOKUP($A89,Runners!$U:$AA,D$1,0),"")</f>
        <v/>
      </c>
      <c r="E89" s="2" t="str">
        <f>IFERROR(VLOOKUP($A89,Runners!$U:$AA,E$1,0),"")</f>
        <v/>
      </c>
      <c r="F89" s="2" t="str">
        <f>IFERROR(VLOOKUP($A89,Runners!$U:$AA,F$1,0),"")</f>
        <v/>
      </c>
      <c r="G89">
        <f>COUNTIF($F$5:F89,F89)</f>
        <v>85</v>
      </c>
      <c r="J89" s="32" t="str">
        <f t="shared" si="4"/>
        <v/>
      </c>
      <c r="K89" s="32">
        <f t="shared" si="5"/>
        <v>85</v>
      </c>
      <c r="L89" s="32">
        <f t="shared" si="6"/>
        <v>85</v>
      </c>
    </row>
    <row r="90" spans="1:12" x14ac:dyDescent="0.25">
      <c r="A90" s="19">
        <v>86</v>
      </c>
      <c r="B90" s="1" t="str">
        <f>IFERROR(VLOOKUP($A90,Runners!$U:$AA,B$1,0),"")</f>
        <v/>
      </c>
      <c r="C90" s="1" t="str">
        <f>IFERROR(VLOOKUP($A90,Runners!$U:$AA,C$1,0),"")</f>
        <v/>
      </c>
      <c r="D90" s="2" t="str">
        <f>IFERROR(VLOOKUP($A90,Runners!$U:$AA,D$1,0),"")</f>
        <v/>
      </c>
      <c r="E90" s="2" t="str">
        <f>IFERROR(VLOOKUP($A90,Runners!$U:$AA,E$1,0),"")</f>
        <v/>
      </c>
      <c r="F90" s="2" t="str">
        <f>IFERROR(VLOOKUP($A90,Runners!$U:$AA,F$1,0),"")</f>
        <v/>
      </c>
      <c r="G90">
        <f>COUNTIF($F$5:F90,F90)</f>
        <v>86</v>
      </c>
      <c r="J90" s="32" t="str">
        <f t="shared" si="4"/>
        <v/>
      </c>
      <c r="K90" s="32">
        <f t="shared" si="5"/>
        <v>86</v>
      </c>
      <c r="L90" s="32">
        <f t="shared" si="6"/>
        <v>86</v>
      </c>
    </row>
    <row r="91" spans="1:12" x14ac:dyDescent="0.25">
      <c r="A91" s="19">
        <v>87</v>
      </c>
      <c r="B91" s="1" t="str">
        <f>IFERROR(VLOOKUP($A91,Runners!$U:$AA,B$1,0),"")</f>
        <v/>
      </c>
      <c r="C91" s="1" t="str">
        <f>IFERROR(VLOOKUP($A91,Runners!$U:$AA,C$1,0),"")</f>
        <v/>
      </c>
      <c r="D91" s="2" t="str">
        <f>IFERROR(VLOOKUP($A91,Runners!$U:$AA,D$1,0),"")</f>
        <v/>
      </c>
      <c r="E91" s="2" t="str">
        <f>IFERROR(VLOOKUP($A91,Runners!$U:$AA,E$1,0),"")</f>
        <v/>
      </c>
      <c r="F91" s="2" t="str">
        <f>IFERROR(VLOOKUP($A91,Runners!$U:$AA,F$1,0),"")</f>
        <v/>
      </c>
      <c r="G91">
        <f>COUNTIF($F$5:F91,F91)</f>
        <v>87</v>
      </c>
      <c r="J91" s="32" t="str">
        <f t="shared" si="4"/>
        <v/>
      </c>
      <c r="K91" s="32">
        <f t="shared" si="5"/>
        <v>87</v>
      </c>
      <c r="L91" s="32">
        <f t="shared" si="6"/>
        <v>87</v>
      </c>
    </row>
    <row r="92" spans="1:12" x14ac:dyDescent="0.25">
      <c r="A92" s="19">
        <v>88</v>
      </c>
      <c r="B92" s="1" t="str">
        <f>IFERROR(VLOOKUP($A92,Runners!$U:$AA,B$1,0),"")</f>
        <v/>
      </c>
      <c r="C92" s="1" t="str">
        <f>IFERROR(VLOOKUP($A92,Runners!$U:$AA,C$1,0),"")</f>
        <v/>
      </c>
      <c r="D92" s="2" t="str">
        <f>IFERROR(VLOOKUP($A92,Runners!$U:$AA,D$1,0),"")</f>
        <v/>
      </c>
      <c r="E92" s="2" t="str">
        <f>IFERROR(VLOOKUP($A92,Runners!$U:$AA,E$1,0),"")</f>
        <v/>
      </c>
      <c r="F92" s="2" t="str">
        <f>IFERROR(VLOOKUP($A92,Runners!$U:$AA,F$1,0),"")</f>
        <v/>
      </c>
      <c r="G92">
        <f>COUNTIF($F$5:F92,F92)</f>
        <v>88</v>
      </c>
      <c r="J92" s="32" t="str">
        <f t="shared" si="4"/>
        <v/>
      </c>
      <c r="K92" s="32">
        <f t="shared" si="5"/>
        <v>88</v>
      </c>
      <c r="L92" s="32">
        <f t="shared" si="6"/>
        <v>88</v>
      </c>
    </row>
    <row r="93" spans="1:12" x14ac:dyDescent="0.25">
      <c r="A93" s="19">
        <v>89</v>
      </c>
      <c r="B93" s="1" t="str">
        <f>IFERROR(VLOOKUP($A93,Runners!$U:$AA,B$1,0),"")</f>
        <v/>
      </c>
      <c r="C93" s="1" t="str">
        <f>IFERROR(VLOOKUP($A93,Runners!$U:$AA,C$1,0),"")</f>
        <v/>
      </c>
      <c r="D93" s="2" t="str">
        <f>IFERROR(VLOOKUP($A93,Runners!$U:$AA,D$1,0),"")</f>
        <v/>
      </c>
      <c r="E93" s="2" t="str">
        <f>IFERROR(VLOOKUP($A93,Runners!$U:$AA,E$1,0),"")</f>
        <v/>
      </c>
      <c r="F93" s="2" t="str">
        <f>IFERROR(VLOOKUP($A93,Runners!$U:$AA,F$1,0),"")</f>
        <v/>
      </c>
      <c r="G93">
        <f>COUNTIF($F$5:F93,F93)</f>
        <v>89</v>
      </c>
      <c r="J93" s="32" t="str">
        <f t="shared" si="4"/>
        <v/>
      </c>
      <c r="K93" s="32">
        <f t="shared" si="5"/>
        <v>89</v>
      </c>
      <c r="L93" s="32">
        <f t="shared" si="6"/>
        <v>89</v>
      </c>
    </row>
    <row r="94" spans="1:12" x14ac:dyDescent="0.25">
      <c r="A94" s="19">
        <v>90</v>
      </c>
      <c r="B94" s="1" t="str">
        <f>IFERROR(VLOOKUP($A94,Runners!$U:$AA,B$1,0),"")</f>
        <v/>
      </c>
      <c r="C94" s="1" t="str">
        <f>IFERROR(VLOOKUP($A94,Runners!$U:$AA,C$1,0),"")</f>
        <v/>
      </c>
      <c r="D94" s="2" t="str">
        <f>IFERROR(VLOOKUP($A94,Runners!$U:$AA,D$1,0),"")</f>
        <v/>
      </c>
      <c r="E94" s="2" t="str">
        <f>IFERROR(VLOOKUP($A94,Runners!$U:$AA,E$1,0),"")</f>
        <v/>
      </c>
      <c r="F94" s="2" t="str">
        <f>IFERROR(VLOOKUP($A94,Runners!$U:$AA,F$1,0),"")</f>
        <v/>
      </c>
      <c r="G94">
        <f>COUNTIF($F$5:F94,F94)</f>
        <v>90</v>
      </c>
      <c r="J94" s="32" t="str">
        <f t="shared" si="4"/>
        <v/>
      </c>
      <c r="K94" s="32">
        <f t="shared" si="5"/>
        <v>90</v>
      </c>
      <c r="L94" s="32">
        <f t="shared" si="6"/>
        <v>90</v>
      </c>
    </row>
    <row r="95" spans="1:12" x14ac:dyDescent="0.25">
      <c r="A95" s="19">
        <v>91</v>
      </c>
      <c r="B95" s="1" t="str">
        <f>IFERROR(VLOOKUP($A95,Runners!$U:$AA,B$1,0),"")</f>
        <v/>
      </c>
      <c r="C95" s="1" t="str">
        <f>IFERROR(VLOOKUP($A95,Runners!$U:$AA,C$1,0),"")</f>
        <v/>
      </c>
      <c r="D95" s="2" t="str">
        <f>IFERROR(VLOOKUP($A95,Runners!$U:$AA,D$1,0),"")</f>
        <v/>
      </c>
      <c r="E95" s="2" t="str">
        <f>IFERROR(VLOOKUP($A95,Runners!$U:$AA,E$1,0),"")</f>
        <v/>
      </c>
      <c r="F95" s="2" t="str">
        <f>IFERROR(VLOOKUP($A95,Runners!$U:$AA,F$1,0),"")</f>
        <v/>
      </c>
      <c r="G95">
        <f>COUNTIF($F$5:F95,F95)</f>
        <v>91</v>
      </c>
      <c r="J95" s="32" t="str">
        <f t="shared" si="4"/>
        <v/>
      </c>
      <c r="K95" s="32">
        <f t="shared" si="5"/>
        <v>91</v>
      </c>
      <c r="L95" s="32">
        <f t="shared" si="6"/>
        <v>91</v>
      </c>
    </row>
    <row r="96" spans="1:12" x14ac:dyDescent="0.25">
      <c r="A96" s="19">
        <v>92</v>
      </c>
      <c r="B96" s="1" t="str">
        <f>IFERROR(VLOOKUP($A96,Runners!$U:$AA,B$1,0),"")</f>
        <v/>
      </c>
      <c r="C96" s="1" t="str">
        <f>IFERROR(VLOOKUP($A96,Runners!$U:$AA,C$1,0),"")</f>
        <v/>
      </c>
      <c r="D96" s="2" t="str">
        <f>IFERROR(VLOOKUP($A96,Runners!$U:$AA,D$1,0),"")</f>
        <v/>
      </c>
      <c r="E96" s="2" t="str">
        <f>IFERROR(VLOOKUP($A96,Runners!$U:$AA,E$1,0),"")</f>
        <v/>
      </c>
      <c r="F96" s="2" t="str">
        <f>IFERROR(VLOOKUP($A96,Runners!$U:$AA,F$1,0),"")</f>
        <v/>
      </c>
      <c r="G96">
        <f>COUNTIF($F$5:F96,F96)</f>
        <v>92</v>
      </c>
      <c r="J96" s="32" t="str">
        <f t="shared" si="4"/>
        <v/>
      </c>
      <c r="K96" s="32">
        <f t="shared" si="5"/>
        <v>92</v>
      </c>
      <c r="L96" s="32">
        <f t="shared" si="6"/>
        <v>92</v>
      </c>
    </row>
    <row r="97" spans="1:12" x14ac:dyDescent="0.25">
      <c r="A97" s="19">
        <v>93</v>
      </c>
      <c r="B97" s="1" t="str">
        <f>IFERROR(VLOOKUP($A97,Runners!$U:$AA,B$1,0),"")</f>
        <v/>
      </c>
      <c r="C97" s="1" t="str">
        <f>IFERROR(VLOOKUP($A97,Runners!$U:$AA,C$1,0),"")</f>
        <v/>
      </c>
      <c r="D97" s="2" t="str">
        <f>IFERROR(VLOOKUP($A97,Runners!$U:$AA,D$1,0),"")</f>
        <v/>
      </c>
      <c r="E97" s="2" t="str">
        <f>IFERROR(VLOOKUP($A97,Runners!$U:$AA,E$1,0),"")</f>
        <v/>
      </c>
      <c r="F97" s="2" t="str">
        <f>IFERROR(VLOOKUP($A97,Runners!$U:$AA,F$1,0),"")</f>
        <v/>
      </c>
      <c r="G97">
        <f>COUNTIF($F$5:F97,F97)</f>
        <v>93</v>
      </c>
      <c r="J97" s="32" t="str">
        <f t="shared" si="4"/>
        <v/>
      </c>
      <c r="K97" s="32">
        <f t="shared" si="5"/>
        <v>93</v>
      </c>
      <c r="L97" s="32">
        <f t="shared" si="6"/>
        <v>93</v>
      </c>
    </row>
    <row r="98" spans="1:12" x14ac:dyDescent="0.25">
      <c r="A98" s="19">
        <v>94</v>
      </c>
      <c r="B98" s="1" t="str">
        <f>IFERROR(VLOOKUP($A98,Runners!$U:$AA,B$1,0),"")</f>
        <v/>
      </c>
      <c r="C98" s="1" t="str">
        <f>IFERROR(VLOOKUP($A98,Runners!$U:$AA,C$1,0),"")</f>
        <v/>
      </c>
      <c r="D98" s="2" t="str">
        <f>IFERROR(VLOOKUP($A98,Runners!$U:$AA,D$1,0),"")</f>
        <v/>
      </c>
      <c r="E98" s="2" t="str">
        <f>IFERROR(VLOOKUP($A98,Runners!$U:$AA,E$1,0),"")</f>
        <v/>
      </c>
      <c r="F98" s="2" t="str">
        <f>IFERROR(VLOOKUP($A98,Runners!$U:$AA,F$1,0),"")</f>
        <v/>
      </c>
      <c r="G98">
        <f>COUNTIF($F$5:F98,F98)</f>
        <v>94</v>
      </c>
      <c r="J98" s="32" t="str">
        <f t="shared" si="4"/>
        <v/>
      </c>
      <c r="K98" s="32">
        <f t="shared" si="5"/>
        <v>94</v>
      </c>
      <c r="L98" s="32">
        <f t="shared" si="6"/>
        <v>94</v>
      </c>
    </row>
    <row r="99" spans="1:12" x14ac:dyDescent="0.25">
      <c r="A99" s="19">
        <v>95</v>
      </c>
      <c r="B99" s="1" t="str">
        <f>IFERROR(VLOOKUP($A99,Runners!$U:$AA,B$1,0),"")</f>
        <v/>
      </c>
      <c r="C99" s="1" t="str">
        <f>IFERROR(VLOOKUP($A99,Runners!$U:$AA,C$1,0),"")</f>
        <v/>
      </c>
      <c r="D99" s="2" t="str">
        <f>IFERROR(VLOOKUP($A99,Runners!$U:$AA,D$1,0),"")</f>
        <v/>
      </c>
      <c r="E99" s="2" t="str">
        <f>IFERROR(VLOOKUP($A99,Runners!$U:$AA,E$1,0),"")</f>
        <v/>
      </c>
      <c r="F99" s="2" t="str">
        <f>IFERROR(VLOOKUP($A99,Runners!$U:$AA,F$1,0),"")</f>
        <v/>
      </c>
      <c r="G99">
        <f>COUNTIF($F$5:F99,F99)</f>
        <v>95</v>
      </c>
      <c r="J99" s="32" t="str">
        <f t="shared" si="4"/>
        <v/>
      </c>
      <c r="K99" s="32">
        <f t="shared" si="5"/>
        <v>95</v>
      </c>
      <c r="L99" s="32">
        <f t="shared" si="6"/>
        <v>95</v>
      </c>
    </row>
    <row r="100" spans="1:12" x14ac:dyDescent="0.25">
      <c r="A100" s="19">
        <v>96</v>
      </c>
      <c r="B100" s="1" t="str">
        <f>IFERROR(VLOOKUP($A100,Runners!$U:$AA,B$1,0),"")</f>
        <v/>
      </c>
      <c r="C100" s="1" t="str">
        <f>IFERROR(VLOOKUP($A100,Runners!$U:$AA,C$1,0),"")</f>
        <v/>
      </c>
      <c r="D100" s="2" t="str">
        <f>IFERROR(VLOOKUP($A100,Runners!$U:$AA,D$1,0),"")</f>
        <v/>
      </c>
      <c r="E100" s="2" t="str">
        <f>IFERROR(VLOOKUP($A100,Runners!$U:$AA,E$1,0),"")</f>
        <v/>
      </c>
      <c r="F100" s="2" t="str">
        <f>IFERROR(VLOOKUP($A100,Runners!$U:$AA,F$1,0),"")</f>
        <v/>
      </c>
      <c r="G100">
        <f>COUNTIF($F$5:F100,F100)</f>
        <v>96</v>
      </c>
      <c r="J100" s="32" t="str">
        <f t="shared" si="4"/>
        <v/>
      </c>
      <c r="K100" s="32">
        <f t="shared" si="5"/>
        <v>96</v>
      </c>
      <c r="L100" s="32">
        <f t="shared" si="6"/>
        <v>96</v>
      </c>
    </row>
    <row r="101" spans="1:12" x14ac:dyDescent="0.25">
      <c r="A101" s="19">
        <v>97</v>
      </c>
      <c r="B101" s="1" t="str">
        <f>IFERROR(VLOOKUP($A101,Runners!$U:$AA,B$1,0),"")</f>
        <v/>
      </c>
      <c r="C101" s="1" t="str">
        <f>IFERROR(VLOOKUP($A101,Runners!$U:$AA,C$1,0),"")</f>
        <v/>
      </c>
      <c r="D101" s="2" t="str">
        <f>IFERROR(VLOOKUP($A101,Runners!$U:$AA,D$1,0),"")</f>
        <v/>
      </c>
      <c r="E101" s="2" t="str">
        <f>IFERROR(VLOOKUP($A101,Runners!$U:$AA,E$1,0),"")</f>
        <v/>
      </c>
      <c r="F101" s="2" t="str">
        <f>IFERROR(VLOOKUP($A101,Runners!$U:$AA,F$1,0),"")</f>
        <v/>
      </c>
      <c r="G101">
        <f>COUNTIF($F$5:F101,F101)</f>
        <v>97</v>
      </c>
      <c r="J101" s="32" t="str">
        <f t="shared" si="4"/>
        <v/>
      </c>
      <c r="K101" s="32">
        <f t="shared" si="5"/>
        <v>97</v>
      </c>
      <c r="L101" s="32">
        <f t="shared" si="6"/>
        <v>97</v>
      </c>
    </row>
    <row r="102" spans="1:12" x14ac:dyDescent="0.25">
      <c r="A102" s="19">
        <v>98</v>
      </c>
      <c r="B102" s="1" t="str">
        <f>IFERROR(VLOOKUP($A102,Runners!$U:$AA,B$1,0),"")</f>
        <v/>
      </c>
      <c r="C102" s="1" t="str">
        <f>IFERROR(VLOOKUP($A102,Runners!$U:$AA,C$1,0),"")</f>
        <v/>
      </c>
      <c r="D102" s="2" t="str">
        <f>IFERROR(VLOOKUP($A102,Runners!$U:$AA,D$1,0),"")</f>
        <v/>
      </c>
      <c r="E102" s="2" t="str">
        <f>IFERROR(VLOOKUP($A102,Runners!$U:$AA,E$1,0),"")</f>
        <v/>
      </c>
      <c r="F102" s="2" t="str">
        <f>IFERROR(VLOOKUP($A102,Runners!$U:$AA,F$1,0),"")</f>
        <v/>
      </c>
      <c r="G102">
        <f>COUNTIF($F$5:F102,F102)</f>
        <v>98</v>
      </c>
      <c r="J102" s="32" t="str">
        <f t="shared" si="4"/>
        <v/>
      </c>
      <c r="K102" s="32">
        <f t="shared" si="5"/>
        <v>98</v>
      </c>
      <c r="L102" s="32">
        <f t="shared" si="6"/>
        <v>98</v>
      </c>
    </row>
    <row r="103" spans="1:12" x14ac:dyDescent="0.25">
      <c r="A103" s="19">
        <v>99</v>
      </c>
      <c r="B103" s="1" t="str">
        <f>IFERROR(VLOOKUP($A103,Runners!$U:$AA,B$1,0),"")</f>
        <v/>
      </c>
      <c r="C103" s="1" t="str">
        <f>IFERROR(VLOOKUP($A103,Runners!$U:$AA,C$1,0),"")</f>
        <v/>
      </c>
      <c r="D103" s="2" t="str">
        <f>IFERROR(VLOOKUP($A103,Runners!$U:$AA,D$1,0),"")</f>
        <v/>
      </c>
      <c r="E103" s="2" t="str">
        <f>IFERROR(VLOOKUP($A103,Runners!$U:$AA,E$1,0),"")</f>
        <v/>
      </c>
      <c r="F103" s="2" t="str">
        <f>IFERROR(VLOOKUP($A103,Runners!$U:$AA,F$1,0),"")</f>
        <v/>
      </c>
      <c r="G103">
        <f>COUNTIF($F$5:F103,F103)</f>
        <v>99</v>
      </c>
      <c r="J103" s="32" t="str">
        <f t="shared" si="4"/>
        <v/>
      </c>
      <c r="K103" s="32">
        <f t="shared" si="5"/>
        <v>99</v>
      </c>
      <c r="L103" s="32">
        <f t="shared" si="6"/>
        <v>99</v>
      </c>
    </row>
    <row r="104" spans="1:12" x14ac:dyDescent="0.25">
      <c r="A104" s="19">
        <v>100</v>
      </c>
      <c r="B104" s="1" t="str">
        <f>IFERROR(VLOOKUP($A104,Runners!$U:$AA,B$1,0),"")</f>
        <v/>
      </c>
      <c r="C104" s="1" t="str">
        <f>IFERROR(VLOOKUP($A104,Runners!$U:$AA,C$1,0),"")</f>
        <v/>
      </c>
      <c r="D104" s="2" t="str">
        <f>IFERROR(VLOOKUP($A104,Runners!$U:$AA,D$1,0),"")</f>
        <v/>
      </c>
      <c r="E104" s="2" t="str">
        <f>IFERROR(VLOOKUP($A104,Runners!$U:$AA,E$1,0),"")</f>
        <v/>
      </c>
      <c r="F104" s="2" t="str">
        <f>IFERROR(VLOOKUP($A104,Runners!$U:$AA,F$1,0),"")</f>
        <v/>
      </c>
      <c r="G104">
        <f>COUNTIF($F$5:F104,F104)</f>
        <v>100</v>
      </c>
      <c r="J104" s="32" t="str">
        <f t="shared" si="4"/>
        <v/>
      </c>
      <c r="K104" s="32">
        <f t="shared" si="5"/>
        <v>100</v>
      </c>
      <c r="L104" s="32">
        <f t="shared" si="6"/>
        <v>100</v>
      </c>
    </row>
    <row r="105" spans="1:12" x14ac:dyDescent="0.25">
      <c r="A105" s="19">
        <v>101</v>
      </c>
      <c r="B105" s="1" t="str">
        <f>IFERROR(VLOOKUP($A105,Runners!$U:$AA,B$1,0),"")</f>
        <v/>
      </c>
      <c r="C105" s="1" t="str">
        <f>IFERROR(VLOOKUP($A105,Runners!$U:$AA,C$1,0),"")</f>
        <v/>
      </c>
      <c r="D105" s="2" t="str">
        <f>IFERROR(VLOOKUP($A105,Runners!$U:$AA,D$1,0),"")</f>
        <v/>
      </c>
      <c r="E105" s="2" t="str">
        <f>IFERROR(VLOOKUP($A105,Runners!$U:$AA,E$1,0),"")</f>
        <v/>
      </c>
      <c r="F105" s="2" t="str">
        <f>IFERROR(VLOOKUP($A105,Runners!$U:$AA,F$1,0),"")</f>
        <v/>
      </c>
      <c r="G105">
        <f>COUNTIF($F$5:F105,F105)</f>
        <v>101</v>
      </c>
      <c r="J105" s="32" t="str">
        <f t="shared" si="4"/>
        <v/>
      </c>
      <c r="K105" s="32">
        <f t="shared" si="5"/>
        <v>101</v>
      </c>
      <c r="L105" s="32">
        <f t="shared" si="6"/>
        <v>101</v>
      </c>
    </row>
    <row r="106" spans="1:12" x14ac:dyDescent="0.25">
      <c r="A106" s="19">
        <v>102</v>
      </c>
      <c r="B106" s="1" t="str">
        <f>IFERROR(VLOOKUP($A106,Runners!$U:$AA,B$1,0),"")</f>
        <v/>
      </c>
      <c r="C106" s="1" t="str">
        <f>IFERROR(VLOOKUP($A106,Runners!$U:$AA,C$1,0),"")</f>
        <v/>
      </c>
      <c r="D106" s="2" t="str">
        <f>IFERROR(VLOOKUP($A106,Runners!$U:$AA,D$1,0),"")</f>
        <v/>
      </c>
      <c r="E106" s="2" t="str">
        <f>IFERROR(VLOOKUP($A106,Runners!$U:$AA,E$1,0),"")</f>
        <v/>
      </c>
      <c r="F106" s="2" t="str">
        <f>IFERROR(VLOOKUP($A106,Runners!$U:$AA,F$1,0),"")</f>
        <v/>
      </c>
      <c r="G106">
        <f>COUNTIF($F$5:F106,F106)</f>
        <v>102</v>
      </c>
      <c r="J106" s="32" t="str">
        <f t="shared" si="4"/>
        <v/>
      </c>
      <c r="K106" s="32">
        <f t="shared" si="5"/>
        <v>102</v>
      </c>
      <c r="L106" s="32">
        <f t="shared" si="6"/>
        <v>102</v>
      </c>
    </row>
    <row r="107" spans="1:12" x14ac:dyDescent="0.25">
      <c r="A107" s="19">
        <v>103</v>
      </c>
      <c r="B107" s="1" t="str">
        <f>IFERROR(VLOOKUP($A107,Runners!$U:$AA,B$1,0),"")</f>
        <v/>
      </c>
      <c r="C107" s="1" t="str">
        <f>IFERROR(VLOOKUP($A107,Runners!$U:$AA,C$1,0),"")</f>
        <v/>
      </c>
      <c r="D107" s="2" t="str">
        <f>IFERROR(VLOOKUP($A107,Runners!$U:$AA,D$1,0),"")</f>
        <v/>
      </c>
      <c r="E107" s="2" t="str">
        <f>IFERROR(VLOOKUP($A107,Runners!$U:$AA,E$1,0),"")</f>
        <v/>
      </c>
      <c r="F107" s="2" t="str">
        <f>IFERROR(VLOOKUP($A107,Runners!$U:$AA,F$1,0),"")</f>
        <v/>
      </c>
    </row>
    <row r="108" spans="1:12" x14ac:dyDescent="0.25">
      <c r="A108" s="19">
        <v>104</v>
      </c>
      <c r="B108" s="1" t="str">
        <f>IFERROR(VLOOKUP($A108,Runners!$U:$AA,B$1,0),"")</f>
        <v/>
      </c>
      <c r="C108" s="1" t="str">
        <f>IFERROR(VLOOKUP($A108,Runners!$U:$AA,C$1,0),"")</f>
        <v/>
      </c>
      <c r="D108" s="2" t="str">
        <f>IFERROR(VLOOKUP($A108,Runners!$U:$AA,D$1,0),"")</f>
        <v/>
      </c>
      <c r="E108" s="2" t="str">
        <f>IFERROR(VLOOKUP($A108,Runners!$U:$AA,E$1,0),"")</f>
        <v/>
      </c>
      <c r="F108" s="2" t="str">
        <f>IFERROR(VLOOKUP($A108,Runners!$U:$AA,F$1,0),"")</f>
        <v/>
      </c>
    </row>
    <row r="109" spans="1:12" x14ac:dyDescent="0.25">
      <c r="A109" s="19">
        <v>105</v>
      </c>
      <c r="B109" s="1" t="str">
        <f>IFERROR(VLOOKUP($A109,Runners!$U:$AA,B$1,0),"")</f>
        <v/>
      </c>
      <c r="C109" s="1" t="str">
        <f>IFERROR(VLOOKUP($A109,Runners!$U:$AA,C$1,0),"")</f>
        <v/>
      </c>
      <c r="D109" s="2" t="str">
        <f>IFERROR(VLOOKUP($A109,Runners!$U:$AA,D$1,0),"")</f>
        <v/>
      </c>
      <c r="E109" s="2" t="str">
        <f>IFERROR(VLOOKUP($A109,Runners!$U:$AA,E$1,0),"")</f>
        <v/>
      </c>
      <c r="F109" s="2" t="str">
        <f>IFERROR(VLOOKUP($A109,Runners!$U:$AA,F$1,0),"")</f>
        <v/>
      </c>
    </row>
    <row r="110" spans="1:12" x14ac:dyDescent="0.25">
      <c r="A110" s="19">
        <v>106</v>
      </c>
      <c r="B110" s="1" t="str">
        <f>IFERROR(VLOOKUP($A110,Runners!$U:$AA,B$1,0),"")</f>
        <v/>
      </c>
      <c r="C110" s="1" t="str">
        <f>IFERROR(VLOOKUP($A110,Runners!$U:$AA,C$1,0),"")</f>
        <v/>
      </c>
      <c r="D110" s="2" t="str">
        <f>IFERROR(VLOOKUP($A110,Runners!$U:$AA,D$1,0),"")</f>
        <v/>
      </c>
      <c r="E110" s="2" t="str">
        <f>IFERROR(VLOOKUP($A110,Runners!$U:$AA,E$1,0),"")</f>
        <v/>
      </c>
      <c r="F110" s="2" t="str">
        <f>IFERROR(VLOOKUP($A110,Runners!$U:$AA,F$1,0),"")</f>
        <v/>
      </c>
    </row>
    <row r="111" spans="1:12" x14ac:dyDescent="0.25">
      <c r="A111" s="19">
        <v>107</v>
      </c>
      <c r="B111" s="1" t="str">
        <f>IFERROR(VLOOKUP($A111,Runners!$U:$AA,B$1,0),"")</f>
        <v/>
      </c>
      <c r="C111" s="1" t="str">
        <f>IFERROR(VLOOKUP($A111,Runners!$U:$AA,C$1,0),"")</f>
        <v/>
      </c>
      <c r="D111" s="2" t="str">
        <f>IFERROR(VLOOKUP($A111,Runners!$U:$AA,D$1,0),"")</f>
        <v/>
      </c>
      <c r="E111" s="2" t="str">
        <f>IFERROR(VLOOKUP($A111,Runners!$U:$AA,E$1,0),"")</f>
        <v/>
      </c>
      <c r="F111" s="2" t="str">
        <f>IFERROR(VLOOKUP($A111,Runners!$U:$AA,F$1,0),"")</f>
        <v/>
      </c>
    </row>
    <row r="112" spans="1:12" x14ac:dyDescent="0.25">
      <c r="A112" s="19">
        <v>108</v>
      </c>
      <c r="B112" s="1" t="str">
        <f>IFERROR(VLOOKUP($A112,Runners!$U:$AA,B$1,0),"")</f>
        <v/>
      </c>
      <c r="C112" s="1" t="str">
        <f>IFERROR(VLOOKUP($A112,Runners!$U:$AA,C$1,0),"")</f>
        <v/>
      </c>
      <c r="D112" s="2" t="str">
        <f>IFERROR(VLOOKUP($A112,Runners!$U:$AA,D$1,0),"")</f>
        <v/>
      </c>
      <c r="E112" s="2" t="str">
        <f>IFERROR(VLOOKUP($A112,Runners!$U:$AA,E$1,0),"")</f>
        <v/>
      </c>
      <c r="F112" s="2" t="str">
        <f>IFERROR(VLOOKUP($A112,Runners!$U:$AA,F$1,0),"")</f>
        <v/>
      </c>
    </row>
    <row r="113" spans="1:6" x14ac:dyDescent="0.25">
      <c r="A113" s="19">
        <v>109</v>
      </c>
      <c r="B113" s="1" t="str">
        <f>IFERROR(VLOOKUP($A113,Runners!$U:$AA,B$1,0),"")</f>
        <v/>
      </c>
      <c r="C113" s="1" t="str">
        <f>IFERROR(VLOOKUP($A113,Runners!$U:$AA,C$1,0),"")</f>
        <v/>
      </c>
      <c r="D113" s="2" t="str">
        <f>IFERROR(VLOOKUP($A113,Runners!$U:$AA,D$1,0),"")</f>
        <v/>
      </c>
      <c r="E113" s="2" t="str">
        <f>IFERROR(VLOOKUP($A113,Runners!$U:$AA,E$1,0),"")</f>
        <v/>
      </c>
      <c r="F113" s="2" t="str">
        <f>IFERROR(VLOOKUP($A113,Runners!$U:$AA,F$1,0),"")</f>
        <v/>
      </c>
    </row>
    <row r="114" spans="1:6" x14ac:dyDescent="0.25">
      <c r="A114" s="19">
        <v>110</v>
      </c>
      <c r="B114" s="1" t="str">
        <f>IFERROR(VLOOKUP($A114,Runners!$U:$AA,B$1,0),"")</f>
        <v/>
      </c>
      <c r="C114" s="1" t="str">
        <f>IFERROR(VLOOKUP($A114,Runners!$U:$AA,C$1,0),"")</f>
        <v/>
      </c>
      <c r="D114" s="2" t="str">
        <f>IFERROR(VLOOKUP($A114,Runners!$U:$AA,D$1,0),"")</f>
        <v/>
      </c>
      <c r="E114" s="2" t="str">
        <f>IFERROR(VLOOKUP($A114,Runners!$U:$AA,E$1,0),"")</f>
        <v/>
      </c>
      <c r="F114" s="2" t="str">
        <f>IFERROR(VLOOKUP($A114,Runners!$U:$AA,F$1,0),"")</f>
        <v/>
      </c>
    </row>
    <row r="115" spans="1:6" x14ac:dyDescent="0.25">
      <c r="A115" s="19">
        <v>111</v>
      </c>
      <c r="B115" s="1" t="str">
        <f>IFERROR(VLOOKUP($A115,Runners!$U:$AA,B$1,0),"")</f>
        <v/>
      </c>
      <c r="C115" s="1" t="str">
        <f>IFERROR(VLOOKUP($A115,Runners!$U:$AA,C$1,0),"")</f>
        <v/>
      </c>
      <c r="D115" s="2" t="str">
        <f>IFERROR(VLOOKUP($A115,Runners!$U:$AA,D$1,0),"")</f>
        <v/>
      </c>
      <c r="E115" s="2" t="str">
        <f>IFERROR(VLOOKUP($A115,Runners!$U:$AA,E$1,0),"")</f>
        <v/>
      </c>
      <c r="F115" s="2" t="str">
        <f>IFERROR(VLOOKUP($A115,Runners!$U:$AA,F$1,0),"")</f>
        <v/>
      </c>
    </row>
    <row r="116" spans="1:6" x14ac:dyDescent="0.25">
      <c r="A116" s="19">
        <v>112</v>
      </c>
      <c r="B116" s="1" t="str">
        <f>IFERROR(VLOOKUP($A116,Runners!$U:$AA,B$1,0),"")</f>
        <v/>
      </c>
      <c r="C116" s="1" t="str">
        <f>IFERROR(VLOOKUP($A116,Runners!$U:$AA,C$1,0),"")</f>
        <v/>
      </c>
      <c r="D116" s="2" t="str">
        <f>IFERROR(VLOOKUP($A116,Runners!$U:$AA,D$1,0),"")</f>
        <v/>
      </c>
      <c r="E116" s="2" t="str">
        <f>IFERROR(VLOOKUP($A116,Runners!$U:$AA,E$1,0),"")</f>
        <v/>
      </c>
      <c r="F116" s="2" t="str">
        <f>IFERROR(VLOOKUP($A116,Runners!$U:$AA,F$1,0),"")</f>
        <v/>
      </c>
    </row>
    <row r="117" spans="1:6" x14ac:dyDescent="0.25">
      <c r="A117" s="19">
        <v>113</v>
      </c>
      <c r="B117" s="1" t="str">
        <f>IFERROR(VLOOKUP($A117,Runners!$U:$AA,B$1,0),"")</f>
        <v/>
      </c>
      <c r="C117" s="1" t="str">
        <f>IFERROR(VLOOKUP($A117,Runners!$U:$AA,C$1,0),"")</f>
        <v/>
      </c>
      <c r="D117" s="2" t="str">
        <f>IFERROR(VLOOKUP($A117,Runners!$U:$AA,D$1,0),"")</f>
        <v/>
      </c>
      <c r="E117" s="2" t="str">
        <f>IFERROR(VLOOKUP($A117,Runners!$U:$AA,E$1,0),"")</f>
        <v/>
      </c>
      <c r="F117" s="2" t="str">
        <f>IFERROR(VLOOKUP($A117,Runners!$U:$AA,F$1,0),"")</f>
        <v/>
      </c>
    </row>
    <row r="118" spans="1:6" x14ac:dyDescent="0.25">
      <c r="A118" s="19">
        <v>114</v>
      </c>
      <c r="B118" s="1" t="str">
        <f>IFERROR(VLOOKUP($A118,Runners!$U:$AA,B$1,0),"")</f>
        <v/>
      </c>
      <c r="C118" s="1" t="str">
        <f>IFERROR(VLOOKUP($A118,Runners!$U:$AA,C$1,0),"")</f>
        <v/>
      </c>
      <c r="D118" s="2" t="str">
        <f>IFERROR(VLOOKUP($A118,Runners!$U:$AA,D$1,0),"")</f>
        <v/>
      </c>
      <c r="E118" s="2" t="str">
        <f>IFERROR(VLOOKUP($A118,Runners!$U:$AA,E$1,0),"")</f>
        <v/>
      </c>
      <c r="F118" s="2" t="str">
        <f>IFERROR(VLOOKUP($A118,Runners!$U:$AA,F$1,0),"")</f>
        <v/>
      </c>
    </row>
    <row r="119" spans="1:6" x14ac:dyDescent="0.25">
      <c r="A119" s="19">
        <v>115</v>
      </c>
      <c r="B119" s="1" t="str">
        <f>IFERROR(VLOOKUP($A119,Runners!$U:$AA,B$1,0),"")</f>
        <v/>
      </c>
      <c r="C119" s="1" t="str">
        <f>IFERROR(VLOOKUP($A119,Runners!$U:$AA,C$1,0),"")</f>
        <v/>
      </c>
      <c r="D119" s="2" t="str">
        <f>IFERROR(VLOOKUP($A119,Runners!$U:$AA,D$1,0),"")</f>
        <v/>
      </c>
      <c r="E119" s="2" t="str">
        <f>IFERROR(VLOOKUP($A119,Runners!$U:$AA,E$1,0),"")</f>
        <v/>
      </c>
      <c r="F119" s="2" t="str">
        <f>IFERROR(VLOOKUP($A119,Runners!$U:$AA,F$1,0),"")</f>
        <v/>
      </c>
    </row>
    <row r="120" spans="1:6" x14ac:dyDescent="0.25">
      <c r="A120" s="19">
        <v>116</v>
      </c>
      <c r="B120" s="1" t="str">
        <f>IFERROR(VLOOKUP($A120,Runners!$U:$AA,B$1,0),"")</f>
        <v/>
      </c>
      <c r="C120" s="1" t="str">
        <f>IFERROR(VLOOKUP($A120,Runners!$U:$AA,C$1,0),"")</f>
        <v/>
      </c>
      <c r="D120" s="2" t="str">
        <f>IFERROR(VLOOKUP($A120,Runners!$U:$AA,D$1,0),"")</f>
        <v/>
      </c>
      <c r="E120" s="2" t="str">
        <f>IFERROR(VLOOKUP($A120,Runners!$U:$AA,E$1,0),"")</f>
        <v/>
      </c>
      <c r="F120" s="2" t="str">
        <f>IFERROR(VLOOKUP($A120,Runners!$U:$AA,F$1,0),"")</f>
        <v/>
      </c>
    </row>
    <row r="121" spans="1:6" x14ac:dyDescent="0.25">
      <c r="A121" s="19">
        <v>117</v>
      </c>
      <c r="B121" s="1" t="str">
        <f>IFERROR(VLOOKUP($A121,Runners!$U:$AA,B$1,0),"")</f>
        <v/>
      </c>
      <c r="C121" s="1" t="str">
        <f>IFERROR(VLOOKUP($A121,Runners!$U:$AA,C$1,0),"")</f>
        <v/>
      </c>
      <c r="D121" s="2" t="str">
        <f>IFERROR(VLOOKUP($A121,Runners!$U:$AA,D$1,0),"")</f>
        <v/>
      </c>
      <c r="E121" s="2" t="str">
        <f>IFERROR(VLOOKUP($A121,Runners!$U:$AA,E$1,0),"")</f>
        <v/>
      </c>
      <c r="F121" s="2" t="str">
        <f>IFERROR(VLOOKUP($A121,Runners!$U:$AA,F$1,0),"")</f>
        <v/>
      </c>
    </row>
    <row r="122" spans="1:6" x14ac:dyDescent="0.25">
      <c r="A122" s="19">
        <v>118</v>
      </c>
      <c r="B122" s="1" t="str">
        <f>IFERROR(VLOOKUP($A122,Runners!$U:$AA,B$1,0),"")</f>
        <v/>
      </c>
      <c r="C122" s="1" t="str">
        <f>IFERROR(VLOOKUP($A122,Runners!$U:$AA,C$1,0),"")</f>
        <v/>
      </c>
      <c r="D122" s="2" t="str">
        <f>IFERROR(VLOOKUP($A122,Runners!$U:$AA,D$1,0),"")</f>
        <v/>
      </c>
      <c r="E122" s="2" t="str">
        <f>IFERROR(VLOOKUP($A122,Runners!$U:$AA,E$1,0),"")</f>
        <v/>
      </c>
      <c r="F122" s="2" t="str">
        <f>IFERROR(VLOOKUP($A122,Runners!$U:$AA,F$1,0),"")</f>
        <v/>
      </c>
    </row>
    <row r="123" spans="1:6" x14ac:dyDescent="0.25">
      <c r="A123" s="19">
        <v>119</v>
      </c>
      <c r="B123" s="1" t="str">
        <f>IFERROR(VLOOKUP($A123,Runners!$U:$AA,B$1,0),"")</f>
        <v/>
      </c>
      <c r="C123" s="1" t="str">
        <f>IFERROR(VLOOKUP($A123,Runners!$U:$AA,C$1,0),"")</f>
        <v/>
      </c>
      <c r="D123" s="2" t="str">
        <f>IFERROR(VLOOKUP($A123,Runners!$U:$AA,D$1,0),"")</f>
        <v/>
      </c>
      <c r="E123" s="2" t="str">
        <f>IFERROR(VLOOKUP($A123,Runners!$U:$AA,E$1,0),"")</f>
        <v/>
      </c>
      <c r="F123" s="2" t="str">
        <f>IFERROR(VLOOKUP($A123,Runners!$U:$AA,F$1,0),"")</f>
        <v/>
      </c>
    </row>
    <row r="124" spans="1:6" x14ac:dyDescent="0.25">
      <c r="A124" s="19">
        <v>120</v>
      </c>
      <c r="B124" s="1" t="str">
        <f>IFERROR(VLOOKUP($A124,Runners!$U:$AA,B$1,0),"")</f>
        <v/>
      </c>
      <c r="C124" s="1" t="str">
        <f>IFERROR(VLOOKUP($A124,Runners!$U:$AA,C$1,0),"")</f>
        <v/>
      </c>
      <c r="D124" s="2" t="str">
        <f>IFERROR(VLOOKUP($A124,Runners!$U:$AA,D$1,0),"")</f>
        <v/>
      </c>
      <c r="E124" s="2" t="str">
        <f>IFERROR(VLOOKUP($A124,Runners!$U:$AA,E$1,0),"")</f>
        <v/>
      </c>
      <c r="F124" s="2" t="str">
        <f>IFERROR(VLOOKUP($A124,Runners!$U:$AA,F$1,0),"")</f>
        <v/>
      </c>
    </row>
    <row r="125" spans="1:6" x14ac:dyDescent="0.25">
      <c r="A125" s="19">
        <v>121</v>
      </c>
      <c r="B125" s="1" t="str">
        <f>IFERROR(VLOOKUP($A125,Runners!$U:$AA,B$1,0),"")</f>
        <v/>
      </c>
      <c r="C125" s="1" t="str">
        <f>IFERROR(VLOOKUP($A125,Runners!$U:$AA,C$1,0),"")</f>
        <v/>
      </c>
      <c r="D125" s="2" t="str">
        <f>IFERROR(VLOOKUP($A125,Runners!$U:$AA,D$1,0),"")</f>
        <v/>
      </c>
      <c r="E125" s="2" t="str">
        <f>IFERROR(VLOOKUP($A125,Runners!$U:$AA,E$1,0),"")</f>
        <v/>
      </c>
      <c r="F125" s="2" t="str">
        <f>IFERROR(VLOOKUP($A125,Runners!$U:$AA,F$1,0),"")</f>
        <v/>
      </c>
    </row>
    <row r="126" spans="1:6" x14ac:dyDescent="0.25">
      <c r="A126" s="19">
        <v>122</v>
      </c>
      <c r="B126" s="1" t="str">
        <f>IFERROR(VLOOKUP($A126,Runners!$U:$AA,B$1,0),"")</f>
        <v/>
      </c>
      <c r="C126" s="1" t="str">
        <f>IFERROR(VLOOKUP($A126,Runners!$U:$AA,C$1,0),"")</f>
        <v/>
      </c>
      <c r="D126" s="2" t="str">
        <f>IFERROR(VLOOKUP($A126,Runners!$U:$AA,D$1,0),"")</f>
        <v/>
      </c>
      <c r="E126" s="2" t="str">
        <f>IFERROR(VLOOKUP($A126,Runners!$U:$AA,E$1,0),"")</f>
        <v/>
      </c>
      <c r="F126" s="2" t="str">
        <f>IFERROR(VLOOKUP($A126,Runners!$U:$AA,F$1,0),"")</f>
        <v/>
      </c>
    </row>
    <row r="127" spans="1:6" x14ac:dyDescent="0.25">
      <c r="A127" s="19">
        <v>123</v>
      </c>
      <c r="B127" s="1" t="str">
        <f>IFERROR(VLOOKUP($A127,Runners!$U:$AA,B$1,0),"")</f>
        <v/>
      </c>
      <c r="C127" s="1" t="str">
        <f>IFERROR(VLOOKUP($A127,Runners!$U:$AA,C$1,0),"")</f>
        <v/>
      </c>
      <c r="D127" s="2" t="str">
        <f>IFERROR(VLOOKUP($A127,Runners!$U:$AA,D$1,0),"")</f>
        <v/>
      </c>
      <c r="E127" s="2" t="str">
        <f>IFERROR(VLOOKUP($A127,Runners!$U:$AA,E$1,0),"")</f>
        <v/>
      </c>
      <c r="F127" s="2" t="str">
        <f>IFERROR(VLOOKUP($A127,Runners!$U:$AA,F$1,0),"")</f>
        <v/>
      </c>
    </row>
    <row r="128" spans="1:6" x14ac:dyDescent="0.25">
      <c r="A128" s="19">
        <v>124</v>
      </c>
      <c r="B128" s="1" t="str">
        <f>IFERROR(VLOOKUP($A128,Runners!$U:$AA,B$1,0),"")</f>
        <v/>
      </c>
      <c r="C128" s="1" t="str">
        <f>IFERROR(VLOOKUP($A128,Runners!$U:$AA,C$1,0),"")</f>
        <v/>
      </c>
      <c r="D128" s="2" t="str">
        <f>IFERROR(VLOOKUP($A128,Runners!$U:$AA,D$1,0),"")</f>
        <v/>
      </c>
      <c r="E128" s="2" t="str">
        <f>IFERROR(VLOOKUP($A128,Runners!$U:$AA,E$1,0),"")</f>
        <v/>
      </c>
      <c r="F128" s="2" t="str">
        <f>IFERROR(VLOOKUP($A128,Runners!$U:$AA,F$1,0),"")</f>
        <v/>
      </c>
    </row>
    <row r="129" spans="1:6" x14ac:dyDescent="0.25">
      <c r="A129" s="19">
        <v>125</v>
      </c>
      <c r="B129" s="1" t="str">
        <f>IFERROR(VLOOKUP($A129,Runners!$U:$AA,B$1,0),"")</f>
        <v/>
      </c>
      <c r="C129" s="1" t="str">
        <f>IFERROR(VLOOKUP($A129,Runners!$U:$AA,C$1,0),"")</f>
        <v/>
      </c>
      <c r="D129" s="2" t="str">
        <f>IFERROR(VLOOKUP($A129,Runners!$U:$AA,D$1,0),"")</f>
        <v/>
      </c>
      <c r="E129" s="2" t="str">
        <f>IFERROR(VLOOKUP($A129,Runners!$U:$AA,E$1,0),"")</f>
        <v/>
      </c>
      <c r="F129" s="2" t="str">
        <f>IFERROR(VLOOKUP($A129,Runners!$U:$AA,F$1,0),"")</f>
        <v/>
      </c>
    </row>
    <row r="130" spans="1:6" x14ac:dyDescent="0.25">
      <c r="A130" s="19">
        <v>126</v>
      </c>
      <c r="B130" s="1" t="str">
        <f>IFERROR(VLOOKUP($A130,Runners!$U:$AA,B$1,0),"")</f>
        <v/>
      </c>
      <c r="C130" s="1" t="str">
        <f>IFERROR(VLOOKUP($A130,Runners!$U:$AA,C$1,0),"")</f>
        <v/>
      </c>
      <c r="D130" s="2" t="str">
        <f>IFERROR(VLOOKUP($A130,Runners!$U:$AA,D$1,0),"")</f>
        <v/>
      </c>
      <c r="E130" s="2" t="str">
        <f>IFERROR(VLOOKUP($A130,Runners!$U:$AA,E$1,0),"")</f>
        <v/>
      </c>
      <c r="F130" s="2" t="str">
        <f>IFERROR(VLOOKUP($A130,Runners!$U:$AA,F$1,0),"")</f>
        <v/>
      </c>
    </row>
    <row r="131" spans="1:6" x14ac:dyDescent="0.25">
      <c r="A131" s="19">
        <v>127</v>
      </c>
      <c r="B131" s="1" t="str">
        <f>IFERROR(VLOOKUP($A131,Runners!$U:$AA,B$1,0),"")</f>
        <v/>
      </c>
      <c r="C131" s="1" t="str">
        <f>IFERROR(VLOOKUP($A131,Runners!$U:$AA,C$1,0),"")</f>
        <v/>
      </c>
      <c r="D131" s="2" t="str">
        <f>IFERROR(VLOOKUP($A131,Runners!$U:$AA,D$1,0),"")</f>
        <v/>
      </c>
      <c r="E131" s="2" t="str">
        <f>IFERROR(VLOOKUP($A131,Runners!$U:$AA,E$1,0),"")</f>
        <v/>
      </c>
      <c r="F131" s="2" t="str">
        <f>IFERROR(VLOOKUP($A131,Runners!$U:$AA,F$1,0),"")</f>
        <v/>
      </c>
    </row>
    <row r="132" spans="1:6" x14ac:dyDescent="0.25">
      <c r="A132" s="19">
        <v>128</v>
      </c>
      <c r="B132" s="1" t="str">
        <f>IFERROR(VLOOKUP($A132,Runners!$U:$AA,B$1,0),"")</f>
        <v/>
      </c>
      <c r="C132" s="1" t="str">
        <f>IFERROR(VLOOKUP($A132,Runners!$U:$AA,C$1,0),"")</f>
        <v/>
      </c>
      <c r="D132" s="2" t="str">
        <f>IFERROR(VLOOKUP($A132,Runners!$U:$AA,D$1,0),"")</f>
        <v/>
      </c>
      <c r="E132" s="2" t="str">
        <f>IFERROR(VLOOKUP($A132,Runners!$U:$AA,E$1,0),"")</f>
        <v/>
      </c>
      <c r="F132" s="2" t="str">
        <f>IFERROR(VLOOKUP($A132,Runners!$U:$AA,F$1,0),"")</f>
        <v/>
      </c>
    </row>
    <row r="133" spans="1:6" x14ac:dyDescent="0.25">
      <c r="A133" s="19">
        <v>129</v>
      </c>
      <c r="B133" s="1" t="str">
        <f>IFERROR(VLOOKUP($A133,Runners!$U:$AA,B$1,0),"")</f>
        <v/>
      </c>
      <c r="C133" s="1" t="str">
        <f>IFERROR(VLOOKUP($A133,Runners!$U:$AA,C$1,0),"")</f>
        <v/>
      </c>
      <c r="D133" s="2" t="str">
        <f>IFERROR(VLOOKUP($A133,Runners!$U:$AA,D$1,0),"")</f>
        <v/>
      </c>
      <c r="E133" s="2" t="str">
        <f>IFERROR(VLOOKUP($A133,Runners!$U:$AA,E$1,0),"")</f>
        <v/>
      </c>
      <c r="F133" s="2" t="str">
        <f>IFERROR(VLOOKUP($A133,Runners!$U:$AA,F$1,0),"")</f>
        <v/>
      </c>
    </row>
    <row r="134" spans="1:6" x14ac:dyDescent="0.25">
      <c r="A134" s="19">
        <v>130</v>
      </c>
      <c r="B134" s="1" t="str">
        <f>IFERROR(VLOOKUP($A134,Runners!$U:$AA,B$1,0),"")</f>
        <v/>
      </c>
      <c r="C134" s="1" t="str">
        <f>IFERROR(VLOOKUP($A134,Runners!$U:$AA,C$1,0),"")</f>
        <v/>
      </c>
      <c r="D134" s="2" t="str">
        <f>IFERROR(VLOOKUP($A134,Runners!$U:$AA,D$1,0),"")</f>
        <v/>
      </c>
      <c r="E134" s="2" t="str">
        <f>IFERROR(VLOOKUP($A134,Runners!$U:$AA,E$1,0),"")</f>
        <v/>
      </c>
      <c r="F134" s="2" t="str">
        <f>IFERROR(VLOOKUP($A134,Runners!$U:$AA,F$1,0),"")</f>
        <v/>
      </c>
    </row>
    <row r="135" spans="1:6" x14ac:dyDescent="0.25">
      <c r="A135" s="19">
        <v>131</v>
      </c>
      <c r="B135" s="1" t="str">
        <f>IFERROR(VLOOKUP($A135,Runners!$U:$AA,B$1,0),"")</f>
        <v/>
      </c>
      <c r="C135" s="1" t="str">
        <f>IFERROR(VLOOKUP($A135,Runners!$U:$AA,C$1,0),"")</f>
        <v/>
      </c>
      <c r="D135" s="2" t="str">
        <f>IFERROR(VLOOKUP($A135,Runners!$U:$AA,D$1,0),"")</f>
        <v/>
      </c>
      <c r="E135" s="2" t="str">
        <f>IFERROR(VLOOKUP($A135,Runners!$U:$AA,E$1,0),"")</f>
        <v/>
      </c>
      <c r="F135" s="2" t="str">
        <f>IFERROR(VLOOKUP($A135,Runners!$U:$AA,F$1,0),"")</f>
        <v/>
      </c>
    </row>
    <row r="136" spans="1:6" x14ac:dyDescent="0.25">
      <c r="A136" s="19">
        <v>132</v>
      </c>
      <c r="B136" s="1" t="str">
        <f>IFERROR(VLOOKUP($A136,Runners!$U:$AA,B$1,0),"")</f>
        <v/>
      </c>
      <c r="C136" s="1" t="str">
        <f>IFERROR(VLOOKUP($A136,Runners!$U:$AA,C$1,0),"")</f>
        <v/>
      </c>
      <c r="D136" s="2" t="str">
        <f>IFERROR(VLOOKUP($A136,Runners!$U:$AA,D$1,0),"")</f>
        <v/>
      </c>
      <c r="E136" s="2" t="str">
        <f>IFERROR(VLOOKUP($A136,Runners!$U:$AA,E$1,0),"")</f>
        <v/>
      </c>
      <c r="F136" s="2" t="str">
        <f>IFERROR(VLOOKUP($A136,Runners!$U:$AA,F$1,0),"")</f>
        <v/>
      </c>
    </row>
    <row r="137" spans="1:6" x14ac:dyDescent="0.25">
      <c r="A137" s="19">
        <v>133</v>
      </c>
      <c r="B137" s="1" t="str">
        <f>IFERROR(VLOOKUP($A137,Runners!$U:$AA,B$1,0),"")</f>
        <v/>
      </c>
      <c r="C137" s="1" t="str">
        <f>IFERROR(VLOOKUP($A137,Runners!$U:$AA,C$1,0),"")</f>
        <v/>
      </c>
      <c r="D137" s="2" t="str">
        <f>IFERROR(VLOOKUP($A137,Runners!$U:$AA,D$1,0),"")</f>
        <v/>
      </c>
      <c r="E137" s="2" t="str">
        <f>IFERROR(VLOOKUP($A137,Runners!$U:$AA,E$1,0),"")</f>
        <v/>
      </c>
      <c r="F137" s="2" t="str">
        <f>IFERROR(VLOOKUP($A137,Runners!$U:$AA,F$1,0),"")</f>
        <v/>
      </c>
    </row>
    <row r="138" spans="1:6" x14ac:dyDescent="0.25">
      <c r="A138" s="19">
        <v>134</v>
      </c>
      <c r="B138" s="1" t="str">
        <f>IFERROR(VLOOKUP($A138,Runners!$U:$AA,B$1,0),"")</f>
        <v/>
      </c>
      <c r="C138" s="1" t="str">
        <f>IFERROR(VLOOKUP($A138,Runners!$U:$AA,C$1,0),"")</f>
        <v/>
      </c>
      <c r="D138" s="2" t="str">
        <f>IFERROR(VLOOKUP($A138,Runners!$U:$AA,D$1,0),"")</f>
        <v/>
      </c>
      <c r="E138" s="2" t="str">
        <f>IFERROR(VLOOKUP($A138,Runners!$U:$AA,E$1,0),"")</f>
        <v/>
      </c>
      <c r="F138" s="2" t="str">
        <f>IFERROR(VLOOKUP($A138,Runners!$U:$AA,F$1,0),"")</f>
        <v/>
      </c>
    </row>
    <row r="139" spans="1:6" x14ac:dyDescent="0.25">
      <c r="A139" s="19">
        <v>135</v>
      </c>
      <c r="B139" s="1" t="str">
        <f>IFERROR(VLOOKUP($A139,Runners!$U:$AA,B$1,0),"")</f>
        <v/>
      </c>
      <c r="C139" s="1" t="str">
        <f>IFERROR(VLOOKUP($A139,Runners!$U:$AA,C$1,0),"")</f>
        <v/>
      </c>
      <c r="D139" s="2" t="str">
        <f>IFERROR(VLOOKUP($A139,Runners!$U:$AA,D$1,0),"")</f>
        <v/>
      </c>
      <c r="E139" s="2" t="str">
        <f>IFERROR(VLOOKUP($A139,Runners!$U:$AA,E$1,0),"")</f>
        <v/>
      </c>
      <c r="F139" s="2" t="str">
        <f>IFERROR(VLOOKUP($A139,Runners!$U:$AA,F$1,0),"")</f>
        <v/>
      </c>
    </row>
    <row r="140" spans="1:6" x14ac:dyDescent="0.25">
      <c r="A140" s="19">
        <v>136</v>
      </c>
      <c r="B140" s="1" t="str">
        <f>IFERROR(VLOOKUP($A140,Runners!$U:$AA,B$1,0),"")</f>
        <v/>
      </c>
      <c r="C140" s="1" t="str">
        <f>IFERROR(VLOOKUP($A140,Runners!$U:$AA,C$1,0),"")</f>
        <v/>
      </c>
      <c r="D140" s="2" t="str">
        <f>IFERROR(VLOOKUP($A140,Runners!$U:$AA,D$1,0),"")</f>
        <v/>
      </c>
      <c r="E140" s="2" t="str">
        <f>IFERROR(VLOOKUP($A140,Runners!$U:$AA,E$1,0),"")</f>
        <v/>
      </c>
      <c r="F140" s="2" t="str">
        <f>IFERROR(VLOOKUP($A140,Runners!$U:$AA,F$1,0),"")</f>
        <v/>
      </c>
    </row>
    <row r="141" spans="1:6" x14ac:dyDescent="0.25">
      <c r="A141" s="19">
        <v>137</v>
      </c>
      <c r="B141" s="1" t="str">
        <f>IFERROR(VLOOKUP($A141,Runners!$U:$AA,B$1,0),"")</f>
        <v/>
      </c>
      <c r="C141" s="1" t="str">
        <f>IFERROR(VLOOKUP($A141,Runners!$U:$AA,C$1,0),"")</f>
        <v/>
      </c>
      <c r="D141" s="2" t="str">
        <f>IFERROR(VLOOKUP($A141,Runners!$U:$AA,D$1,0),"")</f>
        <v/>
      </c>
      <c r="E141" s="2" t="str">
        <f>IFERROR(VLOOKUP($A141,Runners!$U:$AA,E$1,0),"")</f>
        <v/>
      </c>
      <c r="F141" s="2" t="str">
        <f>IFERROR(VLOOKUP($A141,Runners!$U:$AA,F$1,0),"")</f>
        <v/>
      </c>
    </row>
    <row r="142" spans="1:6" x14ac:dyDescent="0.25">
      <c r="A142" s="19">
        <v>138</v>
      </c>
      <c r="B142" s="1" t="str">
        <f>IFERROR(VLOOKUP($A142,Runners!$U:$AA,B$1,0),"")</f>
        <v/>
      </c>
      <c r="C142" s="1" t="str">
        <f>IFERROR(VLOOKUP($A142,Runners!$U:$AA,C$1,0),"")</f>
        <v/>
      </c>
      <c r="D142" s="2" t="str">
        <f>IFERROR(VLOOKUP($A142,Runners!$U:$AA,D$1,0),"")</f>
        <v/>
      </c>
      <c r="E142" s="2" t="str">
        <f>IFERROR(VLOOKUP($A142,Runners!$U:$AA,E$1,0),"")</f>
        <v/>
      </c>
      <c r="F142" s="2" t="str">
        <f>IFERROR(VLOOKUP($A142,Runners!$U:$AA,F$1,0),"")</f>
        <v/>
      </c>
    </row>
    <row r="143" spans="1:6" x14ac:dyDescent="0.25">
      <c r="A143" s="19">
        <v>139</v>
      </c>
      <c r="B143" s="1" t="str">
        <f>IFERROR(VLOOKUP($A143,Runners!$U:$AA,B$1,0),"")</f>
        <v/>
      </c>
      <c r="C143" s="1" t="str">
        <f>IFERROR(VLOOKUP($A143,Runners!$U:$AA,C$1,0),"")</f>
        <v/>
      </c>
      <c r="D143" s="2" t="str">
        <f>IFERROR(VLOOKUP($A143,Runners!$U:$AA,D$1,0),"")</f>
        <v/>
      </c>
      <c r="E143" s="2" t="str">
        <f>IFERROR(VLOOKUP($A143,Runners!$U:$AA,E$1,0),"")</f>
        <v/>
      </c>
      <c r="F143" s="2" t="str">
        <f>IFERROR(VLOOKUP($A143,Runners!$U:$AA,F$1,0),"")</f>
        <v/>
      </c>
    </row>
    <row r="144" spans="1:6" x14ac:dyDescent="0.25">
      <c r="A144" s="19">
        <v>140</v>
      </c>
      <c r="B144" s="1" t="str">
        <f>IFERROR(VLOOKUP($A144,Runners!$U:$AA,B$1,0),"")</f>
        <v/>
      </c>
      <c r="C144" s="1" t="str">
        <f>IFERROR(VLOOKUP($A144,Runners!$U:$AA,C$1,0),"")</f>
        <v/>
      </c>
      <c r="D144" s="2" t="str">
        <f>IFERROR(VLOOKUP($A144,Runners!$U:$AA,D$1,0),"")</f>
        <v/>
      </c>
      <c r="E144" s="2" t="str">
        <f>IFERROR(VLOOKUP($A144,Runners!$U:$AA,E$1,0),"")</f>
        <v/>
      </c>
      <c r="F144" s="2" t="str">
        <f>IFERROR(VLOOKUP($A144,Runners!$U:$AA,F$1,0),"")</f>
        <v/>
      </c>
    </row>
    <row r="145" spans="1:6" x14ac:dyDescent="0.25">
      <c r="A145" s="19">
        <v>141</v>
      </c>
      <c r="B145" s="1" t="str">
        <f>IFERROR(VLOOKUP($A145,Runners!$U:$AA,B$1,0),"")</f>
        <v/>
      </c>
      <c r="C145" s="1" t="str">
        <f>IFERROR(VLOOKUP($A145,Runners!$U:$AA,C$1,0),"")</f>
        <v/>
      </c>
      <c r="D145" s="2" t="str">
        <f>IFERROR(VLOOKUP($A145,Runners!$U:$AA,D$1,0),"")</f>
        <v/>
      </c>
      <c r="E145" s="2" t="str">
        <f>IFERROR(VLOOKUP($A145,Runners!$U:$AA,E$1,0),"")</f>
        <v/>
      </c>
      <c r="F145" s="2" t="str">
        <f>IFERROR(VLOOKUP($A145,Runners!$U:$AA,F$1,0),"")</f>
        <v/>
      </c>
    </row>
    <row r="146" spans="1:6" x14ac:dyDescent="0.25">
      <c r="A146" s="19">
        <v>142</v>
      </c>
      <c r="B146" s="1" t="str">
        <f>IFERROR(VLOOKUP($A146,Runners!$U:$AA,B$1,0),"")</f>
        <v/>
      </c>
      <c r="C146" s="1" t="str">
        <f>IFERROR(VLOOKUP($A146,Runners!$U:$AA,C$1,0),"")</f>
        <v/>
      </c>
      <c r="D146" s="2" t="str">
        <f>IFERROR(VLOOKUP($A146,Runners!$U:$AA,D$1,0),"")</f>
        <v/>
      </c>
      <c r="E146" s="2" t="str">
        <f>IFERROR(VLOOKUP($A146,Runners!$U:$AA,E$1,0),"")</f>
        <v/>
      </c>
      <c r="F146" s="2" t="str">
        <f>IFERROR(VLOOKUP($A146,Runners!$U:$AA,F$1,0),"")</f>
        <v/>
      </c>
    </row>
    <row r="147" spans="1:6" x14ac:dyDescent="0.25">
      <c r="A147" s="19">
        <v>143</v>
      </c>
      <c r="B147" s="1" t="str">
        <f>IFERROR(VLOOKUP($A147,Runners!$U:$AA,B$1,0),"")</f>
        <v/>
      </c>
      <c r="C147" s="1" t="str">
        <f>IFERROR(VLOOKUP($A147,Runners!$U:$AA,C$1,0),"")</f>
        <v/>
      </c>
      <c r="D147" s="2" t="str">
        <f>IFERROR(VLOOKUP($A147,Runners!$U:$AA,D$1,0),"")</f>
        <v/>
      </c>
      <c r="E147" s="2" t="str">
        <f>IFERROR(VLOOKUP($A147,Runners!$U:$AA,E$1,0),"")</f>
        <v/>
      </c>
      <c r="F147" s="2" t="str">
        <f>IFERROR(VLOOKUP($A147,Runners!$U:$AA,F$1,0),"")</f>
        <v/>
      </c>
    </row>
    <row r="148" spans="1:6" x14ac:dyDescent="0.25">
      <c r="A148" s="19">
        <v>144</v>
      </c>
      <c r="B148" s="1" t="str">
        <f>IFERROR(VLOOKUP($A148,Runners!$U:$AA,B$1,0),"")</f>
        <v/>
      </c>
      <c r="C148" s="1" t="str">
        <f>IFERROR(VLOOKUP($A148,Runners!$U:$AA,C$1,0),"")</f>
        <v/>
      </c>
      <c r="D148" s="2" t="str">
        <f>IFERROR(VLOOKUP($A148,Runners!$U:$AA,D$1,0),"")</f>
        <v/>
      </c>
      <c r="E148" s="2" t="str">
        <f>IFERROR(VLOOKUP($A148,Runners!$U:$AA,E$1,0),"")</f>
        <v/>
      </c>
      <c r="F148" s="2" t="str">
        <f>IFERROR(VLOOKUP($A148,Runners!$U:$AA,F$1,0),"")</f>
        <v/>
      </c>
    </row>
    <row r="149" spans="1:6" x14ac:dyDescent="0.25">
      <c r="A149" s="19">
        <v>145</v>
      </c>
      <c r="B149" s="1" t="str">
        <f>IFERROR(VLOOKUP($A149,Runners!$U:$AA,B$1,0),"")</f>
        <v/>
      </c>
      <c r="C149" s="1" t="str">
        <f>IFERROR(VLOOKUP($A149,Runners!$U:$AA,C$1,0),"")</f>
        <v/>
      </c>
      <c r="D149" s="2" t="str">
        <f>IFERROR(VLOOKUP($A149,Runners!$U:$AA,D$1,0),"")</f>
        <v/>
      </c>
      <c r="E149" s="2" t="str">
        <f>IFERROR(VLOOKUP($A149,Runners!$U:$AA,E$1,0),"")</f>
        <v/>
      </c>
      <c r="F149" s="2" t="str">
        <f>IFERROR(VLOOKUP($A149,Runners!$U:$AA,F$1,0),"")</f>
        <v/>
      </c>
    </row>
    <row r="150" spans="1:6" x14ac:dyDescent="0.25">
      <c r="A150" s="19">
        <v>146</v>
      </c>
      <c r="B150" s="1" t="str">
        <f>IFERROR(VLOOKUP($A150,Runners!$U:$AA,B$1,0),"")</f>
        <v/>
      </c>
      <c r="C150" s="1" t="str">
        <f>IFERROR(VLOOKUP($A150,Runners!$U:$AA,C$1,0),"")</f>
        <v/>
      </c>
      <c r="D150" s="2" t="str">
        <f>IFERROR(VLOOKUP($A150,Runners!$U:$AA,D$1,0),"")</f>
        <v/>
      </c>
      <c r="E150" s="2" t="str">
        <f>IFERROR(VLOOKUP($A150,Runners!$U:$AA,E$1,0),"")</f>
        <v/>
      </c>
      <c r="F150" s="2" t="str">
        <f>IFERROR(VLOOKUP($A150,Runners!$U:$AA,F$1,0),"")</f>
        <v/>
      </c>
    </row>
    <row r="151" spans="1:6" x14ac:dyDescent="0.25">
      <c r="A151" s="19">
        <v>147</v>
      </c>
      <c r="B151" s="1" t="str">
        <f>IFERROR(VLOOKUP($A151,Runners!$U:$AA,B$1,0),"")</f>
        <v/>
      </c>
      <c r="C151" s="1" t="str">
        <f>IFERROR(VLOOKUP($A151,Runners!$U:$AA,C$1,0),"")</f>
        <v/>
      </c>
      <c r="D151" s="2" t="str">
        <f>IFERROR(VLOOKUP($A151,Runners!$U:$AA,D$1,0),"")</f>
        <v/>
      </c>
      <c r="E151" s="2" t="str">
        <f>IFERROR(VLOOKUP($A151,Runners!$U:$AA,E$1,0),"")</f>
        <v/>
      </c>
      <c r="F151" s="2" t="str">
        <f>IFERROR(VLOOKUP($A151,Runners!$U:$AA,F$1,0),"")</f>
        <v/>
      </c>
    </row>
    <row r="152" spans="1:6" x14ac:dyDescent="0.25">
      <c r="A152" s="19">
        <v>148</v>
      </c>
      <c r="B152" s="1" t="str">
        <f>IFERROR(VLOOKUP($A152,Runners!$U:$AA,B$1,0),"")</f>
        <v/>
      </c>
      <c r="C152" s="1" t="str">
        <f>IFERROR(VLOOKUP($A152,Runners!$U:$AA,C$1,0),"")</f>
        <v/>
      </c>
      <c r="D152" s="2" t="str">
        <f>IFERROR(VLOOKUP($A152,Runners!$U:$AA,D$1,0),"")</f>
        <v/>
      </c>
      <c r="E152" s="2" t="str">
        <f>IFERROR(VLOOKUP($A152,Runners!$U:$AA,E$1,0),"")</f>
        <v/>
      </c>
      <c r="F152" s="2" t="str">
        <f>IFERROR(VLOOKUP($A152,Runners!$U:$AA,F$1,0),"")</f>
        <v/>
      </c>
    </row>
    <row r="153" spans="1:6" x14ac:dyDescent="0.25">
      <c r="A153" s="19">
        <v>149</v>
      </c>
      <c r="B153" s="1" t="str">
        <f>IFERROR(VLOOKUP($A153,Runners!$U:$AA,B$1,0),"")</f>
        <v/>
      </c>
      <c r="C153" s="1" t="str">
        <f>IFERROR(VLOOKUP($A153,Runners!$U:$AA,C$1,0),"")</f>
        <v/>
      </c>
      <c r="D153" s="2" t="str">
        <f>IFERROR(VLOOKUP($A153,Runners!$U:$AA,D$1,0),"")</f>
        <v/>
      </c>
      <c r="E153" s="2" t="str">
        <f>IFERROR(VLOOKUP($A153,Runners!$U:$AA,E$1,0),"")</f>
        <v/>
      </c>
      <c r="F153" s="2" t="str">
        <f>IFERROR(VLOOKUP($A153,Runners!$U:$AA,F$1,0),"")</f>
        <v/>
      </c>
    </row>
    <row r="154" spans="1:6" x14ac:dyDescent="0.25">
      <c r="A154" s="19">
        <v>150</v>
      </c>
      <c r="B154" s="1" t="str">
        <f>IFERROR(VLOOKUP($A154,Runners!$U:$AA,B$1,0),"")</f>
        <v/>
      </c>
      <c r="C154" s="1" t="str">
        <f>IFERROR(VLOOKUP($A154,Runners!$U:$AA,C$1,0),"")</f>
        <v/>
      </c>
      <c r="D154" s="2" t="str">
        <f>IFERROR(VLOOKUP($A154,Runners!$U:$AA,D$1,0),"")</f>
        <v/>
      </c>
      <c r="E154" s="2" t="str">
        <f>IFERROR(VLOOKUP($A154,Runners!$U:$AA,E$1,0),"")</f>
        <v/>
      </c>
      <c r="F154" s="2" t="str">
        <f>IFERROR(VLOOKUP($A154,Runners!$U:$AA,F$1,0),"")</f>
        <v/>
      </c>
    </row>
    <row r="155" spans="1:6" x14ac:dyDescent="0.25">
      <c r="A155" s="19">
        <v>151</v>
      </c>
      <c r="B155" s="1" t="str">
        <f>IFERROR(VLOOKUP($A155,Runners!$U:$AA,B$1,0),"")</f>
        <v/>
      </c>
      <c r="C155" s="1" t="str">
        <f>IFERROR(VLOOKUP($A155,Runners!$U:$AA,C$1,0),"")</f>
        <v/>
      </c>
      <c r="D155" s="2" t="str">
        <f>IFERROR(VLOOKUP($A155,Runners!$U:$AA,D$1,0),"")</f>
        <v/>
      </c>
      <c r="E155" s="2" t="str">
        <f>IFERROR(VLOOKUP($A155,Runners!$U:$AA,E$1,0),"")</f>
        <v/>
      </c>
      <c r="F155" s="2" t="str">
        <f>IFERROR(VLOOKUP($A155,Runners!$U:$AA,F$1,0),"")</f>
        <v/>
      </c>
    </row>
    <row r="156" spans="1:6" x14ac:dyDescent="0.25">
      <c r="A156" s="19">
        <v>152</v>
      </c>
      <c r="B156" s="1" t="str">
        <f>IFERROR(VLOOKUP($A156,Runners!$U:$AA,B$1,0),"")</f>
        <v/>
      </c>
      <c r="C156" s="1" t="str">
        <f>IFERROR(VLOOKUP($A156,Runners!$U:$AA,C$1,0),"")</f>
        <v/>
      </c>
      <c r="D156" s="2" t="str">
        <f>IFERROR(VLOOKUP($A156,Runners!$U:$AA,D$1,0),"")</f>
        <v/>
      </c>
      <c r="E156" s="2" t="str">
        <f>IFERROR(VLOOKUP($A156,Runners!$U:$AA,E$1,0),"")</f>
        <v/>
      </c>
      <c r="F156" s="2" t="str">
        <f>IFERROR(VLOOKUP($A156,Runners!$U:$AA,F$1,0),"")</f>
        <v/>
      </c>
    </row>
    <row r="157" spans="1:6" x14ac:dyDescent="0.25">
      <c r="A157" s="19">
        <v>153</v>
      </c>
      <c r="B157" s="1" t="str">
        <f>IFERROR(VLOOKUP($A157,Runners!$U:$AA,B$1,0),"")</f>
        <v/>
      </c>
      <c r="C157" s="1" t="str">
        <f>IFERROR(VLOOKUP($A157,Runners!$U:$AA,C$1,0),"")</f>
        <v/>
      </c>
      <c r="D157" s="2" t="str">
        <f>IFERROR(VLOOKUP($A157,Runners!$U:$AA,D$1,0),"")</f>
        <v/>
      </c>
      <c r="E157" s="2" t="str">
        <f>IFERROR(VLOOKUP($A157,Runners!$U:$AA,E$1,0),"")</f>
        <v/>
      </c>
      <c r="F157" s="2" t="str">
        <f>IFERROR(VLOOKUP($A157,Runners!$U:$AA,F$1,0),"")</f>
        <v/>
      </c>
    </row>
    <row r="158" spans="1:6" x14ac:dyDescent="0.25">
      <c r="A158" s="19">
        <v>154</v>
      </c>
      <c r="B158" s="1" t="str">
        <f>IFERROR(VLOOKUP($A158,Runners!$U:$AA,B$1,0),"")</f>
        <v/>
      </c>
      <c r="C158" s="1" t="str">
        <f>IFERROR(VLOOKUP($A158,Runners!$U:$AA,C$1,0),"")</f>
        <v/>
      </c>
      <c r="D158" s="2" t="str">
        <f>IFERROR(VLOOKUP($A158,Runners!$U:$AA,D$1,0),"")</f>
        <v/>
      </c>
      <c r="E158" s="2" t="str">
        <f>IFERROR(VLOOKUP($A158,Runners!$U:$AA,E$1,0),"")</f>
        <v/>
      </c>
      <c r="F158" s="2" t="str">
        <f>IFERROR(VLOOKUP($A158,Runners!$U:$AA,F$1,0),"")</f>
        <v/>
      </c>
    </row>
    <row r="159" spans="1:6" x14ac:dyDescent="0.25">
      <c r="A159" s="19">
        <v>155</v>
      </c>
      <c r="B159" s="1" t="str">
        <f>IFERROR(VLOOKUP($A159,Runners!$U:$AA,B$1,0),"")</f>
        <v/>
      </c>
      <c r="C159" s="1" t="str">
        <f>IFERROR(VLOOKUP($A159,Runners!$U:$AA,C$1,0),"")</f>
        <v/>
      </c>
      <c r="D159" s="2" t="str">
        <f>IFERROR(VLOOKUP($A159,Runners!$U:$AA,D$1,0),"")</f>
        <v/>
      </c>
      <c r="E159" s="2" t="str">
        <f>IFERROR(VLOOKUP($A159,Runners!$U:$AA,E$1,0),"")</f>
        <v/>
      </c>
      <c r="F159" s="2" t="str">
        <f>IFERROR(VLOOKUP($A159,Runners!$U:$AA,F$1,0),"")</f>
        <v/>
      </c>
    </row>
    <row r="160" spans="1:6" x14ac:dyDescent="0.25">
      <c r="A160" s="19">
        <v>156</v>
      </c>
      <c r="B160" s="1" t="str">
        <f>IFERROR(VLOOKUP($A160,Runners!$U:$AA,B$1,0),"")</f>
        <v/>
      </c>
      <c r="C160" s="1" t="str">
        <f>IFERROR(VLOOKUP($A160,Runners!$U:$AA,C$1,0),"")</f>
        <v/>
      </c>
      <c r="D160" s="2" t="str">
        <f>IFERROR(VLOOKUP($A160,Runners!$U:$AA,D$1,0),"")</f>
        <v/>
      </c>
      <c r="E160" s="2" t="str">
        <f>IFERROR(VLOOKUP($A160,Runners!$U:$AA,E$1,0),"")</f>
        <v/>
      </c>
      <c r="F160" s="2" t="str">
        <f>IFERROR(VLOOKUP($A160,Runners!$U:$AA,F$1,0),"")</f>
        <v/>
      </c>
    </row>
    <row r="161" spans="1:6" x14ac:dyDescent="0.25">
      <c r="A161" s="19">
        <v>157</v>
      </c>
      <c r="B161" s="1" t="str">
        <f>IFERROR(VLOOKUP($A161,Runners!$U:$AA,B$1,0),"")</f>
        <v/>
      </c>
      <c r="C161" s="1" t="str">
        <f>IFERROR(VLOOKUP($A161,Runners!$U:$AA,C$1,0),"")</f>
        <v/>
      </c>
      <c r="D161" s="2" t="str">
        <f>IFERROR(VLOOKUP($A161,Runners!$U:$AA,D$1,0),"")</f>
        <v/>
      </c>
      <c r="E161" s="2" t="str">
        <f>IFERROR(VLOOKUP($A161,Runners!$U:$AA,E$1,0),"")</f>
        <v/>
      </c>
      <c r="F161" s="2" t="str">
        <f>IFERROR(VLOOKUP($A161,Runners!$U:$AA,F$1,0),"")</f>
        <v/>
      </c>
    </row>
    <row r="162" spans="1:6" x14ac:dyDescent="0.25">
      <c r="A162" s="19">
        <v>158</v>
      </c>
      <c r="B162" s="1" t="str">
        <f>IFERROR(VLOOKUP($A162,Runners!$U:$AA,B$1,0),"")</f>
        <v/>
      </c>
      <c r="C162" s="1" t="str">
        <f>IFERROR(VLOOKUP($A162,Runners!$U:$AA,C$1,0),"")</f>
        <v/>
      </c>
      <c r="D162" s="2" t="str">
        <f>IFERROR(VLOOKUP($A162,Runners!$U:$AA,D$1,0),"")</f>
        <v/>
      </c>
      <c r="E162" s="2" t="str">
        <f>IFERROR(VLOOKUP($A162,Runners!$U:$AA,E$1,0),"")</f>
        <v/>
      </c>
      <c r="F162" s="2" t="str">
        <f>IFERROR(VLOOKUP($A162,Runners!$U:$AA,F$1,0),"")</f>
        <v/>
      </c>
    </row>
    <row r="163" spans="1:6" x14ac:dyDescent="0.25">
      <c r="A163" s="19">
        <v>159</v>
      </c>
      <c r="B163" s="1" t="str">
        <f>IFERROR(VLOOKUP($A163,Runners!$U:$AA,B$1,0),"")</f>
        <v/>
      </c>
      <c r="C163" s="1" t="str">
        <f>IFERROR(VLOOKUP($A163,Runners!$U:$AA,C$1,0),"")</f>
        <v/>
      </c>
      <c r="D163" s="2" t="str">
        <f>IFERROR(VLOOKUP($A163,Runners!$U:$AA,D$1,0),"")</f>
        <v/>
      </c>
      <c r="E163" s="2" t="str">
        <f>IFERROR(VLOOKUP($A163,Runners!$U:$AA,E$1,0),"")</f>
        <v/>
      </c>
      <c r="F163" s="2" t="str">
        <f>IFERROR(VLOOKUP($A163,Runners!$U:$AA,F$1,0),"")</f>
        <v/>
      </c>
    </row>
    <row r="164" spans="1:6" x14ac:dyDescent="0.25">
      <c r="A164" s="19">
        <v>160</v>
      </c>
      <c r="B164" s="1" t="str">
        <f>IFERROR(VLOOKUP($A164,Runners!$U:$AA,B$1,0),"")</f>
        <v/>
      </c>
      <c r="C164" s="1" t="str">
        <f>IFERROR(VLOOKUP($A164,Runners!$U:$AA,C$1,0),"")</f>
        <v/>
      </c>
      <c r="D164" s="2" t="str">
        <f>IFERROR(VLOOKUP($A164,Runners!$U:$AA,D$1,0),"")</f>
        <v/>
      </c>
      <c r="E164" s="2" t="str">
        <f>IFERROR(VLOOKUP($A164,Runners!$U:$AA,E$1,0),"")</f>
        <v/>
      </c>
      <c r="F164" s="2" t="str">
        <f>IFERROR(VLOOKUP($A164,Runners!$U:$AA,F$1,0),"")</f>
        <v/>
      </c>
    </row>
    <row r="165" spans="1:6" x14ac:dyDescent="0.25">
      <c r="A165" s="19">
        <v>161</v>
      </c>
      <c r="B165" s="1" t="str">
        <f>IFERROR(VLOOKUP($A165,Runners!$U:$AA,B$1,0),"")</f>
        <v/>
      </c>
      <c r="C165" s="1" t="str">
        <f>IFERROR(VLOOKUP($A165,Runners!$U:$AA,C$1,0),"")</f>
        <v/>
      </c>
      <c r="D165" s="2" t="str">
        <f>IFERROR(VLOOKUP($A165,Runners!$U:$AA,D$1,0),"")</f>
        <v/>
      </c>
      <c r="E165" s="2" t="str">
        <f>IFERROR(VLOOKUP($A165,Runners!$U:$AA,E$1,0),"")</f>
        <v/>
      </c>
      <c r="F165" s="2" t="str">
        <f>IFERROR(VLOOKUP($A165,Runners!$U:$AA,F$1,0),"")</f>
        <v/>
      </c>
    </row>
    <row r="166" spans="1:6" x14ac:dyDescent="0.25">
      <c r="A166" s="19">
        <v>162</v>
      </c>
      <c r="B166" s="1" t="str">
        <f>IFERROR(VLOOKUP($A166,Runners!$U:$AA,B$1,0),"")</f>
        <v/>
      </c>
      <c r="C166" s="1" t="str">
        <f>IFERROR(VLOOKUP($A166,Runners!$U:$AA,C$1,0),"")</f>
        <v/>
      </c>
      <c r="D166" s="2" t="str">
        <f>IFERROR(VLOOKUP($A166,Runners!$U:$AA,D$1,0),"")</f>
        <v/>
      </c>
      <c r="E166" s="2" t="str">
        <f>IFERROR(VLOOKUP($A166,Runners!$U:$AA,E$1,0),"")</f>
        <v/>
      </c>
      <c r="F166" s="2" t="str">
        <f>IFERROR(VLOOKUP($A166,Runners!$U:$AA,F$1,0),"")</f>
        <v/>
      </c>
    </row>
    <row r="167" spans="1:6" x14ac:dyDescent="0.25">
      <c r="A167" s="19">
        <v>163</v>
      </c>
      <c r="B167" s="1" t="str">
        <f>IFERROR(VLOOKUP($A167,Runners!$U:$AA,B$1,0),"")</f>
        <v/>
      </c>
      <c r="C167" s="1" t="str">
        <f>IFERROR(VLOOKUP($A167,Runners!$U:$AA,C$1,0),"")</f>
        <v/>
      </c>
      <c r="D167" s="2" t="str">
        <f>IFERROR(VLOOKUP($A167,Runners!$U:$AA,D$1,0),"")</f>
        <v/>
      </c>
      <c r="E167" s="2" t="str">
        <f>IFERROR(VLOOKUP($A167,Runners!$U:$AA,E$1,0),"")</f>
        <v/>
      </c>
      <c r="F167" s="2" t="str">
        <f>IFERROR(VLOOKUP($A167,Runners!$U:$AA,F$1,0),"")</f>
        <v/>
      </c>
    </row>
    <row r="168" spans="1:6" x14ac:dyDescent="0.25">
      <c r="A168" s="19">
        <v>164</v>
      </c>
      <c r="B168" s="1" t="str">
        <f>IFERROR(VLOOKUP($A168,Runners!$U:$AA,B$1,0),"")</f>
        <v/>
      </c>
      <c r="C168" s="1" t="str">
        <f>IFERROR(VLOOKUP($A168,Runners!$U:$AA,C$1,0),"")</f>
        <v/>
      </c>
      <c r="D168" s="2" t="str">
        <f>IFERROR(VLOOKUP($A168,Runners!$U:$AA,D$1,0),"")</f>
        <v/>
      </c>
      <c r="E168" s="2" t="str">
        <f>IFERROR(VLOOKUP($A168,Runners!$U:$AA,E$1,0),"")</f>
        <v/>
      </c>
      <c r="F168" s="2" t="str">
        <f>IFERROR(VLOOKUP($A168,Runners!$U:$AA,F$1,0),"")</f>
        <v/>
      </c>
    </row>
    <row r="169" spans="1:6" x14ac:dyDescent="0.25">
      <c r="A169" s="19">
        <v>165</v>
      </c>
      <c r="B169" s="1" t="str">
        <f>IFERROR(VLOOKUP($A169,Runners!$U:$AA,B$1,0),"")</f>
        <v/>
      </c>
      <c r="C169" s="1" t="str">
        <f>IFERROR(VLOOKUP($A169,Runners!$U:$AA,C$1,0),"")</f>
        <v/>
      </c>
      <c r="D169" s="2" t="str">
        <f>IFERROR(VLOOKUP($A169,Runners!$U:$AA,D$1,0),"")</f>
        <v/>
      </c>
      <c r="E169" s="2" t="str">
        <f>IFERROR(VLOOKUP($A169,Runners!$U:$AA,E$1,0),"")</f>
        <v/>
      </c>
      <c r="F169" s="2" t="str">
        <f>IFERROR(VLOOKUP($A169,Runners!$U:$AA,F$1,0),"")</f>
        <v/>
      </c>
    </row>
    <row r="170" spans="1:6" x14ac:dyDescent="0.25">
      <c r="A170" s="19">
        <v>166</v>
      </c>
      <c r="B170" s="1" t="str">
        <f>IFERROR(VLOOKUP($A170,Runners!$U:$AA,B$1,0),"")</f>
        <v/>
      </c>
      <c r="C170" s="1" t="str">
        <f>IFERROR(VLOOKUP($A170,Runners!$U:$AA,C$1,0),"")</f>
        <v/>
      </c>
      <c r="D170" s="2" t="str">
        <f>IFERROR(VLOOKUP($A170,Runners!$U:$AA,D$1,0),"")</f>
        <v/>
      </c>
      <c r="E170" s="2" t="str">
        <f>IFERROR(VLOOKUP($A170,Runners!$U:$AA,E$1,0),"")</f>
        <v/>
      </c>
      <c r="F170" s="2" t="str">
        <f>IFERROR(VLOOKUP($A170,Runners!$U:$AA,F$1,0),"")</f>
        <v/>
      </c>
    </row>
    <row r="171" spans="1:6" x14ac:dyDescent="0.25">
      <c r="A171" s="19">
        <v>167</v>
      </c>
      <c r="B171" s="1" t="str">
        <f>IFERROR(VLOOKUP($A171,Runners!$U:$AA,B$1,0),"")</f>
        <v/>
      </c>
      <c r="C171" s="1" t="str">
        <f>IFERROR(VLOOKUP($A171,Runners!$U:$AA,C$1,0),"")</f>
        <v/>
      </c>
      <c r="D171" s="2" t="str">
        <f>IFERROR(VLOOKUP($A171,Runners!$U:$AA,D$1,0),"")</f>
        <v/>
      </c>
      <c r="E171" s="2" t="str">
        <f>IFERROR(VLOOKUP($A171,Runners!$U:$AA,E$1,0),"")</f>
        <v/>
      </c>
      <c r="F171" s="2" t="str">
        <f>IFERROR(VLOOKUP($A171,Runners!$U:$AA,F$1,0),"")</f>
        <v/>
      </c>
    </row>
    <row r="172" spans="1:6" x14ac:dyDescent="0.25">
      <c r="A172" s="19">
        <v>168</v>
      </c>
      <c r="B172" s="1" t="str">
        <f>IFERROR(VLOOKUP($A172,Runners!$U:$AA,B$1,0),"")</f>
        <v/>
      </c>
      <c r="C172" s="1" t="str">
        <f>IFERROR(VLOOKUP($A172,Runners!$U:$AA,C$1,0),"")</f>
        <v/>
      </c>
      <c r="D172" s="2" t="str">
        <f>IFERROR(VLOOKUP($A172,Runners!$U:$AA,D$1,0),"")</f>
        <v/>
      </c>
      <c r="E172" s="2" t="str">
        <f>IFERROR(VLOOKUP($A172,Runners!$U:$AA,E$1,0),"")</f>
        <v/>
      </c>
      <c r="F172" s="2" t="str">
        <f>IFERROR(VLOOKUP($A172,Runners!$U:$AA,F$1,0),"")</f>
        <v/>
      </c>
    </row>
    <row r="173" spans="1:6" x14ac:dyDescent="0.25">
      <c r="A173" s="19">
        <v>169</v>
      </c>
      <c r="B173" s="1" t="str">
        <f>IFERROR(VLOOKUP($A173,Runners!$U:$AA,B$1,0),"")</f>
        <v/>
      </c>
      <c r="C173" s="1" t="str">
        <f>IFERROR(VLOOKUP($A173,Runners!$U:$AA,C$1,0),"")</f>
        <v/>
      </c>
      <c r="D173" s="2" t="str">
        <f>IFERROR(VLOOKUP($A173,Runners!$U:$AA,D$1,0),"")</f>
        <v/>
      </c>
      <c r="E173" s="2" t="str">
        <f>IFERROR(VLOOKUP($A173,Runners!$U:$AA,E$1,0),"")</f>
        <v/>
      </c>
      <c r="F173" s="2" t="str">
        <f>IFERROR(VLOOKUP($A173,Runners!$U:$AA,F$1,0),"")</f>
        <v/>
      </c>
    </row>
    <row r="174" spans="1:6" x14ac:dyDescent="0.25">
      <c r="A174" s="19">
        <v>170</v>
      </c>
      <c r="B174" s="1" t="str">
        <f>IFERROR(VLOOKUP($A174,Runners!$U:$AA,B$1,0),"")</f>
        <v/>
      </c>
      <c r="C174" s="1" t="str">
        <f>IFERROR(VLOOKUP($A174,Runners!$U:$AA,C$1,0),"")</f>
        <v/>
      </c>
      <c r="D174" s="2" t="str">
        <f>IFERROR(VLOOKUP($A174,Runners!$U:$AA,D$1,0),"")</f>
        <v/>
      </c>
      <c r="E174" s="2" t="str">
        <f>IFERROR(VLOOKUP($A174,Runners!$U:$AA,E$1,0),"")</f>
        <v/>
      </c>
      <c r="F174" s="2" t="str">
        <f>IFERROR(VLOOKUP($A174,Runners!$U:$AA,F$1,0),"")</f>
        <v/>
      </c>
    </row>
    <row r="175" spans="1:6" x14ac:dyDescent="0.25">
      <c r="A175" s="19">
        <v>171</v>
      </c>
      <c r="B175" s="1" t="str">
        <f>IFERROR(VLOOKUP($A175,Runners!$U:$AA,B$1,0),"")</f>
        <v/>
      </c>
      <c r="C175" s="1" t="str">
        <f>IFERROR(VLOOKUP($A175,Runners!$U:$AA,C$1,0),"")</f>
        <v/>
      </c>
      <c r="D175" s="2" t="str">
        <f>IFERROR(VLOOKUP($A175,Runners!$U:$AA,D$1,0),"")</f>
        <v/>
      </c>
      <c r="E175" s="2" t="str">
        <f>IFERROR(VLOOKUP($A175,Runners!$U:$AA,E$1,0),"")</f>
        <v/>
      </c>
      <c r="F175" s="2" t="str">
        <f>IFERROR(VLOOKUP($A175,Runners!$U:$AA,F$1,0),"")</f>
        <v/>
      </c>
    </row>
    <row r="176" spans="1:6" x14ac:dyDescent="0.25">
      <c r="A176" s="19">
        <v>172</v>
      </c>
      <c r="B176" s="1" t="str">
        <f>IFERROR(VLOOKUP($A176,Runners!$U:$AA,B$1,0),"")</f>
        <v/>
      </c>
      <c r="C176" s="1" t="str">
        <f>IFERROR(VLOOKUP($A176,Runners!$U:$AA,C$1,0),"")</f>
        <v/>
      </c>
      <c r="D176" s="2" t="str">
        <f>IFERROR(VLOOKUP($A176,Runners!$U:$AA,D$1,0),"")</f>
        <v/>
      </c>
      <c r="E176" s="2" t="str">
        <f>IFERROR(VLOOKUP($A176,Runners!$U:$AA,E$1,0),"")</f>
        <v/>
      </c>
      <c r="F176" s="2" t="str">
        <f>IFERROR(VLOOKUP($A176,Runners!$U:$AA,F$1,0),"")</f>
        <v/>
      </c>
    </row>
    <row r="177" spans="1:6" x14ac:dyDescent="0.25">
      <c r="A177" s="19">
        <v>173</v>
      </c>
      <c r="B177" s="1" t="str">
        <f>IFERROR(VLOOKUP($A177,Runners!$U:$AA,B$1,0),"")</f>
        <v/>
      </c>
      <c r="C177" s="1" t="str">
        <f>IFERROR(VLOOKUP($A177,Runners!$U:$AA,C$1,0),"")</f>
        <v/>
      </c>
      <c r="D177" s="2" t="str">
        <f>IFERROR(VLOOKUP($A177,Runners!$U:$AA,D$1,0),"")</f>
        <v/>
      </c>
      <c r="E177" s="2" t="str">
        <f>IFERROR(VLOOKUP($A177,Runners!$U:$AA,E$1,0),"")</f>
        <v/>
      </c>
      <c r="F177" s="2" t="str">
        <f>IFERROR(VLOOKUP($A177,Runners!$U:$AA,F$1,0),"")</f>
        <v/>
      </c>
    </row>
    <row r="178" spans="1:6" x14ac:dyDescent="0.25">
      <c r="A178" s="19">
        <v>174</v>
      </c>
      <c r="B178" s="1" t="str">
        <f>IFERROR(VLOOKUP($A178,Runners!$U:$AA,B$1,0),"")</f>
        <v/>
      </c>
      <c r="C178" s="1" t="str">
        <f>IFERROR(VLOOKUP($A178,Runners!$U:$AA,C$1,0),"")</f>
        <v/>
      </c>
      <c r="D178" s="2" t="str">
        <f>IFERROR(VLOOKUP($A178,Runners!$U:$AA,D$1,0),"")</f>
        <v/>
      </c>
      <c r="E178" s="2" t="str">
        <f>IFERROR(VLOOKUP($A178,Runners!$U:$AA,E$1,0),"")</f>
        <v/>
      </c>
      <c r="F178" s="2" t="str">
        <f>IFERROR(VLOOKUP($A178,Runners!$U:$AA,F$1,0),"")</f>
        <v/>
      </c>
    </row>
    <row r="179" spans="1:6" x14ac:dyDescent="0.25">
      <c r="A179" s="19">
        <v>175</v>
      </c>
      <c r="B179" s="1" t="str">
        <f>IFERROR(VLOOKUP($A179,Runners!$U:$AA,B$1,0),"")</f>
        <v/>
      </c>
      <c r="C179" s="1" t="str">
        <f>IFERROR(VLOOKUP($A179,Runners!$U:$AA,C$1,0),"")</f>
        <v/>
      </c>
      <c r="D179" s="2" t="str">
        <f>IFERROR(VLOOKUP($A179,Runners!$U:$AA,D$1,0),"")</f>
        <v/>
      </c>
      <c r="E179" s="2" t="str">
        <f>IFERROR(VLOOKUP($A179,Runners!$U:$AA,E$1,0),"")</f>
        <v/>
      </c>
      <c r="F179" s="2" t="str">
        <f>IFERROR(VLOOKUP($A179,Runners!$U:$AA,F$1,0),"")</f>
        <v/>
      </c>
    </row>
    <row r="180" spans="1:6" x14ac:dyDescent="0.25">
      <c r="A180" s="19">
        <v>176</v>
      </c>
      <c r="B180" s="1" t="str">
        <f>IFERROR(VLOOKUP($A180,Runners!$U:$AA,B$1,0),"")</f>
        <v/>
      </c>
      <c r="C180" s="1" t="str">
        <f>IFERROR(VLOOKUP($A180,Runners!$U:$AA,C$1,0),"")</f>
        <v/>
      </c>
      <c r="D180" s="2" t="str">
        <f>IFERROR(VLOOKUP($A180,Runners!$U:$AA,D$1,0),"")</f>
        <v/>
      </c>
      <c r="E180" s="2" t="str">
        <f>IFERROR(VLOOKUP($A180,Runners!$U:$AA,E$1,0),"")</f>
        <v/>
      </c>
      <c r="F180" s="2" t="str">
        <f>IFERROR(VLOOKUP($A180,Runners!$U:$AA,F$1,0),"")</f>
        <v/>
      </c>
    </row>
    <row r="181" spans="1:6" x14ac:dyDescent="0.25">
      <c r="A181" s="19">
        <v>177</v>
      </c>
      <c r="B181" s="1" t="str">
        <f>IFERROR(VLOOKUP($A181,Runners!$U:$AA,B$1,0),"")</f>
        <v/>
      </c>
      <c r="C181" s="1" t="str">
        <f>IFERROR(VLOOKUP($A181,Runners!$U:$AA,C$1,0),"")</f>
        <v/>
      </c>
      <c r="D181" s="2" t="str">
        <f>IFERROR(VLOOKUP($A181,Runners!$U:$AA,D$1,0),"")</f>
        <v/>
      </c>
      <c r="E181" s="2" t="str">
        <f>IFERROR(VLOOKUP($A181,Runners!$U:$AA,E$1,0),"")</f>
        <v/>
      </c>
      <c r="F181" s="2" t="str">
        <f>IFERROR(VLOOKUP($A181,Runners!$U:$AA,F$1,0),"")</f>
        <v/>
      </c>
    </row>
    <row r="182" spans="1:6" x14ac:dyDescent="0.25">
      <c r="A182" s="19">
        <v>178</v>
      </c>
      <c r="B182" s="1" t="str">
        <f>IFERROR(VLOOKUP($A182,Runners!$U:$AA,B$1,0),"")</f>
        <v/>
      </c>
      <c r="C182" s="1" t="str">
        <f>IFERROR(VLOOKUP($A182,Runners!$U:$AA,C$1,0),"")</f>
        <v/>
      </c>
      <c r="D182" s="2" t="str">
        <f>IFERROR(VLOOKUP($A182,Runners!$U:$AA,D$1,0),"")</f>
        <v/>
      </c>
      <c r="E182" s="2" t="str">
        <f>IFERROR(VLOOKUP($A182,Runners!$U:$AA,E$1,0),"")</f>
        <v/>
      </c>
      <c r="F182" s="2" t="str">
        <f>IFERROR(VLOOKUP($A182,Runners!$U:$AA,F$1,0),"")</f>
        <v/>
      </c>
    </row>
    <row r="183" spans="1:6" x14ac:dyDescent="0.25">
      <c r="A183" s="19">
        <v>179</v>
      </c>
      <c r="B183" s="1" t="str">
        <f>IFERROR(VLOOKUP($A183,Runners!$U:$AA,B$1,0),"")</f>
        <v/>
      </c>
      <c r="C183" s="1" t="str">
        <f>IFERROR(VLOOKUP($A183,Runners!$U:$AA,C$1,0),"")</f>
        <v/>
      </c>
      <c r="D183" s="2" t="str">
        <f>IFERROR(VLOOKUP($A183,Runners!$U:$AA,D$1,0),"")</f>
        <v/>
      </c>
      <c r="E183" s="2" t="str">
        <f>IFERROR(VLOOKUP($A183,Runners!$U:$AA,E$1,0),"")</f>
        <v/>
      </c>
      <c r="F183" s="2" t="str">
        <f>IFERROR(VLOOKUP($A183,Runners!$U:$AA,F$1,0),"")</f>
        <v/>
      </c>
    </row>
    <row r="184" spans="1:6" x14ac:dyDescent="0.25">
      <c r="A184" s="19">
        <v>180</v>
      </c>
      <c r="B184" s="1" t="str">
        <f>IFERROR(VLOOKUP($A184,Runners!$U:$AA,B$1,0),"")</f>
        <v/>
      </c>
      <c r="C184" s="1" t="str">
        <f>IFERROR(VLOOKUP($A184,Runners!$U:$AA,C$1,0),"")</f>
        <v/>
      </c>
      <c r="D184" s="2" t="str">
        <f>IFERROR(VLOOKUP($A184,Runners!$U:$AA,D$1,0),"")</f>
        <v/>
      </c>
      <c r="E184" s="2" t="str">
        <f>IFERROR(VLOOKUP($A184,Runners!$U:$AA,E$1,0),"")</f>
        <v/>
      </c>
      <c r="F184" s="2" t="str">
        <f>IFERROR(VLOOKUP($A184,Runners!$U:$AA,F$1,0),"")</f>
        <v/>
      </c>
    </row>
    <row r="185" spans="1:6" x14ac:dyDescent="0.25">
      <c r="A185" s="19">
        <v>181</v>
      </c>
      <c r="B185" s="1" t="str">
        <f>IFERROR(VLOOKUP($A185,Runners!$U:$AA,B$1,0),"")</f>
        <v/>
      </c>
      <c r="C185" s="1" t="str">
        <f>IFERROR(VLOOKUP($A185,Runners!$U:$AA,C$1,0),"")</f>
        <v/>
      </c>
      <c r="D185" s="2" t="str">
        <f>IFERROR(VLOOKUP($A185,Runners!$U:$AA,D$1,0),"")</f>
        <v/>
      </c>
      <c r="E185" s="2" t="str">
        <f>IFERROR(VLOOKUP($A185,Runners!$U:$AA,E$1,0),"")</f>
        <v/>
      </c>
      <c r="F185" s="2" t="str">
        <f>IFERROR(VLOOKUP($A185,Runners!$U:$AA,F$1,0),"")</f>
        <v/>
      </c>
    </row>
    <row r="186" spans="1:6" x14ac:dyDescent="0.25">
      <c r="A186" s="19">
        <v>182</v>
      </c>
      <c r="B186" s="1" t="str">
        <f>IFERROR(VLOOKUP($A186,Runners!$U:$AA,B$1,0),"")</f>
        <v/>
      </c>
      <c r="C186" s="1" t="str">
        <f>IFERROR(VLOOKUP($A186,Runners!$U:$AA,C$1,0),"")</f>
        <v/>
      </c>
      <c r="D186" s="2" t="str">
        <f>IFERROR(VLOOKUP($A186,Runners!$U:$AA,D$1,0),"")</f>
        <v/>
      </c>
      <c r="E186" s="2" t="str">
        <f>IFERROR(VLOOKUP($A186,Runners!$U:$AA,E$1,0),"")</f>
        <v/>
      </c>
      <c r="F186" s="2" t="str">
        <f>IFERROR(VLOOKUP($A186,Runners!$U:$AA,F$1,0),"")</f>
        <v/>
      </c>
    </row>
    <row r="187" spans="1:6" x14ac:dyDescent="0.25">
      <c r="A187" s="19">
        <v>183</v>
      </c>
      <c r="B187" s="1" t="str">
        <f>IFERROR(VLOOKUP($A187,Runners!$U:$AA,B$1,0),"")</f>
        <v/>
      </c>
      <c r="C187" s="1" t="str">
        <f>IFERROR(VLOOKUP($A187,Runners!$U:$AA,C$1,0),"")</f>
        <v/>
      </c>
      <c r="D187" s="2" t="str">
        <f>IFERROR(VLOOKUP($A187,Runners!$U:$AA,D$1,0),"")</f>
        <v/>
      </c>
      <c r="E187" s="2" t="str">
        <f>IFERROR(VLOOKUP($A187,Runners!$U:$AA,E$1,0),"")</f>
        <v/>
      </c>
      <c r="F187" s="2" t="str">
        <f>IFERROR(VLOOKUP($A187,Runners!$U:$AA,F$1,0),"")</f>
        <v/>
      </c>
    </row>
    <row r="188" spans="1:6" x14ac:dyDescent="0.25">
      <c r="A188" s="19">
        <v>184</v>
      </c>
      <c r="B188" s="1" t="str">
        <f>IFERROR(VLOOKUP($A188,Runners!$U:$AA,B$1,0),"")</f>
        <v/>
      </c>
      <c r="C188" s="1" t="str">
        <f>IFERROR(VLOOKUP($A188,Runners!$U:$AA,C$1,0),"")</f>
        <v/>
      </c>
      <c r="D188" s="2" t="str">
        <f>IFERROR(VLOOKUP($A188,Runners!$U:$AA,D$1,0),"")</f>
        <v/>
      </c>
      <c r="E188" s="2" t="str">
        <f>IFERROR(VLOOKUP($A188,Runners!$U:$AA,E$1,0),"")</f>
        <v/>
      </c>
      <c r="F188" s="2" t="str">
        <f>IFERROR(VLOOKUP($A188,Runners!$U:$AA,F$1,0),"")</f>
        <v/>
      </c>
    </row>
    <row r="189" spans="1:6" x14ac:dyDescent="0.25">
      <c r="A189" s="19">
        <v>185</v>
      </c>
      <c r="B189" s="1" t="str">
        <f>IFERROR(VLOOKUP($A189,Runners!$U:$AA,B$1,0),"")</f>
        <v/>
      </c>
      <c r="C189" s="1" t="str">
        <f>IFERROR(VLOOKUP($A189,Runners!$U:$AA,C$1,0),"")</f>
        <v/>
      </c>
      <c r="D189" s="2" t="str">
        <f>IFERROR(VLOOKUP($A189,Runners!$U:$AA,D$1,0),"")</f>
        <v/>
      </c>
      <c r="E189" s="2" t="str">
        <f>IFERROR(VLOOKUP($A189,Runners!$U:$AA,E$1,0),"")</f>
        <v/>
      </c>
      <c r="F189" s="2" t="str">
        <f>IFERROR(VLOOKUP($A189,Runners!$U:$AA,F$1,0),"")</f>
        <v/>
      </c>
    </row>
    <row r="190" spans="1:6" x14ac:dyDescent="0.25">
      <c r="A190" s="19">
        <v>186</v>
      </c>
      <c r="B190" s="1" t="str">
        <f>IFERROR(VLOOKUP($A190,Runners!$U:$AA,B$1,0),"")</f>
        <v/>
      </c>
      <c r="C190" s="1" t="str">
        <f>IFERROR(VLOOKUP($A190,Runners!$U:$AA,C$1,0),"")</f>
        <v/>
      </c>
      <c r="D190" s="2" t="str">
        <f>IFERROR(VLOOKUP($A190,Runners!$U:$AA,D$1,0),"")</f>
        <v/>
      </c>
      <c r="E190" s="2" t="str">
        <f>IFERROR(VLOOKUP($A190,Runners!$U:$AA,E$1,0),"")</f>
        <v/>
      </c>
      <c r="F190" s="2" t="str">
        <f>IFERROR(VLOOKUP($A190,Runners!$U:$AA,F$1,0),"")</f>
        <v/>
      </c>
    </row>
    <row r="191" spans="1:6" x14ac:dyDescent="0.25">
      <c r="A191" s="19">
        <v>187</v>
      </c>
      <c r="B191" s="1" t="str">
        <f>IFERROR(VLOOKUP($A191,Runners!$U:$AA,B$1,0),"")</f>
        <v/>
      </c>
      <c r="C191" s="1" t="str">
        <f>IFERROR(VLOOKUP($A191,Runners!$U:$AA,C$1,0),"")</f>
        <v/>
      </c>
      <c r="D191" s="2" t="str">
        <f>IFERROR(VLOOKUP($A191,Runners!$U:$AA,D$1,0),"")</f>
        <v/>
      </c>
      <c r="E191" s="2" t="str">
        <f>IFERROR(VLOOKUP($A191,Runners!$U:$AA,E$1,0),"")</f>
        <v/>
      </c>
      <c r="F191" s="2" t="str">
        <f>IFERROR(VLOOKUP($A191,Runners!$U:$AA,F$1,0),"")</f>
        <v/>
      </c>
    </row>
    <row r="192" spans="1:6" x14ac:dyDescent="0.25">
      <c r="A192" s="19">
        <v>188</v>
      </c>
      <c r="B192" s="1" t="str">
        <f>IFERROR(VLOOKUP($A192,Runners!$U:$AA,B$1,0),"")</f>
        <v/>
      </c>
      <c r="C192" s="1" t="str">
        <f>IFERROR(VLOOKUP($A192,Runners!$U:$AA,C$1,0),"")</f>
        <v/>
      </c>
      <c r="D192" s="2" t="str">
        <f>IFERROR(VLOOKUP($A192,Runners!$U:$AA,D$1,0),"")</f>
        <v/>
      </c>
      <c r="E192" s="2" t="str">
        <f>IFERROR(VLOOKUP($A192,Runners!$U:$AA,E$1,0),"")</f>
        <v/>
      </c>
      <c r="F192" s="2" t="str">
        <f>IFERROR(VLOOKUP($A192,Runners!$U:$AA,F$1,0),"")</f>
        <v/>
      </c>
    </row>
    <row r="193" spans="1:6" x14ac:dyDescent="0.25">
      <c r="A193" s="19">
        <v>189</v>
      </c>
      <c r="B193" s="1" t="str">
        <f>IFERROR(VLOOKUP($A193,Runners!$U:$AA,B$1,0),"")</f>
        <v/>
      </c>
      <c r="C193" s="1" t="str">
        <f>IFERROR(VLOOKUP($A193,Runners!$U:$AA,C$1,0),"")</f>
        <v/>
      </c>
      <c r="D193" s="2" t="str">
        <f>IFERROR(VLOOKUP($A193,Runners!$U:$AA,D$1,0),"")</f>
        <v/>
      </c>
      <c r="E193" s="2" t="str">
        <f>IFERROR(VLOOKUP($A193,Runners!$U:$AA,E$1,0),"")</f>
        <v/>
      </c>
      <c r="F193" s="2" t="str">
        <f>IFERROR(VLOOKUP($A193,Runners!$U:$AA,F$1,0),"")</f>
        <v/>
      </c>
    </row>
    <row r="194" spans="1:6" x14ac:dyDescent="0.25">
      <c r="A194" s="19">
        <v>190</v>
      </c>
      <c r="B194" s="1" t="str">
        <f>IFERROR(VLOOKUP($A194,Runners!$U:$AA,B$1,0),"")</f>
        <v/>
      </c>
      <c r="C194" s="1" t="str">
        <f>IFERROR(VLOOKUP($A194,Runners!$U:$AA,C$1,0),"")</f>
        <v/>
      </c>
      <c r="D194" s="2" t="str">
        <f>IFERROR(VLOOKUP($A194,Runners!$U:$AA,D$1,0),"")</f>
        <v/>
      </c>
      <c r="E194" s="2" t="str">
        <f>IFERROR(VLOOKUP($A194,Runners!$U:$AA,E$1,0),"")</f>
        <v/>
      </c>
      <c r="F194" s="2" t="str">
        <f>IFERROR(VLOOKUP($A194,Runners!$U:$AA,F$1,0),"")</f>
        <v/>
      </c>
    </row>
    <row r="195" spans="1:6" x14ac:dyDescent="0.25">
      <c r="A195" s="19">
        <v>191</v>
      </c>
      <c r="B195" s="1" t="str">
        <f>IFERROR(VLOOKUP($A195,Runners!$U:$AA,B$1,0),"")</f>
        <v/>
      </c>
      <c r="C195" s="1" t="str">
        <f>IFERROR(VLOOKUP($A195,Runners!$U:$AA,C$1,0),"")</f>
        <v/>
      </c>
      <c r="D195" s="2" t="str">
        <f>IFERROR(VLOOKUP($A195,Runners!$U:$AA,D$1,0),"")</f>
        <v/>
      </c>
      <c r="E195" s="2" t="str">
        <f>IFERROR(VLOOKUP($A195,Runners!$U:$AA,E$1,0),"")</f>
        <v/>
      </c>
      <c r="F195" s="2" t="str">
        <f>IFERROR(VLOOKUP($A195,Runners!$U:$AA,F$1,0),"")</f>
        <v/>
      </c>
    </row>
    <row r="196" spans="1:6" x14ac:dyDescent="0.25">
      <c r="A196" s="19">
        <v>192</v>
      </c>
      <c r="B196" s="1" t="str">
        <f>IFERROR(VLOOKUP($A196,Runners!$U:$AA,B$1,0),"")</f>
        <v/>
      </c>
      <c r="C196" s="1" t="str">
        <f>IFERROR(VLOOKUP($A196,Runners!$U:$AA,C$1,0),"")</f>
        <v/>
      </c>
      <c r="D196" s="2" t="str">
        <f>IFERROR(VLOOKUP($A196,Runners!$U:$AA,D$1,0),"")</f>
        <v/>
      </c>
      <c r="E196" s="2" t="str">
        <f>IFERROR(VLOOKUP($A196,Runners!$U:$AA,E$1,0),"")</f>
        <v/>
      </c>
      <c r="F196" s="2" t="str">
        <f>IFERROR(VLOOKUP($A196,Runners!$U:$AA,F$1,0),"")</f>
        <v/>
      </c>
    </row>
    <row r="197" spans="1:6" x14ac:dyDescent="0.25">
      <c r="A197" s="19">
        <v>193</v>
      </c>
      <c r="B197" s="1" t="str">
        <f>IFERROR(VLOOKUP($A197,Runners!$U:$AA,B$1,0),"")</f>
        <v/>
      </c>
      <c r="C197" s="1" t="str">
        <f>IFERROR(VLOOKUP($A197,Runners!$U:$AA,C$1,0),"")</f>
        <v/>
      </c>
      <c r="D197" s="2" t="str">
        <f>IFERROR(VLOOKUP($A197,Runners!$U:$AA,D$1,0),"")</f>
        <v/>
      </c>
      <c r="E197" s="2" t="str">
        <f>IFERROR(VLOOKUP($A197,Runners!$U:$AA,E$1,0),"")</f>
        <v/>
      </c>
      <c r="F197" s="2" t="str">
        <f>IFERROR(VLOOKUP($A197,Runners!$U:$AA,F$1,0),"")</f>
        <v/>
      </c>
    </row>
    <row r="198" spans="1:6" x14ac:dyDescent="0.25">
      <c r="A198" s="19">
        <v>194</v>
      </c>
      <c r="B198" s="1" t="str">
        <f>IFERROR(VLOOKUP($A198,Runners!$U:$AA,B$1,0),"")</f>
        <v/>
      </c>
      <c r="C198" s="1" t="str">
        <f>IFERROR(VLOOKUP($A198,Runners!$U:$AA,C$1,0),"")</f>
        <v/>
      </c>
      <c r="D198" s="2" t="str">
        <f>IFERROR(VLOOKUP($A198,Runners!$U:$AA,D$1,0),"")</f>
        <v/>
      </c>
      <c r="E198" s="2" t="str">
        <f>IFERROR(VLOOKUP($A198,Runners!$U:$AA,E$1,0),"")</f>
        <v/>
      </c>
      <c r="F198" s="2" t="str">
        <f>IFERROR(VLOOKUP($A198,Runners!$U:$AA,F$1,0),"")</f>
        <v/>
      </c>
    </row>
    <row r="199" spans="1:6" x14ac:dyDescent="0.25">
      <c r="A199" s="19">
        <v>195</v>
      </c>
      <c r="B199" s="1" t="str">
        <f>IFERROR(VLOOKUP($A199,Runners!$U:$AA,B$1,0),"")</f>
        <v/>
      </c>
      <c r="C199" s="1" t="str">
        <f>IFERROR(VLOOKUP($A199,Runners!$U:$AA,C$1,0),"")</f>
        <v/>
      </c>
      <c r="D199" s="2" t="str">
        <f>IFERROR(VLOOKUP($A199,Runners!$U:$AA,D$1,0),"")</f>
        <v/>
      </c>
      <c r="E199" s="2" t="str">
        <f>IFERROR(VLOOKUP($A199,Runners!$U:$AA,E$1,0),"")</f>
        <v/>
      </c>
      <c r="F199" s="2" t="str">
        <f>IFERROR(VLOOKUP($A199,Runners!$U:$AA,F$1,0),"")</f>
        <v/>
      </c>
    </row>
    <row r="200" spans="1:6" x14ac:dyDescent="0.25">
      <c r="A200" s="19">
        <v>196</v>
      </c>
      <c r="B200" s="1" t="str">
        <f>IFERROR(VLOOKUP($A200,Runners!$U:$AA,B$1,0),"")</f>
        <v/>
      </c>
      <c r="C200" s="1" t="str">
        <f>IFERROR(VLOOKUP($A200,Runners!$U:$AA,C$1,0),"")</f>
        <v/>
      </c>
      <c r="D200" s="2" t="str">
        <f>IFERROR(VLOOKUP($A200,Runners!$U:$AA,D$1,0),"")</f>
        <v/>
      </c>
      <c r="E200" s="2" t="str">
        <f>IFERROR(VLOOKUP($A200,Runners!$U:$AA,E$1,0),"")</f>
        <v/>
      </c>
      <c r="F200" s="2" t="str">
        <f>IFERROR(VLOOKUP($A200,Runners!$U:$AA,F$1,0),"")</f>
        <v/>
      </c>
    </row>
    <row r="201" spans="1:6" x14ac:dyDescent="0.25">
      <c r="A201" s="19">
        <v>197</v>
      </c>
      <c r="B201" s="1" t="str">
        <f>IFERROR(VLOOKUP($A201,Runners!$U:$AA,B$1,0),"")</f>
        <v/>
      </c>
      <c r="C201" s="1" t="str">
        <f>IFERROR(VLOOKUP($A201,Runners!$U:$AA,C$1,0),"")</f>
        <v/>
      </c>
      <c r="D201" s="2" t="str">
        <f>IFERROR(VLOOKUP($A201,Runners!$U:$AA,D$1,0),"")</f>
        <v/>
      </c>
      <c r="E201" s="2" t="str">
        <f>IFERROR(VLOOKUP($A201,Runners!$U:$AA,E$1,0),"")</f>
        <v/>
      </c>
      <c r="F201" s="2" t="str">
        <f>IFERROR(VLOOKUP($A201,Runners!$U:$AA,F$1,0),"")</f>
        <v/>
      </c>
    </row>
    <row r="202" spans="1:6" x14ac:dyDescent="0.25">
      <c r="A202" s="19">
        <v>198</v>
      </c>
      <c r="B202" s="1" t="str">
        <f>IFERROR(VLOOKUP($A202,Runners!$U:$AA,B$1,0),"")</f>
        <v/>
      </c>
      <c r="C202" s="1" t="str">
        <f>IFERROR(VLOOKUP($A202,Runners!$U:$AA,C$1,0),"")</f>
        <v/>
      </c>
      <c r="D202" s="2" t="str">
        <f>IFERROR(VLOOKUP($A202,Runners!$U:$AA,D$1,0),"")</f>
        <v/>
      </c>
      <c r="E202" s="2" t="str">
        <f>IFERROR(VLOOKUP($A202,Runners!$U:$AA,E$1,0),"")</f>
        <v/>
      </c>
      <c r="F202" s="2" t="str">
        <f>IFERROR(VLOOKUP($A202,Runners!$U:$AA,F$1,0),"")</f>
        <v/>
      </c>
    </row>
    <row r="203" spans="1:6" x14ac:dyDescent="0.25">
      <c r="A203" s="19">
        <v>199</v>
      </c>
      <c r="B203" s="1" t="str">
        <f>IFERROR(VLOOKUP($A203,Runners!$U:$AA,B$1,0),"")</f>
        <v/>
      </c>
      <c r="C203" s="1" t="str">
        <f>IFERROR(VLOOKUP($A203,Runners!$U:$AA,C$1,0),"")</f>
        <v/>
      </c>
      <c r="D203" s="2" t="str">
        <f>IFERROR(VLOOKUP($A203,Runners!$U:$AA,D$1,0),"")</f>
        <v/>
      </c>
      <c r="E203" s="2" t="str">
        <f>IFERROR(VLOOKUP($A203,Runners!$U:$AA,E$1,0),"")</f>
        <v/>
      </c>
      <c r="F203" s="2" t="str">
        <f>IFERROR(VLOOKUP($A203,Runners!$U:$AA,F$1,0),"")</f>
        <v/>
      </c>
    </row>
    <row r="204" spans="1:6" x14ac:dyDescent="0.25">
      <c r="A204" s="19">
        <v>200</v>
      </c>
      <c r="B204" s="1" t="str">
        <f>IFERROR(VLOOKUP($A204,Runners!$U:$AA,B$1,0),"")</f>
        <v/>
      </c>
      <c r="C204" s="1" t="str">
        <f>IFERROR(VLOOKUP($A204,Runners!$U:$AA,C$1,0),"")</f>
        <v/>
      </c>
      <c r="D204" s="2" t="str">
        <f>IFERROR(VLOOKUP($A204,Runners!$U:$AA,D$1,0),"")</f>
        <v/>
      </c>
      <c r="E204" s="2" t="str">
        <f>IFERROR(VLOOKUP($A204,Runners!$U:$AA,E$1,0),"")</f>
        <v/>
      </c>
      <c r="F204" s="2" t="str">
        <f>IFERROR(VLOOKUP($A204,Runners!$U:$AA,F$1,0),"")</f>
        <v/>
      </c>
    </row>
    <row r="205" spans="1:6" x14ac:dyDescent="0.25">
      <c r="A205" s="19">
        <v>201</v>
      </c>
      <c r="B205" s="1" t="str">
        <f>IFERROR(VLOOKUP($A205,Runners!$U:$AA,B$1,0),"")</f>
        <v/>
      </c>
      <c r="C205" s="1" t="str">
        <f>IFERROR(VLOOKUP($A205,Runners!$U:$AA,C$1,0),"")</f>
        <v/>
      </c>
      <c r="D205" s="2" t="str">
        <f>IFERROR(VLOOKUP($A205,Runners!$U:$AA,D$1,0),"")</f>
        <v/>
      </c>
      <c r="E205" s="2" t="str">
        <f>IFERROR(VLOOKUP($A205,Runners!$U:$AA,E$1,0),"")</f>
        <v/>
      </c>
      <c r="F205" s="2" t="str">
        <f>IFERROR(VLOOKUP($A205,Runners!$U:$AA,F$1,0),"")</f>
        <v/>
      </c>
    </row>
    <row r="206" spans="1:6" x14ac:dyDescent="0.25">
      <c r="A206" s="19">
        <v>202</v>
      </c>
      <c r="B206" s="1" t="str">
        <f>IFERROR(VLOOKUP($A206,Runners!$U:$AA,B$1,0),"")</f>
        <v/>
      </c>
      <c r="C206" s="1" t="str">
        <f>IFERROR(VLOOKUP($A206,Runners!$U:$AA,C$1,0),"")</f>
        <v/>
      </c>
      <c r="D206" s="2" t="str">
        <f>IFERROR(VLOOKUP($A206,Runners!$U:$AA,D$1,0),"")</f>
        <v/>
      </c>
      <c r="E206" s="2" t="str">
        <f>IFERROR(VLOOKUP($A206,Runners!$U:$AA,E$1,0),"")</f>
        <v/>
      </c>
      <c r="F206" s="2" t="str">
        <f>IFERROR(VLOOKUP($A206,Runners!$U:$AA,F$1,0),"")</f>
        <v/>
      </c>
    </row>
    <row r="207" spans="1:6" x14ac:dyDescent="0.25">
      <c r="A207" s="19">
        <v>203</v>
      </c>
      <c r="B207" s="1" t="str">
        <f>IFERROR(VLOOKUP($A207,Runners!$U:$AA,B$1,0),"")</f>
        <v/>
      </c>
      <c r="C207" s="1" t="str">
        <f>IFERROR(VLOOKUP($A207,Runners!$U:$AA,C$1,0),"")</f>
        <v/>
      </c>
      <c r="D207" s="2" t="str">
        <f>IFERROR(VLOOKUP($A207,Runners!$U:$AA,D$1,0),"")</f>
        <v/>
      </c>
      <c r="E207" s="2" t="str">
        <f>IFERROR(VLOOKUP($A207,Runners!$U:$AA,E$1,0),"")</f>
        <v/>
      </c>
      <c r="F207" s="2" t="str">
        <f>IFERROR(VLOOKUP($A207,Runners!$U:$AA,F$1,0),"")</f>
        <v/>
      </c>
    </row>
    <row r="208" spans="1:6" x14ac:dyDescent="0.25">
      <c r="A208" s="19">
        <v>204</v>
      </c>
      <c r="B208" s="1" t="str">
        <f>IFERROR(VLOOKUP($A208,Runners!$U:$AA,B$1,0),"")</f>
        <v/>
      </c>
      <c r="C208" s="1" t="str">
        <f>IFERROR(VLOOKUP($A208,Runners!$U:$AA,C$1,0),"")</f>
        <v/>
      </c>
      <c r="D208" s="2" t="str">
        <f>IFERROR(VLOOKUP($A208,Runners!$U:$AA,D$1,0),"")</f>
        <v/>
      </c>
      <c r="E208" s="2" t="str">
        <f>IFERROR(VLOOKUP($A208,Runners!$U:$AA,E$1,0),"")</f>
        <v/>
      </c>
      <c r="F208" s="2" t="str">
        <f>IFERROR(VLOOKUP($A208,Runners!$U:$AA,F$1,0),"")</f>
        <v/>
      </c>
    </row>
    <row r="209" spans="1:6" x14ac:dyDescent="0.25">
      <c r="A209" s="19">
        <v>205</v>
      </c>
      <c r="B209" s="1" t="str">
        <f>IFERROR(VLOOKUP($A209,Runners!$U:$AA,B$1,0),"")</f>
        <v/>
      </c>
      <c r="C209" s="1" t="str">
        <f>IFERROR(VLOOKUP($A209,Runners!$U:$AA,C$1,0),"")</f>
        <v/>
      </c>
      <c r="D209" s="2" t="str">
        <f>IFERROR(VLOOKUP($A209,Runners!$U:$AA,D$1,0),"")</f>
        <v/>
      </c>
      <c r="E209" s="2" t="str">
        <f>IFERROR(VLOOKUP($A209,Runners!$U:$AA,E$1,0),"")</f>
        <v/>
      </c>
      <c r="F209" s="2" t="str">
        <f>IFERROR(VLOOKUP($A209,Runners!$U:$AA,F$1,0),"")</f>
        <v/>
      </c>
    </row>
    <row r="210" spans="1:6" x14ac:dyDescent="0.25">
      <c r="A210" s="19">
        <v>206</v>
      </c>
      <c r="B210" s="1" t="str">
        <f>IFERROR(VLOOKUP($A210,Runners!$U:$AA,B$1,0),"")</f>
        <v/>
      </c>
      <c r="C210" s="1" t="str">
        <f>IFERROR(VLOOKUP($A210,Runners!$U:$AA,C$1,0),"")</f>
        <v/>
      </c>
      <c r="D210" s="2" t="str">
        <f>IFERROR(VLOOKUP($A210,Runners!$U:$AA,D$1,0),"")</f>
        <v/>
      </c>
      <c r="E210" s="2" t="str">
        <f>IFERROR(VLOOKUP($A210,Runners!$U:$AA,E$1,0),"")</f>
        <v/>
      </c>
      <c r="F210" s="2" t="str">
        <f>IFERROR(VLOOKUP($A210,Runners!$U:$AA,F$1,0),"")</f>
        <v/>
      </c>
    </row>
    <row r="211" spans="1:6" x14ac:dyDescent="0.25">
      <c r="A211" s="19">
        <v>207</v>
      </c>
      <c r="B211" s="1" t="str">
        <f>IFERROR(VLOOKUP($A211,Runners!$U:$AA,B$1,0),"")</f>
        <v/>
      </c>
      <c r="C211" s="1" t="str">
        <f>IFERROR(VLOOKUP($A211,Runners!$U:$AA,C$1,0),"")</f>
        <v/>
      </c>
      <c r="D211" s="2" t="str">
        <f>IFERROR(VLOOKUP($A211,Runners!$U:$AA,D$1,0),"")</f>
        <v/>
      </c>
      <c r="E211" s="2" t="str">
        <f>IFERROR(VLOOKUP($A211,Runners!$U:$AA,E$1,0),"")</f>
        <v/>
      </c>
      <c r="F211" s="2" t="str">
        <f>IFERROR(VLOOKUP($A211,Runners!$U:$AA,F$1,0),"")</f>
        <v/>
      </c>
    </row>
    <row r="212" spans="1:6" x14ac:dyDescent="0.25">
      <c r="A212" s="19">
        <v>208</v>
      </c>
      <c r="B212" s="1" t="str">
        <f>IFERROR(VLOOKUP($A212,Runners!$U:$AA,B$1,0),"")</f>
        <v/>
      </c>
      <c r="C212" s="1" t="str">
        <f>IFERROR(VLOOKUP($A212,Runners!$U:$AA,C$1,0),"")</f>
        <v/>
      </c>
      <c r="D212" s="2" t="str">
        <f>IFERROR(VLOOKUP($A212,Runners!$U:$AA,D$1,0),"")</f>
        <v/>
      </c>
      <c r="E212" s="2" t="str">
        <f>IFERROR(VLOOKUP($A212,Runners!$U:$AA,E$1,0),"")</f>
        <v/>
      </c>
      <c r="F212" s="2" t="str">
        <f>IFERROR(VLOOKUP($A212,Runners!$U:$AA,F$1,0),"")</f>
        <v/>
      </c>
    </row>
    <row r="213" spans="1:6" x14ac:dyDescent="0.25">
      <c r="A213" s="19">
        <v>209</v>
      </c>
      <c r="B213" s="1" t="str">
        <f>IFERROR(VLOOKUP($A213,Runners!$U:$AA,B$1,0),"")</f>
        <v/>
      </c>
      <c r="C213" s="1" t="str">
        <f>IFERROR(VLOOKUP($A213,Runners!$U:$AA,C$1,0),"")</f>
        <v/>
      </c>
      <c r="D213" s="2" t="str">
        <f>IFERROR(VLOOKUP($A213,Runners!$U:$AA,D$1,0),"")</f>
        <v/>
      </c>
      <c r="E213" s="2" t="str">
        <f>IFERROR(VLOOKUP($A213,Runners!$U:$AA,E$1,0),"")</f>
        <v/>
      </c>
      <c r="F213" s="2" t="str">
        <f>IFERROR(VLOOKUP($A213,Runners!$U:$AA,F$1,0),"")</f>
        <v/>
      </c>
    </row>
    <row r="214" spans="1:6" x14ac:dyDescent="0.25">
      <c r="A214" s="19">
        <v>210</v>
      </c>
      <c r="B214" s="1" t="str">
        <f>IFERROR(VLOOKUP($A214,Runners!$U:$AA,B$1,0),"")</f>
        <v/>
      </c>
      <c r="C214" s="1" t="str">
        <f>IFERROR(VLOOKUP($A214,Runners!$U:$AA,C$1,0),"")</f>
        <v/>
      </c>
      <c r="D214" s="2" t="str">
        <f>IFERROR(VLOOKUP($A214,Runners!$U:$AA,D$1,0),"")</f>
        <v/>
      </c>
      <c r="E214" s="2" t="str">
        <f>IFERROR(VLOOKUP($A214,Runners!$U:$AA,E$1,0),"")</f>
        <v/>
      </c>
      <c r="F214" s="2" t="str">
        <f>IFERROR(VLOOKUP($A214,Runners!$U:$AA,F$1,0),"")</f>
        <v/>
      </c>
    </row>
    <row r="215" spans="1:6" x14ac:dyDescent="0.25">
      <c r="A215" s="19">
        <v>211</v>
      </c>
      <c r="B215" s="1" t="str">
        <f>IFERROR(VLOOKUP($A215,Runners!$U:$AA,B$1,0),"")</f>
        <v/>
      </c>
      <c r="C215" s="1" t="str">
        <f>IFERROR(VLOOKUP($A215,Runners!$U:$AA,C$1,0),"")</f>
        <v/>
      </c>
      <c r="D215" s="2" t="str">
        <f>IFERROR(VLOOKUP($A215,Runners!$U:$AA,D$1,0),"")</f>
        <v/>
      </c>
      <c r="E215" s="2" t="str">
        <f>IFERROR(VLOOKUP($A215,Runners!$U:$AA,E$1,0),"")</f>
        <v/>
      </c>
      <c r="F215" s="2" t="str">
        <f>IFERROR(VLOOKUP($A215,Runners!$U:$AA,F$1,0),"")</f>
        <v/>
      </c>
    </row>
    <row r="216" spans="1:6" x14ac:dyDescent="0.25">
      <c r="A216" s="19">
        <v>212</v>
      </c>
      <c r="B216" s="1" t="str">
        <f>IFERROR(VLOOKUP($A216,Runners!$U:$AA,B$1,0),"")</f>
        <v/>
      </c>
      <c r="C216" s="1" t="str">
        <f>IFERROR(VLOOKUP($A216,Runners!$U:$AA,C$1,0),"")</f>
        <v/>
      </c>
      <c r="D216" s="2" t="str">
        <f>IFERROR(VLOOKUP($A216,Runners!$U:$AA,D$1,0),"")</f>
        <v/>
      </c>
      <c r="E216" s="2" t="str">
        <f>IFERROR(VLOOKUP($A216,Runners!$U:$AA,E$1,0),"")</f>
        <v/>
      </c>
      <c r="F216" s="2" t="str">
        <f>IFERROR(VLOOKUP($A216,Runners!$U:$AA,F$1,0),"")</f>
        <v/>
      </c>
    </row>
    <row r="217" spans="1:6" x14ac:dyDescent="0.25">
      <c r="A217" s="19">
        <v>213</v>
      </c>
      <c r="B217" s="1" t="str">
        <f>IFERROR(VLOOKUP($A217,Runners!$U:$AA,B$1,0),"")</f>
        <v/>
      </c>
      <c r="C217" s="1" t="str">
        <f>IFERROR(VLOOKUP($A217,Runners!$U:$AA,C$1,0),"")</f>
        <v/>
      </c>
      <c r="D217" s="2" t="str">
        <f>IFERROR(VLOOKUP($A217,Runners!$U:$AA,D$1,0),"")</f>
        <v/>
      </c>
      <c r="E217" s="2" t="str">
        <f>IFERROR(VLOOKUP($A217,Runners!$U:$AA,E$1,0),"")</f>
        <v/>
      </c>
      <c r="F217" s="2" t="str">
        <f>IFERROR(VLOOKUP($A217,Runners!$U:$AA,F$1,0),"")</f>
        <v/>
      </c>
    </row>
    <row r="218" spans="1:6" x14ac:dyDescent="0.25">
      <c r="A218" s="19">
        <v>214</v>
      </c>
      <c r="B218" s="1" t="str">
        <f>IFERROR(VLOOKUP($A218,Runners!$U:$AA,B$1,0),"")</f>
        <v/>
      </c>
      <c r="C218" s="1" t="str">
        <f>IFERROR(VLOOKUP($A218,Runners!$U:$AA,C$1,0),"")</f>
        <v/>
      </c>
      <c r="D218" s="2" t="str">
        <f>IFERROR(VLOOKUP($A218,Runners!$U:$AA,D$1,0),"")</f>
        <v/>
      </c>
      <c r="E218" s="2" t="str">
        <f>IFERROR(VLOOKUP($A218,Runners!$U:$AA,E$1,0),"")</f>
        <v/>
      </c>
      <c r="F218" s="2" t="str">
        <f>IFERROR(VLOOKUP($A218,Runners!$U:$AA,F$1,0),"")</f>
        <v/>
      </c>
    </row>
    <row r="219" spans="1:6" x14ac:dyDescent="0.25">
      <c r="A219" s="19">
        <v>215</v>
      </c>
      <c r="B219" s="1" t="str">
        <f>IFERROR(VLOOKUP($A219,Runners!$U:$AA,B$1,0),"")</f>
        <v/>
      </c>
      <c r="C219" s="1" t="str">
        <f>IFERROR(VLOOKUP($A219,Runners!$U:$AA,C$1,0),"")</f>
        <v/>
      </c>
      <c r="D219" s="2" t="str">
        <f>IFERROR(VLOOKUP($A219,Runners!$U:$AA,D$1,0),"")</f>
        <v/>
      </c>
      <c r="E219" s="2" t="str">
        <f>IFERROR(VLOOKUP($A219,Runners!$U:$AA,E$1,0),"")</f>
        <v/>
      </c>
      <c r="F219" s="2" t="str">
        <f>IFERROR(VLOOKUP($A219,Runners!$U:$AA,F$1,0),"")</f>
        <v/>
      </c>
    </row>
    <row r="220" spans="1:6" x14ac:dyDescent="0.25">
      <c r="A220" s="19">
        <v>216</v>
      </c>
      <c r="B220" s="1" t="str">
        <f>IFERROR(VLOOKUP($A220,Runners!$U:$AA,B$1,0),"")</f>
        <v/>
      </c>
      <c r="C220" s="1" t="str">
        <f>IFERROR(VLOOKUP($A220,Runners!$U:$AA,C$1,0),"")</f>
        <v/>
      </c>
      <c r="D220" s="2" t="str">
        <f>IFERROR(VLOOKUP($A220,Runners!$U:$AA,D$1,0),"")</f>
        <v/>
      </c>
      <c r="E220" s="2" t="str">
        <f>IFERROR(VLOOKUP($A220,Runners!$U:$AA,E$1,0),"")</f>
        <v/>
      </c>
      <c r="F220" s="2" t="str">
        <f>IFERROR(VLOOKUP($A220,Runners!$U:$AA,F$1,0),"")</f>
        <v/>
      </c>
    </row>
    <row r="221" spans="1:6" x14ac:dyDescent="0.25">
      <c r="A221" s="19">
        <v>217</v>
      </c>
      <c r="B221" s="1" t="str">
        <f>IFERROR(VLOOKUP($A221,Runners!$U:$AA,B$1,0),"")</f>
        <v/>
      </c>
      <c r="C221" s="1" t="str">
        <f>IFERROR(VLOOKUP($A221,Runners!$U:$AA,C$1,0),"")</f>
        <v/>
      </c>
      <c r="D221" s="2" t="str">
        <f>IFERROR(VLOOKUP($A221,Runners!$U:$AA,D$1,0),"")</f>
        <v/>
      </c>
      <c r="E221" s="2" t="str">
        <f>IFERROR(VLOOKUP($A221,Runners!$U:$AA,E$1,0),"")</f>
        <v/>
      </c>
      <c r="F221" s="2" t="str">
        <f>IFERROR(VLOOKUP($A221,Runners!$U:$AA,F$1,0),"")</f>
        <v/>
      </c>
    </row>
    <row r="222" spans="1:6" x14ac:dyDescent="0.25">
      <c r="A222" s="19">
        <v>218</v>
      </c>
      <c r="B222" s="1" t="str">
        <f>IFERROR(VLOOKUP($A222,Runners!$U:$AA,B$1,0),"")</f>
        <v/>
      </c>
      <c r="C222" s="1" t="str">
        <f>IFERROR(VLOOKUP($A222,Runners!$U:$AA,C$1,0),"")</f>
        <v/>
      </c>
      <c r="D222" s="2" t="str">
        <f>IFERROR(VLOOKUP($A222,Runners!$U:$AA,D$1,0),"")</f>
        <v/>
      </c>
      <c r="E222" s="2" t="str">
        <f>IFERROR(VLOOKUP($A222,Runners!$U:$AA,E$1,0),"")</f>
        <v/>
      </c>
      <c r="F222" s="2" t="str">
        <f>IFERROR(VLOOKUP($A222,Runners!$U:$AA,F$1,0),"")</f>
        <v/>
      </c>
    </row>
    <row r="223" spans="1:6" x14ac:dyDescent="0.25">
      <c r="A223" s="19">
        <v>219</v>
      </c>
      <c r="B223" s="1" t="str">
        <f>IFERROR(VLOOKUP($A223,Runners!$U:$AA,B$1,0),"")</f>
        <v/>
      </c>
      <c r="C223" s="1" t="str">
        <f>IFERROR(VLOOKUP($A223,Runners!$U:$AA,C$1,0),"")</f>
        <v/>
      </c>
      <c r="D223" s="2" t="str">
        <f>IFERROR(VLOOKUP($A223,Runners!$U:$AA,D$1,0),"")</f>
        <v/>
      </c>
      <c r="E223" s="2" t="str">
        <f>IFERROR(VLOOKUP($A223,Runners!$U:$AA,E$1,0),"")</f>
        <v/>
      </c>
      <c r="F223" s="2" t="str">
        <f>IFERROR(VLOOKUP($A223,Runners!$U:$AA,F$1,0),"")</f>
        <v/>
      </c>
    </row>
    <row r="224" spans="1:6" x14ac:dyDescent="0.25">
      <c r="A224" s="19">
        <v>220</v>
      </c>
      <c r="B224" s="1" t="str">
        <f>IFERROR(VLOOKUP($A224,Runners!$U:$AA,B$1,0),"")</f>
        <v/>
      </c>
      <c r="C224" s="1" t="str">
        <f>IFERROR(VLOOKUP($A224,Runners!$U:$AA,C$1,0),"")</f>
        <v/>
      </c>
      <c r="D224" s="2" t="str">
        <f>IFERROR(VLOOKUP($A224,Runners!$U:$AA,D$1,0),"")</f>
        <v/>
      </c>
      <c r="E224" s="2" t="str">
        <f>IFERROR(VLOOKUP($A224,Runners!$U:$AA,E$1,0),"")</f>
        <v/>
      </c>
      <c r="F224" s="2" t="str">
        <f>IFERROR(VLOOKUP($A224,Runners!$U:$AA,F$1,0),"")</f>
        <v/>
      </c>
    </row>
    <row r="225" spans="1:6" x14ac:dyDescent="0.25">
      <c r="A225" s="19">
        <v>221</v>
      </c>
      <c r="B225" s="1" t="str">
        <f>IFERROR(VLOOKUP($A225,Runners!$U:$AA,B$1,0),"")</f>
        <v/>
      </c>
      <c r="C225" s="1" t="str">
        <f>IFERROR(VLOOKUP($A225,Runners!$U:$AA,C$1,0),"")</f>
        <v/>
      </c>
      <c r="D225" s="2" t="str">
        <f>IFERROR(VLOOKUP($A225,Runners!$U:$AA,D$1,0),"")</f>
        <v/>
      </c>
      <c r="E225" s="2" t="str">
        <f>IFERROR(VLOOKUP($A225,Runners!$U:$AA,E$1,0),"")</f>
        <v/>
      </c>
      <c r="F225" s="2" t="str">
        <f>IFERROR(VLOOKUP($A225,Runners!$U:$AA,F$1,0),"")</f>
        <v/>
      </c>
    </row>
    <row r="226" spans="1:6" x14ac:dyDescent="0.25">
      <c r="A226" s="19">
        <v>222</v>
      </c>
      <c r="B226" s="1" t="str">
        <f>IFERROR(VLOOKUP($A226,Runners!$U:$AA,B$1,0),"")</f>
        <v/>
      </c>
      <c r="C226" s="1" t="str">
        <f>IFERROR(VLOOKUP($A226,Runners!$U:$AA,C$1,0),"")</f>
        <v/>
      </c>
      <c r="D226" s="2" t="str">
        <f>IFERROR(VLOOKUP($A226,Runners!$U:$AA,D$1,0),"")</f>
        <v/>
      </c>
      <c r="E226" s="2" t="str">
        <f>IFERROR(VLOOKUP($A226,Runners!$U:$AA,E$1,0),"")</f>
        <v/>
      </c>
      <c r="F226" s="2" t="str">
        <f>IFERROR(VLOOKUP($A226,Runners!$U:$AA,F$1,0),"")</f>
        <v/>
      </c>
    </row>
    <row r="227" spans="1:6" x14ac:dyDescent="0.25">
      <c r="A227" s="19">
        <v>223</v>
      </c>
      <c r="B227" s="1" t="str">
        <f>IFERROR(VLOOKUP($A227,Runners!$U:$AA,B$1,0),"")</f>
        <v/>
      </c>
      <c r="C227" s="1" t="str">
        <f>IFERROR(VLOOKUP($A227,Runners!$U:$AA,C$1,0),"")</f>
        <v/>
      </c>
      <c r="D227" s="2" t="str">
        <f>IFERROR(VLOOKUP($A227,Runners!$U:$AA,D$1,0),"")</f>
        <v/>
      </c>
      <c r="E227" s="2" t="str">
        <f>IFERROR(VLOOKUP($A227,Runners!$U:$AA,E$1,0),"")</f>
        <v/>
      </c>
      <c r="F227" s="2" t="str">
        <f>IFERROR(VLOOKUP($A227,Runners!$U:$AA,F$1,0),"")</f>
        <v/>
      </c>
    </row>
    <row r="228" spans="1:6" x14ac:dyDescent="0.25">
      <c r="A228" s="19">
        <v>224</v>
      </c>
      <c r="B228" s="1" t="str">
        <f>IFERROR(VLOOKUP($A228,Runners!$U:$AA,B$1,0),"")</f>
        <v/>
      </c>
      <c r="C228" s="1" t="str">
        <f>IFERROR(VLOOKUP($A228,Runners!$U:$AA,C$1,0),"")</f>
        <v/>
      </c>
      <c r="D228" s="2" t="str">
        <f>IFERROR(VLOOKUP($A228,Runners!$U:$AA,D$1,0),"")</f>
        <v/>
      </c>
      <c r="E228" s="2" t="str">
        <f>IFERROR(VLOOKUP($A228,Runners!$U:$AA,E$1,0),"")</f>
        <v/>
      </c>
      <c r="F228" s="2" t="str">
        <f>IFERROR(VLOOKUP($A228,Runners!$U:$AA,F$1,0),"")</f>
        <v/>
      </c>
    </row>
    <row r="229" spans="1:6" x14ac:dyDescent="0.25">
      <c r="A229" s="19">
        <v>225</v>
      </c>
      <c r="B229" s="1" t="str">
        <f>IFERROR(VLOOKUP($A229,Runners!$U:$AA,B$1,0),"")</f>
        <v/>
      </c>
      <c r="C229" s="1" t="str">
        <f>IFERROR(VLOOKUP($A229,Runners!$U:$AA,C$1,0),"")</f>
        <v/>
      </c>
      <c r="D229" s="2" t="str">
        <f>IFERROR(VLOOKUP($A229,Runners!$U:$AA,D$1,0),"")</f>
        <v/>
      </c>
      <c r="E229" s="2" t="str">
        <f>IFERROR(VLOOKUP($A229,Runners!$U:$AA,E$1,0),"")</f>
        <v/>
      </c>
      <c r="F229" s="2" t="str">
        <f>IFERROR(VLOOKUP($A229,Runners!$U:$AA,F$1,0),"")</f>
        <v/>
      </c>
    </row>
    <row r="230" spans="1:6" x14ac:dyDescent="0.25">
      <c r="A230" s="19">
        <v>226</v>
      </c>
      <c r="B230" s="1" t="str">
        <f>IFERROR(VLOOKUP($A230,Runners!$U:$AA,B$1,0),"")</f>
        <v/>
      </c>
      <c r="C230" s="1" t="str">
        <f>IFERROR(VLOOKUP($A230,Runners!$U:$AA,C$1,0),"")</f>
        <v/>
      </c>
      <c r="D230" s="2" t="str">
        <f>IFERROR(VLOOKUP($A230,Runners!$U:$AA,D$1,0),"")</f>
        <v/>
      </c>
      <c r="E230" s="2" t="str">
        <f>IFERROR(VLOOKUP($A230,Runners!$U:$AA,E$1,0),"")</f>
        <v/>
      </c>
      <c r="F230" s="2" t="str">
        <f>IFERROR(VLOOKUP($A230,Runners!$U:$AA,F$1,0),"")</f>
        <v/>
      </c>
    </row>
    <row r="231" spans="1:6" x14ac:dyDescent="0.25">
      <c r="A231" s="19">
        <v>227</v>
      </c>
      <c r="B231" s="1" t="str">
        <f>IFERROR(VLOOKUP($A231,Runners!$U:$AA,B$1,0),"")</f>
        <v/>
      </c>
      <c r="C231" s="1" t="str">
        <f>IFERROR(VLOOKUP($A231,Runners!$U:$AA,C$1,0),"")</f>
        <v/>
      </c>
      <c r="D231" s="2" t="str">
        <f>IFERROR(VLOOKUP($A231,Runners!$U:$AA,D$1,0),"")</f>
        <v/>
      </c>
      <c r="E231" s="2" t="str">
        <f>IFERROR(VLOOKUP($A231,Runners!$U:$AA,E$1,0),"")</f>
        <v/>
      </c>
      <c r="F231" s="2" t="str">
        <f>IFERROR(VLOOKUP($A231,Runners!$U:$AA,F$1,0),"")</f>
        <v/>
      </c>
    </row>
    <row r="232" spans="1:6" x14ac:dyDescent="0.25">
      <c r="A232" s="19">
        <v>228</v>
      </c>
      <c r="B232" s="1" t="str">
        <f>IFERROR(VLOOKUP($A232,Runners!$U:$AA,B$1,0),"")</f>
        <v/>
      </c>
      <c r="C232" s="1" t="str">
        <f>IFERROR(VLOOKUP($A232,Runners!$U:$AA,C$1,0),"")</f>
        <v/>
      </c>
      <c r="D232" s="2" t="str">
        <f>IFERROR(VLOOKUP($A232,Runners!$U:$AA,D$1,0),"")</f>
        <v/>
      </c>
      <c r="E232" s="2" t="str">
        <f>IFERROR(VLOOKUP($A232,Runners!$U:$AA,E$1,0),"")</f>
        <v/>
      </c>
      <c r="F232" s="2" t="str">
        <f>IFERROR(VLOOKUP($A232,Runners!$U:$AA,F$1,0),"")</f>
        <v/>
      </c>
    </row>
    <row r="233" spans="1:6" x14ac:dyDescent="0.25">
      <c r="A233" s="19">
        <v>229</v>
      </c>
      <c r="B233" s="1" t="str">
        <f>IFERROR(VLOOKUP($A233,Runners!$U:$AA,B$1,0),"")</f>
        <v/>
      </c>
      <c r="C233" s="1" t="str">
        <f>IFERROR(VLOOKUP($A233,Runners!$U:$AA,C$1,0),"")</f>
        <v/>
      </c>
      <c r="D233" s="2" t="str">
        <f>IFERROR(VLOOKUP($A233,Runners!$U:$AA,D$1,0),"")</f>
        <v/>
      </c>
      <c r="E233" s="2" t="str">
        <f>IFERROR(VLOOKUP($A233,Runners!$U:$AA,E$1,0),"")</f>
        <v/>
      </c>
      <c r="F233" s="2" t="str">
        <f>IFERROR(VLOOKUP($A233,Runners!$U:$AA,F$1,0),"")</f>
        <v/>
      </c>
    </row>
    <row r="234" spans="1:6" x14ac:dyDescent="0.25">
      <c r="A234" s="19">
        <v>230</v>
      </c>
      <c r="B234" s="1" t="str">
        <f>IFERROR(VLOOKUP($A234,Runners!$U:$AA,B$1,0),"")</f>
        <v/>
      </c>
      <c r="C234" s="1" t="str">
        <f>IFERROR(VLOOKUP($A234,Runners!$U:$AA,C$1,0),"")</f>
        <v/>
      </c>
      <c r="D234" s="2" t="str">
        <f>IFERROR(VLOOKUP($A234,Runners!$U:$AA,D$1,0),"")</f>
        <v/>
      </c>
      <c r="E234" s="2" t="str">
        <f>IFERROR(VLOOKUP($A234,Runners!$U:$AA,E$1,0),"")</f>
        <v/>
      </c>
      <c r="F234" s="2" t="str">
        <f>IFERROR(VLOOKUP($A234,Runners!$U:$AA,F$1,0),"")</f>
        <v/>
      </c>
    </row>
    <row r="235" spans="1:6" x14ac:dyDescent="0.25">
      <c r="A235" s="19">
        <v>231</v>
      </c>
      <c r="B235" s="1" t="str">
        <f>IFERROR(VLOOKUP($A235,Runners!$U:$AA,B$1,0),"")</f>
        <v/>
      </c>
      <c r="C235" s="1" t="str">
        <f>IFERROR(VLOOKUP($A235,Runners!$U:$AA,C$1,0),"")</f>
        <v/>
      </c>
      <c r="D235" s="2" t="str">
        <f>IFERROR(VLOOKUP($A235,Runners!$U:$AA,D$1,0),"")</f>
        <v/>
      </c>
      <c r="E235" s="2" t="str">
        <f>IFERROR(VLOOKUP($A235,Runners!$U:$AA,E$1,0),"")</f>
        <v/>
      </c>
      <c r="F235" s="2" t="str">
        <f>IFERROR(VLOOKUP($A235,Runners!$U:$AA,F$1,0),"")</f>
        <v/>
      </c>
    </row>
    <row r="236" spans="1:6" x14ac:dyDescent="0.25">
      <c r="A236" s="19">
        <v>232</v>
      </c>
      <c r="B236" s="1" t="str">
        <f>IFERROR(VLOOKUP($A236,Runners!$U:$AA,B$1,0),"")</f>
        <v/>
      </c>
      <c r="C236" s="1" t="str">
        <f>IFERROR(VLOOKUP($A236,Runners!$U:$AA,C$1,0),"")</f>
        <v/>
      </c>
      <c r="D236" s="2" t="str">
        <f>IFERROR(VLOOKUP($A236,Runners!$U:$AA,D$1,0),"")</f>
        <v/>
      </c>
      <c r="E236" s="2" t="str">
        <f>IFERROR(VLOOKUP($A236,Runners!$U:$AA,E$1,0),"")</f>
        <v/>
      </c>
      <c r="F236" s="2" t="str">
        <f>IFERROR(VLOOKUP($A236,Runners!$U:$AA,F$1,0),"")</f>
        <v/>
      </c>
    </row>
    <row r="237" spans="1:6" x14ac:dyDescent="0.25">
      <c r="A237" s="19">
        <v>233</v>
      </c>
      <c r="B237" s="1" t="str">
        <f>IFERROR(VLOOKUP($A237,Runners!$U:$AA,B$1,0),"")</f>
        <v/>
      </c>
      <c r="C237" s="1" t="str">
        <f>IFERROR(VLOOKUP($A237,Runners!$U:$AA,C$1,0),"")</f>
        <v/>
      </c>
      <c r="D237" s="2" t="str">
        <f>IFERROR(VLOOKUP($A237,Runners!$U:$AA,D$1,0),"")</f>
        <v/>
      </c>
      <c r="E237" s="2" t="str">
        <f>IFERROR(VLOOKUP($A237,Runners!$U:$AA,E$1,0),"")</f>
        <v/>
      </c>
      <c r="F237" s="2" t="str">
        <f>IFERROR(VLOOKUP($A237,Runners!$U:$AA,F$1,0),"")</f>
        <v/>
      </c>
    </row>
    <row r="238" spans="1:6" x14ac:dyDescent="0.25">
      <c r="A238" s="19">
        <v>234</v>
      </c>
      <c r="B238" s="1" t="str">
        <f>IFERROR(VLOOKUP($A238,Runners!$U:$AA,B$1,0),"")</f>
        <v/>
      </c>
      <c r="C238" s="1" t="str">
        <f>IFERROR(VLOOKUP($A238,Runners!$U:$AA,C$1,0),"")</f>
        <v/>
      </c>
      <c r="D238" s="2" t="str">
        <f>IFERROR(VLOOKUP($A238,Runners!$U:$AA,D$1,0),"")</f>
        <v/>
      </c>
      <c r="E238" s="2" t="str">
        <f>IFERROR(VLOOKUP($A238,Runners!$U:$AA,E$1,0),"")</f>
        <v/>
      </c>
      <c r="F238" s="2" t="str">
        <f>IFERROR(VLOOKUP($A238,Runners!$U:$AA,F$1,0),"")</f>
        <v/>
      </c>
    </row>
    <row r="239" spans="1:6" x14ac:dyDescent="0.25">
      <c r="A239" s="19">
        <v>235</v>
      </c>
      <c r="B239" s="1" t="str">
        <f>IFERROR(VLOOKUP($A239,Runners!$U:$AA,B$1,0),"")</f>
        <v/>
      </c>
      <c r="C239" s="1" t="str">
        <f>IFERROR(VLOOKUP($A239,Runners!$U:$AA,C$1,0),"")</f>
        <v/>
      </c>
      <c r="D239" s="2" t="str">
        <f>IFERROR(VLOOKUP($A239,Runners!$U:$AA,D$1,0),"")</f>
        <v/>
      </c>
      <c r="E239" s="2" t="str">
        <f>IFERROR(VLOOKUP($A239,Runners!$U:$AA,E$1,0),"")</f>
        <v/>
      </c>
      <c r="F239" s="2" t="str">
        <f>IFERROR(VLOOKUP($A239,Runners!$U:$AA,F$1,0),"")</f>
        <v/>
      </c>
    </row>
    <row r="240" spans="1:6" x14ac:dyDescent="0.25">
      <c r="A240" s="19">
        <v>236</v>
      </c>
      <c r="B240" s="1" t="str">
        <f>IFERROR(VLOOKUP($A240,Runners!$U:$AA,B$1,0),"")</f>
        <v/>
      </c>
      <c r="C240" s="1" t="str">
        <f>IFERROR(VLOOKUP($A240,Runners!$U:$AA,C$1,0),"")</f>
        <v/>
      </c>
      <c r="D240" s="2" t="str">
        <f>IFERROR(VLOOKUP($A240,Runners!$U:$AA,D$1,0),"")</f>
        <v/>
      </c>
      <c r="E240" s="2" t="str">
        <f>IFERROR(VLOOKUP($A240,Runners!$U:$AA,E$1,0),"")</f>
        <v/>
      </c>
      <c r="F240" s="2" t="str">
        <f>IFERROR(VLOOKUP($A240,Runners!$U:$AA,F$1,0),"")</f>
        <v/>
      </c>
    </row>
    <row r="241" spans="1:6" x14ac:dyDescent="0.25">
      <c r="A241" s="19">
        <v>237</v>
      </c>
      <c r="B241" s="1" t="str">
        <f>IFERROR(VLOOKUP($A241,Runners!$U:$AA,B$1,0),"")</f>
        <v/>
      </c>
      <c r="C241" s="1" t="str">
        <f>IFERROR(VLOOKUP($A241,Runners!$U:$AA,C$1,0),"")</f>
        <v/>
      </c>
      <c r="D241" s="2" t="str">
        <f>IFERROR(VLOOKUP($A241,Runners!$U:$AA,D$1,0),"")</f>
        <v/>
      </c>
      <c r="E241" s="2" t="str">
        <f>IFERROR(VLOOKUP($A241,Runners!$U:$AA,E$1,0),"")</f>
        <v/>
      </c>
      <c r="F241" s="2" t="str">
        <f>IFERROR(VLOOKUP($A241,Runners!$U:$AA,F$1,0),"")</f>
        <v/>
      </c>
    </row>
    <row r="242" spans="1:6" x14ac:dyDescent="0.25">
      <c r="A242" s="19">
        <v>238</v>
      </c>
      <c r="B242" s="1" t="str">
        <f>IFERROR(VLOOKUP($A242,Runners!$U:$AA,B$1,0),"")</f>
        <v/>
      </c>
      <c r="C242" s="1" t="str">
        <f>IFERROR(VLOOKUP($A242,Runners!$U:$AA,C$1,0),"")</f>
        <v/>
      </c>
      <c r="D242" s="2" t="str">
        <f>IFERROR(VLOOKUP($A242,Runners!$U:$AA,D$1,0),"")</f>
        <v/>
      </c>
      <c r="E242" s="2" t="str">
        <f>IFERROR(VLOOKUP($A242,Runners!$U:$AA,E$1,0),"")</f>
        <v/>
      </c>
      <c r="F242" s="2" t="str">
        <f>IFERROR(VLOOKUP($A242,Runners!$U:$AA,F$1,0),"")</f>
        <v/>
      </c>
    </row>
    <row r="243" spans="1:6" x14ac:dyDescent="0.25">
      <c r="A243" s="19">
        <v>239</v>
      </c>
      <c r="B243" s="1" t="str">
        <f>IFERROR(VLOOKUP($A243,Runners!$U:$AA,B$1,0),"")</f>
        <v/>
      </c>
      <c r="C243" s="1" t="str">
        <f>IFERROR(VLOOKUP($A243,Runners!$U:$AA,C$1,0),"")</f>
        <v/>
      </c>
      <c r="D243" s="2" t="str">
        <f>IFERROR(VLOOKUP($A243,Runners!$U:$AA,D$1,0),"")</f>
        <v/>
      </c>
      <c r="E243" s="2" t="str">
        <f>IFERROR(VLOOKUP($A243,Runners!$U:$AA,E$1,0),"")</f>
        <v/>
      </c>
      <c r="F243" s="2" t="str">
        <f>IFERROR(VLOOKUP($A243,Runners!$U:$AA,F$1,0),"")</f>
        <v/>
      </c>
    </row>
    <row r="244" spans="1:6" x14ac:dyDescent="0.25">
      <c r="A244" s="19">
        <v>240</v>
      </c>
      <c r="B244" s="1" t="str">
        <f>IFERROR(VLOOKUP($A244,Runners!$U:$AA,B$1,0),"")</f>
        <v/>
      </c>
      <c r="C244" s="1" t="str">
        <f>IFERROR(VLOOKUP($A244,Runners!$U:$AA,C$1,0),"")</f>
        <v/>
      </c>
      <c r="D244" s="2" t="str">
        <f>IFERROR(VLOOKUP($A244,Runners!$U:$AA,D$1,0),"")</f>
        <v/>
      </c>
      <c r="E244" s="2" t="str">
        <f>IFERROR(VLOOKUP($A244,Runners!$U:$AA,E$1,0),"")</f>
        <v/>
      </c>
      <c r="F244" s="2" t="str">
        <f>IFERROR(VLOOKUP($A244,Runners!$U:$AA,F$1,0),"")</f>
        <v/>
      </c>
    </row>
    <row r="245" spans="1:6" x14ac:dyDescent="0.25">
      <c r="A245" s="19">
        <v>241</v>
      </c>
      <c r="B245" s="1" t="str">
        <f>IFERROR(VLOOKUP($A245,Runners!$U:$AA,B$1,0),"")</f>
        <v/>
      </c>
      <c r="C245" s="1" t="str">
        <f>IFERROR(VLOOKUP($A245,Runners!$U:$AA,C$1,0),"")</f>
        <v/>
      </c>
      <c r="D245" s="2" t="str">
        <f>IFERROR(VLOOKUP($A245,Runners!$U:$AA,D$1,0),"")</f>
        <v/>
      </c>
      <c r="E245" s="2" t="str">
        <f>IFERROR(VLOOKUP($A245,Runners!$U:$AA,E$1,0),"")</f>
        <v/>
      </c>
      <c r="F245" s="2" t="str">
        <f>IFERROR(VLOOKUP($A245,Runners!$U:$AA,F$1,0),"")</f>
        <v/>
      </c>
    </row>
    <row r="246" spans="1:6" x14ac:dyDescent="0.25">
      <c r="A246" s="19">
        <v>242</v>
      </c>
      <c r="B246" s="1" t="str">
        <f>IFERROR(VLOOKUP($A246,Runners!$U:$AA,B$1,0),"")</f>
        <v/>
      </c>
      <c r="C246" s="1" t="str">
        <f>IFERROR(VLOOKUP($A246,Runners!$U:$AA,C$1,0),"")</f>
        <v/>
      </c>
      <c r="D246" s="2" t="str">
        <f>IFERROR(VLOOKUP($A246,Runners!$U:$AA,D$1,0),"")</f>
        <v/>
      </c>
      <c r="E246" s="2" t="str">
        <f>IFERROR(VLOOKUP($A246,Runners!$U:$AA,E$1,0),"")</f>
        <v/>
      </c>
      <c r="F246" s="2" t="str">
        <f>IFERROR(VLOOKUP($A246,Runners!$U:$AA,F$1,0),"")</f>
        <v/>
      </c>
    </row>
    <row r="247" spans="1:6" x14ac:dyDescent="0.25">
      <c r="A247" s="19">
        <v>243</v>
      </c>
      <c r="B247" s="1" t="str">
        <f>IFERROR(VLOOKUP($A247,Runners!$U:$AA,B$1,0),"")</f>
        <v/>
      </c>
      <c r="C247" s="1" t="str">
        <f>IFERROR(VLOOKUP($A247,Runners!$U:$AA,C$1,0),"")</f>
        <v/>
      </c>
      <c r="D247" s="2" t="str">
        <f>IFERROR(VLOOKUP($A247,Runners!$U:$AA,D$1,0),"")</f>
        <v/>
      </c>
      <c r="E247" s="2" t="str">
        <f>IFERROR(VLOOKUP($A247,Runners!$U:$AA,E$1,0),"")</f>
        <v/>
      </c>
      <c r="F247" s="2" t="str">
        <f>IFERROR(VLOOKUP($A247,Runners!$U:$AA,F$1,0),"")</f>
        <v/>
      </c>
    </row>
    <row r="248" spans="1:6" x14ac:dyDescent="0.25">
      <c r="A248" s="19">
        <v>244</v>
      </c>
      <c r="B248" s="1" t="str">
        <f>IFERROR(VLOOKUP($A248,Runners!$U:$AA,B$1,0),"")</f>
        <v/>
      </c>
      <c r="C248" s="1" t="str">
        <f>IFERROR(VLOOKUP($A248,Runners!$U:$AA,C$1,0),"")</f>
        <v/>
      </c>
      <c r="D248" s="2" t="str">
        <f>IFERROR(VLOOKUP($A248,Runners!$U:$AA,D$1,0),"")</f>
        <v/>
      </c>
      <c r="E248" s="2" t="str">
        <f>IFERROR(VLOOKUP($A248,Runners!$U:$AA,E$1,0),"")</f>
        <v/>
      </c>
      <c r="F248" s="2" t="str">
        <f>IFERROR(VLOOKUP($A248,Runners!$U:$AA,F$1,0),"")</f>
        <v/>
      </c>
    </row>
    <row r="249" spans="1:6" x14ac:dyDescent="0.25">
      <c r="A249" s="19">
        <v>245</v>
      </c>
      <c r="B249" s="1" t="str">
        <f>IFERROR(VLOOKUP($A249,Runners!$U:$AA,B$1,0),"")</f>
        <v/>
      </c>
      <c r="C249" s="1" t="str">
        <f>IFERROR(VLOOKUP($A249,Runners!$U:$AA,C$1,0),"")</f>
        <v/>
      </c>
      <c r="D249" s="2" t="str">
        <f>IFERROR(VLOOKUP($A249,Runners!$U:$AA,D$1,0),"")</f>
        <v/>
      </c>
      <c r="E249" s="2" t="str">
        <f>IFERROR(VLOOKUP($A249,Runners!$U:$AA,E$1,0),"")</f>
        <v/>
      </c>
      <c r="F249" s="2" t="str">
        <f>IFERROR(VLOOKUP($A249,Runners!$U:$AA,F$1,0),"")</f>
        <v/>
      </c>
    </row>
    <row r="250" spans="1:6" x14ac:dyDescent="0.25">
      <c r="A250" s="19">
        <v>246</v>
      </c>
      <c r="B250" s="1" t="str">
        <f>IFERROR(VLOOKUP($A250,Runners!$U:$AA,B$1,0),"")</f>
        <v/>
      </c>
      <c r="C250" s="1" t="str">
        <f>IFERROR(VLOOKUP($A250,Runners!$U:$AA,C$1,0),"")</f>
        <v/>
      </c>
      <c r="D250" s="2" t="str">
        <f>IFERROR(VLOOKUP($A250,Runners!$U:$AA,D$1,0),"")</f>
        <v/>
      </c>
      <c r="E250" s="2" t="str">
        <f>IFERROR(VLOOKUP($A250,Runners!$U:$AA,E$1,0),"")</f>
        <v/>
      </c>
      <c r="F250" s="2" t="str">
        <f>IFERROR(VLOOKUP($A250,Runners!$U:$AA,F$1,0),"")</f>
        <v/>
      </c>
    </row>
    <row r="251" spans="1:6" x14ac:dyDescent="0.25">
      <c r="A251" s="19">
        <v>247</v>
      </c>
      <c r="B251" s="1" t="str">
        <f>IFERROR(VLOOKUP($A251,Runners!$U:$AA,B$1,0),"")</f>
        <v/>
      </c>
      <c r="C251" s="1" t="str">
        <f>IFERROR(VLOOKUP($A251,Runners!$U:$AA,C$1,0),"")</f>
        <v/>
      </c>
      <c r="D251" s="2" t="str">
        <f>IFERROR(VLOOKUP($A251,Runners!$U:$AA,D$1,0),"")</f>
        <v/>
      </c>
      <c r="E251" s="2" t="str">
        <f>IFERROR(VLOOKUP($A251,Runners!$U:$AA,E$1,0),"")</f>
        <v/>
      </c>
      <c r="F251" s="2" t="str">
        <f>IFERROR(VLOOKUP($A251,Runners!$U:$AA,F$1,0),"")</f>
        <v/>
      </c>
    </row>
    <row r="252" spans="1:6" x14ac:dyDescent="0.25">
      <c r="A252" s="19">
        <v>248</v>
      </c>
      <c r="B252" s="1" t="str">
        <f>IFERROR(VLOOKUP($A252,Runners!$U:$AA,B$1,0),"")</f>
        <v/>
      </c>
      <c r="C252" s="1" t="str">
        <f>IFERROR(VLOOKUP($A252,Runners!$U:$AA,C$1,0),"")</f>
        <v/>
      </c>
      <c r="D252" s="2" t="str">
        <f>IFERROR(VLOOKUP($A252,Runners!$U:$AA,D$1,0),"")</f>
        <v/>
      </c>
      <c r="E252" s="2" t="str">
        <f>IFERROR(VLOOKUP($A252,Runners!$U:$AA,E$1,0),"")</f>
        <v/>
      </c>
      <c r="F252" s="2" t="str">
        <f>IFERROR(VLOOKUP($A252,Runners!$U:$AA,F$1,0),"")</f>
        <v/>
      </c>
    </row>
    <row r="253" spans="1:6" x14ac:dyDescent="0.25">
      <c r="A253" s="19">
        <v>249</v>
      </c>
      <c r="B253" s="1" t="str">
        <f>IFERROR(VLOOKUP($A253,Runners!$U:$AA,B$1,0),"")</f>
        <v/>
      </c>
      <c r="C253" s="1" t="str">
        <f>IFERROR(VLOOKUP($A253,Runners!$U:$AA,C$1,0),"")</f>
        <v/>
      </c>
      <c r="D253" s="2" t="str">
        <f>IFERROR(VLOOKUP($A253,Runners!$U:$AA,D$1,0),"")</f>
        <v/>
      </c>
      <c r="E253" s="2" t="str">
        <f>IFERROR(VLOOKUP($A253,Runners!$U:$AA,E$1,0),"")</f>
        <v/>
      </c>
      <c r="F253" s="2" t="str">
        <f>IFERROR(VLOOKUP($A253,Runners!$U:$AA,F$1,0),"")</f>
        <v/>
      </c>
    </row>
    <row r="254" spans="1:6" x14ac:dyDescent="0.25">
      <c r="A254" s="19">
        <v>250</v>
      </c>
      <c r="B254" s="1" t="str">
        <f>IFERROR(VLOOKUP($A254,Runners!$U:$AA,B$1,0),"")</f>
        <v/>
      </c>
      <c r="C254" s="1" t="str">
        <f>IFERROR(VLOOKUP($A254,Runners!$U:$AA,C$1,0),"")</f>
        <v/>
      </c>
      <c r="D254" s="2" t="str">
        <f>IFERROR(VLOOKUP($A254,Runners!$U:$AA,D$1,0),"")</f>
        <v/>
      </c>
      <c r="E254" s="2" t="str">
        <f>IFERROR(VLOOKUP($A254,Runners!$U:$AA,E$1,0),"")</f>
        <v/>
      </c>
      <c r="F254" s="2" t="str">
        <f>IFERROR(VLOOKUP($A254,Runners!$U:$AA,F$1,0),"")</f>
        <v/>
      </c>
    </row>
    <row r="255" spans="1:6" x14ac:dyDescent="0.25">
      <c r="A255" s="19">
        <v>251</v>
      </c>
      <c r="B255" s="1" t="str">
        <f>IFERROR(VLOOKUP($A255,Runners!$U:$AA,B$1,0),"")</f>
        <v/>
      </c>
      <c r="C255" s="1" t="str">
        <f>IFERROR(VLOOKUP($A255,Runners!$U:$AA,C$1,0),"")</f>
        <v/>
      </c>
      <c r="D255" s="2" t="str">
        <f>IFERROR(VLOOKUP($A255,Runners!$U:$AA,D$1,0),"")</f>
        <v/>
      </c>
      <c r="E255" s="2" t="str">
        <f>IFERROR(VLOOKUP($A255,Runners!$U:$AA,E$1,0),"")</f>
        <v/>
      </c>
      <c r="F255" s="2" t="str">
        <f>IFERROR(VLOOKUP($A255,Runners!$U:$AA,F$1,0),"")</f>
        <v/>
      </c>
    </row>
    <row r="256" spans="1:6" x14ac:dyDescent="0.25">
      <c r="A256" s="19">
        <v>252</v>
      </c>
      <c r="B256" s="1" t="str">
        <f>IFERROR(VLOOKUP($A256,Runners!$U:$AA,B$1,0),"")</f>
        <v/>
      </c>
      <c r="C256" s="1" t="str">
        <f>IFERROR(VLOOKUP($A256,Runners!$U:$AA,C$1,0),"")</f>
        <v/>
      </c>
      <c r="D256" s="2" t="str">
        <f>IFERROR(VLOOKUP($A256,Runners!$U:$AA,D$1,0),"")</f>
        <v/>
      </c>
      <c r="E256" s="2" t="str">
        <f>IFERROR(VLOOKUP($A256,Runners!$U:$AA,E$1,0),"")</f>
        <v/>
      </c>
      <c r="F256" s="2" t="str">
        <f>IFERROR(VLOOKUP($A256,Runners!$U:$AA,F$1,0),"")</f>
        <v/>
      </c>
    </row>
    <row r="257" spans="1:6" x14ac:dyDescent="0.25">
      <c r="A257" s="19">
        <v>253</v>
      </c>
      <c r="B257" s="1" t="str">
        <f>IFERROR(VLOOKUP($A257,Runners!$U:$AA,B$1,0),"")</f>
        <v/>
      </c>
      <c r="C257" s="1" t="str">
        <f>IFERROR(VLOOKUP($A257,Runners!$U:$AA,C$1,0),"")</f>
        <v/>
      </c>
      <c r="D257" s="2" t="str">
        <f>IFERROR(VLOOKUP($A257,Runners!$U:$AA,D$1,0),"")</f>
        <v/>
      </c>
      <c r="E257" s="2" t="str">
        <f>IFERROR(VLOOKUP($A257,Runners!$U:$AA,E$1,0),"")</f>
        <v/>
      </c>
      <c r="F257" s="2" t="str">
        <f>IFERROR(VLOOKUP($A257,Runners!$U:$AA,F$1,0),"")</f>
        <v/>
      </c>
    </row>
    <row r="258" spans="1:6" x14ac:dyDescent="0.25">
      <c r="A258" s="19">
        <v>254</v>
      </c>
      <c r="B258" s="1" t="str">
        <f>IFERROR(VLOOKUP($A258,Runners!$U:$AA,B$1,0),"")</f>
        <v/>
      </c>
      <c r="C258" s="1" t="str">
        <f>IFERROR(VLOOKUP($A258,Runners!$U:$AA,C$1,0),"")</f>
        <v/>
      </c>
      <c r="D258" s="2" t="str">
        <f>IFERROR(VLOOKUP($A258,Runners!$U:$AA,D$1,0),"")</f>
        <v/>
      </c>
      <c r="E258" s="2" t="str">
        <f>IFERROR(VLOOKUP($A258,Runners!$U:$AA,E$1,0),"")</f>
        <v/>
      </c>
      <c r="F258" s="2" t="str">
        <f>IFERROR(VLOOKUP($A258,Runners!$U:$AA,F$1,0),"")</f>
        <v/>
      </c>
    </row>
    <row r="259" spans="1:6" x14ac:dyDescent="0.25">
      <c r="A259" s="19">
        <v>255</v>
      </c>
      <c r="B259" s="1" t="str">
        <f>IFERROR(VLOOKUP($A259,Runners!$U:$AA,B$1,0),"")</f>
        <v/>
      </c>
      <c r="C259" s="1" t="str">
        <f>IFERROR(VLOOKUP($A259,Runners!$U:$AA,C$1,0),"")</f>
        <v/>
      </c>
      <c r="D259" s="2" t="str">
        <f>IFERROR(VLOOKUP($A259,Runners!$U:$AA,D$1,0),"")</f>
        <v/>
      </c>
      <c r="E259" s="2" t="str">
        <f>IFERROR(VLOOKUP($A259,Runners!$U:$AA,E$1,0),"")</f>
        <v/>
      </c>
      <c r="F259" s="2" t="str">
        <f>IFERROR(VLOOKUP($A259,Runners!$U:$AA,F$1,0),"")</f>
        <v/>
      </c>
    </row>
    <row r="260" spans="1:6" x14ac:dyDescent="0.25">
      <c r="A260" s="19">
        <v>256</v>
      </c>
      <c r="B260" s="1" t="str">
        <f>IFERROR(VLOOKUP($A260,Runners!$U:$AA,B$1,0),"")</f>
        <v/>
      </c>
      <c r="C260" s="1" t="str">
        <f>IFERROR(VLOOKUP($A260,Runners!$U:$AA,C$1,0),"")</f>
        <v/>
      </c>
      <c r="D260" s="2" t="str">
        <f>IFERROR(VLOOKUP($A260,Runners!$U:$AA,D$1,0),"")</f>
        <v/>
      </c>
      <c r="E260" s="2" t="str">
        <f>IFERROR(VLOOKUP($A260,Runners!$U:$AA,E$1,0),"")</f>
        <v/>
      </c>
      <c r="F260" s="2" t="str">
        <f>IFERROR(VLOOKUP($A260,Runners!$U:$AA,F$1,0),"")</f>
        <v/>
      </c>
    </row>
    <row r="261" spans="1:6" x14ac:dyDescent="0.25">
      <c r="A261" s="19">
        <v>257</v>
      </c>
      <c r="B261" s="1" t="str">
        <f>IFERROR(VLOOKUP($A261,Runners!$U:$AA,B$1,0),"")</f>
        <v/>
      </c>
      <c r="C261" s="1" t="str">
        <f>IFERROR(VLOOKUP($A261,Runners!$U:$AA,C$1,0),"")</f>
        <v/>
      </c>
      <c r="D261" s="2" t="str">
        <f>IFERROR(VLOOKUP($A261,Runners!$U:$AA,D$1,0),"")</f>
        <v/>
      </c>
      <c r="E261" s="2" t="str">
        <f>IFERROR(VLOOKUP($A261,Runners!$U:$AA,E$1,0),"")</f>
        <v/>
      </c>
      <c r="F261" s="2" t="str">
        <f>IFERROR(VLOOKUP($A261,Runners!$U:$AA,F$1,0),"")</f>
        <v/>
      </c>
    </row>
    <row r="262" spans="1:6" x14ac:dyDescent="0.25">
      <c r="A262" s="19">
        <v>258</v>
      </c>
      <c r="B262" s="1" t="str">
        <f>IFERROR(VLOOKUP($A262,Runners!$U:$AA,B$1,0),"")</f>
        <v/>
      </c>
      <c r="C262" s="1" t="str">
        <f>IFERROR(VLOOKUP($A262,Runners!$U:$AA,C$1,0),"")</f>
        <v/>
      </c>
      <c r="D262" s="2" t="str">
        <f>IFERROR(VLOOKUP($A262,Runners!$U:$AA,D$1,0),"")</f>
        <v/>
      </c>
      <c r="E262" s="2" t="str">
        <f>IFERROR(VLOOKUP($A262,Runners!$U:$AA,E$1,0),"")</f>
        <v/>
      </c>
      <c r="F262" s="2" t="str">
        <f>IFERROR(VLOOKUP($A262,Runners!$U:$AA,F$1,0),"")</f>
        <v/>
      </c>
    </row>
    <row r="263" spans="1:6" x14ac:dyDescent="0.25">
      <c r="A263" s="19">
        <v>259</v>
      </c>
      <c r="B263" s="1" t="str">
        <f>IFERROR(VLOOKUP($A263,Runners!$U:$AA,B$1,0),"")</f>
        <v/>
      </c>
      <c r="C263" s="1" t="str">
        <f>IFERROR(VLOOKUP($A263,Runners!$U:$AA,C$1,0),"")</f>
        <v/>
      </c>
      <c r="D263" s="2" t="str">
        <f>IFERROR(VLOOKUP($A263,Runners!$U:$AA,D$1,0),"")</f>
        <v/>
      </c>
      <c r="E263" s="2" t="str">
        <f>IFERROR(VLOOKUP($A263,Runners!$U:$AA,E$1,0),"")</f>
        <v/>
      </c>
      <c r="F263" s="2" t="str">
        <f>IFERROR(VLOOKUP($A263,Runners!$U:$AA,F$1,0),"")</f>
        <v/>
      </c>
    </row>
    <row r="264" spans="1:6" x14ac:dyDescent="0.25">
      <c r="A264" s="19">
        <v>260</v>
      </c>
      <c r="B264" s="1" t="str">
        <f>IFERROR(VLOOKUP($A264,Runners!$U:$AA,B$1,0),"")</f>
        <v/>
      </c>
      <c r="C264" s="1" t="str">
        <f>IFERROR(VLOOKUP($A264,Runners!$U:$AA,C$1,0),"")</f>
        <v/>
      </c>
      <c r="D264" s="2" t="str">
        <f>IFERROR(VLOOKUP($A264,Runners!$U:$AA,D$1,0),"")</f>
        <v/>
      </c>
      <c r="E264" s="2" t="str">
        <f>IFERROR(VLOOKUP($A264,Runners!$U:$AA,E$1,0),"")</f>
        <v/>
      </c>
      <c r="F264" s="2" t="str">
        <f>IFERROR(VLOOKUP($A264,Runners!$U:$AA,F$1,0),"")</f>
        <v/>
      </c>
    </row>
    <row r="265" spans="1:6" x14ac:dyDescent="0.25">
      <c r="A265" s="19">
        <v>261</v>
      </c>
      <c r="B265" s="1" t="str">
        <f>IFERROR(VLOOKUP($A265,Runners!$U:$AA,B$1,0),"")</f>
        <v/>
      </c>
      <c r="C265" s="1" t="str">
        <f>IFERROR(VLOOKUP($A265,Runners!$U:$AA,C$1,0),"")</f>
        <v/>
      </c>
      <c r="D265" s="2" t="str">
        <f>IFERROR(VLOOKUP($A265,Runners!$U:$AA,D$1,0),"")</f>
        <v/>
      </c>
      <c r="E265" s="2" t="str">
        <f>IFERROR(VLOOKUP($A265,Runners!$U:$AA,E$1,0),"")</f>
        <v/>
      </c>
      <c r="F265" s="2" t="str">
        <f>IFERROR(VLOOKUP($A265,Runners!$U:$AA,F$1,0),"")</f>
        <v/>
      </c>
    </row>
    <row r="266" spans="1:6" x14ac:dyDescent="0.25">
      <c r="A266" s="19">
        <v>262</v>
      </c>
      <c r="B266" s="1" t="str">
        <f>IFERROR(VLOOKUP($A266,Runners!$U:$AA,B$1,0),"")</f>
        <v/>
      </c>
      <c r="C266" s="1" t="str">
        <f>IFERROR(VLOOKUP($A266,Runners!$U:$AA,C$1,0),"")</f>
        <v/>
      </c>
      <c r="D266" s="2" t="str">
        <f>IFERROR(VLOOKUP($A266,Runners!$U:$AA,D$1,0),"")</f>
        <v/>
      </c>
      <c r="E266" s="2" t="str">
        <f>IFERROR(VLOOKUP($A266,Runners!$U:$AA,E$1,0),"")</f>
        <v/>
      </c>
      <c r="F266" s="2" t="str">
        <f>IFERROR(VLOOKUP($A266,Runners!$U:$AA,F$1,0),"")</f>
        <v/>
      </c>
    </row>
    <row r="267" spans="1:6" x14ac:dyDescent="0.25">
      <c r="A267" s="19">
        <v>263</v>
      </c>
      <c r="B267" s="1" t="str">
        <f>IFERROR(VLOOKUP($A267,Runners!$U:$AA,B$1,0),"")</f>
        <v/>
      </c>
      <c r="C267" s="1" t="str">
        <f>IFERROR(VLOOKUP($A267,Runners!$U:$AA,C$1,0),"")</f>
        <v/>
      </c>
      <c r="D267" s="2" t="str">
        <f>IFERROR(VLOOKUP($A267,Runners!$U:$AA,D$1,0),"")</f>
        <v/>
      </c>
      <c r="E267" s="2" t="str">
        <f>IFERROR(VLOOKUP($A267,Runners!$U:$AA,E$1,0),"")</f>
        <v/>
      </c>
      <c r="F267" s="2" t="str">
        <f>IFERROR(VLOOKUP($A267,Runners!$U:$AA,F$1,0),"")</f>
        <v/>
      </c>
    </row>
    <row r="268" spans="1:6" x14ac:dyDescent="0.25">
      <c r="A268" s="19">
        <v>264</v>
      </c>
      <c r="B268" s="1" t="str">
        <f>IFERROR(VLOOKUP($A268,Runners!$U:$AA,B$1,0),"")</f>
        <v/>
      </c>
      <c r="C268" s="1" t="str">
        <f>IFERROR(VLOOKUP($A268,Runners!$U:$AA,C$1,0),"")</f>
        <v/>
      </c>
      <c r="D268" s="2" t="str">
        <f>IFERROR(VLOOKUP($A268,Runners!$U:$AA,D$1,0),"")</f>
        <v/>
      </c>
      <c r="E268" s="2" t="str">
        <f>IFERROR(VLOOKUP($A268,Runners!$U:$AA,E$1,0),"")</f>
        <v/>
      </c>
      <c r="F268" s="2" t="str">
        <f>IFERROR(VLOOKUP($A268,Runners!$U:$AA,F$1,0),"")</f>
        <v/>
      </c>
    </row>
    <row r="269" spans="1:6" x14ac:dyDescent="0.25">
      <c r="A269" s="19">
        <v>265</v>
      </c>
      <c r="B269" s="1" t="str">
        <f>IFERROR(VLOOKUP($A269,Runners!$U:$AA,B$1,0),"")</f>
        <v/>
      </c>
      <c r="C269" s="1" t="str">
        <f>IFERROR(VLOOKUP($A269,Runners!$U:$AA,C$1,0),"")</f>
        <v/>
      </c>
      <c r="D269" s="2" t="str">
        <f>IFERROR(VLOOKUP($A269,Runners!$U:$AA,D$1,0),"")</f>
        <v/>
      </c>
      <c r="E269" s="2" t="str">
        <f>IFERROR(VLOOKUP($A269,Runners!$U:$AA,E$1,0),"")</f>
        <v/>
      </c>
      <c r="F269" s="2" t="str">
        <f>IFERROR(VLOOKUP($A269,Runners!$U:$AA,F$1,0),"")</f>
        <v/>
      </c>
    </row>
    <row r="270" spans="1:6" x14ac:dyDescent="0.25">
      <c r="A270" s="19">
        <v>266</v>
      </c>
      <c r="B270" s="1" t="str">
        <f>IFERROR(VLOOKUP($A270,Runners!$U:$AA,B$1,0),"")</f>
        <v/>
      </c>
      <c r="C270" s="1" t="str">
        <f>IFERROR(VLOOKUP($A270,Runners!$U:$AA,C$1,0),"")</f>
        <v/>
      </c>
      <c r="D270" s="2" t="str">
        <f>IFERROR(VLOOKUP($A270,Runners!$U:$AA,D$1,0),"")</f>
        <v/>
      </c>
      <c r="E270" s="2" t="str">
        <f>IFERROR(VLOOKUP($A270,Runners!$U:$AA,E$1,0),"")</f>
        <v/>
      </c>
      <c r="F270" s="2" t="str">
        <f>IFERROR(VLOOKUP($A270,Runners!$U:$AA,F$1,0),"")</f>
        <v/>
      </c>
    </row>
    <row r="271" spans="1:6" x14ac:dyDescent="0.25">
      <c r="A271" s="19">
        <v>267</v>
      </c>
      <c r="B271" s="1" t="str">
        <f>IFERROR(VLOOKUP($A271,Runners!$U:$AA,B$1,0),"")</f>
        <v/>
      </c>
      <c r="C271" s="1" t="str">
        <f>IFERROR(VLOOKUP($A271,Runners!$U:$AA,C$1,0),"")</f>
        <v/>
      </c>
      <c r="D271" s="2" t="str">
        <f>IFERROR(VLOOKUP($A271,Runners!$U:$AA,D$1,0),"")</f>
        <v/>
      </c>
      <c r="E271" s="2" t="str">
        <f>IFERROR(VLOOKUP($A271,Runners!$U:$AA,E$1,0),"")</f>
        <v/>
      </c>
      <c r="F271" s="2" t="str">
        <f>IFERROR(VLOOKUP($A271,Runners!$U:$AA,F$1,0),"")</f>
        <v/>
      </c>
    </row>
    <row r="272" spans="1:6" x14ac:dyDescent="0.25">
      <c r="A272" s="19">
        <v>268</v>
      </c>
      <c r="B272" s="1" t="str">
        <f>IFERROR(VLOOKUP($A272,Runners!$U:$AA,B$1,0),"")</f>
        <v/>
      </c>
      <c r="C272" s="1" t="str">
        <f>IFERROR(VLOOKUP($A272,Runners!$U:$AA,C$1,0),"")</f>
        <v/>
      </c>
      <c r="D272" s="2" t="str">
        <f>IFERROR(VLOOKUP($A272,Runners!$U:$AA,D$1,0),"")</f>
        <v/>
      </c>
      <c r="E272" s="2" t="str">
        <f>IFERROR(VLOOKUP($A272,Runners!$U:$AA,E$1,0),"")</f>
        <v/>
      </c>
      <c r="F272" s="2" t="str">
        <f>IFERROR(VLOOKUP($A272,Runners!$U:$AA,F$1,0),"")</f>
        <v/>
      </c>
    </row>
    <row r="273" spans="1:6" x14ac:dyDescent="0.25">
      <c r="A273" s="19">
        <v>269</v>
      </c>
      <c r="B273" s="1" t="str">
        <f>IFERROR(VLOOKUP($A273,Runners!$U:$AA,B$1,0),"")</f>
        <v/>
      </c>
      <c r="C273" s="1" t="str">
        <f>IFERROR(VLOOKUP($A273,Runners!$U:$AA,C$1,0),"")</f>
        <v/>
      </c>
      <c r="D273" s="2" t="str">
        <f>IFERROR(VLOOKUP($A273,Runners!$U:$AA,D$1,0),"")</f>
        <v/>
      </c>
      <c r="E273" s="2" t="str">
        <f>IFERROR(VLOOKUP($A273,Runners!$U:$AA,E$1,0),"")</f>
        <v/>
      </c>
      <c r="F273" s="2" t="str">
        <f>IFERROR(VLOOKUP($A273,Runners!$U:$AA,F$1,0),"")</f>
        <v/>
      </c>
    </row>
    <row r="274" spans="1:6" x14ac:dyDescent="0.25">
      <c r="A274" s="19">
        <v>270</v>
      </c>
      <c r="B274" s="1" t="str">
        <f>IFERROR(VLOOKUP($A274,Runners!$U:$AA,B$1,0),"")</f>
        <v/>
      </c>
      <c r="C274" s="1" t="str">
        <f>IFERROR(VLOOKUP($A274,Runners!$U:$AA,C$1,0),"")</f>
        <v/>
      </c>
      <c r="D274" s="2" t="str">
        <f>IFERROR(VLOOKUP($A274,Runners!$U:$AA,D$1,0),"")</f>
        <v/>
      </c>
      <c r="E274" s="2" t="str">
        <f>IFERROR(VLOOKUP($A274,Runners!$U:$AA,E$1,0),"")</f>
        <v/>
      </c>
      <c r="F274" s="2" t="str">
        <f>IFERROR(VLOOKUP($A274,Runners!$U:$AA,F$1,0),"")</f>
        <v/>
      </c>
    </row>
    <row r="275" spans="1:6" x14ac:dyDescent="0.25">
      <c r="A275" s="19">
        <v>271</v>
      </c>
      <c r="B275" s="1" t="str">
        <f>IFERROR(VLOOKUP($A275,Runners!$U:$AA,B$1,0),"")</f>
        <v/>
      </c>
      <c r="C275" s="1" t="str">
        <f>IFERROR(VLOOKUP($A275,Runners!$U:$AA,C$1,0),"")</f>
        <v/>
      </c>
      <c r="D275" s="2" t="str">
        <f>IFERROR(VLOOKUP($A275,Runners!$U:$AA,D$1,0),"")</f>
        <v/>
      </c>
      <c r="E275" s="2" t="str">
        <f>IFERROR(VLOOKUP($A275,Runners!$U:$AA,E$1,0),"")</f>
        <v/>
      </c>
      <c r="F275" s="2" t="str">
        <f>IFERROR(VLOOKUP($A275,Runners!$U:$AA,F$1,0),"")</f>
        <v/>
      </c>
    </row>
    <row r="276" spans="1:6" x14ac:dyDescent="0.25">
      <c r="A276" s="19">
        <v>272</v>
      </c>
      <c r="B276" s="1" t="str">
        <f>IFERROR(VLOOKUP($A276,Runners!$U:$AA,B$1,0),"")</f>
        <v/>
      </c>
      <c r="C276" s="1" t="str">
        <f>IFERROR(VLOOKUP($A276,Runners!$U:$AA,C$1,0),"")</f>
        <v/>
      </c>
      <c r="D276" s="2" t="str">
        <f>IFERROR(VLOOKUP($A276,Runners!$U:$AA,D$1,0),"")</f>
        <v/>
      </c>
      <c r="E276" s="2" t="str">
        <f>IFERROR(VLOOKUP($A276,Runners!$U:$AA,E$1,0),"")</f>
        <v/>
      </c>
      <c r="F276" s="2" t="str">
        <f>IFERROR(VLOOKUP($A276,Runners!$U:$AA,F$1,0),"")</f>
        <v/>
      </c>
    </row>
    <row r="277" spans="1:6" x14ac:dyDescent="0.25">
      <c r="A277" s="19">
        <v>273</v>
      </c>
      <c r="B277" s="1" t="str">
        <f>IFERROR(VLOOKUP($A277,Runners!$U:$AA,B$1,0),"")</f>
        <v/>
      </c>
      <c r="C277" s="1" t="str">
        <f>IFERROR(VLOOKUP($A277,Runners!$U:$AA,C$1,0),"")</f>
        <v/>
      </c>
      <c r="D277" s="2" t="str">
        <f>IFERROR(VLOOKUP($A277,Runners!$U:$AA,D$1,0),"")</f>
        <v/>
      </c>
      <c r="E277" s="2" t="str">
        <f>IFERROR(VLOOKUP($A277,Runners!$U:$AA,E$1,0),"")</f>
        <v/>
      </c>
      <c r="F277" s="2" t="str">
        <f>IFERROR(VLOOKUP($A277,Runners!$U:$AA,F$1,0),"")</f>
        <v/>
      </c>
    </row>
    <row r="278" spans="1:6" x14ac:dyDescent="0.25">
      <c r="A278" s="19">
        <v>274</v>
      </c>
      <c r="B278" s="1" t="str">
        <f>IFERROR(VLOOKUP($A278,Runners!$U:$AA,B$1,0),"")</f>
        <v/>
      </c>
      <c r="C278" s="1" t="str">
        <f>IFERROR(VLOOKUP($A278,Runners!$U:$AA,C$1,0),"")</f>
        <v/>
      </c>
      <c r="D278" s="2" t="str">
        <f>IFERROR(VLOOKUP($A278,Runners!$U:$AA,D$1,0),"")</f>
        <v/>
      </c>
      <c r="E278" s="2" t="str">
        <f>IFERROR(VLOOKUP($A278,Runners!$U:$AA,E$1,0),"")</f>
        <v/>
      </c>
      <c r="F278" s="2" t="str">
        <f>IFERROR(VLOOKUP($A278,Runners!$U:$AA,F$1,0),"")</f>
        <v/>
      </c>
    </row>
    <row r="279" spans="1:6" x14ac:dyDescent="0.25">
      <c r="A279" s="19">
        <v>275</v>
      </c>
      <c r="B279" s="1" t="str">
        <f>IFERROR(VLOOKUP($A279,Runners!$U:$AA,B$1,0),"")</f>
        <v/>
      </c>
      <c r="C279" s="1" t="str">
        <f>IFERROR(VLOOKUP($A279,Runners!$U:$AA,C$1,0),"")</f>
        <v/>
      </c>
      <c r="D279" s="2" t="str">
        <f>IFERROR(VLOOKUP($A279,Runners!$U:$AA,D$1,0),"")</f>
        <v/>
      </c>
      <c r="E279" s="2" t="str">
        <f>IFERROR(VLOOKUP($A279,Runners!$U:$AA,E$1,0),"")</f>
        <v/>
      </c>
      <c r="F279" s="2" t="str">
        <f>IFERROR(VLOOKUP($A279,Runners!$U:$AA,F$1,0),"")</f>
        <v/>
      </c>
    </row>
    <row r="280" spans="1:6" x14ac:dyDescent="0.25">
      <c r="A280" s="19">
        <v>276</v>
      </c>
      <c r="B280" s="1" t="str">
        <f>IFERROR(VLOOKUP($A280,Runners!$U:$AA,B$1,0),"")</f>
        <v/>
      </c>
      <c r="C280" s="1" t="str">
        <f>IFERROR(VLOOKUP($A280,Runners!$U:$AA,C$1,0),"")</f>
        <v/>
      </c>
      <c r="D280" s="2" t="str">
        <f>IFERROR(VLOOKUP($A280,Runners!$U:$AA,D$1,0),"")</f>
        <v/>
      </c>
      <c r="E280" s="2" t="str">
        <f>IFERROR(VLOOKUP($A280,Runners!$U:$AA,E$1,0),"")</f>
        <v/>
      </c>
      <c r="F280" s="2" t="str">
        <f>IFERROR(VLOOKUP($A280,Runners!$U:$AA,F$1,0),"")</f>
        <v/>
      </c>
    </row>
    <row r="281" spans="1:6" x14ac:dyDescent="0.25">
      <c r="A281" s="19">
        <v>277</v>
      </c>
      <c r="B281" s="1" t="str">
        <f>IFERROR(VLOOKUP($A281,Runners!$U:$AA,B$1,0),"")</f>
        <v/>
      </c>
      <c r="C281" s="1" t="str">
        <f>IFERROR(VLOOKUP($A281,Runners!$U:$AA,C$1,0),"")</f>
        <v/>
      </c>
      <c r="D281" s="2" t="str">
        <f>IFERROR(VLOOKUP($A281,Runners!$U:$AA,D$1,0),"")</f>
        <v/>
      </c>
      <c r="E281" s="2" t="str">
        <f>IFERROR(VLOOKUP($A281,Runners!$U:$AA,E$1,0),"")</f>
        <v/>
      </c>
      <c r="F281" s="2" t="str">
        <f>IFERROR(VLOOKUP($A281,Runners!$U:$AA,F$1,0),"")</f>
        <v/>
      </c>
    </row>
    <row r="282" spans="1:6" x14ac:dyDescent="0.25">
      <c r="A282" s="19">
        <v>278</v>
      </c>
      <c r="B282" s="1" t="str">
        <f>IFERROR(VLOOKUP($A282,Runners!$U:$AA,B$1,0),"")</f>
        <v/>
      </c>
      <c r="C282" s="1" t="str">
        <f>IFERROR(VLOOKUP($A282,Runners!$U:$AA,C$1,0),"")</f>
        <v/>
      </c>
      <c r="D282" s="2" t="str">
        <f>IFERROR(VLOOKUP($A282,Runners!$U:$AA,D$1,0),"")</f>
        <v/>
      </c>
      <c r="E282" s="2" t="str">
        <f>IFERROR(VLOOKUP($A282,Runners!$U:$AA,E$1,0),"")</f>
        <v/>
      </c>
      <c r="F282" s="2" t="str">
        <f>IFERROR(VLOOKUP($A282,Runners!$U:$AA,F$1,0),"")</f>
        <v/>
      </c>
    </row>
    <row r="283" spans="1:6" x14ac:dyDescent="0.25">
      <c r="A283" s="19">
        <v>279</v>
      </c>
      <c r="B283" s="1" t="str">
        <f>IFERROR(VLOOKUP($A283,Runners!$U:$AA,B$1,0),"")</f>
        <v/>
      </c>
      <c r="C283" s="1" t="str">
        <f>IFERROR(VLOOKUP($A283,Runners!$U:$AA,C$1,0),"")</f>
        <v/>
      </c>
      <c r="D283" s="2" t="str">
        <f>IFERROR(VLOOKUP($A283,Runners!$U:$AA,D$1,0),"")</f>
        <v/>
      </c>
      <c r="E283" s="2" t="str">
        <f>IFERROR(VLOOKUP($A283,Runners!$U:$AA,E$1,0),"")</f>
        <v/>
      </c>
      <c r="F283" s="2" t="str">
        <f>IFERROR(VLOOKUP($A283,Runners!$U:$AA,F$1,0),"")</f>
        <v/>
      </c>
    </row>
    <row r="284" spans="1:6" x14ac:dyDescent="0.25">
      <c r="A284" s="19">
        <v>280</v>
      </c>
      <c r="B284" s="1" t="str">
        <f>IFERROR(VLOOKUP($A284,Runners!$U:$AA,B$1,0),"")</f>
        <v/>
      </c>
      <c r="C284" s="1" t="str">
        <f>IFERROR(VLOOKUP($A284,Runners!$U:$AA,C$1,0),"")</f>
        <v/>
      </c>
      <c r="D284" s="2" t="str">
        <f>IFERROR(VLOOKUP($A284,Runners!$U:$AA,D$1,0),"")</f>
        <v/>
      </c>
      <c r="E284" s="2" t="str">
        <f>IFERROR(VLOOKUP($A284,Runners!$U:$AA,E$1,0),"")</f>
        <v/>
      </c>
      <c r="F284" s="2" t="str">
        <f>IFERROR(VLOOKUP($A284,Runners!$U:$AA,F$1,0),"")</f>
        <v/>
      </c>
    </row>
    <row r="285" spans="1:6" x14ac:dyDescent="0.25">
      <c r="A285" s="19">
        <v>281</v>
      </c>
      <c r="B285" s="1" t="str">
        <f>IFERROR(VLOOKUP($A285,Runners!$U:$AA,B$1,0),"")</f>
        <v/>
      </c>
      <c r="C285" s="1" t="str">
        <f>IFERROR(VLOOKUP($A285,Runners!$U:$AA,C$1,0),"")</f>
        <v/>
      </c>
      <c r="D285" s="2" t="str">
        <f>IFERROR(VLOOKUP($A285,Runners!$U:$AA,D$1,0),"")</f>
        <v/>
      </c>
      <c r="E285" s="2" t="str">
        <f>IFERROR(VLOOKUP($A285,Runners!$U:$AA,E$1,0),"")</f>
        <v/>
      </c>
      <c r="F285" s="2" t="str">
        <f>IFERROR(VLOOKUP($A285,Runners!$U:$AA,F$1,0),"")</f>
        <v/>
      </c>
    </row>
    <row r="286" spans="1:6" x14ac:dyDescent="0.25">
      <c r="A286" s="19">
        <v>282</v>
      </c>
      <c r="B286" s="1" t="str">
        <f>IFERROR(VLOOKUP($A286,Runners!$U:$AA,B$1,0),"")</f>
        <v/>
      </c>
      <c r="C286" s="1" t="str">
        <f>IFERROR(VLOOKUP($A286,Runners!$U:$AA,C$1,0),"")</f>
        <v/>
      </c>
      <c r="D286" s="2" t="str">
        <f>IFERROR(VLOOKUP($A286,Runners!$U:$AA,D$1,0),"")</f>
        <v/>
      </c>
      <c r="E286" s="2" t="str">
        <f>IFERROR(VLOOKUP($A286,Runners!$U:$AA,E$1,0),"")</f>
        <v/>
      </c>
      <c r="F286" s="2" t="str">
        <f>IFERROR(VLOOKUP($A286,Runners!$U:$AA,F$1,0),"")</f>
        <v/>
      </c>
    </row>
    <row r="287" spans="1:6" x14ac:dyDescent="0.25">
      <c r="A287" s="19">
        <v>283</v>
      </c>
      <c r="B287" s="1" t="str">
        <f>IFERROR(VLOOKUP($A287,Runners!$U:$AA,B$1,0),"")</f>
        <v/>
      </c>
      <c r="C287" s="1" t="str">
        <f>IFERROR(VLOOKUP($A287,Runners!$U:$AA,C$1,0),"")</f>
        <v/>
      </c>
      <c r="D287" s="2" t="str">
        <f>IFERROR(VLOOKUP($A287,Runners!$U:$AA,D$1,0),"")</f>
        <v/>
      </c>
      <c r="E287" s="2" t="str">
        <f>IFERROR(VLOOKUP($A287,Runners!$U:$AA,E$1,0),"")</f>
        <v/>
      </c>
      <c r="F287" s="2" t="str">
        <f>IFERROR(VLOOKUP($A287,Runners!$U:$AA,F$1,0),"")</f>
        <v/>
      </c>
    </row>
    <row r="288" spans="1:6" x14ac:dyDescent="0.25">
      <c r="A288" s="19">
        <v>284</v>
      </c>
      <c r="B288" s="1" t="str">
        <f>IFERROR(VLOOKUP($A288,Runners!$U:$AA,B$1,0),"")</f>
        <v/>
      </c>
      <c r="C288" s="1" t="str">
        <f>IFERROR(VLOOKUP($A288,Runners!$U:$AA,C$1,0),"")</f>
        <v/>
      </c>
      <c r="D288" s="2" t="str">
        <f>IFERROR(VLOOKUP($A288,Runners!$U:$AA,D$1,0),"")</f>
        <v/>
      </c>
      <c r="E288" s="2" t="str">
        <f>IFERROR(VLOOKUP($A288,Runners!$U:$AA,E$1,0),"")</f>
        <v/>
      </c>
      <c r="F288" s="2" t="str">
        <f>IFERROR(VLOOKUP($A288,Runners!$U:$AA,F$1,0),"")</f>
        <v/>
      </c>
    </row>
    <row r="289" spans="1:6" x14ac:dyDescent="0.25">
      <c r="A289" s="19">
        <v>285</v>
      </c>
      <c r="B289" s="1" t="str">
        <f>IFERROR(VLOOKUP($A289,Runners!$U:$AA,B$1,0),"")</f>
        <v/>
      </c>
      <c r="C289" s="1" t="str">
        <f>IFERROR(VLOOKUP($A289,Runners!$U:$AA,C$1,0),"")</f>
        <v/>
      </c>
      <c r="D289" s="2" t="str">
        <f>IFERROR(VLOOKUP($A289,Runners!$U:$AA,D$1,0),"")</f>
        <v/>
      </c>
      <c r="E289" s="2" t="str">
        <f>IFERROR(VLOOKUP($A289,Runners!$U:$AA,E$1,0),"")</f>
        <v/>
      </c>
      <c r="F289" s="2" t="str">
        <f>IFERROR(VLOOKUP($A289,Runners!$U:$AA,F$1,0),"")</f>
        <v/>
      </c>
    </row>
    <row r="290" spans="1:6" x14ac:dyDescent="0.25">
      <c r="A290" s="19">
        <v>286</v>
      </c>
      <c r="B290" s="1" t="str">
        <f>IFERROR(VLOOKUP($A290,Runners!$U:$AA,B$1,0),"")</f>
        <v/>
      </c>
      <c r="C290" s="1" t="str">
        <f>IFERROR(VLOOKUP($A290,Runners!$U:$AA,C$1,0),"")</f>
        <v/>
      </c>
      <c r="D290" s="2" t="str">
        <f>IFERROR(VLOOKUP($A290,Runners!$U:$AA,D$1,0),"")</f>
        <v/>
      </c>
      <c r="E290" s="2" t="str">
        <f>IFERROR(VLOOKUP($A290,Runners!$U:$AA,E$1,0),"")</f>
        <v/>
      </c>
      <c r="F290" s="2" t="str">
        <f>IFERROR(VLOOKUP($A290,Runners!$U:$AA,F$1,0),"")</f>
        <v/>
      </c>
    </row>
    <row r="291" spans="1:6" x14ac:dyDescent="0.25">
      <c r="A291" s="19">
        <v>287</v>
      </c>
      <c r="B291" s="1" t="str">
        <f>IFERROR(VLOOKUP($A291,Runners!$U:$AA,B$1,0),"")</f>
        <v/>
      </c>
      <c r="C291" s="1" t="str">
        <f>IFERROR(VLOOKUP($A291,Runners!$U:$AA,C$1,0),"")</f>
        <v/>
      </c>
      <c r="D291" s="2" t="str">
        <f>IFERROR(VLOOKUP($A291,Runners!$U:$AA,D$1,0),"")</f>
        <v/>
      </c>
      <c r="E291" s="2" t="str">
        <f>IFERROR(VLOOKUP($A291,Runners!$U:$AA,E$1,0),"")</f>
        <v/>
      </c>
      <c r="F291" s="2" t="str">
        <f>IFERROR(VLOOKUP($A291,Runners!$U:$AA,F$1,0),"")</f>
        <v/>
      </c>
    </row>
    <row r="292" spans="1:6" x14ac:dyDescent="0.25">
      <c r="A292" s="19">
        <v>288</v>
      </c>
      <c r="B292" s="1" t="str">
        <f>IFERROR(VLOOKUP($A292,Runners!$U:$AA,B$1,0),"")</f>
        <v/>
      </c>
      <c r="C292" s="1" t="str">
        <f>IFERROR(VLOOKUP($A292,Runners!$U:$AA,C$1,0),"")</f>
        <v/>
      </c>
      <c r="D292" s="2" t="str">
        <f>IFERROR(VLOOKUP($A292,Runners!$U:$AA,D$1,0),"")</f>
        <v/>
      </c>
      <c r="E292" s="2" t="str">
        <f>IFERROR(VLOOKUP($A292,Runners!$U:$AA,E$1,0),"")</f>
        <v/>
      </c>
      <c r="F292" s="2" t="str">
        <f>IFERROR(VLOOKUP($A292,Runners!$U:$AA,F$1,0),"")</f>
        <v/>
      </c>
    </row>
    <row r="293" spans="1:6" x14ac:dyDescent="0.25">
      <c r="A293" s="19">
        <v>289</v>
      </c>
      <c r="B293" s="1" t="str">
        <f>IFERROR(VLOOKUP($A293,Runners!$U:$AA,B$1,0),"")</f>
        <v/>
      </c>
      <c r="C293" s="1" t="str">
        <f>IFERROR(VLOOKUP($A293,Runners!$U:$AA,C$1,0),"")</f>
        <v/>
      </c>
      <c r="D293" s="2" t="str">
        <f>IFERROR(VLOOKUP($A293,Runners!$U:$AA,D$1,0),"")</f>
        <v/>
      </c>
      <c r="E293" s="2" t="str">
        <f>IFERROR(VLOOKUP($A293,Runners!$U:$AA,E$1,0),"")</f>
        <v/>
      </c>
      <c r="F293" s="2" t="str">
        <f>IFERROR(VLOOKUP($A293,Runners!$U:$AA,F$1,0),"")</f>
        <v/>
      </c>
    </row>
    <row r="294" spans="1:6" x14ac:dyDescent="0.25">
      <c r="A294" s="19">
        <v>290</v>
      </c>
      <c r="B294" s="1" t="str">
        <f>IFERROR(VLOOKUP($A294,Runners!$U:$AA,B$1,0),"")</f>
        <v/>
      </c>
      <c r="C294" s="1" t="str">
        <f>IFERROR(VLOOKUP($A294,Runners!$U:$AA,C$1,0),"")</f>
        <v/>
      </c>
      <c r="D294" s="2" t="str">
        <f>IFERROR(VLOOKUP($A294,Runners!$U:$AA,D$1,0),"")</f>
        <v/>
      </c>
      <c r="E294" s="2" t="str">
        <f>IFERROR(VLOOKUP($A294,Runners!$U:$AA,E$1,0),"")</f>
        <v/>
      </c>
      <c r="F294" s="2" t="str">
        <f>IFERROR(VLOOKUP($A294,Runners!$U:$AA,F$1,0),"")</f>
        <v/>
      </c>
    </row>
    <row r="295" spans="1:6" x14ac:dyDescent="0.25">
      <c r="A295" s="19">
        <v>291</v>
      </c>
      <c r="B295" s="1" t="str">
        <f>IFERROR(VLOOKUP($A295,Runners!$U:$AA,B$1,0),"")</f>
        <v/>
      </c>
      <c r="C295" s="1" t="str">
        <f>IFERROR(VLOOKUP($A295,Runners!$U:$AA,C$1,0),"")</f>
        <v/>
      </c>
      <c r="D295" s="2" t="str">
        <f>IFERROR(VLOOKUP($A295,Runners!$U:$AA,D$1,0),"")</f>
        <v/>
      </c>
      <c r="E295" s="2" t="str">
        <f>IFERROR(VLOOKUP($A295,Runners!$U:$AA,E$1,0),"")</f>
        <v/>
      </c>
      <c r="F295" s="2" t="str">
        <f>IFERROR(VLOOKUP($A295,Runners!$U:$AA,F$1,0),"")</f>
        <v/>
      </c>
    </row>
    <row r="296" spans="1:6" x14ac:dyDescent="0.25">
      <c r="A296" s="19">
        <v>292</v>
      </c>
      <c r="B296" s="1" t="str">
        <f>IFERROR(VLOOKUP($A296,Runners!$U:$AA,B$1,0),"")</f>
        <v/>
      </c>
      <c r="C296" s="1" t="str">
        <f>IFERROR(VLOOKUP($A296,Runners!$U:$AA,C$1,0),"")</f>
        <v/>
      </c>
      <c r="D296" s="2" t="str">
        <f>IFERROR(VLOOKUP($A296,Runners!$U:$AA,D$1,0),"")</f>
        <v/>
      </c>
      <c r="E296" s="2" t="str">
        <f>IFERROR(VLOOKUP($A296,Runners!$U:$AA,E$1,0),"")</f>
        <v/>
      </c>
      <c r="F296" s="2" t="str">
        <f>IFERROR(VLOOKUP($A296,Runners!$U:$AA,F$1,0),"")</f>
        <v/>
      </c>
    </row>
    <row r="297" spans="1:6" x14ac:dyDescent="0.25">
      <c r="A297" s="19">
        <v>293</v>
      </c>
      <c r="B297" s="1" t="str">
        <f>IFERROR(VLOOKUP($A297,Runners!$U:$AA,B$1,0),"")</f>
        <v/>
      </c>
      <c r="C297" s="1" t="str">
        <f>IFERROR(VLOOKUP($A297,Runners!$U:$AA,C$1,0),"")</f>
        <v/>
      </c>
      <c r="D297" s="2" t="str">
        <f>IFERROR(VLOOKUP($A297,Runners!$U:$AA,D$1,0),"")</f>
        <v/>
      </c>
      <c r="E297" s="2" t="str">
        <f>IFERROR(VLOOKUP($A297,Runners!$U:$AA,E$1,0),"")</f>
        <v/>
      </c>
      <c r="F297" s="2" t="str">
        <f>IFERROR(VLOOKUP($A297,Runners!$U:$AA,F$1,0),"")</f>
        <v/>
      </c>
    </row>
    <row r="298" spans="1:6" x14ac:dyDescent="0.25">
      <c r="A298" s="19">
        <v>294</v>
      </c>
      <c r="B298" s="1" t="str">
        <f>IFERROR(VLOOKUP($A298,Runners!$U:$AA,B$1,0),"")</f>
        <v/>
      </c>
      <c r="C298" s="1" t="str">
        <f>IFERROR(VLOOKUP($A298,Runners!$U:$AA,C$1,0),"")</f>
        <v/>
      </c>
      <c r="D298" s="2" t="str">
        <f>IFERROR(VLOOKUP($A298,Runners!$U:$AA,D$1,0),"")</f>
        <v/>
      </c>
      <c r="E298" s="2" t="str">
        <f>IFERROR(VLOOKUP($A298,Runners!$U:$AA,E$1,0),"")</f>
        <v/>
      </c>
      <c r="F298" s="2" t="str">
        <f>IFERROR(VLOOKUP($A298,Runners!$U:$AA,F$1,0),"")</f>
        <v/>
      </c>
    </row>
    <row r="299" spans="1:6" x14ac:dyDescent="0.25">
      <c r="A299" s="19">
        <v>295</v>
      </c>
      <c r="B299" s="1" t="str">
        <f>IFERROR(VLOOKUP($A299,Runners!$U:$AA,B$1,0),"")</f>
        <v/>
      </c>
      <c r="C299" s="1" t="str">
        <f>IFERROR(VLOOKUP($A299,Runners!$U:$AA,C$1,0),"")</f>
        <v/>
      </c>
      <c r="D299" s="2" t="str">
        <f>IFERROR(VLOOKUP($A299,Runners!$U:$AA,D$1,0),"")</f>
        <v/>
      </c>
      <c r="E299" s="2" t="str">
        <f>IFERROR(VLOOKUP($A299,Runners!$U:$AA,E$1,0),"")</f>
        <v/>
      </c>
      <c r="F299" s="2" t="str">
        <f>IFERROR(VLOOKUP($A299,Runners!$U:$AA,F$1,0),"")</f>
        <v/>
      </c>
    </row>
    <row r="300" spans="1:6" x14ac:dyDescent="0.25">
      <c r="A300" s="19">
        <v>296</v>
      </c>
      <c r="B300" s="1" t="str">
        <f>IFERROR(VLOOKUP($A300,Runners!$U:$AA,B$1,0),"")</f>
        <v/>
      </c>
      <c r="C300" s="1" t="str">
        <f>IFERROR(VLOOKUP($A300,Runners!$U:$AA,C$1,0),"")</f>
        <v/>
      </c>
      <c r="D300" s="2" t="str">
        <f>IFERROR(VLOOKUP($A300,Runners!$U:$AA,D$1,0),"")</f>
        <v/>
      </c>
      <c r="E300" s="2" t="str">
        <f>IFERROR(VLOOKUP($A300,Runners!$U:$AA,E$1,0),"")</f>
        <v/>
      </c>
      <c r="F300" s="2" t="str">
        <f>IFERROR(VLOOKUP($A300,Runners!$U:$AA,F$1,0),"")</f>
        <v/>
      </c>
    </row>
    <row r="301" spans="1:6" x14ac:dyDescent="0.25">
      <c r="A301" s="19">
        <v>297</v>
      </c>
      <c r="B301" s="1" t="str">
        <f>IFERROR(VLOOKUP($A301,Runners!$U:$AA,B$1,0),"")</f>
        <v/>
      </c>
      <c r="C301" s="1" t="str">
        <f>IFERROR(VLOOKUP($A301,Runners!$U:$AA,C$1,0),"")</f>
        <v/>
      </c>
      <c r="D301" s="2" t="str">
        <f>IFERROR(VLOOKUP($A301,Runners!$U:$AA,D$1,0),"")</f>
        <v/>
      </c>
      <c r="E301" s="2" t="str">
        <f>IFERROR(VLOOKUP($A301,Runners!$U:$AA,E$1,0),"")</f>
        <v/>
      </c>
      <c r="F301" s="2" t="str">
        <f>IFERROR(VLOOKUP($A301,Runners!$U:$AA,F$1,0),"")</f>
        <v/>
      </c>
    </row>
    <row r="302" spans="1:6" x14ac:dyDescent="0.25">
      <c r="A302" s="19">
        <v>298</v>
      </c>
      <c r="B302" s="1" t="str">
        <f>IFERROR(VLOOKUP($A302,Runners!$U:$AA,B$1,0),"")</f>
        <v/>
      </c>
      <c r="C302" s="1" t="str">
        <f>IFERROR(VLOOKUP($A302,Runners!$U:$AA,C$1,0),"")</f>
        <v/>
      </c>
      <c r="D302" s="2" t="str">
        <f>IFERROR(VLOOKUP($A302,Runners!$U:$AA,D$1,0),"")</f>
        <v/>
      </c>
      <c r="E302" s="2" t="str">
        <f>IFERROR(VLOOKUP($A302,Runners!$U:$AA,E$1,0),"")</f>
        <v/>
      </c>
      <c r="F302" s="2" t="str">
        <f>IFERROR(VLOOKUP($A302,Runners!$U:$AA,F$1,0),"")</f>
        <v/>
      </c>
    </row>
    <row r="303" spans="1:6" x14ac:dyDescent="0.25">
      <c r="A303" s="19">
        <v>299</v>
      </c>
      <c r="B303" s="1" t="str">
        <f>IFERROR(VLOOKUP($A303,Runners!$U:$AA,B$1,0),"")</f>
        <v/>
      </c>
      <c r="C303" s="1" t="str">
        <f>IFERROR(VLOOKUP($A303,Runners!$U:$AA,C$1,0),"")</f>
        <v/>
      </c>
      <c r="D303" s="2" t="str">
        <f>IFERROR(VLOOKUP($A303,Runners!$U:$AA,D$1,0),"")</f>
        <v/>
      </c>
      <c r="E303" s="2" t="str">
        <f>IFERROR(VLOOKUP($A303,Runners!$U:$AA,E$1,0),"")</f>
        <v/>
      </c>
      <c r="F303" s="2" t="str">
        <f>IFERROR(VLOOKUP($A303,Runners!$U:$AA,F$1,0),"")</f>
        <v/>
      </c>
    </row>
    <row r="304" spans="1:6" x14ac:dyDescent="0.25">
      <c r="A304" s="19">
        <v>300</v>
      </c>
      <c r="B304" s="1" t="str">
        <f>IFERROR(VLOOKUP($A304,Runners!$U:$AA,B$1,0),"")</f>
        <v/>
      </c>
      <c r="C304" s="1" t="str">
        <f>IFERROR(VLOOKUP($A304,Runners!$U:$AA,C$1,0),"")</f>
        <v/>
      </c>
      <c r="D304" s="2" t="str">
        <f>IFERROR(VLOOKUP($A304,Runners!$U:$AA,D$1,0),"")</f>
        <v/>
      </c>
      <c r="E304" s="2" t="str">
        <f>IFERROR(VLOOKUP($A304,Runners!$U:$AA,E$1,0),"")</f>
        <v/>
      </c>
      <c r="F304" s="2" t="str">
        <f>IFERROR(VLOOKUP($A304,Runners!$U:$AA,F$1,0),"")</f>
        <v/>
      </c>
    </row>
    <row r="305" spans="1:6" x14ac:dyDescent="0.25">
      <c r="A305" s="19">
        <v>301</v>
      </c>
      <c r="B305" s="1" t="str">
        <f>IFERROR(VLOOKUP($A305,Runners!$U:$AA,B$1,0),"")</f>
        <v/>
      </c>
      <c r="C305" s="1" t="str">
        <f>IFERROR(VLOOKUP($A305,Runners!$U:$AA,C$1,0),"")</f>
        <v/>
      </c>
      <c r="D305" s="2" t="str">
        <f>IFERROR(VLOOKUP($A305,Runners!$U:$AA,D$1,0),"")</f>
        <v/>
      </c>
      <c r="E305" s="2" t="str">
        <f>IFERROR(VLOOKUP($A305,Runners!$U:$AA,E$1,0),"")</f>
        <v/>
      </c>
      <c r="F305" s="2" t="str">
        <f>IFERROR(VLOOKUP($A305,Runners!$U:$AA,F$1,0),"")</f>
        <v/>
      </c>
    </row>
    <row r="306" spans="1:6" x14ac:dyDescent="0.25">
      <c r="A306" s="19">
        <v>302</v>
      </c>
      <c r="B306" s="1" t="str">
        <f>IFERROR(VLOOKUP($A306,Runners!$U:$AA,B$1,0),"")</f>
        <v/>
      </c>
      <c r="C306" s="1" t="str">
        <f>IFERROR(VLOOKUP($A306,Runners!$U:$AA,C$1,0),"")</f>
        <v/>
      </c>
      <c r="D306" s="2" t="str">
        <f>IFERROR(VLOOKUP($A306,Runners!$U:$AA,D$1,0),"")</f>
        <v/>
      </c>
      <c r="E306" s="2" t="str">
        <f>IFERROR(VLOOKUP($A306,Runners!$U:$AA,E$1,0),"")</f>
        <v/>
      </c>
      <c r="F306" s="2" t="str">
        <f>IFERROR(VLOOKUP($A306,Runners!$U:$AA,F$1,0),"")</f>
        <v/>
      </c>
    </row>
    <row r="307" spans="1:6" x14ac:dyDescent="0.25">
      <c r="A307" s="19">
        <v>303</v>
      </c>
      <c r="B307" s="1" t="str">
        <f>IFERROR(VLOOKUP($A307,Runners!$U:$AA,B$1,0),"")</f>
        <v/>
      </c>
      <c r="C307" s="1" t="str">
        <f>IFERROR(VLOOKUP($A307,Runners!$U:$AA,C$1,0),"")</f>
        <v/>
      </c>
      <c r="D307" s="2" t="str">
        <f>IFERROR(VLOOKUP($A307,Runners!$U:$AA,D$1,0),"")</f>
        <v/>
      </c>
      <c r="E307" s="2" t="str">
        <f>IFERROR(VLOOKUP($A307,Runners!$U:$AA,E$1,0),"")</f>
        <v/>
      </c>
      <c r="F307" s="2" t="str">
        <f>IFERROR(VLOOKUP($A307,Runners!$U:$AA,F$1,0),"")</f>
        <v/>
      </c>
    </row>
    <row r="308" spans="1:6" x14ac:dyDescent="0.25">
      <c r="A308" s="19">
        <v>304</v>
      </c>
      <c r="B308" s="1" t="str">
        <f>IFERROR(VLOOKUP($A308,Runners!$U:$AA,B$1,0),"")</f>
        <v/>
      </c>
      <c r="C308" s="1" t="str">
        <f>IFERROR(VLOOKUP($A308,Runners!$U:$AA,C$1,0),"")</f>
        <v/>
      </c>
      <c r="D308" s="2" t="str">
        <f>IFERROR(VLOOKUP($A308,Runners!$U:$AA,D$1,0),"")</f>
        <v/>
      </c>
      <c r="E308" s="2" t="str">
        <f>IFERROR(VLOOKUP($A308,Runners!$U:$AA,E$1,0),"")</f>
        <v/>
      </c>
      <c r="F308" s="2" t="str">
        <f>IFERROR(VLOOKUP($A308,Runners!$U:$AA,F$1,0),"")</f>
        <v/>
      </c>
    </row>
    <row r="309" spans="1:6" x14ac:dyDescent="0.25">
      <c r="A309" s="19">
        <v>305</v>
      </c>
      <c r="B309" s="1" t="str">
        <f>IFERROR(VLOOKUP($A309,Runners!$U:$AA,B$1,0),"")</f>
        <v/>
      </c>
      <c r="C309" s="1" t="str">
        <f>IFERROR(VLOOKUP($A309,Runners!$U:$AA,C$1,0),"")</f>
        <v/>
      </c>
      <c r="D309" s="2" t="str">
        <f>IFERROR(VLOOKUP($A309,Runners!$U:$AA,D$1,0),"")</f>
        <v/>
      </c>
      <c r="E309" s="2" t="str">
        <f>IFERROR(VLOOKUP($A309,Runners!$U:$AA,E$1,0),"")</f>
        <v/>
      </c>
      <c r="F309" s="2" t="str">
        <f>IFERROR(VLOOKUP($A309,Runners!$U:$AA,F$1,0),"")</f>
        <v/>
      </c>
    </row>
    <row r="310" spans="1:6" x14ac:dyDescent="0.25">
      <c r="A310" s="19">
        <v>306</v>
      </c>
      <c r="B310" s="1" t="str">
        <f>IFERROR(VLOOKUP($A310,Runners!$U:$AA,B$1,0),"")</f>
        <v/>
      </c>
      <c r="C310" s="1" t="str">
        <f>IFERROR(VLOOKUP($A310,Runners!$U:$AA,C$1,0),"")</f>
        <v/>
      </c>
      <c r="D310" s="2" t="str">
        <f>IFERROR(VLOOKUP($A310,Runners!$U:$AA,D$1,0),"")</f>
        <v/>
      </c>
      <c r="E310" s="2" t="str">
        <f>IFERROR(VLOOKUP($A310,Runners!$U:$AA,E$1,0),"")</f>
        <v/>
      </c>
      <c r="F310" s="2" t="str">
        <f>IFERROR(VLOOKUP($A310,Runners!$U:$AA,F$1,0),"")</f>
        <v/>
      </c>
    </row>
    <row r="311" spans="1:6" x14ac:dyDescent="0.25">
      <c r="A311" s="19">
        <v>307</v>
      </c>
      <c r="B311" s="1" t="str">
        <f>IFERROR(VLOOKUP($A311,Runners!$U:$AA,B$1,0),"")</f>
        <v/>
      </c>
      <c r="C311" s="1" t="str">
        <f>IFERROR(VLOOKUP($A311,Runners!$U:$AA,C$1,0),"")</f>
        <v/>
      </c>
      <c r="D311" s="2" t="str">
        <f>IFERROR(VLOOKUP($A311,Runners!$U:$AA,D$1,0),"")</f>
        <v/>
      </c>
      <c r="E311" s="2" t="str">
        <f>IFERROR(VLOOKUP($A311,Runners!$U:$AA,E$1,0),"")</f>
        <v/>
      </c>
      <c r="F311" s="2" t="str">
        <f>IFERROR(VLOOKUP($A311,Runners!$U:$AA,F$1,0),"")</f>
        <v/>
      </c>
    </row>
    <row r="312" spans="1:6" x14ac:dyDescent="0.25">
      <c r="A312" s="19">
        <v>308</v>
      </c>
      <c r="B312" s="1" t="str">
        <f>IFERROR(VLOOKUP($A312,Runners!$U:$AA,B$1,0),"")</f>
        <v/>
      </c>
      <c r="C312" s="1" t="str">
        <f>IFERROR(VLOOKUP($A312,Runners!$U:$AA,C$1,0),"")</f>
        <v/>
      </c>
      <c r="D312" s="2" t="str">
        <f>IFERROR(VLOOKUP($A312,Runners!$U:$AA,D$1,0),"")</f>
        <v/>
      </c>
      <c r="E312" s="2" t="str">
        <f>IFERROR(VLOOKUP($A312,Runners!$U:$AA,E$1,0),"")</f>
        <v/>
      </c>
      <c r="F312" s="2" t="str">
        <f>IFERROR(VLOOKUP($A312,Runners!$U:$AA,F$1,0),"")</f>
        <v/>
      </c>
    </row>
    <row r="313" spans="1:6" x14ac:dyDescent="0.25">
      <c r="A313" s="19">
        <v>309</v>
      </c>
      <c r="B313" s="1" t="str">
        <f>IFERROR(VLOOKUP($A313,Runners!$U:$AA,B$1,0),"")</f>
        <v/>
      </c>
      <c r="C313" s="1" t="str">
        <f>IFERROR(VLOOKUP($A313,Runners!$U:$AA,C$1,0),"")</f>
        <v/>
      </c>
      <c r="D313" s="2" t="str">
        <f>IFERROR(VLOOKUP($A313,Runners!$U:$AA,D$1,0),"")</f>
        <v/>
      </c>
      <c r="E313" s="2" t="str">
        <f>IFERROR(VLOOKUP($A313,Runners!$U:$AA,E$1,0),"")</f>
        <v/>
      </c>
      <c r="F313" s="2" t="str">
        <f>IFERROR(VLOOKUP($A313,Runners!$U:$AA,F$1,0),"")</f>
        <v/>
      </c>
    </row>
    <row r="314" spans="1:6" x14ac:dyDescent="0.25">
      <c r="A314" s="19">
        <v>310</v>
      </c>
      <c r="B314" s="1" t="str">
        <f>IFERROR(VLOOKUP($A314,Runners!$U:$AA,B$1,0),"")</f>
        <v/>
      </c>
      <c r="C314" s="1" t="str">
        <f>IFERROR(VLOOKUP($A314,Runners!$U:$AA,C$1,0),"")</f>
        <v/>
      </c>
      <c r="D314" s="2" t="str">
        <f>IFERROR(VLOOKUP($A314,Runners!$U:$AA,D$1,0),"")</f>
        <v/>
      </c>
      <c r="E314" s="2" t="str">
        <f>IFERROR(VLOOKUP($A314,Runners!$U:$AA,E$1,0),"")</f>
        <v/>
      </c>
      <c r="F314" s="2" t="str">
        <f>IFERROR(VLOOKUP($A314,Runners!$U:$AA,F$1,0),"")</f>
        <v/>
      </c>
    </row>
    <row r="315" spans="1:6" x14ac:dyDescent="0.25">
      <c r="A315" s="19">
        <v>311</v>
      </c>
      <c r="B315" s="1" t="str">
        <f>IFERROR(VLOOKUP($A315,Runners!$U:$AA,B$1,0),"")</f>
        <v/>
      </c>
      <c r="C315" s="1" t="str">
        <f>IFERROR(VLOOKUP($A315,Runners!$U:$AA,C$1,0),"")</f>
        <v/>
      </c>
      <c r="D315" s="2" t="str">
        <f>IFERROR(VLOOKUP($A315,Runners!$U:$AA,D$1,0),"")</f>
        <v/>
      </c>
      <c r="E315" s="2" t="str">
        <f>IFERROR(VLOOKUP($A315,Runners!$U:$AA,E$1,0),"")</f>
        <v/>
      </c>
      <c r="F315" s="2" t="str">
        <f>IFERROR(VLOOKUP($A315,Runners!$U:$AA,F$1,0),"")</f>
        <v/>
      </c>
    </row>
    <row r="316" spans="1:6" x14ac:dyDescent="0.25">
      <c r="A316" s="19">
        <v>312</v>
      </c>
      <c r="B316" s="1" t="str">
        <f>IFERROR(VLOOKUP($A316,Runners!$U:$AA,B$1,0),"")</f>
        <v/>
      </c>
      <c r="C316" s="1" t="str">
        <f>IFERROR(VLOOKUP($A316,Runners!$U:$AA,C$1,0),"")</f>
        <v/>
      </c>
      <c r="D316" s="2" t="str">
        <f>IFERROR(VLOOKUP($A316,Runners!$U:$AA,D$1,0),"")</f>
        <v/>
      </c>
      <c r="E316" s="2" t="str">
        <f>IFERROR(VLOOKUP($A316,Runners!$U:$AA,E$1,0),"")</f>
        <v/>
      </c>
      <c r="F316" s="2" t="str">
        <f>IFERROR(VLOOKUP($A316,Runners!$U:$AA,F$1,0),"")</f>
        <v/>
      </c>
    </row>
    <row r="317" spans="1:6" x14ac:dyDescent="0.25">
      <c r="A317" s="19">
        <v>313</v>
      </c>
      <c r="B317" s="1" t="str">
        <f>IFERROR(VLOOKUP($A317,Runners!$U:$AA,B$1,0),"")</f>
        <v/>
      </c>
      <c r="C317" s="1" t="str">
        <f>IFERROR(VLOOKUP($A317,Runners!$U:$AA,C$1,0),"")</f>
        <v/>
      </c>
      <c r="D317" s="2" t="str">
        <f>IFERROR(VLOOKUP($A317,Runners!$U:$AA,D$1,0),"")</f>
        <v/>
      </c>
      <c r="E317" s="2" t="str">
        <f>IFERROR(VLOOKUP($A317,Runners!$U:$AA,E$1,0),"")</f>
        <v/>
      </c>
      <c r="F317" s="2" t="str">
        <f>IFERROR(VLOOKUP($A317,Runners!$U:$AA,F$1,0),"")</f>
        <v/>
      </c>
    </row>
    <row r="318" spans="1:6" x14ac:dyDescent="0.25">
      <c r="A318" s="19">
        <v>314</v>
      </c>
      <c r="B318" s="1" t="str">
        <f>IFERROR(VLOOKUP($A318,Runners!$U:$AA,B$1,0),"")</f>
        <v/>
      </c>
      <c r="C318" s="1" t="str">
        <f>IFERROR(VLOOKUP($A318,Runners!$U:$AA,C$1,0),"")</f>
        <v/>
      </c>
      <c r="D318" s="2" t="str">
        <f>IFERROR(VLOOKUP($A318,Runners!$U:$AA,D$1,0),"")</f>
        <v/>
      </c>
      <c r="E318" s="2" t="str">
        <f>IFERROR(VLOOKUP($A318,Runners!$U:$AA,E$1,0),"")</f>
        <v/>
      </c>
      <c r="F318" s="2" t="str">
        <f>IFERROR(VLOOKUP($A318,Runners!$U:$AA,F$1,0),"")</f>
        <v/>
      </c>
    </row>
    <row r="319" spans="1:6" x14ac:dyDescent="0.25">
      <c r="A319" s="19">
        <v>315</v>
      </c>
      <c r="B319" s="1" t="str">
        <f>IFERROR(VLOOKUP($A319,Runners!$U:$AA,B$1,0),"")</f>
        <v/>
      </c>
      <c r="C319" s="1" t="str">
        <f>IFERROR(VLOOKUP($A319,Runners!$U:$AA,C$1,0),"")</f>
        <v/>
      </c>
      <c r="D319" s="2" t="str">
        <f>IFERROR(VLOOKUP($A319,Runners!$U:$AA,D$1,0),"")</f>
        <v/>
      </c>
      <c r="E319" s="2" t="str">
        <f>IFERROR(VLOOKUP($A319,Runners!$U:$AA,E$1,0),"")</f>
        <v/>
      </c>
      <c r="F319" s="2" t="str">
        <f>IFERROR(VLOOKUP($A319,Runners!$U:$AA,F$1,0),"")</f>
        <v/>
      </c>
    </row>
    <row r="320" spans="1:6" x14ac:dyDescent="0.25">
      <c r="A320" s="19">
        <v>316</v>
      </c>
      <c r="B320" s="1" t="str">
        <f>IFERROR(VLOOKUP($A320,Runners!$U:$AA,B$1,0),"")</f>
        <v/>
      </c>
      <c r="C320" s="1" t="str">
        <f>IFERROR(VLOOKUP($A320,Runners!$U:$AA,C$1,0),"")</f>
        <v/>
      </c>
      <c r="D320" s="2" t="str">
        <f>IFERROR(VLOOKUP($A320,Runners!$U:$AA,D$1,0),"")</f>
        <v/>
      </c>
      <c r="E320" s="2" t="str">
        <f>IFERROR(VLOOKUP($A320,Runners!$U:$AA,E$1,0),"")</f>
        <v/>
      </c>
      <c r="F320" s="2" t="str">
        <f>IFERROR(VLOOKUP($A320,Runners!$U:$AA,F$1,0),"")</f>
        <v/>
      </c>
    </row>
    <row r="321" spans="1:6" x14ac:dyDescent="0.25">
      <c r="A321" s="19">
        <v>317</v>
      </c>
      <c r="B321" s="1" t="str">
        <f>IFERROR(VLOOKUP($A321,Runners!$U:$AA,B$1,0),"")</f>
        <v/>
      </c>
      <c r="C321" s="1" t="str">
        <f>IFERROR(VLOOKUP($A321,Runners!$U:$AA,C$1,0),"")</f>
        <v/>
      </c>
      <c r="D321" s="2" t="str">
        <f>IFERROR(VLOOKUP($A321,Runners!$U:$AA,D$1,0),"")</f>
        <v/>
      </c>
      <c r="E321" s="2" t="str">
        <f>IFERROR(VLOOKUP($A321,Runners!$U:$AA,E$1,0),"")</f>
        <v/>
      </c>
      <c r="F321" s="2" t="str">
        <f>IFERROR(VLOOKUP($A321,Runners!$U:$AA,F$1,0),"")</f>
        <v/>
      </c>
    </row>
    <row r="322" spans="1:6" x14ac:dyDescent="0.25">
      <c r="A322" s="19">
        <v>318</v>
      </c>
      <c r="B322" s="1" t="str">
        <f>IFERROR(VLOOKUP($A322,Runners!$U:$AA,B$1,0),"")</f>
        <v/>
      </c>
      <c r="C322" s="1" t="str">
        <f>IFERROR(VLOOKUP($A322,Runners!$U:$AA,C$1,0),"")</f>
        <v/>
      </c>
      <c r="D322" s="2" t="str">
        <f>IFERROR(VLOOKUP($A322,Runners!$U:$AA,D$1,0),"")</f>
        <v/>
      </c>
      <c r="E322" s="2" t="str">
        <f>IFERROR(VLOOKUP($A322,Runners!$U:$AA,E$1,0),"")</f>
        <v/>
      </c>
      <c r="F322" s="2" t="str">
        <f>IFERROR(VLOOKUP($A322,Runners!$U:$AA,F$1,0),"")</f>
        <v/>
      </c>
    </row>
    <row r="323" spans="1:6" x14ac:dyDescent="0.25">
      <c r="A323" s="19">
        <v>319</v>
      </c>
      <c r="B323" s="1" t="str">
        <f>IFERROR(VLOOKUP($A323,Runners!$U:$AA,B$1,0),"")</f>
        <v/>
      </c>
      <c r="C323" s="1" t="str">
        <f>IFERROR(VLOOKUP($A323,Runners!$U:$AA,C$1,0),"")</f>
        <v/>
      </c>
      <c r="D323" s="2" t="str">
        <f>IFERROR(VLOOKUP($A323,Runners!$U:$AA,D$1,0),"")</f>
        <v/>
      </c>
      <c r="E323" s="2" t="str">
        <f>IFERROR(VLOOKUP($A323,Runners!$U:$AA,E$1,0),"")</f>
        <v/>
      </c>
      <c r="F323" s="2" t="str">
        <f>IFERROR(VLOOKUP($A323,Runners!$U:$AA,F$1,0),"")</f>
        <v/>
      </c>
    </row>
    <row r="324" spans="1:6" x14ac:dyDescent="0.25">
      <c r="A324" s="19">
        <v>320</v>
      </c>
      <c r="B324" s="1" t="str">
        <f>IFERROR(VLOOKUP($A324,Runners!$U:$AA,B$1,0),"")</f>
        <v/>
      </c>
      <c r="C324" s="1" t="str">
        <f>IFERROR(VLOOKUP($A324,Runners!$U:$AA,C$1,0),"")</f>
        <v/>
      </c>
      <c r="D324" s="2" t="str">
        <f>IFERROR(VLOOKUP($A324,Runners!$U:$AA,D$1,0),"")</f>
        <v/>
      </c>
      <c r="E324" s="2" t="str">
        <f>IFERROR(VLOOKUP($A324,Runners!$U:$AA,E$1,0),"")</f>
        <v/>
      </c>
      <c r="F324" s="2" t="str">
        <f>IFERROR(VLOOKUP($A324,Runners!$U:$AA,F$1,0),"")</f>
        <v/>
      </c>
    </row>
    <row r="325" spans="1:6" x14ac:dyDescent="0.25">
      <c r="A325" s="19">
        <v>321</v>
      </c>
      <c r="B325" s="1" t="str">
        <f>IFERROR(VLOOKUP($A325,Runners!$U:$AA,B$1,0),"")</f>
        <v/>
      </c>
      <c r="C325" s="1" t="str">
        <f>IFERROR(VLOOKUP($A325,Runners!$U:$AA,C$1,0),"")</f>
        <v/>
      </c>
      <c r="D325" s="2" t="str">
        <f>IFERROR(VLOOKUP($A325,Runners!$U:$AA,D$1,0),"")</f>
        <v/>
      </c>
      <c r="E325" s="2" t="str">
        <f>IFERROR(VLOOKUP($A325,Runners!$U:$AA,E$1,0),"")</f>
        <v/>
      </c>
      <c r="F325" s="2" t="str">
        <f>IFERROR(VLOOKUP($A325,Runners!$U:$AA,F$1,0),"")</f>
        <v/>
      </c>
    </row>
    <row r="326" spans="1:6" x14ac:dyDescent="0.25">
      <c r="A326" s="19">
        <v>322</v>
      </c>
      <c r="B326" s="1" t="str">
        <f>IFERROR(VLOOKUP($A326,Runners!$U:$AA,B$1,0),"")</f>
        <v/>
      </c>
      <c r="C326" s="1" t="str">
        <f>IFERROR(VLOOKUP($A326,Runners!$U:$AA,C$1,0),"")</f>
        <v/>
      </c>
      <c r="D326" s="2" t="str">
        <f>IFERROR(VLOOKUP($A326,Runners!$U:$AA,D$1,0),"")</f>
        <v/>
      </c>
      <c r="E326" s="2" t="str">
        <f>IFERROR(VLOOKUP($A326,Runners!$U:$AA,E$1,0),"")</f>
        <v/>
      </c>
      <c r="F326" s="2" t="str">
        <f>IFERROR(VLOOKUP($A326,Runners!$U:$AA,F$1,0),"")</f>
        <v/>
      </c>
    </row>
    <row r="327" spans="1:6" x14ac:dyDescent="0.25">
      <c r="A327" s="19">
        <v>323</v>
      </c>
      <c r="B327" s="1" t="str">
        <f>IFERROR(VLOOKUP($A327,Runners!$U:$AA,B$1,0),"")</f>
        <v/>
      </c>
      <c r="C327" s="1" t="str">
        <f>IFERROR(VLOOKUP($A327,Runners!$U:$AA,C$1,0),"")</f>
        <v/>
      </c>
      <c r="D327" s="2" t="str">
        <f>IFERROR(VLOOKUP($A327,Runners!$U:$AA,D$1,0),"")</f>
        <v/>
      </c>
      <c r="E327" s="2" t="str">
        <f>IFERROR(VLOOKUP($A327,Runners!$U:$AA,E$1,0),"")</f>
        <v/>
      </c>
      <c r="F327" s="2" t="str">
        <f>IFERROR(VLOOKUP($A327,Runners!$U:$AA,F$1,0),"")</f>
        <v/>
      </c>
    </row>
    <row r="328" spans="1:6" x14ac:dyDescent="0.25">
      <c r="A328" s="19">
        <v>324</v>
      </c>
      <c r="B328" s="1" t="str">
        <f>IFERROR(VLOOKUP($A328,Runners!$U:$AA,B$1,0),"")</f>
        <v/>
      </c>
      <c r="C328" s="1" t="str">
        <f>IFERROR(VLOOKUP($A328,Runners!$U:$AA,C$1,0),"")</f>
        <v/>
      </c>
      <c r="D328" s="2" t="str">
        <f>IFERROR(VLOOKUP($A328,Runners!$U:$AA,D$1,0),"")</f>
        <v/>
      </c>
      <c r="E328" s="2" t="str">
        <f>IFERROR(VLOOKUP($A328,Runners!$U:$AA,E$1,0),"")</f>
        <v/>
      </c>
      <c r="F328" s="2" t="str">
        <f>IFERROR(VLOOKUP($A328,Runners!$U:$AA,F$1,0),"")</f>
        <v/>
      </c>
    </row>
    <row r="329" spans="1:6" x14ac:dyDescent="0.25">
      <c r="A329" s="19">
        <v>325</v>
      </c>
      <c r="B329" s="1" t="str">
        <f>IFERROR(VLOOKUP($A329,Runners!$U:$AA,B$1,0),"")</f>
        <v/>
      </c>
      <c r="C329" s="1" t="str">
        <f>IFERROR(VLOOKUP($A329,Runners!$U:$AA,C$1,0),"")</f>
        <v/>
      </c>
      <c r="D329" s="2" t="str">
        <f>IFERROR(VLOOKUP($A329,Runners!$U:$AA,D$1,0),"")</f>
        <v/>
      </c>
      <c r="E329" s="2" t="str">
        <f>IFERROR(VLOOKUP($A329,Runners!$U:$AA,E$1,0),"")</f>
        <v/>
      </c>
      <c r="F329" s="2" t="str">
        <f>IFERROR(VLOOKUP($A329,Runners!$U:$AA,F$1,0),"")</f>
        <v/>
      </c>
    </row>
    <row r="330" spans="1:6" x14ac:dyDescent="0.25">
      <c r="A330" s="19">
        <v>326</v>
      </c>
      <c r="B330" s="1" t="str">
        <f>IFERROR(VLOOKUP($A330,Runners!$U:$AA,B$1,0),"")</f>
        <v/>
      </c>
      <c r="C330" s="1" t="str">
        <f>IFERROR(VLOOKUP($A330,Runners!$U:$AA,C$1,0),"")</f>
        <v/>
      </c>
      <c r="D330" s="2" t="str">
        <f>IFERROR(VLOOKUP($A330,Runners!$U:$AA,D$1,0),"")</f>
        <v/>
      </c>
      <c r="E330" s="2" t="str">
        <f>IFERROR(VLOOKUP($A330,Runners!$U:$AA,E$1,0),"")</f>
        <v/>
      </c>
      <c r="F330" s="2" t="str">
        <f>IFERROR(VLOOKUP($A330,Runners!$U:$AA,F$1,0),"")</f>
        <v/>
      </c>
    </row>
    <row r="331" spans="1:6" x14ac:dyDescent="0.25">
      <c r="A331" s="19">
        <v>327</v>
      </c>
      <c r="B331" s="1" t="str">
        <f>IFERROR(VLOOKUP($A331,Runners!$U:$AA,B$1,0),"")</f>
        <v/>
      </c>
      <c r="C331" s="1" t="str">
        <f>IFERROR(VLOOKUP($A331,Runners!$U:$AA,C$1,0),"")</f>
        <v/>
      </c>
      <c r="D331" s="2" t="str">
        <f>IFERROR(VLOOKUP($A331,Runners!$U:$AA,D$1,0),"")</f>
        <v/>
      </c>
      <c r="E331" s="2" t="str">
        <f>IFERROR(VLOOKUP($A331,Runners!$U:$AA,E$1,0),"")</f>
        <v/>
      </c>
      <c r="F331" s="2" t="str">
        <f>IFERROR(VLOOKUP($A331,Runners!$U:$AA,F$1,0),"")</f>
        <v/>
      </c>
    </row>
  </sheetData>
  <pageMargins left="0.31496062992125984" right="0.31496062992125984" top="0.35433070866141736" bottom="0.35433070866141736"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9D85-EEB3-4263-A314-50BFC75DB0CE}">
  <sheetPr>
    <tabColor rgb="FF92D050"/>
  </sheetPr>
  <dimension ref="A1:AK669"/>
  <sheetViews>
    <sheetView topLeftCell="A2" workbookViewId="0">
      <selection activeCell="C22" sqref="C22"/>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0" hidden="1" customWidth="1"/>
    <col min="8" max="9" width="10.28515625" style="32" hidden="1" customWidth="1"/>
    <col min="10" max="10" width="22.42578125" style="32" hidden="1" customWidth="1"/>
    <col min="11" max="11" width="16.28515625" style="32" hidden="1" customWidth="1"/>
    <col min="12" max="12" width="0" style="32" hidden="1" customWidth="1"/>
    <col min="13" max="37" width="9.140625" style="32"/>
  </cols>
  <sheetData>
    <row r="1" spans="1:37" hidden="1" x14ac:dyDescent="0.25">
      <c r="B1" s="22">
        <v>2</v>
      </c>
      <c r="C1" s="22">
        <f>+B1+1</f>
        <v>3</v>
      </c>
      <c r="D1" s="22">
        <f t="shared" ref="D1:F1" si="0">+C1+1</f>
        <v>4</v>
      </c>
      <c r="E1" s="8">
        <f t="shared" si="0"/>
        <v>5</v>
      </c>
      <c r="F1" s="8">
        <f t="shared" si="0"/>
        <v>6</v>
      </c>
    </row>
    <row r="2" spans="1:37" ht="23.25" x14ac:dyDescent="0.25">
      <c r="A2" s="23" t="s">
        <v>324</v>
      </c>
      <c r="B2" s="3"/>
      <c r="C2" s="3"/>
      <c r="D2" s="4"/>
      <c r="E2" s="4"/>
      <c r="F2" s="4"/>
      <c r="G2" t="str">
        <f>MID(A2,28,1)</f>
        <v xml:space="preserve"> </v>
      </c>
    </row>
    <row r="3" spans="1:37" ht="11.25" customHeight="1" x14ac:dyDescent="0.25">
      <c r="A3" s="5"/>
      <c r="B3" s="3"/>
      <c r="C3" s="3"/>
      <c r="D3" s="4"/>
      <c r="E3" s="4"/>
      <c r="F3" s="4"/>
    </row>
    <row r="4" spans="1:37" s="6" customFormat="1" ht="36" x14ac:dyDescent="0.3">
      <c r="A4" s="7" t="s">
        <v>84</v>
      </c>
      <c r="B4" s="21" t="s">
        <v>156</v>
      </c>
      <c r="C4" s="21" t="s">
        <v>157</v>
      </c>
      <c r="D4" s="7" t="s">
        <v>85</v>
      </c>
      <c r="E4" s="20" t="s">
        <v>106</v>
      </c>
      <c r="F4" s="20" t="s">
        <v>107</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row>
    <row r="5" spans="1:37" x14ac:dyDescent="0.25">
      <c r="A5" s="19">
        <v>1</v>
      </c>
      <c r="B5" s="1" t="str">
        <f>IFERROR(VLOOKUP($A5,Runners!$V:$AA,B$1,0),"")</f>
        <v/>
      </c>
      <c r="C5" s="1" t="str">
        <f>IFERROR(VLOOKUP($A5,Runners!$V:$AA,C$1,0),"")</f>
        <v/>
      </c>
      <c r="D5" s="1" t="str">
        <f>IFERROR(VLOOKUP($A5,Runners!$V:$AA,D$1,0),"")</f>
        <v/>
      </c>
      <c r="E5" s="2" t="str">
        <f>IFERROR(VLOOKUP($A5,Runners!$V:$AA,E$1,0),"")</f>
        <v/>
      </c>
      <c r="F5" s="2" t="str">
        <f>IFERROR(VLOOKUP($A5,Runners!$V:$AA,F$1,0),"")</f>
        <v/>
      </c>
      <c r="G5">
        <f>COUNTIF($F$5:F5,F5)</f>
        <v>1</v>
      </c>
      <c r="J5" s="32" t="str">
        <f>B5&amp;C5&amp;D5</f>
        <v/>
      </c>
      <c r="K5" s="32">
        <f>+A5</f>
        <v>1</v>
      </c>
      <c r="L5" s="32">
        <f>+G5</f>
        <v>1</v>
      </c>
    </row>
    <row r="6" spans="1:37" x14ac:dyDescent="0.25">
      <c r="A6" s="19">
        <v>2</v>
      </c>
      <c r="B6" s="1" t="str">
        <f>IFERROR(VLOOKUP($A6,Runners!$V:$AA,B$1,0),"")</f>
        <v/>
      </c>
      <c r="C6" s="1" t="str">
        <f>IFERROR(VLOOKUP($A6,Runners!$V:$AA,C$1,0),"")</f>
        <v/>
      </c>
      <c r="D6" s="1" t="str">
        <f>IFERROR(VLOOKUP($A6,Runners!$V:$AA,D$1,0),"")</f>
        <v/>
      </c>
      <c r="E6" s="2" t="str">
        <f>IFERROR(VLOOKUP($A6,Runners!$V:$AA,E$1,0),"")</f>
        <v/>
      </c>
      <c r="F6" s="2" t="str">
        <f>IFERROR(VLOOKUP($A6,Runners!$V:$AA,F$1,0),"")</f>
        <v/>
      </c>
      <c r="G6">
        <f>COUNTIF($F$5:F6,F6)</f>
        <v>2</v>
      </c>
      <c r="J6" s="32" t="str">
        <f t="shared" ref="J6:J69" si="1">B6&amp;C6&amp;D6</f>
        <v/>
      </c>
      <c r="K6" s="32">
        <f t="shared" ref="K6:K69" si="2">+A6</f>
        <v>2</v>
      </c>
      <c r="L6" s="32">
        <f t="shared" ref="L6:L69" si="3">+G6</f>
        <v>2</v>
      </c>
    </row>
    <row r="7" spans="1:37" x14ac:dyDescent="0.25">
      <c r="A7" s="19">
        <v>3</v>
      </c>
      <c r="B7" s="1" t="str">
        <f>IFERROR(VLOOKUP($A7,Runners!$V:$AA,B$1,0),"")</f>
        <v/>
      </c>
      <c r="C7" s="1" t="str">
        <f>IFERROR(VLOOKUP($A7,Runners!$V:$AA,C$1,0),"")</f>
        <v/>
      </c>
      <c r="D7" s="1" t="str">
        <f>IFERROR(VLOOKUP($A7,Runners!$V:$AA,D$1,0),"")</f>
        <v/>
      </c>
      <c r="E7" s="2" t="str">
        <f>IFERROR(VLOOKUP($A7,Runners!$V:$AA,E$1,0),"")</f>
        <v/>
      </c>
      <c r="F7" s="2" t="str">
        <f>IFERROR(VLOOKUP($A7,Runners!$V:$AA,F$1,0),"")</f>
        <v/>
      </c>
      <c r="G7">
        <f>COUNTIF($F$5:F7,F7)</f>
        <v>3</v>
      </c>
      <c r="J7" s="32" t="str">
        <f t="shared" si="1"/>
        <v/>
      </c>
      <c r="K7" s="32">
        <f t="shared" si="2"/>
        <v>3</v>
      </c>
      <c r="L7" s="32">
        <f t="shared" si="3"/>
        <v>3</v>
      </c>
    </row>
    <row r="8" spans="1:37" x14ac:dyDescent="0.25">
      <c r="A8" s="19">
        <v>4</v>
      </c>
      <c r="B8" s="1" t="str">
        <f>IFERROR(VLOOKUP($A8,Runners!$V:$AA,B$1,0),"")</f>
        <v/>
      </c>
      <c r="C8" s="1" t="str">
        <f>IFERROR(VLOOKUP($A8,Runners!$V:$AA,C$1,0),"")</f>
        <v/>
      </c>
      <c r="D8" s="1" t="str">
        <f>IFERROR(VLOOKUP($A8,Runners!$V:$AA,D$1,0),"")</f>
        <v/>
      </c>
      <c r="E8" s="2" t="str">
        <f>IFERROR(VLOOKUP($A8,Runners!$V:$AA,E$1,0),"")</f>
        <v/>
      </c>
      <c r="F8" s="2" t="str">
        <f>IFERROR(VLOOKUP($A8,Runners!$V:$AA,F$1,0),"")</f>
        <v/>
      </c>
      <c r="G8">
        <f>COUNTIF($F$5:F8,F8)</f>
        <v>4</v>
      </c>
      <c r="J8" s="32" t="str">
        <f t="shared" si="1"/>
        <v/>
      </c>
      <c r="K8" s="32">
        <f t="shared" si="2"/>
        <v>4</v>
      </c>
      <c r="L8" s="32">
        <f t="shared" si="3"/>
        <v>4</v>
      </c>
    </row>
    <row r="9" spans="1:37" x14ac:dyDescent="0.25">
      <c r="A9" s="19">
        <v>5</v>
      </c>
      <c r="B9" s="1" t="str">
        <f>IFERROR(VLOOKUP($A9,Runners!$V:$AA,B$1,0),"")</f>
        <v/>
      </c>
      <c r="C9" s="1" t="str">
        <f>IFERROR(VLOOKUP($A9,Runners!$V:$AA,C$1,0),"")</f>
        <v/>
      </c>
      <c r="D9" s="1" t="str">
        <f>IFERROR(VLOOKUP($A9,Runners!$V:$AA,D$1,0),"")</f>
        <v/>
      </c>
      <c r="E9" s="2" t="str">
        <f>IFERROR(VLOOKUP($A9,Runners!$V:$AA,E$1,0),"")</f>
        <v/>
      </c>
      <c r="F9" s="2" t="str">
        <f>IFERROR(VLOOKUP($A9,Runners!$V:$AA,F$1,0),"")</f>
        <v/>
      </c>
      <c r="G9">
        <f>COUNTIF($F$5:F9,F9)</f>
        <v>5</v>
      </c>
      <c r="J9" s="32" t="str">
        <f t="shared" si="1"/>
        <v/>
      </c>
      <c r="K9" s="32">
        <f t="shared" si="2"/>
        <v>5</v>
      </c>
      <c r="L9" s="32">
        <f t="shared" si="3"/>
        <v>5</v>
      </c>
    </row>
    <row r="10" spans="1:37" x14ac:dyDescent="0.25">
      <c r="A10" s="19">
        <v>6</v>
      </c>
      <c r="B10" s="1" t="str">
        <f>IFERROR(VLOOKUP($A10,Runners!$V:$AA,B$1,0),"")</f>
        <v/>
      </c>
      <c r="C10" s="1" t="str">
        <f>IFERROR(VLOOKUP($A10,Runners!$V:$AA,C$1,0),"")</f>
        <v/>
      </c>
      <c r="D10" s="1" t="str">
        <f>IFERROR(VLOOKUP($A10,Runners!$V:$AA,D$1,0),"")</f>
        <v/>
      </c>
      <c r="E10" s="2" t="str">
        <f>IFERROR(VLOOKUP($A10,Runners!$V:$AA,E$1,0),"")</f>
        <v/>
      </c>
      <c r="F10" s="2" t="str">
        <f>IFERROR(VLOOKUP($A10,Runners!$V:$AA,F$1,0),"")</f>
        <v/>
      </c>
      <c r="G10">
        <f>COUNTIF($F$5:F10,F10)</f>
        <v>6</v>
      </c>
      <c r="J10" s="32" t="str">
        <f t="shared" si="1"/>
        <v/>
      </c>
      <c r="K10" s="32">
        <f t="shared" si="2"/>
        <v>6</v>
      </c>
      <c r="L10" s="32">
        <f t="shared" si="3"/>
        <v>6</v>
      </c>
    </row>
    <row r="11" spans="1:37" x14ac:dyDescent="0.25">
      <c r="A11" s="19">
        <v>7</v>
      </c>
      <c r="B11" s="1" t="str">
        <f>IFERROR(VLOOKUP($A11,Runners!$V:$AA,B$1,0),"")</f>
        <v/>
      </c>
      <c r="C11" s="1" t="str">
        <f>IFERROR(VLOOKUP($A11,Runners!$V:$AA,C$1,0),"")</f>
        <v/>
      </c>
      <c r="D11" s="1" t="str">
        <f>IFERROR(VLOOKUP($A11,Runners!$V:$AA,D$1,0),"")</f>
        <v/>
      </c>
      <c r="E11" s="2" t="str">
        <f>IFERROR(VLOOKUP($A11,Runners!$V:$AA,E$1,0),"")</f>
        <v/>
      </c>
      <c r="F11" s="2" t="str">
        <f>IFERROR(VLOOKUP($A11,Runners!$V:$AA,F$1,0),"")</f>
        <v/>
      </c>
      <c r="G11">
        <f>COUNTIF($F$5:F11,F11)</f>
        <v>7</v>
      </c>
      <c r="J11" s="32" t="str">
        <f t="shared" si="1"/>
        <v/>
      </c>
      <c r="K11" s="32">
        <f t="shared" si="2"/>
        <v>7</v>
      </c>
      <c r="L11" s="32">
        <f t="shared" si="3"/>
        <v>7</v>
      </c>
    </row>
    <row r="12" spans="1:37" x14ac:dyDescent="0.25">
      <c r="A12" s="19">
        <v>8</v>
      </c>
      <c r="B12" s="1" t="str">
        <f>IFERROR(VLOOKUP($A12,Runners!$V:$AA,B$1,0),"")</f>
        <v/>
      </c>
      <c r="C12" s="1" t="str">
        <f>IFERROR(VLOOKUP($A12,Runners!$V:$AA,C$1,0),"")</f>
        <v/>
      </c>
      <c r="D12" s="1" t="str">
        <f>IFERROR(VLOOKUP($A12,Runners!$V:$AA,D$1,0),"")</f>
        <v/>
      </c>
      <c r="E12" s="2" t="str">
        <f>IFERROR(VLOOKUP($A12,Runners!$V:$AA,E$1,0),"")</f>
        <v/>
      </c>
      <c r="F12" s="2" t="str">
        <f>IFERROR(VLOOKUP($A12,Runners!$V:$AA,F$1,0),"")</f>
        <v/>
      </c>
      <c r="G12">
        <f>COUNTIF($F$5:F12,F12)</f>
        <v>8</v>
      </c>
      <c r="J12" s="32" t="str">
        <f t="shared" si="1"/>
        <v/>
      </c>
      <c r="K12" s="32">
        <f t="shared" si="2"/>
        <v>8</v>
      </c>
      <c r="L12" s="32">
        <f t="shared" si="3"/>
        <v>8</v>
      </c>
    </row>
    <row r="13" spans="1:37" x14ac:dyDescent="0.25">
      <c r="A13" s="19">
        <v>9</v>
      </c>
      <c r="B13" s="1" t="str">
        <f>IFERROR(VLOOKUP($A13,Runners!$V:$AA,B$1,0),"")</f>
        <v/>
      </c>
      <c r="C13" s="1" t="str">
        <f>IFERROR(VLOOKUP($A13,Runners!$V:$AA,C$1,0),"")</f>
        <v/>
      </c>
      <c r="D13" s="1" t="str">
        <f>IFERROR(VLOOKUP($A13,Runners!$V:$AA,D$1,0),"")</f>
        <v/>
      </c>
      <c r="E13" s="2" t="str">
        <f>IFERROR(VLOOKUP($A13,Runners!$V:$AA,E$1,0),"")</f>
        <v/>
      </c>
      <c r="F13" s="2" t="str">
        <f>IFERROR(VLOOKUP($A13,Runners!$V:$AA,F$1,0),"")</f>
        <v/>
      </c>
      <c r="G13">
        <f>COUNTIF($F$5:F13,F13)</f>
        <v>9</v>
      </c>
      <c r="J13" s="32" t="str">
        <f t="shared" si="1"/>
        <v/>
      </c>
      <c r="K13" s="32">
        <f t="shared" si="2"/>
        <v>9</v>
      </c>
      <c r="L13" s="32">
        <f t="shared" si="3"/>
        <v>9</v>
      </c>
    </row>
    <row r="14" spans="1:37" x14ac:dyDescent="0.25">
      <c r="A14" s="19">
        <v>10</v>
      </c>
      <c r="B14" s="1" t="str">
        <f>IFERROR(VLOOKUP($A14,Runners!$V:$AA,B$1,0),"")</f>
        <v/>
      </c>
      <c r="C14" s="1" t="str">
        <f>IFERROR(VLOOKUP($A14,Runners!$V:$AA,C$1,0),"")</f>
        <v/>
      </c>
      <c r="D14" s="1" t="str">
        <f>IFERROR(VLOOKUP($A14,Runners!$V:$AA,D$1,0),"")</f>
        <v/>
      </c>
      <c r="E14" s="2" t="str">
        <f>IFERROR(VLOOKUP($A14,Runners!$V:$AA,E$1,0),"")</f>
        <v/>
      </c>
      <c r="F14" s="2" t="str">
        <f>IFERROR(VLOOKUP($A14,Runners!$V:$AA,F$1,0),"")</f>
        <v/>
      </c>
      <c r="G14">
        <f>COUNTIF($F$5:F14,F14)</f>
        <v>10</v>
      </c>
      <c r="J14" s="32" t="str">
        <f t="shared" si="1"/>
        <v/>
      </c>
      <c r="K14" s="32">
        <f t="shared" si="2"/>
        <v>10</v>
      </c>
      <c r="L14" s="32">
        <f t="shared" si="3"/>
        <v>10</v>
      </c>
    </row>
    <row r="15" spans="1:37" x14ac:dyDescent="0.25">
      <c r="A15" s="19">
        <v>11</v>
      </c>
      <c r="B15" s="1" t="str">
        <f>IFERROR(VLOOKUP($A15,Runners!$V:$AA,B$1,0),"")</f>
        <v/>
      </c>
      <c r="C15" s="1" t="str">
        <f>IFERROR(VLOOKUP($A15,Runners!$V:$AA,C$1,0),"")</f>
        <v/>
      </c>
      <c r="D15" s="1" t="str">
        <f>IFERROR(VLOOKUP($A15,Runners!$V:$AA,D$1,0),"")</f>
        <v/>
      </c>
      <c r="E15" s="2" t="str">
        <f>IFERROR(VLOOKUP($A15,Runners!$V:$AA,E$1,0),"")</f>
        <v/>
      </c>
      <c r="F15" s="2" t="str">
        <f>IFERROR(VLOOKUP($A15,Runners!$V:$AA,F$1,0),"")</f>
        <v/>
      </c>
      <c r="G15">
        <f>COUNTIF($F$5:F15,F15)</f>
        <v>11</v>
      </c>
      <c r="J15" s="32" t="str">
        <f t="shared" si="1"/>
        <v/>
      </c>
      <c r="K15" s="32">
        <f t="shared" si="2"/>
        <v>11</v>
      </c>
      <c r="L15" s="32">
        <f t="shared" si="3"/>
        <v>11</v>
      </c>
    </row>
    <row r="16" spans="1:37" x14ac:dyDescent="0.25">
      <c r="A16" s="19">
        <v>12</v>
      </c>
      <c r="B16" s="1" t="str">
        <f>IFERROR(VLOOKUP($A16,Runners!$V:$AA,B$1,0),"")</f>
        <v/>
      </c>
      <c r="C16" s="1" t="str">
        <f>IFERROR(VLOOKUP($A16,Runners!$V:$AA,C$1,0),"")</f>
        <v/>
      </c>
      <c r="D16" s="1" t="str">
        <f>IFERROR(VLOOKUP($A16,Runners!$V:$AA,D$1,0),"")</f>
        <v/>
      </c>
      <c r="E16" s="2" t="str">
        <f>IFERROR(VLOOKUP($A16,Runners!$V:$AA,E$1,0),"")</f>
        <v/>
      </c>
      <c r="F16" s="2" t="str">
        <f>IFERROR(VLOOKUP($A16,Runners!$V:$AA,F$1,0),"")</f>
        <v/>
      </c>
      <c r="G16">
        <f>COUNTIF($F$5:F16,F16)</f>
        <v>12</v>
      </c>
      <c r="J16" s="32" t="str">
        <f t="shared" si="1"/>
        <v/>
      </c>
      <c r="K16" s="32">
        <f t="shared" si="2"/>
        <v>12</v>
      </c>
      <c r="L16" s="32">
        <f t="shared" si="3"/>
        <v>12</v>
      </c>
    </row>
    <row r="17" spans="1:12" x14ac:dyDescent="0.25">
      <c r="A17" s="19">
        <v>13</v>
      </c>
      <c r="B17" s="1" t="str">
        <f>IFERROR(VLOOKUP($A17,Runners!$V:$AA,B$1,0),"")</f>
        <v/>
      </c>
      <c r="C17" s="1" t="str">
        <f>IFERROR(VLOOKUP($A17,Runners!$V:$AA,C$1,0),"")</f>
        <v/>
      </c>
      <c r="D17" s="1" t="str">
        <f>IFERROR(VLOOKUP($A17,Runners!$V:$AA,D$1,0),"")</f>
        <v/>
      </c>
      <c r="E17" s="2" t="str">
        <f>IFERROR(VLOOKUP($A17,Runners!$V:$AA,E$1,0),"")</f>
        <v/>
      </c>
      <c r="F17" s="2" t="str">
        <f>IFERROR(VLOOKUP($A17,Runners!$V:$AA,F$1,0),"")</f>
        <v/>
      </c>
      <c r="G17">
        <f>COUNTIF($F$5:F17,F17)</f>
        <v>13</v>
      </c>
      <c r="J17" s="32" t="str">
        <f t="shared" si="1"/>
        <v/>
      </c>
      <c r="K17" s="32">
        <f t="shared" si="2"/>
        <v>13</v>
      </c>
      <c r="L17" s="32">
        <f t="shared" si="3"/>
        <v>13</v>
      </c>
    </row>
    <row r="18" spans="1:12" x14ac:dyDescent="0.25">
      <c r="A18" s="19">
        <v>14</v>
      </c>
      <c r="B18" s="1" t="str">
        <f>IFERROR(VLOOKUP($A18,Runners!$V:$AA,B$1,0),"")</f>
        <v/>
      </c>
      <c r="C18" s="1" t="str">
        <f>IFERROR(VLOOKUP($A18,Runners!$V:$AA,C$1,0),"")</f>
        <v/>
      </c>
      <c r="D18" s="1" t="str">
        <f>IFERROR(VLOOKUP($A18,Runners!$V:$AA,D$1,0),"")</f>
        <v/>
      </c>
      <c r="E18" s="2" t="str">
        <f>IFERROR(VLOOKUP($A18,Runners!$V:$AA,E$1,0),"")</f>
        <v/>
      </c>
      <c r="F18" s="2" t="str">
        <f>IFERROR(VLOOKUP($A18,Runners!$V:$AA,F$1,0),"")</f>
        <v/>
      </c>
      <c r="G18">
        <f>COUNTIF($F$5:F18,F18)</f>
        <v>14</v>
      </c>
      <c r="J18" s="32" t="str">
        <f t="shared" si="1"/>
        <v/>
      </c>
      <c r="K18" s="32">
        <f t="shared" si="2"/>
        <v>14</v>
      </c>
      <c r="L18" s="32">
        <f t="shared" si="3"/>
        <v>14</v>
      </c>
    </row>
    <row r="19" spans="1:12" x14ac:dyDescent="0.25">
      <c r="A19" s="19">
        <v>15</v>
      </c>
      <c r="B19" s="1" t="str">
        <f>IFERROR(VLOOKUP($A19,Runners!$V:$AA,B$1,0),"")</f>
        <v/>
      </c>
      <c r="C19" s="1" t="str">
        <f>IFERROR(VLOOKUP($A19,Runners!$V:$AA,C$1,0),"")</f>
        <v/>
      </c>
      <c r="D19" s="1" t="str">
        <f>IFERROR(VLOOKUP($A19,Runners!$V:$AA,D$1,0),"")</f>
        <v/>
      </c>
      <c r="E19" s="2" t="str">
        <f>IFERROR(VLOOKUP($A19,Runners!$V:$AA,E$1,0),"")</f>
        <v/>
      </c>
      <c r="F19" s="2" t="str">
        <f>IFERROR(VLOOKUP($A19,Runners!$V:$AA,F$1,0),"")</f>
        <v/>
      </c>
      <c r="G19">
        <f>COUNTIF($F$5:F19,F19)</f>
        <v>15</v>
      </c>
      <c r="J19" s="32" t="str">
        <f t="shared" si="1"/>
        <v/>
      </c>
      <c r="K19" s="32">
        <f t="shared" si="2"/>
        <v>15</v>
      </c>
      <c r="L19" s="32">
        <f t="shared" si="3"/>
        <v>15</v>
      </c>
    </row>
    <row r="20" spans="1:12" x14ac:dyDescent="0.25">
      <c r="A20" s="19">
        <v>16</v>
      </c>
      <c r="B20" s="1" t="str">
        <f>IFERROR(VLOOKUP($A20,Runners!$V:$AA,B$1,0),"")</f>
        <v/>
      </c>
      <c r="C20" s="1" t="str">
        <f>IFERROR(VLOOKUP($A20,Runners!$V:$AA,C$1,0),"")</f>
        <v/>
      </c>
      <c r="D20" s="1" t="str">
        <f>IFERROR(VLOOKUP($A20,Runners!$V:$AA,D$1,0),"")</f>
        <v/>
      </c>
      <c r="E20" s="2" t="str">
        <f>IFERROR(VLOOKUP($A20,Runners!$V:$AA,E$1,0),"")</f>
        <v/>
      </c>
      <c r="F20" s="2" t="str">
        <f>IFERROR(VLOOKUP($A20,Runners!$V:$AA,F$1,0),"")</f>
        <v/>
      </c>
      <c r="G20">
        <f>COUNTIF($F$5:F20,F20)</f>
        <v>16</v>
      </c>
      <c r="J20" s="32" t="str">
        <f t="shared" si="1"/>
        <v/>
      </c>
      <c r="K20" s="32">
        <f t="shared" si="2"/>
        <v>16</v>
      </c>
      <c r="L20" s="32">
        <f t="shared" si="3"/>
        <v>16</v>
      </c>
    </row>
    <row r="21" spans="1:12" x14ac:dyDescent="0.25">
      <c r="A21" s="19">
        <v>17</v>
      </c>
      <c r="B21" s="1" t="str">
        <f>IFERROR(VLOOKUP($A21,Runners!$V:$AA,B$1,0),"")</f>
        <v/>
      </c>
      <c r="C21" s="1" t="str">
        <f>IFERROR(VLOOKUP($A21,Runners!$V:$AA,C$1,0),"")</f>
        <v/>
      </c>
      <c r="D21" s="1" t="str">
        <f>IFERROR(VLOOKUP($A21,Runners!$V:$AA,D$1,0),"")</f>
        <v/>
      </c>
      <c r="E21" s="2" t="str">
        <f>IFERROR(VLOOKUP($A21,Runners!$V:$AA,E$1,0),"")</f>
        <v/>
      </c>
      <c r="F21" s="2" t="str">
        <f>IFERROR(VLOOKUP($A21,Runners!$V:$AA,F$1,0),"")</f>
        <v/>
      </c>
      <c r="G21">
        <f>COUNTIF($F$5:F21,F21)</f>
        <v>17</v>
      </c>
      <c r="J21" s="32" t="str">
        <f t="shared" si="1"/>
        <v/>
      </c>
      <c r="K21" s="32">
        <f t="shared" si="2"/>
        <v>17</v>
      </c>
      <c r="L21" s="32">
        <f t="shared" si="3"/>
        <v>17</v>
      </c>
    </row>
    <row r="22" spans="1:12" x14ac:dyDescent="0.25">
      <c r="A22" s="19">
        <v>18</v>
      </c>
      <c r="B22" s="1" t="str">
        <f>IFERROR(VLOOKUP($A22,Runners!$V:$AA,B$1,0),"")</f>
        <v/>
      </c>
      <c r="C22" s="1" t="str">
        <f>IFERROR(VLOOKUP($A22,Runners!$V:$AA,C$1,0),"")</f>
        <v/>
      </c>
      <c r="D22" s="1" t="str">
        <f>IFERROR(VLOOKUP($A22,Runners!$V:$AA,D$1,0),"")</f>
        <v/>
      </c>
      <c r="E22" s="2" t="str">
        <f>IFERROR(VLOOKUP($A22,Runners!$V:$AA,E$1,0),"")</f>
        <v/>
      </c>
      <c r="F22" s="2" t="str">
        <f>IFERROR(VLOOKUP($A22,Runners!$V:$AA,F$1,0),"")</f>
        <v/>
      </c>
      <c r="G22">
        <f>COUNTIF($F$5:F22,F22)</f>
        <v>18</v>
      </c>
      <c r="J22" s="32" t="str">
        <f t="shared" si="1"/>
        <v/>
      </c>
      <c r="K22" s="32">
        <f t="shared" si="2"/>
        <v>18</v>
      </c>
      <c r="L22" s="32">
        <f t="shared" si="3"/>
        <v>18</v>
      </c>
    </row>
    <row r="23" spans="1:12" x14ac:dyDescent="0.25">
      <c r="A23" s="19">
        <v>19</v>
      </c>
      <c r="B23" s="1" t="str">
        <f>IFERROR(VLOOKUP($A23,Runners!$V:$AA,B$1,0),"")</f>
        <v/>
      </c>
      <c r="C23" s="1" t="str">
        <f>IFERROR(VLOOKUP($A23,Runners!$V:$AA,C$1,0),"")</f>
        <v/>
      </c>
      <c r="D23" s="1" t="str">
        <f>IFERROR(VLOOKUP($A23,Runners!$V:$AA,D$1,0),"")</f>
        <v/>
      </c>
      <c r="E23" s="2" t="str">
        <f>IFERROR(VLOOKUP($A23,Runners!$V:$AA,E$1,0),"")</f>
        <v/>
      </c>
      <c r="F23" s="2" t="str">
        <f>IFERROR(VLOOKUP($A23,Runners!$V:$AA,F$1,0),"")</f>
        <v/>
      </c>
      <c r="G23">
        <f>COUNTIF($F$5:F23,F23)</f>
        <v>19</v>
      </c>
      <c r="J23" s="32" t="str">
        <f t="shared" si="1"/>
        <v/>
      </c>
      <c r="K23" s="32">
        <f t="shared" si="2"/>
        <v>19</v>
      </c>
      <c r="L23" s="32">
        <f t="shared" si="3"/>
        <v>19</v>
      </c>
    </row>
    <row r="24" spans="1:12" x14ac:dyDescent="0.25">
      <c r="A24" s="19">
        <v>20</v>
      </c>
      <c r="B24" s="1" t="str">
        <f>IFERROR(VLOOKUP($A24,Runners!$V:$AA,B$1,0),"")</f>
        <v/>
      </c>
      <c r="C24" s="1" t="str">
        <f>IFERROR(VLOOKUP($A24,Runners!$V:$AA,C$1,0),"")</f>
        <v/>
      </c>
      <c r="D24" s="1" t="str">
        <f>IFERROR(VLOOKUP($A24,Runners!$V:$AA,D$1,0),"")</f>
        <v/>
      </c>
      <c r="E24" s="2" t="str">
        <f>IFERROR(VLOOKUP($A24,Runners!$V:$AA,E$1,0),"")</f>
        <v/>
      </c>
      <c r="F24" s="2" t="str">
        <f>IFERROR(VLOOKUP($A24,Runners!$V:$AA,F$1,0),"")</f>
        <v/>
      </c>
      <c r="G24">
        <f>COUNTIF($F$5:F24,F24)</f>
        <v>20</v>
      </c>
      <c r="J24" s="32" t="str">
        <f t="shared" si="1"/>
        <v/>
      </c>
      <c r="K24" s="32">
        <f t="shared" si="2"/>
        <v>20</v>
      </c>
      <c r="L24" s="32">
        <f t="shared" si="3"/>
        <v>20</v>
      </c>
    </row>
    <row r="25" spans="1:12" x14ac:dyDescent="0.25">
      <c r="A25" s="19">
        <v>21</v>
      </c>
      <c r="B25" s="1" t="str">
        <f>IFERROR(VLOOKUP($A25,Runners!$V:$AA,B$1,0),"")</f>
        <v/>
      </c>
      <c r="C25" s="1" t="str">
        <f>IFERROR(VLOOKUP($A25,Runners!$V:$AA,C$1,0),"")</f>
        <v/>
      </c>
      <c r="D25" s="1" t="str">
        <f>IFERROR(VLOOKUP($A25,Runners!$V:$AA,D$1,0),"")</f>
        <v/>
      </c>
      <c r="E25" s="2" t="str">
        <f>IFERROR(VLOOKUP($A25,Runners!$V:$AA,E$1,0),"")</f>
        <v/>
      </c>
      <c r="F25" s="2" t="str">
        <f>IFERROR(VLOOKUP($A25,Runners!$V:$AA,F$1,0),"")</f>
        <v/>
      </c>
      <c r="G25">
        <f>COUNTIF($F$5:F25,F25)</f>
        <v>21</v>
      </c>
      <c r="J25" s="32" t="str">
        <f t="shared" si="1"/>
        <v/>
      </c>
      <c r="K25" s="32">
        <f t="shared" si="2"/>
        <v>21</v>
      </c>
      <c r="L25" s="32">
        <f t="shared" si="3"/>
        <v>21</v>
      </c>
    </row>
    <row r="26" spans="1:12" x14ac:dyDescent="0.25">
      <c r="A26" s="19">
        <v>22</v>
      </c>
      <c r="B26" s="1" t="str">
        <f>IFERROR(VLOOKUP($A26,Runners!$V:$AA,B$1,0),"")</f>
        <v/>
      </c>
      <c r="C26" s="1" t="str">
        <f>IFERROR(VLOOKUP($A26,Runners!$V:$AA,C$1,0),"")</f>
        <v/>
      </c>
      <c r="D26" s="1" t="str">
        <f>IFERROR(VLOOKUP($A26,Runners!$V:$AA,D$1,0),"")</f>
        <v/>
      </c>
      <c r="E26" s="2" t="str">
        <f>IFERROR(VLOOKUP($A26,Runners!$V:$AA,E$1,0),"")</f>
        <v/>
      </c>
      <c r="F26" s="2" t="str">
        <f>IFERROR(VLOOKUP($A26,Runners!$V:$AA,F$1,0),"")</f>
        <v/>
      </c>
      <c r="G26">
        <f>COUNTIF($F$5:F26,F26)</f>
        <v>22</v>
      </c>
      <c r="J26" s="32" t="str">
        <f t="shared" si="1"/>
        <v/>
      </c>
      <c r="K26" s="32">
        <f t="shared" si="2"/>
        <v>22</v>
      </c>
      <c r="L26" s="32">
        <f t="shared" si="3"/>
        <v>22</v>
      </c>
    </row>
    <row r="27" spans="1:12" x14ac:dyDescent="0.25">
      <c r="A27" s="19">
        <v>23</v>
      </c>
      <c r="B27" s="1" t="str">
        <f>IFERROR(VLOOKUP($A27,Runners!$V:$AA,B$1,0),"")</f>
        <v/>
      </c>
      <c r="C27" s="1" t="str">
        <f>IFERROR(VLOOKUP($A27,Runners!$V:$AA,C$1,0),"")</f>
        <v/>
      </c>
      <c r="D27" s="1" t="str">
        <f>IFERROR(VLOOKUP($A27,Runners!$V:$AA,D$1,0),"")</f>
        <v/>
      </c>
      <c r="E27" s="2" t="str">
        <f>IFERROR(VLOOKUP($A27,Runners!$V:$AA,E$1,0),"")</f>
        <v/>
      </c>
      <c r="F27" s="2" t="str">
        <f>IFERROR(VLOOKUP($A27,Runners!$V:$AA,F$1,0),"")</f>
        <v/>
      </c>
      <c r="G27">
        <f>COUNTIF($F$5:F27,F27)</f>
        <v>23</v>
      </c>
      <c r="J27" s="32" t="str">
        <f t="shared" si="1"/>
        <v/>
      </c>
      <c r="K27" s="32">
        <f t="shared" si="2"/>
        <v>23</v>
      </c>
      <c r="L27" s="32">
        <f t="shared" si="3"/>
        <v>23</v>
      </c>
    </row>
    <row r="28" spans="1:12" x14ac:dyDescent="0.25">
      <c r="A28" s="19">
        <v>24</v>
      </c>
      <c r="B28" s="1" t="str">
        <f>IFERROR(VLOOKUP($A28,Runners!$V:$AA,B$1,0),"")</f>
        <v/>
      </c>
      <c r="C28" s="1" t="str">
        <f>IFERROR(VLOOKUP($A28,Runners!$V:$AA,C$1,0),"")</f>
        <v/>
      </c>
      <c r="D28" s="1" t="str">
        <f>IFERROR(VLOOKUP($A28,Runners!$V:$AA,D$1,0),"")</f>
        <v/>
      </c>
      <c r="E28" s="2" t="str">
        <f>IFERROR(VLOOKUP($A28,Runners!$V:$AA,E$1,0),"")</f>
        <v/>
      </c>
      <c r="F28" s="2" t="str">
        <f>IFERROR(VLOOKUP($A28,Runners!$V:$AA,F$1,0),"")</f>
        <v/>
      </c>
      <c r="G28">
        <f>COUNTIF($F$5:F28,F28)</f>
        <v>24</v>
      </c>
      <c r="J28" s="32" t="str">
        <f t="shared" si="1"/>
        <v/>
      </c>
      <c r="K28" s="32">
        <f t="shared" si="2"/>
        <v>24</v>
      </c>
      <c r="L28" s="32">
        <f t="shared" si="3"/>
        <v>24</v>
      </c>
    </row>
    <row r="29" spans="1:12" x14ac:dyDescent="0.25">
      <c r="A29" s="19">
        <v>25</v>
      </c>
      <c r="B29" s="1" t="str">
        <f>IFERROR(VLOOKUP($A29,Runners!$V:$AA,B$1,0),"")</f>
        <v/>
      </c>
      <c r="C29" s="1" t="str">
        <f>IFERROR(VLOOKUP($A29,Runners!$V:$AA,C$1,0),"")</f>
        <v/>
      </c>
      <c r="D29" s="1" t="str">
        <f>IFERROR(VLOOKUP($A29,Runners!$V:$AA,D$1,0),"")</f>
        <v/>
      </c>
      <c r="E29" s="2" t="str">
        <f>IFERROR(VLOOKUP($A29,Runners!$V:$AA,E$1,0),"")</f>
        <v/>
      </c>
      <c r="F29" s="2" t="str">
        <f>IFERROR(VLOOKUP($A29,Runners!$V:$AA,F$1,0),"")</f>
        <v/>
      </c>
      <c r="G29">
        <f>COUNTIF($F$5:F29,F29)</f>
        <v>25</v>
      </c>
      <c r="J29" s="32" t="str">
        <f t="shared" si="1"/>
        <v/>
      </c>
      <c r="K29" s="32">
        <f t="shared" si="2"/>
        <v>25</v>
      </c>
      <c r="L29" s="32">
        <f t="shared" si="3"/>
        <v>25</v>
      </c>
    </row>
    <row r="30" spans="1:12" x14ac:dyDescent="0.25">
      <c r="A30" s="19">
        <v>26</v>
      </c>
      <c r="B30" s="1" t="str">
        <f>IFERROR(VLOOKUP($A30,Runners!$V:$AA,B$1,0),"")</f>
        <v/>
      </c>
      <c r="C30" s="1" t="str">
        <f>IFERROR(VLOOKUP($A30,Runners!$V:$AA,C$1,0),"")</f>
        <v/>
      </c>
      <c r="D30" s="1" t="str">
        <f>IFERROR(VLOOKUP($A30,Runners!$V:$AA,D$1,0),"")</f>
        <v/>
      </c>
      <c r="E30" s="2" t="str">
        <f>IFERROR(VLOOKUP($A30,Runners!$V:$AA,E$1,0),"")</f>
        <v/>
      </c>
      <c r="F30" s="2" t="str">
        <f>IFERROR(VLOOKUP($A30,Runners!$V:$AA,F$1,0),"")</f>
        <v/>
      </c>
      <c r="G30">
        <f>COUNTIF($F$5:F30,F30)</f>
        <v>26</v>
      </c>
      <c r="J30" s="32" t="str">
        <f t="shared" si="1"/>
        <v/>
      </c>
      <c r="K30" s="32">
        <f t="shared" si="2"/>
        <v>26</v>
      </c>
      <c r="L30" s="32">
        <f t="shared" si="3"/>
        <v>26</v>
      </c>
    </row>
    <row r="31" spans="1:12" x14ac:dyDescent="0.25">
      <c r="A31" s="19">
        <v>27</v>
      </c>
      <c r="B31" s="1" t="str">
        <f>IFERROR(VLOOKUP($A31,Runners!$V:$AA,B$1,0),"")</f>
        <v/>
      </c>
      <c r="C31" s="1" t="str">
        <f>IFERROR(VLOOKUP($A31,Runners!$V:$AA,C$1,0),"")</f>
        <v/>
      </c>
      <c r="D31" s="1" t="str">
        <f>IFERROR(VLOOKUP($A31,Runners!$V:$AA,D$1,0),"")</f>
        <v/>
      </c>
      <c r="E31" s="2" t="str">
        <f>IFERROR(VLOOKUP($A31,Runners!$V:$AA,E$1,0),"")</f>
        <v/>
      </c>
      <c r="F31" s="2" t="str">
        <f>IFERROR(VLOOKUP($A31,Runners!$V:$AA,F$1,0),"")</f>
        <v/>
      </c>
      <c r="G31">
        <f>COUNTIF($F$5:F31,F31)</f>
        <v>27</v>
      </c>
      <c r="J31" s="32" t="str">
        <f t="shared" si="1"/>
        <v/>
      </c>
      <c r="K31" s="32">
        <f t="shared" si="2"/>
        <v>27</v>
      </c>
      <c r="L31" s="32">
        <f t="shared" si="3"/>
        <v>27</v>
      </c>
    </row>
    <row r="32" spans="1:12" x14ac:dyDescent="0.25">
      <c r="A32" s="19">
        <v>28</v>
      </c>
      <c r="B32" s="1" t="str">
        <f>IFERROR(VLOOKUP($A32,Runners!$V:$AA,B$1,0),"")</f>
        <v/>
      </c>
      <c r="C32" s="1" t="str">
        <f>IFERROR(VLOOKUP($A32,Runners!$V:$AA,C$1,0),"")</f>
        <v/>
      </c>
      <c r="D32" s="1" t="str">
        <f>IFERROR(VLOOKUP($A32,Runners!$V:$AA,D$1,0),"")</f>
        <v/>
      </c>
      <c r="E32" s="2" t="str">
        <f>IFERROR(VLOOKUP($A32,Runners!$V:$AA,E$1,0),"")</f>
        <v/>
      </c>
      <c r="F32" s="2" t="str">
        <f>IFERROR(VLOOKUP($A32,Runners!$V:$AA,F$1,0),"")</f>
        <v/>
      </c>
      <c r="G32">
        <f>COUNTIF($F$5:F32,F32)</f>
        <v>28</v>
      </c>
      <c r="J32" s="32" t="str">
        <f t="shared" si="1"/>
        <v/>
      </c>
      <c r="K32" s="32">
        <f t="shared" si="2"/>
        <v>28</v>
      </c>
      <c r="L32" s="32">
        <f t="shared" si="3"/>
        <v>28</v>
      </c>
    </row>
    <row r="33" spans="1:12" x14ac:dyDescent="0.25">
      <c r="A33" s="19">
        <v>29</v>
      </c>
      <c r="B33" s="1" t="str">
        <f>IFERROR(VLOOKUP($A33,Runners!$V:$AA,B$1,0),"")</f>
        <v/>
      </c>
      <c r="C33" s="1" t="str">
        <f>IFERROR(VLOOKUP($A33,Runners!$V:$AA,C$1,0),"")</f>
        <v/>
      </c>
      <c r="D33" s="1" t="str">
        <f>IFERROR(VLOOKUP($A33,Runners!$V:$AA,D$1,0),"")</f>
        <v/>
      </c>
      <c r="E33" s="2" t="str">
        <f>IFERROR(VLOOKUP($A33,Runners!$V:$AA,E$1,0),"")</f>
        <v/>
      </c>
      <c r="F33" s="2" t="str">
        <f>IFERROR(VLOOKUP($A33,Runners!$V:$AA,F$1,0),"")</f>
        <v/>
      </c>
      <c r="G33">
        <f>COUNTIF($F$5:F33,F33)</f>
        <v>29</v>
      </c>
      <c r="J33" s="32" t="str">
        <f t="shared" si="1"/>
        <v/>
      </c>
      <c r="K33" s="32">
        <f t="shared" si="2"/>
        <v>29</v>
      </c>
      <c r="L33" s="32">
        <f t="shared" si="3"/>
        <v>29</v>
      </c>
    </row>
    <row r="34" spans="1:12" x14ac:dyDescent="0.25">
      <c r="A34" s="19">
        <v>30</v>
      </c>
      <c r="B34" s="1" t="str">
        <f>IFERROR(VLOOKUP($A34,Runners!$V:$AA,B$1,0),"")</f>
        <v/>
      </c>
      <c r="C34" s="1" t="str">
        <f>IFERROR(VLOOKUP($A34,Runners!$V:$AA,C$1,0),"")</f>
        <v/>
      </c>
      <c r="D34" s="1" t="str">
        <f>IFERROR(VLOOKUP($A34,Runners!$V:$AA,D$1,0),"")</f>
        <v/>
      </c>
      <c r="E34" s="2" t="str">
        <f>IFERROR(VLOOKUP($A34,Runners!$V:$AA,E$1,0),"")</f>
        <v/>
      </c>
      <c r="F34" s="2" t="str">
        <f>IFERROR(VLOOKUP($A34,Runners!$V:$AA,F$1,0),"")</f>
        <v/>
      </c>
      <c r="G34">
        <f>COUNTIF($F$5:F34,F34)</f>
        <v>30</v>
      </c>
      <c r="J34" s="32" t="str">
        <f t="shared" si="1"/>
        <v/>
      </c>
      <c r="K34" s="32">
        <f t="shared" si="2"/>
        <v>30</v>
      </c>
      <c r="L34" s="32">
        <f t="shared" si="3"/>
        <v>30</v>
      </c>
    </row>
    <row r="35" spans="1:12" x14ac:dyDescent="0.25">
      <c r="A35" s="19">
        <v>31</v>
      </c>
      <c r="B35" s="1" t="str">
        <f>IFERROR(VLOOKUP($A35,Runners!$V:$AA,B$1,0),"")</f>
        <v/>
      </c>
      <c r="C35" s="1" t="str">
        <f>IFERROR(VLOOKUP($A35,Runners!$V:$AA,C$1,0),"")</f>
        <v/>
      </c>
      <c r="D35" s="1" t="str">
        <f>IFERROR(VLOOKUP($A35,Runners!$V:$AA,D$1,0),"")</f>
        <v/>
      </c>
      <c r="E35" s="2" t="str">
        <f>IFERROR(VLOOKUP($A35,Runners!$V:$AA,E$1,0),"")</f>
        <v/>
      </c>
      <c r="F35" s="2" t="str">
        <f>IFERROR(VLOOKUP($A35,Runners!$V:$AA,F$1,0),"")</f>
        <v/>
      </c>
      <c r="G35">
        <f>COUNTIF($F$5:F35,F35)</f>
        <v>31</v>
      </c>
      <c r="J35" s="32" t="str">
        <f t="shared" si="1"/>
        <v/>
      </c>
      <c r="K35" s="32">
        <f t="shared" si="2"/>
        <v>31</v>
      </c>
      <c r="L35" s="32">
        <f t="shared" si="3"/>
        <v>31</v>
      </c>
    </row>
    <row r="36" spans="1:12" x14ac:dyDescent="0.25">
      <c r="A36" s="19">
        <v>32</v>
      </c>
      <c r="B36" s="1" t="str">
        <f>IFERROR(VLOOKUP($A36,Runners!$V:$AA,B$1,0),"")</f>
        <v/>
      </c>
      <c r="C36" s="1" t="str">
        <f>IFERROR(VLOOKUP($A36,Runners!$V:$AA,C$1,0),"")</f>
        <v/>
      </c>
      <c r="D36" s="1" t="str">
        <f>IFERROR(VLOOKUP($A36,Runners!$V:$AA,D$1,0),"")</f>
        <v/>
      </c>
      <c r="E36" s="2" t="str">
        <f>IFERROR(VLOOKUP($A36,Runners!$V:$AA,E$1,0),"")</f>
        <v/>
      </c>
      <c r="F36" s="2" t="str">
        <f>IFERROR(VLOOKUP($A36,Runners!$V:$AA,F$1,0),"")</f>
        <v/>
      </c>
      <c r="G36">
        <f>COUNTIF($F$5:F36,F36)</f>
        <v>32</v>
      </c>
      <c r="J36" s="32" t="str">
        <f t="shared" si="1"/>
        <v/>
      </c>
      <c r="K36" s="32">
        <f t="shared" si="2"/>
        <v>32</v>
      </c>
      <c r="L36" s="32">
        <f t="shared" si="3"/>
        <v>32</v>
      </c>
    </row>
    <row r="37" spans="1:12" x14ac:dyDescent="0.25">
      <c r="A37" s="19">
        <v>33</v>
      </c>
      <c r="B37" s="1" t="str">
        <f>IFERROR(VLOOKUP($A37,Runners!$V:$AA,B$1,0),"")</f>
        <v/>
      </c>
      <c r="C37" s="1" t="str">
        <f>IFERROR(VLOOKUP($A37,Runners!$V:$AA,C$1,0),"")</f>
        <v/>
      </c>
      <c r="D37" s="1" t="str">
        <f>IFERROR(VLOOKUP($A37,Runners!$V:$AA,D$1,0),"")</f>
        <v/>
      </c>
      <c r="E37" s="2" t="str">
        <f>IFERROR(VLOOKUP($A37,Runners!$V:$AA,E$1,0),"")</f>
        <v/>
      </c>
      <c r="F37" s="2" t="str">
        <f>IFERROR(VLOOKUP($A37,Runners!$V:$AA,F$1,0),"")</f>
        <v/>
      </c>
      <c r="G37">
        <f>COUNTIF($F$5:F37,F37)</f>
        <v>33</v>
      </c>
      <c r="J37" s="32" t="str">
        <f t="shared" si="1"/>
        <v/>
      </c>
      <c r="K37" s="32">
        <f t="shared" si="2"/>
        <v>33</v>
      </c>
      <c r="L37" s="32">
        <f t="shared" si="3"/>
        <v>33</v>
      </c>
    </row>
    <row r="38" spans="1:12" x14ac:dyDescent="0.25">
      <c r="A38" s="19">
        <v>34</v>
      </c>
      <c r="B38" s="1" t="str">
        <f>IFERROR(VLOOKUP($A38,Runners!$V:$AA,B$1,0),"")</f>
        <v/>
      </c>
      <c r="C38" s="1" t="str">
        <f>IFERROR(VLOOKUP($A38,Runners!$V:$AA,C$1,0),"")</f>
        <v/>
      </c>
      <c r="D38" s="1" t="str">
        <f>IFERROR(VLOOKUP($A38,Runners!$V:$AA,D$1,0),"")</f>
        <v/>
      </c>
      <c r="E38" s="2" t="str">
        <f>IFERROR(VLOOKUP($A38,Runners!$V:$AA,E$1,0),"")</f>
        <v/>
      </c>
      <c r="F38" s="2" t="str">
        <f>IFERROR(VLOOKUP($A38,Runners!$V:$AA,F$1,0),"")</f>
        <v/>
      </c>
      <c r="G38">
        <f>COUNTIF($F$5:F38,F38)</f>
        <v>34</v>
      </c>
      <c r="J38" s="32" t="str">
        <f t="shared" si="1"/>
        <v/>
      </c>
      <c r="K38" s="32">
        <f t="shared" si="2"/>
        <v>34</v>
      </c>
      <c r="L38" s="32">
        <f t="shared" si="3"/>
        <v>34</v>
      </c>
    </row>
    <row r="39" spans="1:12" x14ac:dyDescent="0.25">
      <c r="A39" s="19">
        <v>35</v>
      </c>
      <c r="B39" s="1" t="str">
        <f>IFERROR(VLOOKUP($A39,Runners!$V:$AA,B$1,0),"")</f>
        <v/>
      </c>
      <c r="C39" s="1" t="str">
        <f>IFERROR(VLOOKUP($A39,Runners!$V:$AA,C$1,0),"")</f>
        <v/>
      </c>
      <c r="D39" s="1" t="str">
        <f>IFERROR(VLOOKUP($A39,Runners!$V:$AA,D$1,0),"")</f>
        <v/>
      </c>
      <c r="E39" s="2" t="str">
        <f>IFERROR(VLOOKUP($A39,Runners!$V:$AA,E$1,0),"")</f>
        <v/>
      </c>
      <c r="F39" s="2" t="str">
        <f>IFERROR(VLOOKUP($A39,Runners!$V:$AA,F$1,0),"")</f>
        <v/>
      </c>
      <c r="G39">
        <f>COUNTIF($F$5:F39,F39)</f>
        <v>35</v>
      </c>
      <c r="J39" s="32" t="str">
        <f t="shared" si="1"/>
        <v/>
      </c>
      <c r="K39" s="32">
        <f t="shared" si="2"/>
        <v>35</v>
      </c>
      <c r="L39" s="32">
        <f t="shared" si="3"/>
        <v>35</v>
      </c>
    </row>
    <row r="40" spans="1:12" x14ac:dyDescent="0.25">
      <c r="A40" s="19">
        <v>36</v>
      </c>
      <c r="B40" s="1" t="str">
        <f>IFERROR(VLOOKUP($A40,Runners!$V:$AA,B$1,0),"")</f>
        <v/>
      </c>
      <c r="C40" s="1" t="str">
        <f>IFERROR(VLOOKUP($A40,Runners!$V:$AA,C$1,0),"")</f>
        <v/>
      </c>
      <c r="D40" s="1" t="str">
        <f>IFERROR(VLOOKUP($A40,Runners!$V:$AA,D$1,0),"")</f>
        <v/>
      </c>
      <c r="E40" s="2" t="str">
        <f>IFERROR(VLOOKUP($A40,Runners!$V:$AA,E$1,0),"")</f>
        <v/>
      </c>
      <c r="F40" s="2" t="str">
        <f>IFERROR(VLOOKUP($A40,Runners!$V:$AA,F$1,0),"")</f>
        <v/>
      </c>
      <c r="G40">
        <f>COUNTIF($F$5:F40,F40)</f>
        <v>36</v>
      </c>
      <c r="J40" s="32" t="str">
        <f t="shared" si="1"/>
        <v/>
      </c>
      <c r="K40" s="32">
        <f t="shared" si="2"/>
        <v>36</v>
      </c>
      <c r="L40" s="32">
        <f t="shared" si="3"/>
        <v>36</v>
      </c>
    </row>
    <row r="41" spans="1:12" x14ac:dyDescent="0.25">
      <c r="A41" s="19">
        <v>37</v>
      </c>
      <c r="B41" s="1" t="str">
        <f>IFERROR(VLOOKUP($A41,Runners!$V:$AA,B$1,0),"")</f>
        <v/>
      </c>
      <c r="C41" s="1" t="str">
        <f>IFERROR(VLOOKUP($A41,Runners!$V:$AA,C$1,0),"")</f>
        <v/>
      </c>
      <c r="D41" s="1" t="str">
        <f>IFERROR(VLOOKUP($A41,Runners!$V:$AA,D$1,0),"")</f>
        <v/>
      </c>
      <c r="E41" s="2" t="str">
        <f>IFERROR(VLOOKUP($A41,Runners!$V:$AA,E$1,0),"")</f>
        <v/>
      </c>
      <c r="F41" s="2" t="str">
        <f>IFERROR(VLOOKUP($A41,Runners!$V:$AA,F$1,0),"")</f>
        <v/>
      </c>
      <c r="G41">
        <f>COUNTIF($F$5:F41,F41)</f>
        <v>37</v>
      </c>
      <c r="J41" s="32" t="str">
        <f t="shared" si="1"/>
        <v/>
      </c>
      <c r="K41" s="32">
        <f t="shared" si="2"/>
        <v>37</v>
      </c>
      <c r="L41" s="32">
        <f t="shared" si="3"/>
        <v>37</v>
      </c>
    </row>
    <row r="42" spans="1:12" x14ac:dyDescent="0.25">
      <c r="A42" s="19">
        <v>38</v>
      </c>
      <c r="B42" s="1" t="str">
        <f>IFERROR(VLOOKUP($A42,Runners!$V:$AA,B$1,0),"")</f>
        <v/>
      </c>
      <c r="C42" s="1" t="str">
        <f>IFERROR(VLOOKUP($A42,Runners!$V:$AA,C$1,0),"")</f>
        <v/>
      </c>
      <c r="D42" s="1" t="str">
        <f>IFERROR(VLOOKUP($A42,Runners!$V:$AA,D$1,0),"")</f>
        <v/>
      </c>
      <c r="E42" s="2" t="str">
        <f>IFERROR(VLOOKUP($A42,Runners!$V:$AA,E$1,0),"")</f>
        <v/>
      </c>
      <c r="F42" s="2" t="str">
        <f>IFERROR(VLOOKUP($A42,Runners!$V:$AA,F$1,0),"")</f>
        <v/>
      </c>
      <c r="G42">
        <f>COUNTIF($F$5:F42,F42)</f>
        <v>38</v>
      </c>
      <c r="J42" s="32" t="str">
        <f t="shared" si="1"/>
        <v/>
      </c>
      <c r="K42" s="32">
        <f t="shared" si="2"/>
        <v>38</v>
      </c>
      <c r="L42" s="32">
        <f t="shared" si="3"/>
        <v>38</v>
      </c>
    </row>
    <row r="43" spans="1:12" x14ac:dyDescent="0.25">
      <c r="A43" s="19">
        <v>39</v>
      </c>
      <c r="B43" s="1" t="str">
        <f>IFERROR(VLOOKUP($A43,Runners!$V:$AA,B$1,0),"")</f>
        <v/>
      </c>
      <c r="C43" s="1" t="str">
        <f>IFERROR(VLOOKUP($A43,Runners!$V:$AA,C$1,0),"")</f>
        <v/>
      </c>
      <c r="D43" s="1" t="str">
        <f>IFERROR(VLOOKUP($A43,Runners!$V:$AA,D$1,0),"")</f>
        <v/>
      </c>
      <c r="E43" s="2" t="str">
        <f>IFERROR(VLOOKUP($A43,Runners!$V:$AA,E$1,0),"")</f>
        <v/>
      </c>
      <c r="F43" s="2" t="str">
        <f>IFERROR(VLOOKUP($A43,Runners!$V:$AA,F$1,0),"")</f>
        <v/>
      </c>
      <c r="G43">
        <f>COUNTIF($F$5:F43,F43)</f>
        <v>39</v>
      </c>
      <c r="J43" s="32" t="str">
        <f t="shared" si="1"/>
        <v/>
      </c>
      <c r="K43" s="32">
        <f t="shared" si="2"/>
        <v>39</v>
      </c>
      <c r="L43" s="32">
        <f t="shared" si="3"/>
        <v>39</v>
      </c>
    </row>
    <row r="44" spans="1:12" x14ac:dyDescent="0.25">
      <c r="A44" s="19">
        <v>40</v>
      </c>
      <c r="B44" s="1" t="str">
        <f>IFERROR(VLOOKUP($A44,Runners!$V:$AA,B$1,0),"")</f>
        <v/>
      </c>
      <c r="C44" s="1" t="str">
        <f>IFERROR(VLOOKUP($A44,Runners!$V:$AA,C$1,0),"")</f>
        <v/>
      </c>
      <c r="D44" s="1" t="str">
        <f>IFERROR(VLOOKUP($A44,Runners!$V:$AA,D$1,0),"")</f>
        <v/>
      </c>
      <c r="E44" s="2" t="str">
        <f>IFERROR(VLOOKUP($A44,Runners!$V:$AA,E$1,0),"")</f>
        <v/>
      </c>
      <c r="F44" s="2" t="str">
        <f>IFERROR(VLOOKUP($A44,Runners!$V:$AA,F$1,0),"")</f>
        <v/>
      </c>
      <c r="G44">
        <f>COUNTIF($F$5:F44,F44)</f>
        <v>40</v>
      </c>
      <c r="J44" s="32" t="str">
        <f t="shared" si="1"/>
        <v/>
      </c>
      <c r="K44" s="32">
        <f t="shared" si="2"/>
        <v>40</v>
      </c>
      <c r="L44" s="32">
        <f t="shared" si="3"/>
        <v>40</v>
      </c>
    </row>
    <row r="45" spans="1:12" x14ac:dyDescent="0.25">
      <c r="A45" s="19">
        <v>41</v>
      </c>
      <c r="B45" s="1" t="str">
        <f>IFERROR(VLOOKUP($A45,Runners!$V:$AA,B$1,0),"")</f>
        <v/>
      </c>
      <c r="C45" s="1" t="str">
        <f>IFERROR(VLOOKUP($A45,Runners!$V:$AA,C$1,0),"")</f>
        <v/>
      </c>
      <c r="D45" s="1" t="str">
        <f>IFERROR(VLOOKUP($A45,Runners!$V:$AA,D$1,0),"")</f>
        <v/>
      </c>
      <c r="E45" s="2" t="str">
        <f>IFERROR(VLOOKUP($A45,Runners!$V:$AA,E$1,0),"")</f>
        <v/>
      </c>
      <c r="F45" s="2" t="str">
        <f>IFERROR(VLOOKUP($A45,Runners!$V:$AA,F$1,0),"")</f>
        <v/>
      </c>
      <c r="G45">
        <f>COUNTIF($F$5:F45,F45)</f>
        <v>41</v>
      </c>
      <c r="J45" s="32" t="str">
        <f t="shared" si="1"/>
        <v/>
      </c>
      <c r="K45" s="32">
        <f t="shared" si="2"/>
        <v>41</v>
      </c>
      <c r="L45" s="32">
        <f t="shared" si="3"/>
        <v>41</v>
      </c>
    </row>
    <row r="46" spans="1:12" x14ac:dyDescent="0.25">
      <c r="A46" s="19">
        <v>42</v>
      </c>
      <c r="B46" s="1" t="str">
        <f>IFERROR(VLOOKUP($A46,Runners!$V:$AA,B$1,0),"")</f>
        <v/>
      </c>
      <c r="C46" s="1" t="str">
        <f>IFERROR(VLOOKUP($A46,Runners!$V:$AA,C$1,0),"")</f>
        <v/>
      </c>
      <c r="D46" s="1" t="str">
        <f>IFERROR(VLOOKUP($A46,Runners!$V:$AA,D$1,0),"")</f>
        <v/>
      </c>
      <c r="E46" s="2" t="str">
        <f>IFERROR(VLOOKUP($A46,Runners!$V:$AA,E$1,0),"")</f>
        <v/>
      </c>
      <c r="F46" s="2" t="str">
        <f>IFERROR(VLOOKUP($A46,Runners!$V:$AA,F$1,0),"")</f>
        <v/>
      </c>
      <c r="G46">
        <f>COUNTIF($F$5:F46,F46)</f>
        <v>42</v>
      </c>
      <c r="J46" s="32" t="str">
        <f t="shared" si="1"/>
        <v/>
      </c>
      <c r="K46" s="32">
        <f t="shared" si="2"/>
        <v>42</v>
      </c>
      <c r="L46" s="32">
        <f t="shared" si="3"/>
        <v>42</v>
      </c>
    </row>
    <row r="47" spans="1:12" x14ac:dyDescent="0.25">
      <c r="A47" s="19">
        <v>43</v>
      </c>
      <c r="B47" s="1" t="str">
        <f>IFERROR(VLOOKUP($A47,Runners!$V:$AA,B$1,0),"")</f>
        <v/>
      </c>
      <c r="C47" s="1" t="str">
        <f>IFERROR(VLOOKUP($A47,Runners!$V:$AA,C$1,0),"")</f>
        <v/>
      </c>
      <c r="D47" s="1" t="str">
        <f>IFERROR(VLOOKUP($A47,Runners!$V:$AA,D$1,0),"")</f>
        <v/>
      </c>
      <c r="E47" s="2" t="str">
        <f>IFERROR(VLOOKUP($A47,Runners!$V:$AA,E$1,0),"")</f>
        <v/>
      </c>
      <c r="F47" s="2" t="str">
        <f>IFERROR(VLOOKUP($A47,Runners!$V:$AA,F$1,0),"")</f>
        <v/>
      </c>
      <c r="G47">
        <f>COUNTIF($F$5:F47,F47)</f>
        <v>43</v>
      </c>
      <c r="J47" s="32" t="str">
        <f t="shared" si="1"/>
        <v/>
      </c>
      <c r="K47" s="32">
        <f t="shared" si="2"/>
        <v>43</v>
      </c>
      <c r="L47" s="32">
        <f t="shared" si="3"/>
        <v>43</v>
      </c>
    </row>
    <row r="48" spans="1:12" x14ac:dyDescent="0.25">
      <c r="A48" s="19">
        <v>44</v>
      </c>
      <c r="B48" s="1" t="str">
        <f>IFERROR(VLOOKUP($A48,Runners!$V:$AA,B$1,0),"")</f>
        <v/>
      </c>
      <c r="C48" s="1" t="str">
        <f>IFERROR(VLOOKUP($A48,Runners!$V:$AA,C$1,0),"")</f>
        <v/>
      </c>
      <c r="D48" s="1" t="str">
        <f>IFERROR(VLOOKUP($A48,Runners!$V:$AA,D$1,0),"")</f>
        <v/>
      </c>
      <c r="E48" s="2" t="str">
        <f>IFERROR(VLOOKUP($A48,Runners!$V:$AA,E$1,0),"")</f>
        <v/>
      </c>
      <c r="F48" s="2" t="str">
        <f>IFERROR(VLOOKUP($A48,Runners!$V:$AA,F$1,0),"")</f>
        <v/>
      </c>
      <c r="G48">
        <f>COUNTIF($F$5:F48,F48)</f>
        <v>44</v>
      </c>
      <c r="J48" s="32" t="str">
        <f t="shared" si="1"/>
        <v/>
      </c>
      <c r="K48" s="32">
        <f t="shared" si="2"/>
        <v>44</v>
      </c>
      <c r="L48" s="32">
        <f t="shared" si="3"/>
        <v>44</v>
      </c>
    </row>
    <row r="49" spans="1:12" x14ac:dyDescent="0.25">
      <c r="A49" s="19">
        <v>45</v>
      </c>
      <c r="B49" s="1" t="str">
        <f>IFERROR(VLOOKUP($A49,Runners!$V:$AA,B$1,0),"")</f>
        <v/>
      </c>
      <c r="C49" s="1" t="str">
        <f>IFERROR(VLOOKUP($A49,Runners!$V:$AA,C$1,0),"")</f>
        <v/>
      </c>
      <c r="D49" s="1" t="str">
        <f>IFERROR(VLOOKUP($A49,Runners!$V:$AA,D$1,0),"")</f>
        <v/>
      </c>
      <c r="E49" s="2" t="str">
        <f>IFERROR(VLOOKUP($A49,Runners!$V:$AA,E$1,0),"")</f>
        <v/>
      </c>
      <c r="F49" s="2" t="str">
        <f>IFERROR(VLOOKUP($A49,Runners!$V:$AA,F$1,0),"")</f>
        <v/>
      </c>
      <c r="G49">
        <f>COUNTIF($F$5:F49,F49)</f>
        <v>45</v>
      </c>
      <c r="J49" s="32" t="str">
        <f t="shared" si="1"/>
        <v/>
      </c>
      <c r="K49" s="32">
        <f t="shared" si="2"/>
        <v>45</v>
      </c>
      <c r="L49" s="32">
        <f t="shared" si="3"/>
        <v>45</v>
      </c>
    </row>
    <row r="50" spans="1:12" x14ac:dyDescent="0.25">
      <c r="A50" s="19">
        <v>46</v>
      </c>
      <c r="B50" s="1" t="str">
        <f>IFERROR(VLOOKUP($A50,Runners!$V:$AA,B$1,0),"")</f>
        <v/>
      </c>
      <c r="C50" s="1" t="str">
        <f>IFERROR(VLOOKUP($A50,Runners!$V:$AA,C$1,0),"")</f>
        <v/>
      </c>
      <c r="D50" s="1" t="str">
        <f>IFERROR(VLOOKUP($A50,Runners!$V:$AA,D$1,0),"")</f>
        <v/>
      </c>
      <c r="E50" s="2" t="str">
        <f>IFERROR(VLOOKUP($A50,Runners!$V:$AA,E$1,0),"")</f>
        <v/>
      </c>
      <c r="F50" s="2" t="str">
        <f>IFERROR(VLOOKUP($A50,Runners!$V:$AA,F$1,0),"")</f>
        <v/>
      </c>
      <c r="G50">
        <f>COUNTIF($F$5:F50,F50)</f>
        <v>46</v>
      </c>
      <c r="J50" s="32" t="str">
        <f t="shared" si="1"/>
        <v/>
      </c>
      <c r="K50" s="32">
        <f t="shared" si="2"/>
        <v>46</v>
      </c>
      <c r="L50" s="32">
        <f t="shared" si="3"/>
        <v>46</v>
      </c>
    </row>
    <row r="51" spans="1:12" x14ac:dyDescent="0.25">
      <c r="A51" s="19">
        <v>47</v>
      </c>
      <c r="B51" s="1" t="str">
        <f>IFERROR(VLOOKUP($A51,Runners!$V:$AA,B$1,0),"")</f>
        <v/>
      </c>
      <c r="C51" s="1" t="str">
        <f>IFERROR(VLOOKUP($A51,Runners!$V:$AA,C$1,0),"")</f>
        <v/>
      </c>
      <c r="D51" s="1" t="str">
        <f>IFERROR(VLOOKUP($A51,Runners!$V:$AA,D$1,0),"")</f>
        <v/>
      </c>
      <c r="E51" s="2" t="str">
        <f>IFERROR(VLOOKUP($A51,Runners!$V:$AA,E$1,0),"")</f>
        <v/>
      </c>
      <c r="F51" s="2" t="str">
        <f>IFERROR(VLOOKUP($A51,Runners!$V:$AA,F$1,0),"")</f>
        <v/>
      </c>
      <c r="G51">
        <f>COUNTIF($F$5:F51,F51)</f>
        <v>47</v>
      </c>
      <c r="J51" s="32" t="str">
        <f t="shared" si="1"/>
        <v/>
      </c>
      <c r="K51" s="32">
        <f t="shared" si="2"/>
        <v>47</v>
      </c>
      <c r="L51" s="32">
        <f t="shared" si="3"/>
        <v>47</v>
      </c>
    </row>
    <row r="52" spans="1:12" x14ac:dyDescent="0.25">
      <c r="A52" s="19">
        <v>48</v>
      </c>
      <c r="B52" s="1" t="str">
        <f>IFERROR(VLOOKUP($A52,Runners!$V:$AA,B$1,0),"")</f>
        <v/>
      </c>
      <c r="C52" s="1" t="str">
        <f>IFERROR(VLOOKUP($A52,Runners!$V:$AA,C$1,0),"")</f>
        <v/>
      </c>
      <c r="D52" s="1" t="str">
        <f>IFERROR(VLOOKUP($A52,Runners!$V:$AA,D$1,0),"")</f>
        <v/>
      </c>
      <c r="E52" s="2" t="str">
        <f>IFERROR(VLOOKUP($A52,Runners!$V:$AA,E$1,0),"")</f>
        <v/>
      </c>
      <c r="F52" s="2" t="str">
        <f>IFERROR(VLOOKUP($A52,Runners!$V:$AA,F$1,0),"")</f>
        <v/>
      </c>
      <c r="G52">
        <f>COUNTIF($F$5:F52,F52)</f>
        <v>48</v>
      </c>
      <c r="J52" s="32" t="str">
        <f t="shared" si="1"/>
        <v/>
      </c>
      <c r="K52" s="32">
        <f t="shared" si="2"/>
        <v>48</v>
      </c>
      <c r="L52" s="32">
        <f t="shared" si="3"/>
        <v>48</v>
      </c>
    </row>
    <row r="53" spans="1:12" x14ac:dyDescent="0.25">
      <c r="A53" s="19">
        <v>49</v>
      </c>
      <c r="B53" s="1" t="str">
        <f>IFERROR(VLOOKUP($A53,Runners!$V:$AA,B$1,0),"")</f>
        <v/>
      </c>
      <c r="C53" s="1" t="str">
        <f>IFERROR(VLOOKUP($A53,Runners!$V:$AA,C$1,0),"")</f>
        <v/>
      </c>
      <c r="D53" s="1" t="str">
        <f>IFERROR(VLOOKUP($A53,Runners!$V:$AA,D$1,0),"")</f>
        <v/>
      </c>
      <c r="E53" s="2" t="str">
        <f>IFERROR(VLOOKUP($A53,Runners!$V:$AA,E$1,0),"")</f>
        <v/>
      </c>
      <c r="F53" s="2" t="str">
        <f>IFERROR(VLOOKUP($A53,Runners!$V:$AA,F$1,0),"")</f>
        <v/>
      </c>
      <c r="G53">
        <f>COUNTIF($F$5:F53,F53)</f>
        <v>49</v>
      </c>
      <c r="J53" s="32" t="str">
        <f t="shared" si="1"/>
        <v/>
      </c>
      <c r="K53" s="32">
        <f t="shared" si="2"/>
        <v>49</v>
      </c>
      <c r="L53" s="32">
        <f t="shared" si="3"/>
        <v>49</v>
      </c>
    </row>
    <row r="54" spans="1:12" x14ac:dyDescent="0.25">
      <c r="A54" s="19">
        <v>50</v>
      </c>
      <c r="B54" s="1" t="str">
        <f>IFERROR(VLOOKUP($A54,Runners!$V:$AA,B$1,0),"")</f>
        <v/>
      </c>
      <c r="C54" s="1" t="str">
        <f>IFERROR(VLOOKUP($A54,Runners!$V:$AA,C$1,0),"")</f>
        <v/>
      </c>
      <c r="D54" s="1" t="str">
        <f>IFERROR(VLOOKUP($A54,Runners!$V:$AA,D$1,0),"")</f>
        <v/>
      </c>
      <c r="E54" s="2" t="str">
        <f>IFERROR(VLOOKUP($A54,Runners!$V:$AA,E$1,0),"")</f>
        <v/>
      </c>
      <c r="F54" s="2" t="str">
        <f>IFERROR(VLOOKUP($A54,Runners!$V:$AA,F$1,0),"")</f>
        <v/>
      </c>
      <c r="G54">
        <f>COUNTIF($F$5:F54,F54)</f>
        <v>50</v>
      </c>
      <c r="J54" s="32" t="str">
        <f t="shared" si="1"/>
        <v/>
      </c>
      <c r="K54" s="32">
        <f t="shared" si="2"/>
        <v>50</v>
      </c>
      <c r="L54" s="32">
        <f t="shared" si="3"/>
        <v>50</v>
      </c>
    </row>
    <row r="55" spans="1:12" x14ac:dyDescent="0.25">
      <c r="A55" s="19">
        <v>51</v>
      </c>
      <c r="B55" s="1" t="str">
        <f>IFERROR(VLOOKUP($A55,Runners!$V:$AA,B$1,0),"")</f>
        <v/>
      </c>
      <c r="C55" s="1" t="str">
        <f>IFERROR(VLOOKUP($A55,Runners!$V:$AA,C$1,0),"")</f>
        <v/>
      </c>
      <c r="D55" s="1" t="str">
        <f>IFERROR(VLOOKUP($A55,Runners!$V:$AA,D$1,0),"")</f>
        <v/>
      </c>
      <c r="E55" s="2" t="str">
        <f>IFERROR(VLOOKUP($A55,Runners!$V:$AA,E$1,0),"")</f>
        <v/>
      </c>
      <c r="F55" s="2" t="str">
        <f>IFERROR(VLOOKUP($A55,Runners!$V:$AA,F$1,0),"")</f>
        <v/>
      </c>
      <c r="G55">
        <f>COUNTIF($F$5:F55,F55)</f>
        <v>51</v>
      </c>
      <c r="J55" s="32" t="str">
        <f t="shared" si="1"/>
        <v/>
      </c>
      <c r="K55" s="32">
        <f t="shared" si="2"/>
        <v>51</v>
      </c>
      <c r="L55" s="32">
        <f t="shared" si="3"/>
        <v>51</v>
      </c>
    </row>
    <row r="56" spans="1:12" x14ac:dyDescent="0.25">
      <c r="A56" s="19">
        <v>52</v>
      </c>
      <c r="B56" s="1" t="str">
        <f>IFERROR(VLOOKUP($A56,Runners!$V:$AA,B$1,0),"")</f>
        <v/>
      </c>
      <c r="C56" s="1" t="str">
        <f>IFERROR(VLOOKUP($A56,Runners!$V:$AA,C$1,0),"")</f>
        <v/>
      </c>
      <c r="D56" s="1" t="str">
        <f>IFERROR(VLOOKUP($A56,Runners!$V:$AA,D$1,0),"")</f>
        <v/>
      </c>
      <c r="E56" s="2" t="str">
        <f>IFERROR(VLOOKUP($A56,Runners!$V:$AA,E$1,0),"")</f>
        <v/>
      </c>
      <c r="F56" s="2" t="str">
        <f>IFERROR(VLOOKUP($A56,Runners!$V:$AA,F$1,0),"")</f>
        <v/>
      </c>
      <c r="G56">
        <f>COUNTIF($F$5:F56,F56)</f>
        <v>52</v>
      </c>
      <c r="J56" s="32" t="str">
        <f t="shared" si="1"/>
        <v/>
      </c>
      <c r="K56" s="32">
        <f t="shared" si="2"/>
        <v>52</v>
      </c>
      <c r="L56" s="32">
        <f t="shared" si="3"/>
        <v>52</v>
      </c>
    </row>
    <row r="57" spans="1:12" x14ac:dyDescent="0.25">
      <c r="A57" s="19">
        <v>53</v>
      </c>
      <c r="B57" s="1" t="str">
        <f>IFERROR(VLOOKUP($A57,Runners!$V:$AA,B$1,0),"")</f>
        <v/>
      </c>
      <c r="C57" s="1" t="str">
        <f>IFERROR(VLOOKUP($A57,Runners!$V:$AA,C$1,0),"")</f>
        <v/>
      </c>
      <c r="D57" s="1" t="str">
        <f>IFERROR(VLOOKUP($A57,Runners!$V:$AA,D$1,0),"")</f>
        <v/>
      </c>
      <c r="E57" s="2" t="str">
        <f>IFERROR(VLOOKUP($A57,Runners!$V:$AA,E$1,0),"")</f>
        <v/>
      </c>
      <c r="F57" s="2" t="str">
        <f>IFERROR(VLOOKUP($A57,Runners!$V:$AA,F$1,0),"")</f>
        <v/>
      </c>
      <c r="G57">
        <f>COUNTIF($F$5:F57,F57)</f>
        <v>53</v>
      </c>
      <c r="J57" s="32" t="str">
        <f t="shared" si="1"/>
        <v/>
      </c>
      <c r="K57" s="32">
        <f t="shared" si="2"/>
        <v>53</v>
      </c>
      <c r="L57" s="32">
        <f t="shared" si="3"/>
        <v>53</v>
      </c>
    </row>
    <row r="58" spans="1:12" x14ac:dyDescent="0.25">
      <c r="A58" s="19">
        <v>54</v>
      </c>
      <c r="B58" s="1" t="str">
        <f>IFERROR(VLOOKUP($A58,Runners!$V:$AA,B$1,0),"")</f>
        <v/>
      </c>
      <c r="C58" s="1" t="str">
        <f>IFERROR(VLOOKUP($A58,Runners!$V:$AA,C$1,0),"")</f>
        <v/>
      </c>
      <c r="D58" s="1" t="str">
        <f>IFERROR(VLOOKUP($A58,Runners!$V:$AA,D$1,0),"")</f>
        <v/>
      </c>
      <c r="E58" s="2" t="str">
        <f>IFERROR(VLOOKUP($A58,Runners!$V:$AA,E$1,0),"")</f>
        <v/>
      </c>
      <c r="F58" s="2" t="str">
        <f>IFERROR(VLOOKUP($A58,Runners!$V:$AA,F$1,0),"")</f>
        <v/>
      </c>
      <c r="G58">
        <f>COUNTIF($F$5:F58,F58)</f>
        <v>54</v>
      </c>
      <c r="J58" s="32" t="str">
        <f t="shared" si="1"/>
        <v/>
      </c>
      <c r="K58" s="32">
        <f t="shared" si="2"/>
        <v>54</v>
      </c>
      <c r="L58" s="32">
        <f t="shared" si="3"/>
        <v>54</v>
      </c>
    </row>
    <row r="59" spans="1:12" x14ac:dyDescent="0.25">
      <c r="A59" s="19">
        <v>55</v>
      </c>
      <c r="B59" s="1" t="str">
        <f>IFERROR(VLOOKUP($A59,Runners!$V:$AA,B$1,0),"")</f>
        <v/>
      </c>
      <c r="C59" s="1" t="str">
        <f>IFERROR(VLOOKUP($A59,Runners!$V:$AA,C$1,0),"")</f>
        <v/>
      </c>
      <c r="D59" s="1" t="str">
        <f>IFERROR(VLOOKUP($A59,Runners!$V:$AA,D$1,0),"")</f>
        <v/>
      </c>
      <c r="E59" s="2" t="str">
        <f>IFERROR(VLOOKUP($A59,Runners!$V:$AA,E$1,0),"")</f>
        <v/>
      </c>
      <c r="F59" s="2" t="str">
        <f>IFERROR(VLOOKUP($A59,Runners!$V:$AA,F$1,0),"")</f>
        <v/>
      </c>
      <c r="G59">
        <f>COUNTIF($F$5:F59,F59)</f>
        <v>55</v>
      </c>
      <c r="J59" s="32" t="str">
        <f t="shared" si="1"/>
        <v/>
      </c>
      <c r="K59" s="32">
        <f t="shared" si="2"/>
        <v>55</v>
      </c>
      <c r="L59" s="32">
        <f t="shared" si="3"/>
        <v>55</v>
      </c>
    </row>
    <row r="60" spans="1:12" x14ac:dyDescent="0.25">
      <c r="A60" s="19">
        <v>56</v>
      </c>
      <c r="B60" s="1" t="str">
        <f>IFERROR(VLOOKUP($A60,Runners!$V:$AA,B$1,0),"")</f>
        <v/>
      </c>
      <c r="C60" s="1" t="str">
        <f>IFERROR(VLOOKUP($A60,Runners!$V:$AA,C$1,0),"")</f>
        <v/>
      </c>
      <c r="D60" s="1" t="str">
        <f>IFERROR(VLOOKUP($A60,Runners!$V:$AA,D$1,0),"")</f>
        <v/>
      </c>
      <c r="E60" s="2" t="str">
        <f>IFERROR(VLOOKUP($A60,Runners!$V:$AA,E$1,0),"")</f>
        <v/>
      </c>
      <c r="F60" s="2" t="str">
        <f>IFERROR(VLOOKUP($A60,Runners!$V:$AA,F$1,0),"")</f>
        <v/>
      </c>
      <c r="G60">
        <f>COUNTIF($F$5:F60,F60)</f>
        <v>56</v>
      </c>
      <c r="J60" s="32" t="str">
        <f t="shared" si="1"/>
        <v/>
      </c>
      <c r="K60" s="32">
        <f t="shared" si="2"/>
        <v>56</v>
      </c>
      <c r="L60" s="32">
        <f t="shared" si="3"/>
        <v>56</v>
      </c>
    </row>
    <row r="61" spans="1:12" x14ac:dyDescent="0.25">
      <c r="A61" s="19">
        <v>57</v>
      </c>
      <c r="B61" s="1" t="str">
        <f>IFERROR(VLOOKUP($A61,Runners!$V:$AA,B$1,0),"")</f>
        <v/>
      </c>
      <c r="C61" s="1" t="str">
        <f>IFERROR(VLOOKUP($A61,Runners!$V:$AA,C$1,0),"")</f>
        <v/>
      </c>
      <c r="D61" s="1" t="str">
        <f>IFERROR(VLOOKUP($A61,Runners!$V:$AA,D$1,0),"")</f>
        <v/>
      </c>
      <c r="E61" s="2" t="str">
        <f>IFERROR(VLOOKUP($A61,Runners!$V:$AA,E$1,0),"")</f>
        <v/>
      </c>
      <c r="F61" s="2" t="str">
        <f>IFERROR(VLOOKUP($A61,Runners!$V:$AA,F$1,0),"")</f>
        <v/>
      </c>
      <c r="G61">
        <f>COUNTIF($F$5:F61,F61)</f>
        <v>57</v>
      </c>
      <c r="J61" s="32" t="str">
        <f t="shared" si="1"/>
        <v/>
      </c>
      <c r="K61" s="32">
        <f t="shared" si="2"/>
        <v>57</v>
      </c>
      <c r="L61" s="32">
        <f t="shared" si="3"/>
        <v>57</v>
      </c>
    </row>
    <row r="62" spans="1:12" x14ac:dyDescent="0.25">
      <c r="A62" s="19">
        <v>58</v>
      </c>
      <c r="B62" s="1" t="str">
        <f>IFERROR(VLOOKUP($A62,Runners!$V:$AA,B$1,0),"")</f>
        <v/>
      </c>
      <c r="C62" s="1" t="str">
        <f>IFERROR(VLOOKUP($A62,Runners!$V:$AA,C$1,0),"")</f>
        <v/>
      </c>
      <c r="D62" s="1" t="str">
        <f>IFERROR(VLOOKUP($A62,Runners!$V:$AA,D$1,0),"")</f>
        <v/>
      </c>
      <c r="E62" s="2" t="str">
        <f>IFERROR(VLOOKUP($A62,Runners!$V:$AA,E$1,0),"")</f>
        <v/>
      </c>
      <c r="F62" s="2" t="str">
        <f>IFERROR(VLOOKUP($A62,Runners!$V:$AA,F$1,0),"")</f>
        <v/>
      </c>
      <c r="G62">
        <f>COUNTIF($F$5:F62,F62)</f>
        <v>58</v>
      </c>
      <c r="J62" s="32" t="str">
        <f t="shared" si="1"/>
        <v/>
      </c>
      <c r="K62" s="32">
        <f t="shared" si="2"/>
        <v>58</v>
      </c>
      <c r="L62" s="32">
        <f t="shared" si="3"/>
        <v>58</v>
      </c>
    </row>
    <row r="63" spans="1:12" x14ac:dyDescent="0.25">
      <c r="A63" s="19">
        <v>59</v>
      </c>
      <c r="B63" s="1" t="str">
        <f>IFERROR(VLOOKUP($A63,Runners!$V:$AA,B$1,0),"")</f>
        <v/>
      </c>
      <c r="C63" s="1" t="str">
        <f>IFERROR(VLOOKUP($A63,Runners!$V:$AA,C$1,0),"")</f>
        <v/>
      </c>
      <c r="D63" s="1" t="str">
        <f>IFERROR(VLOOKUP($A63,Runners!$V:$AA,D$1,0),"")</f>
        <v/>
      </c>
      <c r="E63" s="2" t="str">
        <f>IFERROR(VLOOKUP($A63,Runners!$V:$AA,E$1,0),"")</f>
        <v/>
      </c>
      <c r="F63" s="2" t="str">
        <f>IFERROR(VLOOKUP($A63,Runners!$V:$AA,F$1,0),"")</f>
        <v/>
      </c>
      <c r="G63">
        <f>COUNTIF($F$5:F63,F63)</f>
        <v>59</v>
      </c>
      <c r="J63" s="32" t="str">
        <f t="shared" si="1"/>
        <v/>
      </c>
      <c r="K63" s="32">
        <f t="shared" si="2"/>
        <v>59</v>
      </c>
      <c r="L63" s="32">
        <f t="shared" si="3"/>
        <v>59</v>
      </c>
    </row>
    <row r="64" spans="1:12" x14ac:dyDescent="0.25">
      <c r="A64" s="19">
        <v>60</v>
      </c>
      <c r="B64" s="1" t="str">
        <f>IFERROR(VLOOKUP($A64,Runners!$V:$AA,B$1,0),"")</f>
        <v/>
      </c>
      <c r="C64" s="1" t="str">
        <f>IFERROR(VLOOKUP($A64,Runners!$V:$AA,C$1,0),"")</f>
        <v/>
      </c>
      <c r="D64" s="1" t="str">
        <f>IFERROR(VLOOKUP($A64,Runners!$V:$AA,D$1,0),"")</f>
        <v/>
      </c>
      <c r="E64" s="2" t="str">
        <f>IFERROR(VLOOKUP($A64,Runners!$V:$AA,E$1,0),"")</f>
        <v/>
      </c>
      <c r="F64" s="2" t="str">
        <f>IFERROR(VLOOKUP($A64,Runners!$V:$AA,F$1,0),"")</f>
        <v/>
      </c>
      <c r="G64">
        <f>COUNTIF($F$5:F64,F64)</f>
        <v>60</v>
      </c>
      <c r="J64" s="32" t="str">
        <f t="shared" si="1"/>
        <v/>
      </c>
      <c r="K64" s="32">
        <f t="shared" si="2"/>
        <v>60</v>
      </c>
      <c r="L64" s="32">
        <f t="shared" si="3"/>
        <v>60</v>
      </c>
    </row>
    <row r="65" spans="1:12" x14ac:dyDescent="0.25">
      <c r="A65" s="19">
        <v>61</v>
      </c>
      <c r="B65" s="1" t="str">
        <f>IFERROR(VLOOKUP($A65,Runners!$V:$AA,B$1,0),"")</f>
        <v/>
      </c>
      <c r="C65" s="1" t="str">
        <f>IFERROR(VLOOKUP($A65,Runners!$V:$AA,C$1,0),"")</f>
        <v/>
      </c>
      <c r="D65" s="1" t="str">
        <f>IFERROR(VLOOKUP($A65,Runners!$V:$AA,D$1,0),"")</f>
        <v/>
      </c>
      <c r="E65" s="2" t="str">
        <f>IFERROR(VLOOKUP($A65,Runners!$V:$AA,E$1,0),"")</f>
        <v/>
      </c>
      <c r="F65" s="2" t="str">
        <f>IFERROR(VLOOKUP($A65,Runners!$V:$AA,F$1,0),"")</f>
        <v/>
      </c>
      <c r="G65">
        <f>COUNTIF($F$5:F65,F65)</f>
        <v>61</v>
      </c>
      <c r="J65" s="32" t="str">
        <f t="shared" si="1"/>
        <v/>
      </c>
      <c r="K65" s="32">
        <f t="shared" si="2"/>
        <v>61</v>
      </c>
      <c r="L65" s="32">
        <f t="shared" si="3"/>
        <v>61</v>
      </c>
    </row>
    <row r="66" spans="1:12" x14ac:dyDescent="0.25">
      <c r="A66" s="19">
        <v>62</v>
      </c>
      <c r="B66" s="1" t="str">
        <f>IFERROR(VLOOKUP($A66,Runners!$V:$AA,B$1,0),"")</f>
        <v/>
      </c>
      <c r="C66" s="1" t="str">
        <f>IFERROR(VLOOKUP($A66,Runners!$V:$AA,C$1,0),"")</f>
        <v/>
      </c>
      <c r="D66" s="1" t="str">
        <f>IFERROR(VLOOKUP($A66,Runners!$V:$AA,D$1,0),"")</f>
        <v/>
      </c>
      <c r="E66" s="2" t="str">
        <f>IFERROR(VLOOKUP($A66,Runners!$V:$AA,E$1,0),"")</f>
        <v/>
      </c>
      <c r="F66" s="2" t="str">
        <f>IFERROR(VLOOKUP($A66,Runners!$V:$AA,F$1,0),"")</f>
        <v/>
      </c>
      <c r="G66">
        <f>COUNTIF($F$5:F66,F66)</f>
        <v>62</v>
      </c>
      <c r="J66" s="32" t="str">
        <f t="shared" si="1"/>
        <v/>
      </c>
      <c r="K66" s="32">
        <f t="shared" si="2"/>
        <v>62</v>
      </c>
      <c r="L66" s="32">
        <f t="shared" si="3"/>
        <v>62</v>
      </c>
    </row>
    <row r="67" spans="1:12" x14ac:dyDescent="0.25">
      <c r="A67" s="19">
        <v>63</v>
      </c>
      <c r="B67" s="1" t="str">
        <f>IFERROR(VLOOKUP($A67,Runners!$V:$AA,B$1,0),"")</f>
        <v/>
      </c>
      <c r="C67" s="1" t="str">
        <f>IFERROR(VLOOKUP($A67,Runners!$V:$AA,C$1,0),"")</f>
        <v/>
      </c>
      <c r="D67" s="1" t="str">
        <f>IFERROR(VLOOKUP($A67,Runners!$V:$AA,D$1,0),"")</f>
        <v/>
      </c>
      <c r="E67" s="2" t="str">
        <f>IFERROR(VLOOKUP($A67,Runners!$V:$AA,E$1,0),"")</f>
        <v/>
      </c>
      <c r="F67" s="2" t="str">
        <f>IFERROR(VLOOKUP($A67,Runners!$V:$AA,F$1,0),"")</f>
        <v/>
      </c>
      <c r="G67">
        <f>COUNTIF($F$5:F67,F67)</f>
        <v>63</v>
      </c>
      <c r="J67" s="32" t="str">
        <f t="shared" si="1"/>
        <v/>
      </c>
      <c r="K67" s="32">
        <f t="shared" si="2"/>
        <v>63</v>
      </c>
      <c r="L67" s="32">
        <f t="shared" si="3"/>
        <v>63</v>
      </c>
    </row>
    <row r="68" spans="1:12" x14ac:dyDescent="0.25">
      <c r="A68" s="19">
        <v>64</v>
      </c>
      <c r="B68" s="1" t="str">
        <f>IFERROR(VLOOKUP($A68,Runners!$V:$AA,B$1,0),"")</f>
        <v/>
      </c>
      <c r="C68" s="1" t="str">
        <f>IFERROR(VLOOKUP($A68,Runners!$V:$AA,C$1,0),"")</f>
        <v/>
      </c>
      <c r="D68" s="1" t="str">
        <f>IFERROR(VLOOKUP($A68,Runners!$V:$AA,D$1,0),"")</f>
        <v/>
      </c>
      <c r="E68" s="2" t="str">
        <f>IFERROR(VLOOKUP($A68,Runners!$V:$AA,E$1,0),"")</f>
        <v/>
      </c>
      <c r="F68" s="2" t="str">
        <f>IFERROR(VLOOKUP($A68,Runners!$V:$AA,F$1,0),"")</f>
        <v/>
      </c>
      <c r="G68">
        <f>COUNTIF($F$5:F68,F68)</f>
        <v>64</v>
      </c>
      <c r="J68" s="32" t="str">
        <f t="shared" si="1"/>
        <v/>
      </c>
      <c r="K68" s="32">
        <f t="shared" si="2"/>
        <v>64</v>
      </c>
      <c r="L68" s="32">
        <f t="shared" si="3"/>
        <v>64</v>
      </c>
    </row>
    <row r="69" spans="1:12" x14ac:dyDescent="0.25">
      <c r="A69" s="19">
        <v>65</v>
      </c>
      <c r="B69" s="1" t="str">
        <f>IFERROR(VLOOKUP($A69,Runners!$V:$AA,B$1,0),"")</f>
        <v/>
      </c>
      <c r="C69" s="1" t="str">
        <f>IFERROR(VLOOKUP($A69,Runners!$V:$AA,C$1,0),"")</f>
        <v/>
      </c>
      <c r="D69" s="1" t="str">
        <f>IFERROR(VLOOKUP($A69,Runners!$V:$AA,D$1,0),"")</f>
        <v/>
      </c>
      <c r="E69" s="2" t="str">
        <f>IFERROR(VLOOKUP($A69,Runners!$V:$AA,E$1,0),"")</f>
        <v/>
      </c>
      <c r="F69" s="2" t="str">
        <f>IFERROR(VLOOKUP($A69,Runners!$V:$AA,F$1,0),"")</f>
        <v/>
      </c>
      <c r="G69">
        <f>COUNTIF($F$5:F69,F69)</f>
        <v>65</v>
      </c>
      <c r="J69" s="32" t="str">
        <f t="shared" si="1"/>
        <v/>
      </c>
      <c r="K69" s="32">
        <f t="shared" si="2"/>
        <v>65</v>
      </c>
      <c r="L69" s="32">
        <f t="shared" si="3"/>
        <v>65</v>
      </c>
    </row>
    <row r="70" spans="1:12" x14ac:dyDescent="0.25">
      <c r="A70" s="19">
        <v>66</v>
      </c>
      <c r="B70" s="1" t="str">
        <f>IFERROR(VLOOKUP($A70,Runners!$V:$AA,B$1,0),"")</f>
        <v/>
      </c>
      <c r="C70" s="1" t="str">
        <f>IFERROR(VLOOKUP($A70,Runners!$V:$AA,C$1,0),"")</f>
        <v/>
      </c>
      <c r="D70" s="1" t="str">
        <f>IFERROR(VLOOKUP($A70,Runners!$V:$AA,D$1,0),"")</f>
        <v/>
      </c>
      <c r="E70" s="2" t="str">
        <f>IFERROR(VLOOKUP($A70,Runners!$V:$AA,E$1,0),"")</f>
        <v/>
      </c>
      <c r="F70" s="2" t="str">
        <f>IFERROR(VLOOKUP($A70,Runners!$V:$AA,F$1,0),"")</f>
        <v/>
      </c>
      <c r="G70">
        <f>COUNTIF($F$5:F70,F70)</f>
        <v>66</v>
      </c>
      <c r="J70" s="32" t="str">
        <f t="shared" ref="J70:J106" si="4">B70&amp;C70&amp;D70</f>
        <v/>
      </c>
      <c r="K70" s="32">
        <f t="shared" ref="K70:K106" si="5">+A70</f>
        <v>66</v>
      </c>
      <c r="L70" s="32">
        <f t="shared" ref="L70:L106" si="6">+G70</f>
        <v>66</v>
      </c>
    </row>
    <row r="71" spans="1:12" x14ac:dyDescent="0.25">
      <c r="A71" s="19">
        <v>67</v>
      </c>
      <c r="B71" s="1" t="str">
        <f>IFERROR(VLOOKUP($A71,Runners!$V:$AA,B$1,0),"")</f>
        <v/>
      </c>
      <c r="C71" s="1" t="str">
        <f>IFERROR(VLOOKUP($A71,Runners!$V:$AA,C$1,0),"")</f>
        <v/>
      </c>
      <c r="D71" s="1" t="str">
        <f>IFERROR(VLOOKUP($A71,Runners!$V:$AA,D$1,0),"")</f>
        <v/>
      </c>
      <c r="E71" s="2" t="str">
        <f>IFERROR(VLOOKUP($A71,Runners!$V:$AA,E$1,0),"")</f>
        <v/>
      </c>
      <c r="F71" s="2" t="str">
        <f>IFERROR(VLOOKUP($A71,Runners!$V:$AA,F$1,0),"")</f>
        <v/>
      </c>
      <c r="G71">
        <f>COUNTIF($F$5:F71,F71)</f>
        <v>67</v>
      </c>
      <c r="J71" s="32" t="str">
        <f t="shared" si="4"/>
        <v/>
      </c>
      <c r="K71" s="32">
        <f t="shared" si="5"/>
        <v>67</v>
      </c>
      <c r="L71" s="32">
        <f t="shared" si="6"/>
        <v>67</v>
      </c>
    </row>
    <row r="72" spans="1:12" x14ac:dyDescent="0.25">
      <c r="A72" s="19">
        <v>68</v>
      </c>
      <c r="B72" s="1" t="str">
        <f>IFERROR(VLOOKUP($A72,Runners!$V:$AA,B$1,0),"")</f>
        <v/>
      </c>
      <c r="C72" s="1" t="str">
        <f>IFERROR(VLOOKUP($A72,Runners!$V:$AA,C$1,0),"")</f>
        <v/>
      </c>
      <c r="D72" s="1" t="str">
        <f>IFERROR(VLOOKUP($A72,Runners!$V:$AA,D$1,0),"")</f>
        <v/>
      </c>
      <c r="E72" s="2" t="str">
        <f>IFERROR(VLOOKUP($A72,Runners!$V:$AA,E$1,0),"")</f>
        <v/>
      </c>
      <c r="F72" s="2" t="str">
        <f>IFERROR(VLOOKUP($A72,Runners!$V:$AA,F$1,0),"")</f>
        <v/>
      </c>
      <c r="G72">
        <f>COUNTIF($F$5:F72,F72)</f>
        <v>68</v>
      </c>
      <c r="J72" s="32" t="str">
        <f t="shared" si="4"/>
        <v/>
      </c>
      <c r="K72" s="32">
        <f t="shared" si="5"/>
        <v>68</v>
      </c>
      <c r="L72" s="32">
        <f t="shared" si="6"/>
        <v>68</v>
      </c>
    </row>
    <row r="73" spans="1:12" x14ac:dyDescent="0.25">
      <c r="A73" s="19">
        <v>69</v>
      </c>
      <c r="B73" s="1" t="str">
        <f>IFERROR(VLOOKUP($A73,Runners!$V:$AA,B$1,0),"")</f>
        <v/>
      </c>
      <c r="C73" s="1" t="str">
        <f>IFERROR(VLOOKUP($A73,Runners!$V:$AA,C$1,0),"")</f>
        <v/>
      </c>
      <c r="D73" s="1" t="str">
        <f>IFERROR(VLOOKUP($A73,Runners!$V:$AA,D$1,0),"")</f>
        <v/>
      </c>
      <c r="E73" s="2" t="str">
        <f>IFERROR(VLOOKUP($A73,Runners!$V:$AA,E$1,0),"")</f>
        <v/>
      </c>
      <c r="F73" s="2" t="str">
        <f>IFERROR(VLOOKUP($A73,Runners!$V:$AA,F$1,0),"")</f>
        <v/>
      </c>
      <c r="G73">
        <f>COUNTIF($F$5:F73,F73)</f>
        <v>69</v>
      </c>
      <c r="J73" s="32" t="str">
        <f t="shared" si="4"/>
        <v/>
      </c>
      <c r="K73" s="32">
        <f t="shared" si="5"/>
        <v>69</v>
      </c>
      <c r="L73" s="32">
        <f t="shared" si="6"/>
        <v>69</v>
      </c>
    </row>
    <row r="74" spans="1:12" x14ac:dyDescent="0.25">
      <c r="A74" s="19">
        <v>70</v>
      </c>
      <c r="B74" s="1" t="str">
        <f>IFERROR(VLOOKUP($A74,Runners!$V:$AA,B$1,0),"")</f>
        <v/>
      </c>
      <c r="C74" s="1" t="str">
        <f>IFERROR(VLOOKUP($A74,Runners!$V:$AA,C$1,0),"")</f>
        <v/>
      </c>
      <c r="D74" s="1" t="str">
        <f>IFERROR(VLOOKUP($A74,Runners!$V:$AA,D$1,0),"")</f>
        <v/>
      </c>
      <c r="E74" s="2" t="str">
        <f>IFERROR(VLOOKUP($A74,Runners!$V:$AA,E$1,0),"")</f>
        <v/>
      </c>
      <c r="F74" s="2" t="str">
        <f>IFERROR(VLOOKUP($A74,Runners!$V:$AA,F$1,0),"")</f>
        <v/>
      </c>
      <c r="G74">
        <f>COUNTIF($F$5:F74,F74)</f>
        <v>70</v>
      </c>
      <c r="J74" s="32" t="str">
        <f t="shared" si="4"/>
        <v/>
      </c>
      <c r="K74" s="32">
        <f t="shared" si="5"/>
        <v>70</v>
      </c>
      <c r="L74" s="32">
        <f t="shared" si="6"/>
        <v>70</v>
      </c>
    </row>
    <row r="75" spans="1:12" x14ac:dyDescent="0.25">
      <c r="A75" s="19">
        <v>71</v>
      </c>
      <c r="B75" s="1" t="str">
        <f>IFERROR(VLOOKUP($A75,Runners!$V:$AA,B$1,0),"")</f>
        <v/>
      </c>
      <c r="C75" s="1" t="str">
        <f>IFERROR(VLOOKUP($A75,Runners!$V:$AA,C$1,0),"")</f>
        <v/>
      </c>
      <c r="D75" s="1" t="str">
        <f>IFERROR(VLOOKUP($A75,Runners!$V:$AA,D$1,0),"")</f>
        <v/>
      </c>
      <c r="E75" s="2" t="str">
        <f>IFERROR(VLOOKUP($A75,Runners!$V:$AA,E$1,0),"")</f>
        <v/>
      </c>
      <c r="F75" s="2" t="str">
        <f>IFERROR(VLOOKUP($A75,Runners!$V:$AA,F$1,0),"")</f>
        <v/>
      </c>
      <c r="G75">
        <f>COUNTIF($F$5:F75,F75)</f>
        <v>71</v>
      </c>
      <c r="J75" s="32" t="str">
        <f t="shared" si="4"/>
        <v/>
      </c>
      <c r="K75" s="32">
        <f t="shared" si="5"/>
        <v>71</v>
      </c>
      <c r="L75" s="32">
        <f t="shared" si="6"/>
        <v>71</v>
      </c>
    </row>
    <row r="76" spans="1:12" x14ac:dyDescent="0.25">
      <c r="A76" s="19">
        <v>72</v>
      </c>
      <c r="B76" s="1" t="str">
        <f>IFERROR(VLOOKUP($A76,Runners!$V:$AA,B$1,0),"")</f>
        <v/>
      </c>
      <c r="C76" s="1" t="str">
        <f>IFERROR(VLOOKUP($A76,Runners!$V:$AA,C$1,0),"")</f>
        <v/>
      </c>
      <c r="D76" s="1" t="str">
        <f>IFERROR(VLOOKUP($A76,Runners!$V:$AA,D$1,0),"")</f>
        <v/>
      </c>
      <c r="E76" s="2" t="str">
        <f>IFERROR(VLOOKUP($A76,Runners!$V:$AA,E$1,0),"")</f>
        <v/>
      </c>
      <c r="F76" s="2" t="str">
        <f>IFERROR(VLOOKUP($A76,Runners!$V:$AA,F$1,0),"")</f>
        <v/>
      </c>
      <c r="G76">
        <f>COUNTIF($F$5:F76,F76)</f>
        <v>72</v>
      </c>
      <c r="J76" s="32" t="str">
        <f t="shared" si="4"/>
        <v/>
      </c>
      <c r="K76" s="32">
        <f t="shared" si="5"/>
        <v>72</v>
      </c>
      <c r="L76" s="32">
        <f t="shared" si="6"/>
        <v>72</v>
      </c>
    </row>
    <row r="77" spans="1:12" x14ac:dyDescent="0.25">
      <c r="A77" s="19">
        <v>73</v>
      </c>
      <c r="B77" s="1" t="str">
        <f>IFERROR(VLOOKUP($A77,Runners!$V:$AA,B$1,0),"")</f>
        <v/>
      </c>
      <c r="C77" s="1" t="str">
        <f>IFERROR(VLOOKUP($A77,Runners!$V:$AA,C$1,0),"")</f>
        <v/>
      </c>
      <c r="D77" s="1" t="str">
        <f>IFERROR(VLOOKUP($A77,Runners!$V:$AA,D$1,0),"")</f>
        <v/>
      </c>
      <c r="E77" s="2" t="str">
        <f>IFERROR(VLOOKUP($A77,Runners!$V:$AA,E$1,0),"")</f>
        <v/>
      </c>
      <c r="F77" s="2" t="str">
        <f>IFERROR(VLOOKUP($A77,Runners!$V:$AA,F$1,0),"")</f>
        <v/>
      </c>
      <c r="G77">
        <f>COUNTIF($F$5:F77,F77)</f>
        <v>73</v>
      </c>
      <c r="J77" s="32" t="str">
        <f t="shared" si="4"/>
        <v/>
      </c>
      <c r="K77" s="32">
        <f t="shared" si="5"/>
        <v>73</v>
      </c>
      <c r="L77" s="32">
        <f t="shared" si="6"/>
        <v>73</v>
      </c>
    </row>
    <row r="78" spans="1:12" x14ac:dyDescent="0.25">
      <c r="A78" s="19">
        <v>74</v>
      </c>
      <c r="B78" s="1" t="str">
        <f>IFERROR(VLOOKUP($A78,Runners!$V:$AA,B$1,0),"")</f>
        <v/>
      </c>
      <c r="C78" s="1" t="str">
        <f>IFERROR(VLOOKUP($A78,Runners!$V:$AA,C$1,0),"")</f>
        <v/>
      </c>
      <c r="D78" s="1" t="str">
        <f>IFERROR(VLOOKUP($A78,Runners!$V:$AA,D$1,0),"")</f>
        <v/>
      </c>
      <c r="E78" s="2" t="str">
        <f>IFERROR(VLOOKUP($A78,Runners!$V:$AA,E$1,0),"")</f>
        <v/>
      </c>
      <c r="F78" s="2" t="str">
        <f>IFERROR(VLOOKUP($A78,Runners!$V:$AA,F$1,0),"")</f>
        <v/>
      </c>
      <c r="G78">
        <f>COUNTIF($F$5:F78,F78)</f>
        <v>74</v>
      </c>
      <c r="J78" s="32" t="str">
        <f t="shared" si="4"/>
        <v/>
      </c>
      <c r="K78" s="32">
        <f t="shared" si="5"/>
        <v>74</v>
      </c>
      <c r="L78" s="32">
        <f t="shared" si="6"/>
        <v>74</v>
      </c>
    </row>
    <row r="79" spans="1:12" x14ac:dyDescent="0.25">
      <c r="A79" s="19">
        <v>75</v>
      </c>
      <c r="B79" s="1" t="str">
        <f>IFERROR(VLOOKUP($A79,Runners!$V:$AA,B$1,0),"")</f>
        <v/>
      </c>
      <c r="C79" s="1" t="str">
        <f>IFERROR(VLOOKUP($A79,Runners!$V:$AA,C$1,0),"")</f>
        <v/>
      </c>
      <c r="D79" s="1" t="str">
        <f>IFERROR(VLOOKUP($A79,Runners!$V:$AA,D$1,0),"")</f>
        <v/>
      </c>
      <c r="E79" s="2" t="str">
        <f>IFERROR(VLOOKUP($A79,Runners!$V:$AA,E$1,0),"")</f>
        <v/>
      </c>
      <c r="F79" s="2" t="str">
        <f>IFERROR(VLOOKUP($A79,Runners!$V:$AA,F$1,0),"")</f>
        <v/>
      </c>
      <c r="G79">
        <f>COUNTIF($F$5:F79,F79)</f>
        <v>75</v>
      </c>
      <c r="J79" s="32" t="str">
        <f t="shared" si="4"/>
        <v/>
      </c>
      <c r="K79" s="32">
        <f t="shared" si="5"/>
        <v>75</v>
      </c>
      <c r="L79" s="32">
        <f t="shared" si="6"/>
        <v>75</v>
      </c>
    </row>
    <row r="80" spans="1:12" x14ac:dyDescent="0.25">
      <c r="A80" s="19">
        <v>76</v>
      </c>
      <c r="B80" s="1" t="str">
        <f>IFERROR(VLOOKUP($A80,Runners!$V:$AA,B$1,0),"")</f>
        <v/>
      </c>
      <c r="C80" s="1" t="str">
        <f>IFERROR(VLOOKUP($A80,Runners!$V:$AA,C$1,0),"")</f>
        <v/>
      </c>
      <c r="D80" s="1" t="str">
        <f>IFERROR(VLOOKUP($A80,Runners!$V:$AA,D$1,0),"")</f>
        <v/>
      </c>
      <c r="E80" s="2" t="str">
        <f>IFERROR(VLOOKUP($A80,Runners!$V:$AA,E$1,0),"")</f>
        <v/>
      </c>
      <c r="F80" s="2" t="str">
        <f>IFERROR(VLOOKUP($A80,Runners!$V:$AA,F$1,0),"")</f>
        <v/>
      </c>
      <c r="G80">
        <f>COUNTIF($F$5:F80,F80)</f>
        <v>76</v>
      </c>
      <c r="J80" s="32" t="str">
        <f t="shared" si="4"/>
        <v/>
      </c>
      <c r="K80" s="32">
        <f t="shared" si="5"/>
        <v>76</v>
      </c>
      <c r="L80" s="32">
        <f t="shared" si="6"/>
        <v>76</v>
      </c>
    </row>
    <row r="81" spans="1:12" x14ac:dyDescent="0.25">
      <c r="A81" s="19">
        <v>77</v>
      </c>
      <c r="B81" s="1" t="str">
        <f>IFERROR(VLOOKUP($A81,Runners!$V:$AA,B$1,0),"")</f>
        <v/>
      </c>
      <c r="C81" s="1" t="str">
        <f>IFERROR(VLOOKUP($A81,Runners!$V:$AA,C$1,0),"")</f>
        <v/>
      </c>
      <c r="D81" s="1" t="str">
        <f>IFERROR(VLOOKUP($A81,Runners!$V:$AA,D$1,0),"")</f>
        <v/>
      </c>
      <c r="E81" s="2" t="str">
        <f>IFERROR(VLOOKUP($A81,Runners!$V:$AA,E$1,0),"")</f>
        <v/>
      </c>
      <c r="F81" s="2" t="str">
        <f>IFERROR(VLOOKUP($A81,Runners!$V:$AA,F$1,0),"")</f>
        <v/>
      </c>
      <c r="G81">
        <f>COUNTIF($F$5:F81,F81)</f>
        <v>77</v>
      </c>
      <c r="J81" s="32" t="str">
        <f t="shared" si="4"/>
        <v/>
      </c>
      <c r="K81" s="32">
        <f t="shared" si="5"/>
        <v>77</v>
      </c>
      <c r="L81" s="32">
        <f t="shared" si="6"/>
        <v>77</v>
      </c>
    </row>
    <row r="82" spans="1:12" x14ac:dyDescent="0.25">
      <c r="A82" s="19">
        <v>78</v>
      </c>
      <c r="B82" s="1" t="str">
        <f>IFERROR(VLOOKUP($A82,Runners!$V:$AA,B$1,0),"")</f>
        <v/>
      </c>
      <c r="C82" s="1" t="str">
        <f>IFERROR(VLOOKUP($A82,Runners!$V:$AA,C$1,0),"")</f>
        <v/>
      </c>
      <c r="D82" s="1" t="str">
        <f>IFERROR(VLOOKUP($A82,Runners!$V:$AA,D$1,0),"")</f>
        <v/>
      </c>
      <c r="E82" s="2" t="str">
        <f>IFERROR(VLOOKUP($A82,Runners!$V:$AA,E$1,0),"")</f>
        <v/>
      </c>
      <c r="F82" s="2" t="str">
        <f>IFERROR(VLOOKUP($A82,Runners!$V:$AA,F$1,0),"")</f>
        <v/>
      </c>
      <c r="G82">
        <f>COUNTIF($F$5:F82,F82)</f>
        <v>78</v>
      </c>
      <c r="J82" s="32" t="str">
        <f t="shared" si="4"/>
        <v/>
      </c>
      <c r="K82" s="32">
        <f t="shared" si="5"/>
        <v>78</v>
      </c>
      <c r="L82" s="32">
        <f t="shared" si="6"/>
        <v>78</v>
      </c>
    </row>
    <row r="83" spans="1:12" x14ac:dyDescent="0.25">
      <c r="A83" s="19">
        <v>79</v>
      </c>
      <c r="B83" s="1" t="str">
        <f>IFERROR(VLOOKUP($A83,Runners!$V:$AA,B$1,0),"")</f>
        <v/>
      </c>
      <c r="C83" s="1" t="str">
        <f>IFERROR(VLOOKUP($A83,Runners!$V:$AA,C$1,0),"")</f>
        <v/>
      </c>
      <c r="D83" s="1" t="str">
        <f>IFERROR(VLOOKUP($A83,Runners!$V:$AA,D$1,0),"")</f>
        <v/>
      </c>
      <c r="E83" s="2" t="str">
        <f>IFERROR(VLOOKUP($A83,Runners!$V:$AA,E$1,0),"")</f>
        <v/>
      </c>
      <c r="F83" s="2" t="str">
        <f>IFERROR(VLOOKUP($A83,Runners!$V:$AA,F$1,0),"")</f>
        <v/>
      </c>
      <c r="G83">
        <f>COUNTIF($F$5:F83,F83)</f>
        <v>79</v>
      </c>
      <c r="J83" s="32" t="str">
        <f t="shared" si="4"/>
        <v/>
      </c>
      <c r="K83" s="32">
        <f t="shared" si="5"/>
        <v>79</v>
      </c>
      <c r="L83" s="32">
        <f t="shared" si="6"/>
        <v>79</v>
      </c>
    </row>
    <row r="84" spans="1:12" x14ac:dyDescent="0.25">
      <c r="A84" s="19">
        <v>80</v>
      </c>
      <c r="B84" s="1" t="str">
        <f>IFERROR(VLOOKUP($A84,Runners!$V:$AA,B$1,0),"")</f>
        <v/>
      </c>
      <c r="C84" s="1" t="str">
        <f>IFERROR(VLOOKUP($A84,Runners!$V:$AA,C$1,0),"")</f>
        <v/>
      </c>
      <c r="D84" s="1" t="str">
        <f>IFERROR(VLOOKUP($A84,Runners!$V:$AA,D$1,0),"")</f>
        <v/>
      </c>
      <c r="E84" s="2" t="str">
        <f>IFERROR(VLOOKUP($A84,Runners!$V:$AA,E$1,0),"")</f>
        <v/>
      </c>
      <c r="F84" s="2" t="str">
        <f>IFERROR(VLOOKUP($A84,Runners!$V:$AA,F$1,0),"")</f>
        <v/>
      </c>
      <c r="G84">
        <f>COUNTIF($F$5:F84,F84)</f>
        <v>80</v>
      </c>
      <c r="J84" s="32" t="str">
        <f t="shared" si="4"/>
        <v/>
      </c>
      <c r="K84" s="32">
        <f t="shared" si="5"/>
        <v>80</v>
      </c>
      <c r="L84" s="32">
        <f t="shared" si="6"/>
        <v>80</v>
      </c>
    </row>
    <row r="85" spans="1:12" x14ac:dyDescent="0.25">
      <c r="A85" s="19">
        <v>81</v>
      </c>
      <c r="B85" s="1" t="str">
        <f>IFERROR(VLOOKUP($A85,Runners!$V:$AA,B$1,0),"")</f>
        <v/>
      </c>
      <c r="C85" s="1" t="str">
        <f>IFERROR(VLOOKUP($A85,Runners!$V:$AA,C$1,0),"")</f>
        <v/>
      </c>
      <c r="D85" s="1" t="str">
        <f>IFERROR(VLOOKUP($A85,Runners!$V:$AA,D$1,0),"")</f>
        <v/>
      </c>
      <c r="E85" s="2" t="str">
        <f>IFERROR(VLOOKUP($A85,Runners!$V:$AA,E$1,0),"")</f>
        <v/>
      </c>
      <c r="F85" s="2" t="str">
        <f>IFERROR(VLOOKUP($A85,Runners!$V:$AA,F$1,0),"")</f>
        <v/>
      </c>
      <c r="G85">
        <f>COUNTIF($F$5:F85,F85)</f>
        <v>81</v>
      </c>
      <c r="J85" s="32" t="str">
        <f t="shared" si="4"/>
        <v/>
      </c>
      <c r="K85" s="32">
        <f t="shared" si="5"/>
        <v>81</v>
      </c>
      <c r="L85" s="32">
        <f t="shared" si="6"/>
        <v>81</v>
      </c>
    </row>
    <row r="86" spans="1:12" x14ac:dyDescent="0.25">
      <c r="A86" s="19">
        <v>82</v>
      </c>
      <c r="B86" s="1" t="str">
        <f>IFERROR(VLOOKUP($A86,Runners!$V:$AA,B$1,0),"")</f>
        <v/>
      </c>
      <c r="C86" s="1" t="str">
        <f>IFERROR(VLOOKUP($A86,Runners!$V:$AA,C$1,0),"")</f>
        <v/>
      </c>
      <c r="D86" s="1" t="str">
        <f>IFERROR(VLOOKUP($A86,Runners!$V:$AA,D$1,0),"")</f>
        <v/>
      </c>
      <c r="E86" s="2" t="str">
        <f>IFERROR(VLOOKUP($A86,Runners!$V:$AA,E$1,0),"")</f>
        <v/>
      </c>
      <c r="F86" s="2" t="str">
        <f>IFERROR(VLOOKUP($A86,Runners!$V:$AA,F$1,0),"")</f>
        <v/>
      </c>
      <c r="G86">
        <f>COUNTIF($F$5:F86,F86)</f>
        <v>82</v>
      </c>
      <c r="J86" s="32" t="str">
        <f t="shared" si="4"/>
        <v/>
      </c>
      <c r="K86" s="32">
        <f t="shared" si="5"/>
        <v>82</v>
      </c>
      <c r="L86" s="32">
        <f t="shared" si="6"/>
        <v>82</v>
      </c>
    </row>
    <row r="87" spans="1:12" x14ac:dyDescent="0.25">
      <c r="A87" s="19">
        <v>83</v>
      </c>
      <c r="B87" s="1" t="str">
        <f>IFERROR(VLOOKUP($A87,Runners!$V:$AA,B$1,0),"")</f>
        <v/>
      </c>
      <c r="C87" s="1" t="str">
        <f>IFERROR(VLOOKUP($A87,Runners!$V:$AA,C$1,0),"")</f>
        <v/>
      </c>
      <c r="D87" s="1" t="str">
        <f>IFERROR(VLOOKUP($A87,Runners!$V:$AA,D$1,0),"")</f>
        <v/>
      </c>
      <c r="E87" s="2" t="str">
        <f>IFERROR(VLOOKUP($A87,Runners!$V:$AA,E$1,0),"")</f>
        <v/>
      </c>
      <c r="F87" s="2" t="str">
        <f>IFERROR(VLOOKUP($A87,Runners!$V:$AA,F$1,0),"")</f>
        <v/>
      </c>
      <c r="G87">
        <f>COUNTIF($F$5:F87,F87)</f>
        <v>83</v>
      </c>
      <c r="J87" s="32" t="str">
        <f t="shared" si="4"/>
        <v/>
      </c>
      <c r="K87" s="32">
        <f t="shared" si="5"/>
        <v>83</v>
      </c>
      <c r="L87" s="32">
        <f t="shared" si="6"/>
        <v>83</v>
      </c>
    </row>
    <row r="88" spans="1:12" x14ac:dyDescent="0.25">
      <c r="A88" s="19">
        <v>84</v>
      </c>
      <c r="B88" s="1" t="str">
        <f>IFERROR(VLOOKUP($A88,Runners!$V:$AA,B$1,0),"")</f>
        <v/>
      </c>
      <c r="C88" s="1" t="str">
        <f>IFERROR(VLOOKUP($A88,Runners!$V:$AA,C$1,0),"")</f>
        <v/>
      </c>
      <c r="D88" s="1" t="str">
        <f>IFERROR(VLOOKUP($A88,Runners!$V:$AA,D$1,0),"")</f>
        <v/>
      </c>
      <c r="E88" s="2" t="str">
        <f>IFERROR(VLOOKUP($A88,Runners!$V:$AA,E$1,0),"")</f>
        <v/>
      </c>
      <c r="F88" s="2" t="str">
        <f>IFERROR(VLOOKUP($A88,Runners!$V:$AA,F$1,0),"")</f>
        <v/>
      </c>
      <c r="G88">
        <f>COUNTIF($F$5:F88,F88)</f>
        <v>84</v>
      </c>
      <c r="J88" s="32" t="str">
        <f t="shared" si="4"/>
        <v/>
      </c>
      <c r="K88" s="32">
        <f t="shared" si="5"/>
        <v>84</v>
      </c>
      <c r="L88" s="32">
        <f t="shared" si="6"/>
        <v>84</v>
      </c>
    </row>
    <row r="89" spans="1:12" x14ac:dyDescent="0.25">
      <c r="A89" s="19">
        <v>85</v>
      </c>
      <c r="B89" s="1" t="str">
        <f>IFERROR(VLOOKUP($A89,Runners!$V:$AA,B$1,0),"")</f>
        <v/>
      </c>
      <c r="C89" s="1" t="str">
        <f>IFERROR(VLOOKUP($A89,Runners!$V:$AA,C$1,0),"")</f>
        <v/>
      </c>
      <c r="D89" s="1" t="str">
        <f>IFERROR(VLOOKUP($A89,Runners!$V:$AA,D$1,0),"")</f>
        <v/>
      </c>
      <c r="E89" s="2" t="str">
        <f>IFERROR(VLOOKUP($A89,Runners!$V:$AA,E$1,0),"")</f>
        <v/>
      </c>
      <c r="F89" s="2" t="str">
        <f>IFERROR(VLOOKUP($A89,Runners!$V:$AA,F$1,0),"")</f>
        <v/>
      </c>
      <c r="G89">
        <f>COUNTIF($F$5:F89,F89)</f>
        <v>85</v>
      </c>
      <c r="J89" s="32" t="str">
        <f t="shared" si="4"/>
        <v/>
      </c>
      <c r="K89" s="32">
        <f t="shared" si="5"/>
        <v>85</v>
      </c>
      <c r="L89" s="32">
        <f t="shared" si="6"/>
        <v>85</v>
      </c>
    </row>
    <row r="90" spans="1:12" x14ac:dyDescent="0.25">
      <c r="A90" s="19">
        <v>86</v>
      </c>
      <c r="B90" s="1" t="str">
        <f>IFERROR(VLOOKUP($A90,Runners!$V:$AA,B$1,0),"")</f>
        <v/>
      </c>
      <c r="C90" s="1" t="str">
        <f>IFERROR(VLOOKUP($A90,Runners!$V:$AA,C$1,0),"")</f>
        <v/>
      </c>
      <c r="D90" s="1" t="str">
        <f>IFERROR(VLOOKUP($A90,Runners!$V:$AA,D$1,0),"")</f>
        <v/>
      </c>
      <c r="E90" s="2" t="str">
        <f>IFERROR(VLOOKUP($A90,Runners!$V:$AA,E$1,0),"")</f>
        <v/>
      </c>
      <c r="F90" s="2" t="str">
        <f>IFERROR(VLOOKUP($A90,Runners!$V:$AA,F$1,0),"")</f>
        <v/>
      </c>
      <c r="G90">
        <f>COUNTIF($F$5:F90,F90)</f>
        <v>86</v>
      </c>
      <c r="J90" s="32" t="str">
        <f t="shared" si="4"/>
        <v/>
      </c>
      <c r="K90" s="32">
        <f t="shared" si="5"/>
        <v>86</v>
      </c>
      <c r="L90" s="32">
        <f t="shared" si="6"/>
        <v>86</v>
      </c>
    </row>
    <row r="91" spans="1:12" x14ac:dyDescent="0.25">
      <c r="A91" s="19">
        <v>87</v>
      </c>
      <c r="B91" s="1" t="str">
        <f>IFERROR(VLOOKUP($A91,Runners!$V:$AA,B$1,0),"")</f>
        <v/>
      </c>
      <c r="C91" s="1" t="str">
        <f>IFERROR(VLOOKUP($A91,Runners!$V:$AA,C$1,0),"")</f>
        <v/>
      </c>
      <c r="D91" s="1" t="str">
        <f>IFERROR(VLOOKUP($A91,Runners!$V:$AA,D$1,0),"")</f>
        <v/>
      </c>
      <c r="E91" s="2" t="str">
        <f>IFERROR(VLOOKUP($A91,Runners!$V:$AA,E$1,0),"")</f>
        <v/>
      </c>
      <c r="F91" s="2" t="str">
        <f>IFERROR(VLOOKUP($A91,Runners!$V:$AA,F$1,0),"")</f>
        <v/>
      </c>
      <c r="G91">
        <f>COUNTIF($F$5:F91,F91)</f>
        <v>87</v>
      </c>
      <c r="J91" s="32" t="str">
        <f t="shared" si="4"/>
        <v/>
      </c>
      <c r="K91" s="32">
        <f t="shared" si="5"/>
        <v>87</v>
      </c>
      <c r="L91" s="32">
        <f t="shared" si="6"/>
        <v>87</v>
      </c>
    </row>
    <row r="92" spans="1:12" x14ac:dyDescent="0.25">
      <c r="A92" s="19">
        <v>88</v>
      </c>
      <c r="B92" s="1" t="str">
        <f>IFERROR(VLOOKUP($A92,Runners!$V:$AA,B$1,0),"")</f>
        <v/>
      </c>
      <c r="C92" s="1" t="str">
        <f>IFERROR(VLOOKUP($A92,Runners!$V:$AA,C$1,0),"")</f>
        <v/>
      </c>
      <c r="D92" s="1" t="str">
        <f>IFERROR(VLOOKUP($A92,Runners!$V:$AA,D$1,0),"")</f>
        <v/>
      </c>
      <c r="E92" s="2" t="str">
        <f>IFERROR(VLOOKUP($A92,Runners!$V:$AA,E$1,0),"")</f>
        <v/>
      </c>
      <c r="F92" s="2" t="str">
        <f>IFERROR(VLOOKUP($A92,Runners!$V:$AA,F$1,0),"")</f>
        <v/>
      </c>
      <c r="G92">
        <f>COUNTIF($F$5:F92,F92)</f>
        <v>88</v>
      </c>
      <c r="J92" s="32" t="str">
        <f t="shared" si="4"/>
        <v/>
      </c>
      <c r="K92" s="32">
        <f t="shared" si="5"/>
        <v>88</v>
      </c>
      <c r="L92" s="32">
        <f t="shared" si="6"/>
        <v>88</v>
      </c>
    </row>
    <row r="93" spans="1:12" x14ac:dyDescent="0.25">
      <c r="A93" s="19">
        <v>89</v>
      </c>
      <c r="B93" s="1" t="str">
        <f>IFERROR(VLOOKUP($A93,Runners!$V:$AA,B$1,0),"")</f>
        <v/>
      </c>
      <c r="C93" s="1" t="str">
        <f>IFERROR(VLOOKUP($A93,Runners!$V:$AA,C$1,0),"")</f>
        <v/>
      </c>
      <c r="D93" s="1" t="str">
        <f>IFERROR(VLOOKUP($A93,Runners!$V:$AA,D$1,0),"")</f>
        <v/>
      </c>
      <c r="E93" s="2" t="str">
        <f>IFERROR(VLOOKUP($A93,Runners!$V:$AA,E$1,0),"")</f>
        <v/>
      </c>
      <c r="F93" s="2" t="str">
        <f>IFERROR(VLOOKUP($A93,Runners!$V:$AA,F$1,0),"")</f>
        <v/>
      </c>
      <c r="G93">
        <f>COUNTIF($F$5:F93,F93)</f>
        <v>89</v>
      </c>
      <c r="J93" s="32" t="str">
        <f t="shared" si="4"/>
        <v/>
      </c>
      <c r="K93" s="32">
        <f t="shared" si="5"/>
        <v>89</v>
      </c>
      <c r="L93" s="32">
        <f t="shared" si="6"/>
        <v>89</v>
      </c>
    </row>
    <row r="94" spans="1:12" x14ac:dyDescent="0.25">
      <c r="A94" s="19">
        <v>90</v>
      </c>
      <c r="B94" s="1" t="str">
        <f>IFERROR(VLOOKUP($A94,Runners!$V:$AA,B$1,0),"")</f>
        <v/>
      </c>
      <c r="C94" s="1" t="str">
        <f>IFERROR(VLOOKUP($A94,Runners!$V:$AA,C$1,0),"")</f>
        <v/>
      </c>
      <c r="D94" s="1" t="str">
        <f>IFERROR(VLOOKUP($A94,Runners!$V:$AA,D$1,0),"")</f>
        <v/>
      </c>
      <c r="E94" s="2" t="str">
        <f>IFERROR(VLOOKUP($A94,Runners!$V:$AA,E$1,0),"")</f>
        <v/>
      </c>
      <c r="F94" s="2" t="str">
        <f>IFERROR(VLOOKUP($A94,Runners!$V:$AA,F$1,0),"")</f>
        <v/>
      </c>
      <c r="G94">
        <f>COUNTIF($F$5:F94,F94)</f>
        <v>90</v>
      </c>
      <c r="J94" s="32" t="str">
        <f t="shared" si="4"/>
        <v/>
      </c>
      <c r="K94" s="32">
        <f t="shared" si="5"/>
        <v>90</v>
      </c>
      <c r="L94" s="32">
        <f t="shared" si="6"/>
        <v>90</v>
      </c>
    </row>
    <row r="95" spans="1:12" x14ac:dyDescent="0.25">
      <c r="A95" s="19">
        <v>91</v>
      </c>
      <c r="B95" s="1" t="str">
        <f>IFERROR(VLOOKUP($A95,Runners!$V:$AA,B$1,0),"")</f>
        <v/>
      </c>
      <c r="C95" s="1" t="str">
        <f>IFERROR(VLOOKUP($A95,Runners!$V:$AA,C$1,0),"")</f>
        <v/>
      </c>
      <c r="D95" s="1" t="str">
        <f>IFERROR(VLOOKUP($A95,Runners!$V:$AA,D$1,0),"")</f>
        <v/>
      </c>
      <c r="E95" s="2" t="str">
        <f>IFERROR(VLOOKUP($A95,Runners!$V:$AA,E$1,0),"")</f>
        <v/>
      </c>
      <c r="F95" s="2" t="str">
        <f>IFERROR(VLOOKUP($A95,Runners!$V:$AA,F$1,0),"")</f>
        <v/>
      </c>
      <c r="G95">
        <f>COUNTIF($F$5:F95,F95)</f>
        <v>91</v>
      </c>
      <c r="J95" s="32" t="str">
        <f t="shared" si="4"/>
        <v/>
      </c>
      <c r="K95" s="32">
        <f t="shared" si="5"/>
        <v>91</v>
      </c>
      <c r="L95" s="32">
        <f t="shared" si="6"/>
        <v>91</v>
      </c>
    </row>
    <row r="96" spans="1:12" x14ac:dyDescent="0.25">
      <c r="A96" s="19">
        <v>92</v>
      </c>
      <c r="B96" s="1" t="str">
        <f>IFERROR(VLOOKUP($A96,Runners!$V:$AA,B$1,0),"")</f>
        <v/>
      </c>
      <c r="C96" s="1" t="str">
        <f>IFERROR(VLOOKUP($A96,Runners!$V:$AA,C$1,0),"")</f>
        <v/>
      </c>
      <c r="D96" s="1" t="str">
        <f>IFERROR(VLOOKUP($A96,Runners!$V:$AA,D$1,0),"")</f>
        <v/>
      </c>
      <c r="E96" s="2" t="str">
        <f>IFERROR(VLOOKUP($A96,Runners!$V:$AA,E$1,0),"")</f>
        <v/>
      </c>
      <c r="F96" s="2" t="str">
        <f>IFERROR(VLOOKUP($A96,Runners!$V:$AA,F$1,0),"")</f>
        <v/>
      </c>
      <c r="G96">
        <f>COUNTIF($F$5:F96,F96)</f>
        <v>92</v>
      </c>
      <c r="J96" s="32" t="str">
        <f t="shared" si="4"/>
        <v/>
      </c>
      <c r="K96" s="32">
        <f t="shared" si="5"/>
        <v>92</v>
      </c>
      <c r="L96" s="32">
        <f t="shared" si="6"/>
        <v>92</v>
      </c>
    </row>
    <row r="97" spans="1:12" x14ac:dyDescent="0.25">
      <c r="A97" s="19">
        <v>93</v>
      </c>
      <c r="B97" s="1" t="str">
        <f>IFERROR(VLOOKUP($A97,Runners!$V:$AA,B$1,0),"")</f>
        <v/>
      </c>
      <c r="C97" s="1" t="str">
        <f>IFERROR(VLOOKUP($A97,Runners!$V:$AA,C$1,0),"")</f>
        <v/>
      </c>
      <c r="D97" s="1" t="str">
        <f>IFERROR(VLOOKUP($A97,Runners!$V:$AA,D$1,0),"")</f>
        <v/>
      </c>
      <c r="E97" s="2" t="str">
        <f>IFERROR(VLOOKUP($A97,Runners!$V:$AA,E$1,0),"")</f>
        <v/>
      </c>
      <c r="F97" s="2" t="str">
        <f>IFERROR(VLOOKUP($A97,Runners!$V:$AA,F$1,0),"")</f>
        <v/>
      </c>
      <c r="G97">
        <f>COUNTIF($F$5:F97,F97)</f>
        <v>93</v>
      </c>
      <c r="J97" s="32" t="str">
        <f t="shared" si="4"/>
        <v/>
      </c>
      <c r="K97" s="32">
        <f t="shared" si="5"/>
        <v>93</v>
      </c>
      <c r="L97" s="32">
        <f t="shared" si="6"/>
        <v>93</v>
      </c>
    </row>
    <row r="98" spans="1:12" x14ac:dyDescent="0.25">
      <c r="A98" s="19">
        <v>94</v>
      </c>
      <c r="B98" s="1" t="str">
        <f>IFERROR(VLOOKUP($A98,Runners!$V:$AA,B$1,0),"")</f>
        <v/>
      </c>
      <c r="C98" s="1" t="str">
        <f>IFERROR(VLOOKUP($A98,Runners!$V:$AA,C$1,0),"")</f>
        <v/>
      </c>
      <c r="D98" s="1" t="str">
        <f>IFERROR(VLOOKUP($A98,Runners!$V:$AA,D$1,0),"")</f>
        <v/>
      </c>
      <c r="E98" s="2" t="str">
        <f>IFERROR(VLOOKUP($A98,Runners!$V:$AA,E$1,0),"")</f>
        <v/>
      </c>
      <c r="F98" s="2" t="str">
        <f>IFERROR(VLOOKUP($A98,Runners!$V:$AA,F$1,0),"")</f>
        <v/>
      </c>
      <c r="G98">
        <f>COUNTIF($F$5:F98,F98)</f>
        <v>94</v>
      </c>
      <c r="J98" s="32" t="str">
        <f t="shared" si="4"/>
        <v/>
      </c>
      <c r="K98" s="32">
        <f t="shared" si="5"/>
        <v>94</v>
      </c>
      <c r="L98" s="32">
        <f t="shared" si="6"/>
        <v>94</v>
      </c>
    </row>
    <row r="99" spans="1:12" x14ac:dyDescent="0.25">
      <c r="A99" s="19">
        <v>95</v>
      </c>
      <c r="B99" s="1" t="str">
        <f>IFERROR(VLOOKUP($A99,Runners!$V:$AA,B$1,0),"")</f>
        <v/>
      </c>
      <c r="C99" s="1" t="str">
        <f>IFERROR(VLOOKUP($A99,Runners!$V:$AA,C$1,0),"")</f>
        <v/>
      </c>
      <c r="D99" s="1" t="str">
        <f>IFERROR(VLOOKUP($A99,Runners!$V:$AA,D$1,0),"")</f>
        <v/>
      </c>
      <c r="E99" s="2" t="str">
        <f>IFERROR(VLOOKUP($A99,Runners!$V:$AA,E$1,0),"")</f>
        <v/>
      </c>
      <c r="F99" s="2" t="str">
        <f>IFERROR(VLOOKUP($A99,Runners!$V:$AA,F$1,0),"")</f>
        <v/>
      </c>
      <c r="G99">
        <f>COUNTIF($F$5:F99,F99)</f>
        <v>95</v>
      </c>
      <c r="J99" s="32" t="str">
        <f t="shared" si="4"/>
        <v/>
      </c>
      <c r="K99" s="32">
        <f t="shared" si="5"/>
        <v>95</v>
      </c>
      <c r="L99" s="32">
        <f t="shared" si="6"/>
        <v>95</v>
      </c>
    </row>
    <row r="100" spans="1:12" x14ac:dyDescent="0.25">
      <c r="A100" s="19">
        <v>96</v>
      </c>
      <c r="B100" s="1" t="str">
        <f>IFERROR(VLOOKUP($A100,Runners!$V:$AA,B$1,0),"")</f>
        <v/>
      </c>
      <c r="C100" s="1" t="str">
        <f>IFERROR(VLOOKUP($A100,Runners!$V:$AA,C$1,0),"")</f>
        <v/>
      </c>
      <c r="D100" s="1" t="str">
        <f>IFERROR(VLOOKUP($A100,Runners!$V:$AA,D$1,0),"")</f>
        <v/>
      </c>
      <c r="E100" s="2" t="str">
        <f>IFERROR(VLOOKUP($A100,Runners!$V:$AA,E$1,0),"")</f>
        <v/>
      </c>
      <c r="F100" s="2" t="str">
        <f>IFERROR(VLOOKUP($A100,Runners!$V:$AA,F$1,0),"")</f>
        <v/>
      </c>
      <c r="G100">
        <f>COUNTIF($F$5:F100,F100)</f>
        <v>96</v>
      </c>
      <c r="J100" s="32" t="str">
        <f t="shared" si="4"/>
        <v/>
      </c>
      <c r="K100" s="32">
        <f t="shared" si="5"/>
        <v>96</v>
      </c>
      <c r="L100" s="32">
        <f t="shared" si="6"/>
        <v>96</v>
      </c>
    </row>
    <row r="101" spans="1:12" x14ac:dyDescent="0.25">
      <c r="A101" s="19">
        <v>97</v>
      </c>
      <c r="B101" s="1" t="str">
        <f>IFERROR(VLOOKUP($A101,Runners!$V:$AA,B$1,0),"")</f>
        <v/>
      </c>
      <c r="C101" s="1" t="str">
        <f>IFERROR(VLOOKUP($A101,Runners!$V:$AA,C$1,0),"")</f>
        <v/>
      </c>
      <c r="D101" s="1" t="str">
        <f>IFERROR(VLOOKUP($A101,Runners!$V:$AA,D$1,0),"")</f>
        <v/>
      </c>
      <c r="E101" s="2" t="str">
        <f>IFERROR(VLOOKUP($A101,Runners!$V:$AA,E$1,0),"")</f>
        <v/>
      </c>
      <c r="F101" s="2" t="str">
        <f>IFERROR(VLOOKUP($A101,Runners!$V:$AA,F$1,0),"")</f>
        <v/>
      </c>
      <c r="G101">
        <f>COUNTIF($F$5:F101,F101)</f>
        <v>97</v>
      </c>
      <c r="J101" s="32" t="str">
        <f t="shared" si="4"/>
        <v/>
      </c>
      <c r="K101" s="32">
        <f t="shared" si="5"/>
        <v>97</v>
      </c>
      <c r="L101" s="32">
        <f t="shared" si="6"/>
        <v>97</v>
      </c>
    </row>
    <row r="102" spans="1:12" x14ac:dyDescent="0.25">
      <c r="A102" s="19">
        <v>98</v>
      </c>
      <c r="B102" s="1" t="str">
        <f>IFERROR(VLOOKUP($A102,Runners!$V:$AA,B$1,0),"")</f>
        <v/>
      </c>
      <c r="C102" s="1" t="str">
        <f>IFERROR(VLOOKUP($A102,Runners!$V:$AA,C$1,0),"")</f>
        <v/>
      </c>
      <c r="D102" s="1" t="str">
        <f>IFERROR(VLOOKUP($A102,Runners!$V:$AA,D$1,0),"")</f>
        <v/>
      </c>
      <c r="E102" s="2" t="str">
        <f>IFERROR(VLOOKUP($A102,Runners!$V:$AA,E$1,0),"")</f>
        <v/>
      </c>
      <c r="F102" s="2" t="str">
        <f>IFERROR(VLOOKUP($A102,Runners!$V:$AA,F$1,0),"")</f>
        <v/>
      </c>
      <c r="G102">
        <f>COUNTIF($F$5:F102,F102)</f>
        <v>98</v>
      </c>
      <c r="J102" s="32" t="str">
        <f t="shared" si="4"/>
        <v/>
      </c>
      <c r="K102" s="32">
        <f t="shared" si="5"/>
        <v>98</v>
      </c>
      <c r="L102" s="32">
        <f t="shared" si="6"/>
        <v>98</v>
      </c>
    </row>
    <row r="103" spans="1:12" x14ac:dyDescent="0.25">
      <c r="A103" s="19">
        <v>99</v>
      </c>
      <c r="B103" s="1" t="str">
        <f>IFERROR(VLOOKUP($A103,Runners!$V:$AA,B$1,0),"")</f>
        <v/>
      </c>
      <c r="C103" s="1" t="str">
        <f>IFERROR(VLOOKUP($A103,Runners!$V:$AA,C$1,0),"")</f>
        <v/>
      </c>
      <c r="D103" s="1" t="str">
        <f>IFERROR(VLOOKUP($A103,Runners!$V:$AA,D$1,0),"")</f>
        <v/>
      </c>
      <c r="E103" s="2" t="str">
        <f>IFERROR(VLOOKUP($A103,Runners!$V:$AA,E$1,0),"")</f>
        <v/>
      </c>
      <c r="F103" s="2" t="str">
        <f>IFERROR(VLOOKUP($A103,Runners!$V:$AA,F$1,0),"")</f>
        <v/>
      </c>
      <c r="G103">
        <f>COUNTIF($F$5:F103,F103)</f>
        <v>99</v>
      </c>
      <c r="J103" s="32" t="str">
        <f t="shared" si="4"/>
        <v/>
      </c>
      <c r="K103" s="32">
        <f t="shared" si="5"/>
        <v>99</v>
      </c>
      <c r="L103" s="32">
        <f t="shared" si="6"/>
        <v>99</v>
      </c>
    </row>
    <row r="104" spans="1:12" x14ac:dyDescent="0.25">
      <c r="A104" s="19">
        <v>100</v>
      </c>
      <c r="B104" s="1" t="str">
        <f>IFERROR(VLOOKUP($A104,Runners!$V:$AA,B$1,0),"")</f>
        <v/>
      </c>
      <c r="C104" s="1" t="str">
        <f>IFERROR(VLOOKUP($A104,Runners!$V:$AA,C$1,0),"")</f>
        <v/>
      </c>
      <c r="D104" s="1" t="str">
        <f>IFERROR(VLOOKUP($A104,Runners!$V:$AA,D$1,0),"")</f>
        <v/>
      </c>
      <c r="E104" s="2" t="str">
        <f>IFERROR(VLOOKUP($A104,Runners!$V:$AA,E$1,0),"")</f>
        <v/>
      </c>
      <c r="F104" s="2" t="str">
        <f>IFERROR(VLOOKUP($A104,Runners!$V:$AA,F$1,0),"")</f>
        <v/>
      </c>
      <c r="G104">
        <f>COUNTIF($F$5:F104,F104)</f>
        <v>100</v>
      </c>
      <c r="J104" s="32" t="str">
        <f t="shared" si="4"/>
        <v/>
      </c>
      <c r="K104" s="32">
        <f t="shared" si="5"/>
        <v>100</v>
      </c>
      <c r="L104" s="32">
        <f t="shared" si="6"/>
        <v>100</v>
      </c>
    </row>
    <row r="105" spans="1:12" x14ac:dyDescent="0.25">
      <c r="A105" s="19">
        <v>101</v>
      </c>
      <c r="B105" s="1" t="str">
        <f>IFERROR(VLOOKUP($A105,Runners!$V:$AA,B$1,0),"")</f>
        <v/>
      </c>
      <c r="C105" s="1" t="str">
        <f>IFERROR(VLOOKUP($A105,Runners!$V:$AA,C$1,0),"")</f>
        <v/>
      </c>
      <c r="D105" s="1" t="str">
        <f>IFERROR(VLOOKUP($A105,Runners!$V:$AA,D$1,0),"")</f>
        <v/>
      </c>
      <c r="E105" s="2" t="str">
        <f>IFERROR(VLOOKUP($A105,Runners!$V:$AA,E$1,0),"")</f>
        <v/>
      </c>
      <c r="F105" s="2" t="str">
        <f>IFERROR(VLOOKUP($A105,Runners!$V:$AA,F$1,0),"")</f>
        <v/>
      </c>
      <c r="G105">
        <f>COUNTIF($F$5:F105,F105)</f>
        <v>101</v>
      </c>
      <c r="J105" s="32" t="str">
        <f t="shared" si="4"/>
        <v/>
      </c>
      <c r="K105" s="32">
        <f t="shared" si="5"/>
        <v>101</v>
      </c>
      <c r="L105" s="32">
        <f t="shared" si="6"/>
        <v>101</v>
      </c>
    </row>
    <row r="106" spans="1:12" x14ac:dyDescent="0.25">
      <c r="A106" s="19">
        <v>102</v>
      </c>
      <c r="B106" s="1" t="str">
        <f>IFERROR(VLOOKUP($A106,Runners!$V:$AA,B$1,0),"")</f>
        <v/>
      </c>
      <c r="C106" s="1" t="str">
        <f>IFERROR(VLOOKUP($A106,Runners!$V:$AA,C$1,0),"")</f>
        <v/>
      </c>
      <c r="D106" s="1" t="str">
        <f>IFERROR(VLOOKUP($A106,Runners!$V:$AA,D$1,0),"")</f>
        <v/>
      </c>
      <c r="E106" s="2" t="str">
        <f>IFERROR(VLOOKUP($A106,Runners!$V:$AA,E$1,0),"")</f>
        <v/>
      </c>
      <c r="F106" s="2" t="str">
        <f>IFERROR(VLOOKUP($A106,Runners!$V:$AA,F$1,0),"")</f>
        <v/>
      </c>
      <c r="G106">
        <f>COUNTIF($F$5:F106,F106)</f>
        <v>102</v>
      </c>
      <c r="J106" s="32" t="str">
        <f t="shared" si="4"/>
        <v/>
      </c>
      <c r="K106" s="32">
        <f t="shared" si="5"/>
        <v>102</v>
      </c>
      <c r="L106" s="32">
        <f t="shared" si="6"/>
        <v>102</v>
      </c>
    </row>
    <row r="107" spans="1:12" x14ac:dyDescent="0.25">
      <c r="A107" s="19">
        <v>103</v>
      </c>
      <c r="B107" s="1" t="str">
        <f>IFERROR(VLOOKUP($A107,Runners!$V:$AA,B$1,0),"")</f>
        <v/>
      </c>
      <c r="C107" s="1" t="str">
        <f>IFERROR(VLOOKUP($A107,Runners!$V:$AA,C$1,0),"")</f>
        <v/>
      </c>
      <c r="D107" s="1" t="str">
        <f>IFERROR(VLOOKUP($A107,Runners!$V:$AA,D$1,0),"")</f>
        <v/>
      </c>
      <c r="E107" s="2" t="str">
        <f>IFERROR(VLOOKUP($A107,Runners!$V:$AA,E$1,0),"")</f>
        <v/>
      </c>
      <c r="F107" s="2" t="str">
        <f>IFERROR(VLOOKUP($A107,Runners!$V:$AA,F$1,0),"")</f>
        <v/>
      </c>
    </row>
    <row r="108" spans="1:12" x14ac:dyDescent="0.25">
      <c r="A108" s="19">
        <v>104</v>
      </c>
      <c r="B108" s="1" t="str">
        <f>IFERROR(VLOOKUP($A108,Runners!$V:$AA,B$1,0),"")</f>
        <v/>
      </c>
      <c r="C108" s="1" t="str">
        <f>IFERROR(VLOOKUP($A108,Runners!$V:$AA,C$1,0),"")</f>
        <v/>
      </c>
      <c r="D108" s="1" t="str">
        <f>IFERROR(VLOOKUP($A108,Runners!$V:$AA,D$1,0),"")</f>
        <v/>
      </c>
      <c r="E108" s="2" t="str">
        <f>IFERROR(VLOOKUP($A108,Runners!$V:$AA,E$1,0),"")</f>
        <v/>
      </c>
      <c r="F108" s="2" t="str">
        <f>IFERROR(VLOOKUP($A108,Runners!$V:$AA,F$1,0),"")</f>
        <v/>
      </c>
    </row>
    <row r="109" spans="1:12" x14ac:dyDescent="0.25">
      <c r="A109" s="19">
        <v>105</v>
      </c>
      <c r="B109" s="1" t="str">
        <f>IFERROR(VLOOKUP($A109,Runners!$V:$AA,B$1,0),"")</f>
        <v/>
      </c>
      <c r="C109" s="1" t="str">
        <f>IFERROR(VLOOKUP($A109,Runners!$V:$AA,C$1,0),"")</f>
        <v/>
      </c>
      <c r="D109" s="1" t="str">
        <f>IFERROR(VLOOKUP($A109,Runners!$V:$AA,D$1,0),"")</f>
        <v/>
      </c>
      <c r="E109" s="2" t="str">
        <f>IFERROR(VLOOKUP($A109,Runners!$V:$AA,E$1,0),"")</f>
        <v/>
      </c>
      <c r="F109" s="2" t="str">
        <f>IFERROR(VLOOKUP($A109,Runners!$V:$AA,F$1,0),"")</f>
        <v/>
      </c>
    </row>
    <row r="110" spans="1:12" x14ac:dyDescent="0.25">
      <c r="A110" s="19">
        <v>106</v>
      </c>
      <c r="B110" s="1" t="str">
        <f>IFERROR(VLOOKUP($A110,Runners!$V:$AA,B$1,0),"")</f>
        <v/>
      </c>
      <c r="C110" s="1" t="str">
        <f>IFERROR(VLOOKUP($A110,Runners!$V:$AA,C$1,0),"")</f>
        <v/>
      </c>
      <c r="D110" s="1" t="str">
        <f>IFERROR(VLOOKUP($A110,Runners!$V:$AA,D$1,0),"")</f>
        <v/>
      </c>
      <c r="E110" s="2" t="str">
        <f>IFERROR(VLOOKUP($A110,Runners!$V:$AA,E$1,0),"")</f>
        <v/>
      </c>
      <c r="F110" s="2" t="str">
        <f>IFERROR(VLOOKUP($A110,Runners!$V:$AA,F$1,0),"")</f>
        <v/>
      </c>
    </row>
    <row r="111" spans="1:12" x14ac:dyDescent="0.25">
      <c r="A111" s="19">
        <v>107</v>
      </c>
      <c r="B111" s="1" t="str">
        <f>IFERROR(VLOOKUP($A111,Runners!$V:$AA,B$1,0),"")</f>
        <v/>
      </c>
      <c r="C111" s="1" t="str">
        <f>IFERROR(VLOOKUP($A111,Runners!$V:$AA,C$1,0),"")</f>
        <v/>
      </c>
      <c r="D111" s="1" t="str">
        <f>IFERROR(VLOOKUP($A111,Runners!$V:$AA,D$1,0),"")</f>
        <v/>
      </c>
      <c r="E111" s="2" t="str">
        <f>IFERROR(VLOOKUP($A111,Runners!$V:$AA,E$1,0),"")</f>
        <v/>
      </c>
      <c r="F111" s="2" t="str">
        <f>IFERROR(VLOOKUP($A111,Runners!$V:$AA,F$1,0),"")</f>
        <v/>
      </c>
    </row>
    <row r="112" spans="1:12" x14ac:dyDescent="0.25">
      <c r="A112" s="19">
        <v>108</v>
      </c>
      <c r="B112" s="1" t="str">
        <f>IFERROR(VLOOKUP($A112,Runners!$V:$AA,B$1,0),"")</f>
        <v/>
      </c>
      <c r="C112" s="1" t="str">
        <f>IFERROR(VLOOKUP($A112,Runners!$V:$AA,C$1,0),"")</f>
        <v/>
      </c>
      <c r="D112" s="1" t="str">
        <f>IFERROR(VLOOKUP($A112,Runners!$V:$AA,D$1,0),"")</f>
        <v/>
      </c>
      <c r="E112" s="2" t="str">
        <f>IFERROR(VLOOKUP($A112,Runners!$V:$AA,E$1,0),"")</f>
        <v/>
      </c>
      <c r="F112" s="2" t="str">
        <f>IFERROR(VLOOKUP($A112,Runners!$V:$AA,F$1,0),"")</f>
        <v/>
      </c>
    </row>
    <row r="113" spans="1:6" x14ac:dyDescent="0.25">
      <c r="A113" s="19">
        <v>109</v>
      </c>
      <c r="B113" s="1" t="str">
        <f>IFERROR(VLOOKUP($A113,Runners!$V:$AA,B$1,0),"")</f>
        <v/>
      </c>
      <c r="C113" s="1" t="str">
        <f>IFERROR(VLOOKUP($A113,Runners!$V:$AA,C$1,0),"")</f>
        <v/>
      </c>
      <c r="D113" s="1" t="str">
        <f>IFERROR(VLOOKUP($A113,Runners!$V:$AA,D$1,0),"")</f>
        <v/>
      </c>
      <c r="E113" s="2" t="str">
        <f>IFERROR(VLOOKUP($A113,Runners!$V:$AA,E$1,0),"")</f>
        <v/>
      </c>
      <c r="F113" s="2" t="str">
        <f>IFERROR(VLOOKUP($A113,Runners!$V:$AA,F$1,0),"")</f>
        <v/>
      </c>
    </row>
    <row r="114" spans="1:6" x14ac:dyDescent="0.25">
      <c r="A114" s="19">
        <v>110</v>
      </c>
      <c r="B114" s="1" t="str">
        <f>IFERROR(VLOOKUP($A114,Runners!$V:$AA,B$1,0),"")</f>
        <v/>
      </c>
      <c r="C114" s="1" t="str">
        <f>IFERROR(VLOOKUP($A114,Runners!$V:$AA,C$1,0),"")</f>
        <v/>
      </c>
      <c r="D114" s="1" t="str">
        <f>IFERROR(VLOOKUP($A114,Runners!$V:$AA,D$1,0),"")</f>
        <v/>
      </c>
      <c r="E114" s="2" t="str">
        <f>IFERROR(VLOOKUP($A114,Runners!$V:$AA,E$1,0),"")</f>
        <v/>
      </c>
      <c r="F114" s="2" t="str">
        <f>IFERROR(VLOOKUP($A114,Runners!$V:$AA,F$1,0),"")</f>
        <v/>
      </c>
    </row>
    <row r="115" spans="1:6" x14ac:dyDescent="0.25">
      <c r="A115" s="19">
        <v>111</v>
      </c>
      <c r="B115" s="1" t="str">
        <f>IFERROR(VLOOKUP($A115,Runners!$V:$AA,B$1,0),"")</f>
        <v/>
      </c>
      <c r="C115" s="1" t="str">
        <f>IFERROR(VLOOKUP($A115,Runners!$V:$AA,C$1,0),"")</f>
        <v/>
      </c>
      <c r="D115" s="1" t="str">
        <f>IFERROR(VLOOKUP($A115,Runners!$V:$AA,D$1,0),"")</f>
        <v/>
      </c>
      <c r="E115" s="2" t="str">
        <f>IFERROR(VLOOKUP($A115,Runners!$V:$AA,E$1,0),"")</f>
        <v/>
      </c>
      <c r="F115" s="2" t="str">
        <f>IFERROR(VLOOKUP($A115,Runners!$V:$AA,F$1,0),"")</f>
        <v/>
      </c>
    </row>
    <row r="116" spans="1:6" x14ac:dyDescent="0.25">
      <c r="A116" s="19">
        <v>112</v>
      </c>
      <c r="B116" s="1" t="str">
        <f>IFERROR(VLOOKUP($A116,Runners!$V:$AA,B$1,0),"")</f>
        <v/>
      </c>
      <c r="C116" s="1" t="str">
        <f>IFERROR(VLOOKUP($A116,Runners!$V:$AA,C$1,0),"")</f>
        <v/>
      </c>
      <c r="D116" s="1" t="str">
        <f>IFERROR(VLOOKUP($A116,Runners!$V:$AA,D$1,0),"")</f>
        <v/>
      </c>
      <c r="E116" s="2" t="str">
        <f>IFERROR(VLOOKUP($A116,Runners!$V:$AA,E$1,0),"")</f>
        <v/>
      </c>
      <c r="F116" s="2" t="str">
        <f>IFERROR(VLOOKUP($A116,Runners!$V:$AA,F$1,0),"")</f>
        <v/>
      </c>
    </row>
    <row r="117" spans="1:6" x14ac:dyDescent="0.25">
      <c r="A117" s="19">
        <v>113</v>
      </c>
      <c r="B117" s="1" t="str">
        <f>IFERROR(VLOOKUP($A117,Runners!$V:$AA,B$1,0),"")</f>
        <v/>
      </c>
      <c r="C117" s="1" t="str">
        <f>IFERROR(VLOOKUP($A117,Runners!$V:$AA,C$1,0),"")</f>
        <v/>
      </c>
      <c r="D117" s="1" t="str">
        <f>IFERROR(VLOOKUP($A117,Runners!$V:$AA,D$1,0),"")</f>
        <v/>
      </c>
      <c r="E117" s="2" t="str">
        <f>IFERROR(VLOOKUP($A117,Runners!$V:$AA,E$1,0),"")</f>
        <v/>
      </c>
      <c r="F117" s="2" t="str">
        <f>IFERROR(VLOOKUP($A117,Runners!$V:$AA,F$1,0),"")</f>
        <v/>
      </c>
    </row>
    <row r="118" spans="1:6" x14ac:dyDescent="0.25">
      <c r="A118" s="19">
        <v>114</v>
      </c>
      <c r="B118" s="1" t="str">
        <f>IFERROR(VLOOKUP($A118,Runners!$V:$AA,B$1,0),"")</f>
        <v/>
      </c>
      <c r="C118" s="1" t="str">
        <f>IFERROR(VLOOKUP($A118,Runners!$V:$AA,C$1,0),"")</f>
        <v/>
      </c>
      <c r="D118" s="1" t="str">
        <f>IFERROR(VLOOKUP($A118,Runners!$V:$AA,D$1,0),"")</f>
        <v/>
      </c>
      <c r="E118" s="2" t="str">
        <f>IFERROR(VLOOKUP($A118,Runners!$V:$AA,E$1,0),"")</f>
        <v/>
      </c>
      <c r="F118" s="2" t="str">
        <f>IFERROR(VLOOKUP($A118,Runners!$V:$AA,F$1,0),"")</f>
        <v/>
      </c>
    </row>
    <row r="119" spans="1:6" x14ac:dyDescent="0.25">
      <c r="A119" s="19">
        <v>115</v>
      </c>
      <c r="B119" s="1" t="str">
        <f>IFERROR(VLOOKUP($A119,Runners!$V:$AA,B$1,0),"")</f>
        <v/>
      </c>
      <c r="C119" s="1" t="str">
        <f>IFERROR(VLOOKUP($A119,Runners!$V:$AA,C$1,0),"")</f>
        <v/>
      </c>
      <c r="D119" s="1" t="str">
        <f>IFERROR(VLOOKUP($A119,Runners!$V:$AA,D$1,0),"")</f>
        <v/>
      </c>
      <c r="E119" s="2" t="str">
        <f>IFERROR(VLOOKUP($A119,Runners!$V:$AA,E$1,0),"")</f>
        <v/>
      </c>
      <c r="F119" s="2" t="str">
        <f>IFERROR(VLOOKUP($A119,Runners!$V:$AA,F$1,0),"")</f>
        <v/>
      </c>
    </row>
    <row r="120" spans="1:6" x14ac:dyDescent="0.25">
      <c r="A120" s="19">
        <v>116</v>
      </c>
      <c r="B120" s="1" t="str">
        <f>IFERROR(VLOOKUP($A120,Runners!$V:$AA,B$1,0),"")</f>
        <v/>
      </c>
      <c r="C120" s="1" t="str">
        <f>IFERROR(VLOOKUP($A120,Runners!$V:$AA,C$1,0),"")</f>
        <v/>
      </c>
      <c r="D120" s="1" t="str">
        <f>IFERROR(VLOOKUP($A120,Runners!$V:$AA,D$1,0),"")</f>
        <v/>
      </c>
      <c r="E120" s="2" t="str">
        <f>IFERROR(VLOOKUP($A120,Runners!$V:$AA,E$1,0),"")</f>
        <v/>
      </c>
      <c r="F120" s="2" t="str">
        <f>IFERROR(VLOOKUP($A120,Runners!$V:$AA,F$1,0),"")</f>
        <v/>
      </c>
    </row>
    <row r="121" spans="1:6" x14ac:dyDescent="0.25">
      <c r="A121" s="19">
        <v>117</v>
      </c>
      <c r="B121" s="1" t="str">
        <f>IFERROR(VLOOKUP($A121,Runners!$V:$AA,B$1,0),"")</f>
        <v/>
      </c>
      <c r="C121" s="1" t="str">
        <f>IFERROR(VLOOKUP($A121,Runners!$V:$AA,C$1,0),"")</f>
        <v/>
      </c>
      <c r="D121" s="1" t="str">
        <f>IFERROR(VLOOKUP($A121,Runners!$V:$AA,D$1,0),"")</f>
        <v/>
      </c>
      <c r="E121" s="2" t="str">
        <f>IFERROR(VLOOKUP($A121,Runners!$V:$AA,E$1,0),"")</f>
        <v/>
      </c>
      <c r="F121" s="2" t="str">
        <f>IFERROR(VLOOKUP($A121,Runners!$V:$AA,F$1,0),"")</f>
        <v/>
      </c>
    </row>
    <row r="122" spans="1:6" x14ac:dyDescent="0.25">
      <c r="A122" s="19">
        <v>118</v>
      </c>
      <c r="B122" s="1" t="str">
        <f>IFERROR(VLOOKUP($A122,Runners!$V:$AA,B$1,0),"")</f>
        <v/>
      </c>
      <c r="C122" s="1" t="str">
        <f>IFERROR(VLOOKUP($A122,Runners!$V:$AA,C$1,0),"")</f>
        <v/>
      </c>
      <c r="D122" s="1" t="str">
        <f>IFERROR(VLOOKUP($A122,Runners!$V:$AA,D$1,0),"")</f>
        <v/>
      </c>
      <c r="E122" s="2" t="str">
        <f>IFERROR(VLOOKUP($A122,Runners!$V:$AA,E$1,0),"")</f>
        <v/>
      </c>
      <c r="F122" s="2" t="str">
        <f>IFERROR(VLOOKUP($A122,Runners!$V:$AA,F$1,0),"")</f>
        <v/>
      </c>
    </row>
    <row r="123" spans="1:6" x14ac:dyDescent="0.25">
      <c r="A123" s="19">
        <v>119</v>
      </c>
      <c r="B123" s="1" t="str">
        <f>IFERROR(VLOOKUP($A123,Runners!$V:$AA,B$1,0),"")</f>
        <v/>
      </c>
      <c r="C123" s="1" t="str">
        <f>IFERROR(VLOOKUP($A123,Runners!$V:$AA,C$1,0),"")</f>
        <v/>
      </c>
      <c r="D123" s="1" t="str">
        <f>IFERROR(VLOOKUP($A123,Runners!$V:$AA,D$1,0),"")</f>
        <v/>
      </c>
      <c r="E123" s="2" t="str">
        <f>IFERROR(VLOOKUP($A123,Runners!$V:$AA,E$1,0),"")</f>
        <v/>
      </c>
      <c r="F123" s="2" t="str">
        <f>IFERROR(VLOOKUP($A123,Runners!$V:$AA,F$1,0),"")</f>
        <v/>
      </c>
    </row>
    <row r="124" spans="1:6" x14ac:dyDescent="0.25">
      <c r="A124" s="19">
        <v>120</v>
      </c>
      <c r="B124" s="1" t="str">
        <f>IFERROR(VLOOKUP($A124,Runners!$V:$AA,B$1,0),"")</f>
        <v/>
      </c>
      <c r="C124" s="1" t="str">
        <f>IFERROR(VLOOKUP($A124,Runners!$V:$AA,C$1,0),"")</f>
        <v/>
      </c>
      <c r="D124" s="1" t="str">
        <f>IFERROR(VLOOKUP($A124,Runners!$V:$AA,D$1,0),"")</f>
        <v/>
      </c>
      <c r="E124" s="2" t="str">
        <f>IFERROR(VLOOKUP($A124,Runners!$V:$AA,E$1,0),"")</f>
        <v/>
      </c>
      <c r="F124" s="2" t="str">
        <f>IFERROR(VLOOKUP($A124,Runners!$V:$AA,F$1,0),"")</f>
        <v/>
      </c>
    </row>
    <row r="125" spans="1:6" x14ac:dyDescent="0.25">
      <c r="A125" s="19">
        <v>121</v>
      </c>
      <c r="B125" s="1" t="str">
        <f>IFERROR(VLOOKUP($A125,Runners!$V:$AA,B$1,0),"")</f>
        <v/>
      </c>
      <c r="C125" s="1" t="str">
        <f>IFERROR(VLOOKUP($A125,Runners!$V:$AA,C$1,0),"")</f>
        <v/>
      </c>
      <c r="D125" s="1" t="str">
        <f>IFERROR(VLOOKUP($A125,Runners!$V:$AA,D$1,0),"")</f>
        <v/>
      </c>
      <c r="E125" s="2" t="str">
        <f>IFERROR(VLOOKUP($A125,Runners!$V:$AA,E$1,0),"")</f>
        <v/>
      </c>
      <c r="F125" s="2" t="str">
        <f>IFERROR(VLOOKUP($A125,Runners!$V:$AA,F$1,0),"")</f>
        <v/>
      </c>
    </row>
    <row r="126" spans="1:6" x14ac:dyDescent="0.25">
      <c r="A126" s="19">
        <v>122</v>
      </c>
      <c r="B126" s="1" t="str">
        <f>IFERROR(VLOOKUP($A126,Runners!$V:$AA,B$1,0),"")</f>
        <v/>
      </c>
      <c r="C126" s="1" t="str">
        <f>IFERROR(VLOOKUP($A126,Runners!$V:$AA,C$1,0),"")</f>
        <v/>
      </c>
      <c r="D126" s="1" t="str">
        <f>IFERROR(VLOOKUP($A126,Runners!$V:$AA,D$1,0),"")</f>
        <v/>
      </c>
      <c r="E126" s="2" t="str">
        <f>IFERROR(VLOOKUP($A126,Runners!$V:$AA,E$1,0),"")</f>
        <v/>
      </c>
      <c r="F126" s="2" t="str">
        <f>IFERROR(VLOOKUP($A126,Runners!$V:$AA,F$1,0),"")</f>
        <v/>
      </c>
    </row>
    <row r="127" spans="1:6" x14ac:dyDescent="0.25">
      <c r="A127" s="19">
        <v>123</v>
      </c>
      <c r="B127" s="1" t="str">
        <f>IFERROR(VLOOKUP($A127,Runners!$V:$AA,B$1,0),"")</f>
        <v/>
      </c>
      <c r="C127" s="1" t="str">
        <f>IFERROR(VLOOKUP($A127,Runners!$V:$AA,C$1,0),"")</f>
        <v/>
      </c>
      <c r="D127" s="1" t="str">
        <f>IFERROR(VLOOKUP($A127,Runners!$V:$AA,D$1,0),"")</f>
        <v/>
      </c>
      <c r="E127" s="2" t="str">
        <f>IFERROR(VLOOKUP($A127,Runners!$V:$AA,E$1,0),"")</f>
        <v/>
      </c>
      <c r="F127" s="2" t="str">
        <f>IFERROR(VLOOKUP($A127,Runners!$V:$AA,F$1,0),"")</f>
        <v/>
      </c>
    </row>
    <row r="128" spans="1:6" x14ac:dyDescent="0.25">
      <c r="A128" s="19">
        <v>124</v>
      </c>
      <c r="B128" s="1" t="str">
        <f>IFERROR(VLOOKUP($A128,Runners!$V:$AA,B$1,0),"")</f>
        <v/>
      </c>
      <c r="C128" s="1" t="str">
        <f>IFERROR(VLOOKUP($A128,Runners!$V:$AA,C$1,0),"")</f>
        <v/>
      </c>
      <c r="D128" s="1" t="str">
        <f>IFERROR(VLOOKUP($A128,Runners!$V:$AA,D$1,0),"")</f>
        <v/>
      </c>
      <c r="E128" s="2" t="str">
        <f>IFERROR(VLOOKUP($A128,Runners!$V:$AA,E$1,0),"")</f>
        <v/>
      </c>
      <c r="F128" s="2" t="str">
        <f>IFERROR(VLOOKUP($A128,Runners!$V:$AA,F$1,0),"")</f>
        <v/>
      </c>
    </row>
    <row r="129" spans="1:6" x14ac:dyDescent="0.25">
      <c r="A129" s="19">
        <v>125</v>
      </c>
      <c r="B129" s="1" t="str">
        <f>IFERROR(VLOOKUP($A129,Runners!$V:$AA,B$1,0),"")</f>
        <v/>
      </c>
      <c r="C129" s="1" t="str">
        <f>IFERROR(VLOOKUP($A129,Runners!$V:$AA,C$1,0),"")</f>
        <v/>
      </c>
      <c r="D129" s="1" t="str">
        <f>IFERROR(VLOOKUP($A129,Runners!$V:$AA,D$1,0),"")</f>
        <v/>
      </c>
      <c r="E129" s="2" t="str">
        <f>IFERROR(VLOOKUP($A129,Runners!$V:$AA,E$1,0),"")</f>
        <v/>
      </c>
      <c r="F129" s="2" t="str">
        <f>IFERROR(VLOOKUP($A129,Runners!$V:$AA,F$1,0),"")</f>
        <v/>
      </c>
    </row>
    <row r="130" spans="1:6" x14ac:dyDescent="0.25">
      <c r="A130" s="19">
        <v>126</v>
      </c>
      <c r="B130" s="1" t="str">
        <f>IFERROR(VLOOKUP($A130,Runners!$V:$AA,B$1,0),"")</f>
        <v/>
      </c>
      <c r="C130" s="1" t="str">
        <f>IFERROR(VLOOKUP($A130,Runners!$V:$AA,C$1,0),"")</f>
        <v/>
      </c>
      <c r="D130" s="1" t="str">
        <f>IFERROR(VLOOKUP($A130,Runners!$V:$AA,D$1,0),"")</f>
        <v/>
      </c>
      <c r="E130" s="2" t="str">
        <f>IFERROR(VLOOKUP($A130,Runners!$V:$AA,E$1,0),"")</f>
        <v/>
      </c>
      <c r="F130" s="2" t="str">
        <f>IFERROR(VLOOKUP($A130,Runners!$V:$AA,F$1,0),"")</f>
        <v/>
      </c>
    </row>
    <row r="131" spans="1:6" x14ac:dyDescent="0.25">
      <c r="A131" s="19">
        <v>127</v>
      </c>
      <c r="B131" s="1" t="str">
        <f>IFERROR(VLOOKUP($A131,Runners!$V:$AA,B$1,0),"")</f>
        <v/>
      </c>
      <c r="C131" s="1" t="str">
        <f>IFERROR(VLOOKUP($A131,Runners!$V:$AA,C$1,0),"")</f>
        <v/>
      </c>
      <c r="D131" s="1" t="str">
        <f>IFERROR(VLOOKUP($A131,Runners!$V:$AA,D$1,0),"")</f>
        <v/>
      </c>
      <c r="E131" s="2" t="str">
        <f>IFERROR(VLOOKUP($A131,Runners!$V:$AA,E$1,0),"")</f>
        <v/>
      </c>
      <c r="F131" s="2" t="str">
        <f>IFERROR(VLOOKUP($A131,Runners!$V:$AA,F$1,0),"")</f>
        <v/>
      </c>
    </row>
    <row r="132" spans="1:6" x14ac:dyDescent="0.25">
      <c r="A132" s="19">
        <v>128</v>
      </c>
      <c r="B132" s="1" t="str">
        <f>IFERROR(VLOOKUP($A132,Runners!$V:$AA,B$1,0),"")</f>
        <v/>
      </c>
      <c r="C132" s="1" t="str">
        <f>IFERROR(VLOOKUP($A132,Runners!$V:$AA,C$1,0),"")</f>
        <v/>
      </c>
      <c r="D132" s="1" t="str">
        <f>IFERROR(VLOOKUP($A132,Runners!$V:$AA,D$1,0),"")</f>
        <v/>
      </c>
      <c r="E132" s="2" t="str">
        <f>IFERROR(VLOOKUP($A132,Runners!$V:$AA,E$1,0),"")</f>
        <v/>
      </c>
      <c r="F132" s="2" t="str">
        <f>IFERROR(VLOOKUP($A132,Runners!$V:$AA,F$1,0),"")</f>
        <v/>
      </c>
    </row>
    <row r="133" spans="1:6" x14ac:dyDescent="0.25">
      <c r="A133" s="19">
        <v>129</v>
      </c>
      <c r="B133" s="1" t="str">
        <f>IFERROR(VLOOKUP($A133,Runners!$V:$AA,B$1,0),"")</f>
        <v/>
      </c>
      <c r="C133" s="1" t="str">
        <f>IFERROR(VLOOKUP($A133,Runners!$V:$AA,C$1,0),"")</f>
        <v/>
      </c>
      <c r="D133" s="1" t="str">
        <f>IFERROR(VLOOKUP($A133,Runners!$V:$AA,D$1,0),"")</f>
        <v/>
      </c>
      <c r="E133" s="2" t="str">
        <f>IFERROR(VLOOKUP($A133,Runners!$V:$AA,E$1,0),"")</f>
        <v/>
      </c>
      <c r="F133" s="2" t="str">
        <f>IFERROR(VLOOKUP($A133,Runners!$V:$AA,F$1,0),"")</f>
        <v/>
      </c>
    </row>
    <row r="134" spans="1:6" x14ac:dyDescent="0.25">
      <c r="A134" s="19">
        <v>130</v>
      </c>
      <c r="B134" s="1" t="str">
        <f>IFERROR(VLOOKUP($A134,Runners!$V:$AA,B$1,0),"")</f>
        <v/>
      </c>
      <c r="C134" s="1" t="str">
        <f>IFERROR(VLOOKUP($A134,Runners!$V:$AA,C$1,0),"")</f>
        <v/>
      </c>
      <c r="D134" s="1" t="str">
        <f>IFERROR(VLOOKUP($A134,Runners!$V:$AA,D$1,0),"")</f>
        <v/>
      </c>
      <c r="E134" s="2" t="str">
        <f>IFERROR(VLOOKUP($A134,Runners!$V:$AA,E$1,0),"")</f>
        <v/>
      </c>
      <c r="F134" s="2" t="str">
        <f>IFERROR(VLOOKUP($A134,Runners!$V:$AA,F$1,0),"")</f>
        <v/>
      </c>
    </row>
    <row r="135" spans="1:6" x14ac:dyDescent="0.25">
      <c r="A135" s="19">
        <v>131</v>
      </c>
      <c r="B135" s="1" t="str">
        <f>IFERROR(VLOOKUP($A135,Runners!$V:$AA,B$1,0),"")</f>
        <v/>
      </c>
      <c r="C135" s="1" t="str">
        <f>IFERROR(VLOOKUP($A135,Runners!$V:$AA,C$1,0),"")</f>
        <v/>
      </c>
      <c r="D135" s="1" t="str">
        <f>IFERROR(VLOOKUP($A135,Runners!$V:$AA,D$1,0),"")</f>
        <v/>
      </c>
      <c r="E135" s="2" t="str">
        <f>IFERROR(VLOOKUP($A135,Runners!$V:$AA,E$1,0),"")</f>
        <v/>
      </c>
      <c r="F135" s="2" t="str">
        <f>IFERROR(VLOOKUP($A135,Runners!$V:$AA,F$1,0),"")</f>
        <v/>
      </c>
    </row>
    <row r="136" spans="1:6" x14ac:dyDescent="0.25">
      <c r="A136" s="19">
        <v>132</v>
      </c>
      <c r="B136" s="1" t="str">
        <f>IFERROR(VLOOKUP($A136,Runners!$V:$AA,B$1,0),"")</f>
        <v/>
      </c>
      <c r="C136" s="1" t="str">
        <f>IFERROR(VLOOKUP($A136,Runners!$V:$AA,C$1,0),"")</f>
        <v/>
      </c>
      <c r="D136" s="1" t="str">
        <f>IFERROR(VLOOKUP($A136,Runners!$V:$AA,D$1,0),"")</f>
        <v/>
      </c>
      <c r="E136" s="2" t="str">
        <f>IFERROR(VLOOKUP($A136,Runners!$V:$AA,E$1,0),"")</f>
        <v/>
      </c>
      <c r="F136" s="2" t="str">
        <f>IFERROR(VLOOKUP($A136,Runners!$V:$AA,F$1,0),"")</f>
        <v/>
      </c>
    </row>
    <row r="137" spans="1:6" x14ac:dyDescent="0.25">
      <c r="A137" s="19">
        <v>133</v>
      </c>
      <c r="B137" s="1" t="str">
        <f>IFERROR(VLOOKUP($A137,Runners!$V:$AA,B$1,0),"")</f>
        <v/>
      </c>
      <c r="C137" s="1" t="str">
        <f>IFERROR(VLOOKUP($A137,Runners!$V:$AA,C$1,0),"")</f>
        <v/>
      </c>
      <c r="D137" s="1" t="str">
        <f>IFERROR(VLOOKUP($A137,Runners!$V:$AA,D$1,0),"")</f>
        <v/>
      </c>
      <c r="E137" s="2" t="str">
        <f>IFERROR(VLOOKUP($A137,Runners!$V:$AA,E$1,0),"")</f>
        <v/>
      </c>
      <c r="F137" s="2" t="str">
        <f>IFERROR(VLOOKUP($A137,Runners!$V:$AA,F$1,0),"")</f>
        <v/>
      </c>
    </row>
    <row r="138" spans="1:6" x14ac:dyDescent="0.25">
      <c r="A138" s="19">
        <v>134</v>
      </c>
      <c r="B138" s="1" t="str">
        <f>IFERROR(VLOOKUP($A138,Runners!$V:$AA,B$1,0),"")</f>
        <v/>
      </c>
      <c r="C138" s="1" t="str">
        <f>IFERROR(VLOOKUP($A138,Runners!$V:$AA,C$1,0),"")</f>
        <v/>
      </c>
      <c r="D138" s="1" t="str">
        <f>IFERROR(VLOOKUP($A138,Runners!$V:$AA,D$1,0),"")</f>
        <v/>
      </c>
      <c r="E138" s="2" t="str">
        <f>IFERROR(VLOOKUP($A138,Runners!$V:$AA,E$1,0),"")</f>
        <v/>
      </c>
      <c r="F138" s="2" t="str">
        <f>IFERROR(VLOOKUP($A138,Runners!$V:$AA,F$1,0),"")</f>
        <v/>
      </c>
    </row>
    <row r="139" spans="1:6" x14ac:dyDescent="0.25">
      <c r="A139" s="19">
        <v>135</v>
      </c>
      <c r="B139" s="1" t="str">
        <f>IFERROR(VLOOKUP($A139,Runners!$V:$AA,B$1,0),"")</f>
        <v/>
      </c>
      <c r="C139" s="1" t="str">
        <f>IFERROR(VLOOKUP($A139,Runners!$V:$AA,C$1,0),"")</f>
        <v/>
      </c>
      <c r="D139" s="1" t="str">
        <f>IFERROR(VLOOKUP($A139,Runners!$V:$AA,D$1,0),"")</f>
        <v/>
      </c>
      <c r="E139" s="2" t="str">
        <f>IFERROR(VLOOKUP($A139,Runners!$V:$AA,E$1,0),"")</f>
        <v/>
      </c>
      <c r="F139" s="2" t="str">
        <f>IFERROR(VLOOKUP($A139,Runners!$V:$AA,F$1,0),"")</f>
        <v/>
      </c>
    </row>
    <row r="140" spans="1:6" x14ac:dyDescent="0.25">
      <c r="A140" s="19">
        <v>136</v>
      </c>
      <c r="B140" s="1" t="str">
        <f>IFERROR(VLOOKUP($A140,Runners!$V:$AA,B$1,0),"")</f>
        <v/>
      </c>
      <c r="C140" s="1" t="str">
        <f>IFERROR(VLOOKUP($A140,Runners!$V:$AA,C$1,0),"")</f>
        <v/>
      </c>
      <c r="D140" s="1" t="str">
        <f>IFERROR(VLOOKUP($A140,Runners!$V:$AA,D$1,0),"")</f>
        <v/>
      </c>
      <c r="E140" s="2" t="str">
        <f>IFERROR(VLOOKUP($A140,Runners!$V:$AA,E$1,0),"")</f>
        <v/>
      </c>
      <c r="F140" s="2" t="str">
        <f>IFERROR(VLOOKUP($A140,Runners!$V:$AA,F$1,0),"")</f>
        <v/>
      </c>
    </row>
    <row r="141" spans="1:6" x14ac:dyDescent="0.25">
      <c r="A141" s="19">
        <v>137</v>
      </c>
      <c r="B141" s="1" t="str">
        <f>IFERROR(VLOOKUP($A141,Runners!$V:$AA,B$1,0),"")</f>
        <v/>
      </c>
      <c r="C141" s="1" t="str">
        <f>IFERROR(VLOOKUP($A141,Runners!$V:$AA,C$1,0),"")</f>
        <v/>
      </c>
      <c r="D141" s="1" t="str">
        <f>IFERROR(VLOOKUP($A141,Runners!$V:$AA,D$1,0),"")</f>
        <v/>
      </c>
      <c r="E141" s="2" t="str">
        <f>IFERROR(VLOOKUP($A141,Runners!$V:$AA,E$1,0),"")</f>
        <v/>
      </c>
      <c r="F141" s="2" t="str">
        <f>IFERROR(VLOOKUP($A141,Runners!$V:$AA,F$1,0),"")</f>
        <v/>
      </c>
    </row>
    <row r="142" spans="1:6" x14ac:dyDescent="0.25">
      <c r="A142" s="19">
        <v>138</v>
      </c>
      <c r="B142" s="1" t="str">
        <f>IFERROR(VLOOKUP($A142,Runners!$V:$AA,B$1,0),"")</f>
        <v/>
      </c>
      <c r="C142" s="1" t="str">
        <f>IFERROR(VLOOKUP($A142,Runners!$V:$AA,C$1,0),"")</f>
        <v/>
      </c>
      <c r="D142" s="1" t="str">
        <f>IFERROR(VLOOKUP($A142,Runners!$V:$AA,D$1,0),"")</f>
        <v/>
      </c>
      <c r="E142" s="2" t="str">
        <f>IFERROR(VLOOKUP($A142,Runners!$V:$AA,E$1,0),"")</f>
        <v/>
      </c>
      <c r="F142" s="2" t="str">
        <f>IFERROR(VLOOKUP($A142,Runners!$V:$AA,F$1,0),"")</f>
        <v/>
      </c>
    </row>
    <row r="143" spans="1:6" x14ac:dyDescent="0.25">
      <c r="A143" s="19">
        <v>139</v>
      </c>
      <c r="B143" s="1" t="str">
        <f>IFERROR(VLOOKUP($A143,Runners!$V:$AA,B$1,0),"")</f>
        <v/>
      </c>
      <c r="C143" s="1" t="str">
        <f>IFERROR(VLOOKUP($A143,Runners!$V:$AA,C$1,0),"")</f>
        <v/>
      </c>
      <c r="D143" s="1" t="str">
        <f>IFERROR(VLOOKUP($A143,Runners!$V:$AA,D$1,0),"")</f>
        <v/>
      </c>
      <c r="E143" s="2" t="str">
        <f>IFERROR(VLOOKUP($A143,Runners!$V:$AA,E$1,0),"")</f>
        <v/>
      </c>
      <c r="F143" s="2" t="str">
        <f>IFERROR(VLOOKUP($A143,Runners!$V:$AA,F$1,0),"")</f>
        <v/>
      </c>
    </row>
    <row r="144" spans="1:6" x14ac:dyDescent="0.25">
      <c r="A144" s="19">
        <v>140</v>
      </c>
      <c r="B144" s="1" t="str">
        <f>IFERROR(VLOOKUP($A144,Runners!$V:$AA,B$1,0),"")</f>
        <v/>
      </c>
      <c r="C144" s="1" t="str">
        <f>IFERROR(VLOOKUP($A144,Runners!$V:$AA,C$1,0),"")</f>
        <v/>
      </c>
      <c r="D144" s="1" t="str">
        <f>IFERROR(VLOOKUP($A144,Runners!$V:$AA,D$1,0),"")</f>
        <v/>
      </c>
      <c r="E144" s="2" t="str">
        <f>IFERROR(VLOOKUP($A144,Runners!$V:$AA,E$1,0),"")</f>
        <v/>
      </c>
      <c r="F144" s="2" t="str">
        <f>IFERROR(VLOOKUP($A144,Runners!$V:$AA,F$1,0),"")</f>
        <v/>
      </c>
    </row>
    <row r="145" spans="1:6" x14ac:dyDescent="0.25">
      <c r="A145" s="19">
        <v>141</v>
      </c>
      <c r="B145" s="1" t="str">
        <f>IFERROR(VLOOKUP($A145,Runners!$V:$AA,B$1,0),"")</f>
        <v/>
      </c>
      <c r="C145" s="1" t="str">
        <f>IFERROR(VLOOKUP($A145,Runners!$V:$AA,C$1,0),"")</f>
        <v/>
      </c>
      <c r="D145" s="1" t="str">
        <f>IFERROR(VLOOKUP($A145,Runners!$V:$AA,D$1,0),"")</f>
        <v/>
      </c>
      <c r="E145" s="2" t="str">
        <f>IFERROR(VLOOKUP($A145,Runners!$V:$AA,E$1,0),"")</f>
        <v/>
      </c>
      <c r="F145" s="2" t="str">
        <f>IFERROR(VLOOKUP($A145,Runners!$V:$AA,F$1,0),"")</f>
        <v/>
      </c>
    </row>
    <row r="146" spans="1:6" x14ac:dyDescent="0.25">
      <c r="A146" s="19">
        <v>142</v>
      </c>
      <c r="B146" s="1" t="str">
        <f>IFERROR(VLOOKUP($A146,Runners!$V:$AA,B$1,0),"")</f>
        <v/>
      </c>
      <c r="C146" s="1" t="str">
        <f>IFERROR(VLOOKUP($A146,Runners!$V:$AA,C$1,0),"")</f>
        <v/>
      </c>
      <c r="D146" s="1" t="str">
        <f>IFERROR(VLOOKUP($A146,Runners!$V:$AA,D$1,0),"")</f>
        <v/>
      </c>
      <c r="E146" s="2" t="str">
        <f>IFERROR(VLOOKUP($A146,Runners!$V:$AA,E$1,0),"")</f>
        <v/>
      </c>
      <c r="F146" s="2" t="str">
        <f>IFERROR(VLOOKUP($A146,Runners!$V:$AA,F$1,0),"")</f>
        <v/>
      </c>
    </row>
    <row r="147" spans="1:6" x14ac:dyDescent="0.25">
      <c r="A147" s="19">
        <v>143</v>
      </c>
      <c r="B147" s="1" t="str">
        <f>IFERROR(VLOOKUP($A147,Runners!$V:$AA,B$1,0),"")</f>
        <v/>
      </c>
      <c r="C147" s="1" t="str">
        <f>IFERROR(VLOOKUP($A147,Runners!$V:$AA,C$1,0),"")</f>
        <v/>
      </c>
      <c r="D147" s="1" t="str">
        <f>IFERROR(VLOOKUP($A147,Runners!$V:$AA,D$1,0),"")</f>
        <v/>
      </c>
      <c r="E147" s="2" t="str">
        <f>IFERROR(VLOOKUP($A147,Runners!$V:$AA,E$1,0),"")</f>
        <v/>
      </c>
      <c r="F147" s="2" t="str">
        <f>IFERROR(VLOOKUP($A147,Runners!$V:$AA,F$1,0),"")</f>
        <v/>
      </c>
    </row>
    <row r="148" spans="1:6" x14ac:dyDescent="0.25">
      <c r="A148" s="19">
        <v>144</v>
      </c>
      <c r="B148" s="1" t="str">
        <f>IFERROR(VLOOKUP($A148,Runners!$V:$AA,B$1,0),"")</f>
        <v/>
      </c>
      <c r="C148" s="1" t="str">
        <f>IFERROR(VLOOKUP($A148,Runners!$V:$AA,C$1,0),"")</f>
        <v/>
      </c>
      <c r="D148" s="1" t="str">
        <f>IFERROR(VLOOKUP($A148,Runners!$V:$AA,D$1,0),"")</f>
        <v/>
      </c>
      <c r="E148" s="2" t="str">
        <f>IFERROR(VLOOKUP($A148,Runners!$V:$AA,E$1,0),"")</f>
        <v/>
      </c>
      <c r="F148" s="2" t="str">
        <f>IFERROR(VLOOKUP($A148,Runners!$V:$AA,F$1,0),"")</f>
        <v/>
      </c>
    </row>
    <row r="149" spans="1:6" x14ac:dyDescent="0.25">
      <c r="A149" s="19">
        <v>145</v>
      </c>
      <c r="B149" s="1" t="str">
        <f>IFERROR(VLOOKUP($A149,Runners!$V:$AA,B$1,0),"")</f>
        <v/>
      </c>
      <c r="C149" s="1" t="str">
        <f>IFERROR(VLOOKUP($A149,Runners!$V:$AA,C$1,0),"")</f>
        <v/>
      </c>
      <c r="D149" s="1" t="str">
        <f>IFERROR(VLOOKUP($A149,Runners!$V:$AA,D$1,0),"")</f>
        <v/>
      </c>
      <c r="E149" s="2" t="str">
        <f>IFERROR(VLOOKUP($A149,Runners!$V:$AA,E$1,0),"")</f>
        <v/>
      </c>
      <c r="F149" s="2" t="str">
        <f>IFERROR(VLOOKUP($A149,Runners!$V:$AA,F$1,0),"")</f>
        <v/>
      </c>
    </row>
    <row r="150" spans="1:6" x14ac:dyDescent="0.25">
      <c r="A150" s="19">
        <v>146</v>
      </c>
      <c r="B150" s="1" t="str">
        <f>IFERROR(VLOOKUP($A150,Runners!$V:$AA,B$1,0),"")</f>
        <v/>
      </c>
      <c r="C150" s="1" t="str">
        <f>IFERROR(VLOOKUP($A150,Runners!$V:$AA,C$1,0),"")</f>
        <v/>
      </c>
      <c r="D150" s="1" t="str">
        <f>IFERROR(VLOOKUP($A150,Runners!$V:$AA,D$1,0),"")</f>
        <v/>
      </c>
      <c r="E150" s="2" t="str">
        <f>IFERROR(VLOOKUP($A150,Runners!$V:$AA,E$1,0),"")</f>
        <v/>
      </c>
      <c r="F150" s="2" t="str">
        <f>IFERROR(VLOOKUP($A150,Runners!$V:$AA,F$1,0),"")</f>
        <v/>
      </c>
    </row>
    <row r="151" spans="1:6" x14ac:dyDescent="0.25">
      <c r="A151" s="19">
        <v>147</v>
      </c>
      <c r="B151" s="1" t="str">
        <f>IFERROR(VLOOKUP($A151,Runners!$V:$AA,B$1,0),"")</f>
        <v/>
      </c>
      <c r="C151" s="1" t="str">
        <f>IFERROR(VLOOKUP($A151,Runners!$V:$AA,C$1,0),"")</f>
        <v/>
      </c>
      <c r="D151" s="1" t="str">
        <f>IFERROR(VLOOKUP($A151,Runners!$V:$AA,D$1,0),"")</f>
        <v/>
      </c>
      <c r="E151" s="2" t="str">
        <f>IFERROR(VLOOKUP($A151,Runners!$V:$AA,E$1,0),"")</f>
        <v/>
      </c>
      <c r="F151" s="2" t="str">
        <f>IFERROR(VLOOKUP($A151,Runners!$V:$AA,F$1,0),"")</f>
        <v/>
      </c>
    </row>
    <row r="152" spans="1:6" x14ac:dyDescent="0.25">
      <c r="A152" s="19">
        <v>148</v>
      </c>
      <c r="B152" s="1" t="str">
        <f>IFERROR(VLOOKUP($A152,Runners!$V:$AA,B$1,0),"")</f>
        <v/>
      </c>
      <c r="C152" s="1" t="str">
        <f>IFERROR(VLOOKUP($A152,Runners!$V:$AA,C$1,0),"")</f>
        <v/>
      </c>
      <c r="D152" s="1" t="str">
        <f>IFERROR(VLOOKUP($A152,Runners!$V:$AA,D$1,0),"")</f>
        <v/>
      </c>
      <c r="E152" s="2" t="str">
        <f>IFERROR(VLOOKUP($A152,Runners!$V:$AA,E$1,0),"")</f>
        <v/>
      </c>
      <c r="F152" s="2" t="str">
        <f>IFERROR(VLOOKUP($A152,Runners!$V:$AA,F$1,0),"")</f>
        <v/>
      </c>
    </row>
    <row r="153" spans="1:6" x14ac:dyDescent="0.25">
      <c r="A153" s="19">
        <v>149</v>
      </c>
      <c r="B153" s="1" t="str">
        <f>IFERROR(VLOOKUP($A153,Runners!$V:$AA,B$1,0),"")</f>
        <v/>
      </c>
      <c r="C153" s="1" t="str">
        <f>IFERROR(VLOOKUP($A153,Runners!$V:$AA,C$1,0),"")</f>
        <v/>
      </c>
      <c r="D153" s="1" t="str">
        <f>IFERROR(VLOOKUP($A153,Runners!$V:$AA,D$1,0),"")</f>
        <v/>
      </c>
      <c r="E153" s="2" t="str">
        <f>IFERROR(VLOOKUP($A153,Runners!$V:$AA,E$1,0),"")</f>
        <v/>
      </c>
      <c r="F153" s="2" t="str">
        <f>IFERROR(VLOOKUP($A153,Runners!$V:$AA,F$1,0),"")</f>
        <v/>
      </c>
    </row>
    <row r="154" spans="1:6" x14ac:dyDescent="0.25">
      <c r="A154" s="19">
        <v>150</v>
      </c>
      <c r="B154" s="1" t="str">
        <f>IFERROR(VLOOKUP($A154,Runners!$V:$AA,B$1,0),"")</f>
        <v/>
      </c>
      <c r="C154" s="1" t="str">
        <f>IFERROR(VLOOKUP($A154,Runners!$V:$AA,C$1,0),"")</f>
        <v/>
      </c>
      <c r="D154" s="1" t="str">
        <f>IFERROR(VLOOKUP($A154,Runners!$V:$AA,D$1,0),"")</f>
        <v/>
      </c>
      <c r="E154" s="2" t="str">
        <f>IFERROR(VLOOKUP($A154,Runners!$V:$AA,E$1,0),"")</f>
        <v/>
      </c>
      <c r="F154" s="2" t="str">
        <f>IFERROR(VLOOKUP($A154,Runners!$V:$AA,F$1,0),"")</f>
        <v/>
      </c>
    </row>
    <row r="155" spans="1:6" x14ac:dyDescent="0.25">
      <c r="A155" s="19">
        <v>151</v>
      </c>
      <c r="B155" s="1" t="str">
        <f>IFERROR(VLOOKUP($A155,Runners!$V:$AA,B$1,0),"")</f>
        <v/>
      </c>
      <c r="C155" s="1" t="str">
        <f>IFERROR(VLOOKUP($A155,Runners!$V:$AA,C$1,0),"")</f>
        <v/>
      </c>
      <c r="D155" s="1" t="str">
        <f>IFERROR(VLOOKUP($A155,Runners!$V:$AA,D$1,0),"")</f>
        <v/>
      </c>
      <c r="E155" s="2" t="str">
        <f>IFERROR(VLOOKUP($A155,Runners!$V:$AA,E$1,0),"")</f>
        <v/>
      </c>
      <c r="F155" s="2" t="str">
        <f>IFERROR(VLOOKUP($A155,Runners!$V:$AA,F$1,0),"")</f>
        <v/>
      </c>
    </row>
    <row r="156" spans="1:6" x14ac:dyDescent="0.25">
      <c r="A156" s="19">
        <v>152</v>
      </c>
      <c r="B156" s="1" t="str">
        <f>IFERROR(VLOOKUP($A156,Runners!$V:$AA,B$1,0),"")</f>
        <v/>
      </c>
      <c r="C156" s="1" t="str">
        <f>IFERROR(VLOOKUP($A156,Runners!$V:$AA,C$1,0),"")</f>
        <v/>
      </c>
      <c r="D156" s="1" t="str">
        <f>IFERROR(VLOOKUP($A156,Runners!$V:$AA,D$1,0),"")</f>
        <v/>
      </c>
      <c r="E156" s="2" t="str">
        <f>IFERROR(VLOOKUP($A156,Runners!$V:$AA,E$1,0),"")</f>
        <v/>
      </c>
      <c r="F156" s="2" t="str">
        <f>IFERROR(VLOOKUP($A156,Runners!$V:$AA,F$1,0),"")</f>
        <v/>
      </c>
    </row>
    <row r="157" spans="1:6" x14ac:dyDescent="0.25">
      <c r="A157" s="19">
        <v>153</v>
      </c>
      <c r="B157" s="1" t="str">
        <f>IFERROR(VLOOKUP($A157,Runners!$V:$AA,B$1,0),"")</f>
        <v/>
      </c>
      <c r="C157" s="1" t="str">
        <f>IFERROR(VLOOKUP($A157,Runners!$V:$AA,C$1,0),"")</f>
        <v/>
      </c>
      <c r="D157" s="1" t="str">
        <f>IFERROR(VLOOKUP($A157,Runners!$V:$AA,D$1,0),"")</f>
        <v/>
      </c>
      <c r="E157" s="2" t="str">
        <f>IFERROR(VLOOKUP($A157,Runners!$V:$AA,E$1,0),"")</f>
        <v/>
      </c>
      <c r="F157" s="2" t="str">
        <f>IFERROR(VLOOKUP($A157,Runners!$V:$AA,F$1,0),"")</f>
        <v/>
      </c>
    </row>
    <row r="158" spans="1:6" x14ac:dyDescent="0.25">
      <c r="A158" s="19">
        <v>154</v>
      </c>
      <c r="B158" s="1" t="str">
        <f>IFERROR(VLOOKUP($A158,Runners!$V:$AA,B$1,0),"")</f>
        <v/>
      </c>
      <c r="C158" s="1" t="str">
        <f>IFERROR(VLOOKUP($A158,Runners!$V:$AA,C$1,0),"")</f>
        <v/>
      </c>
      <c r="D158" s="1" t="str">
        <f>IFERROR(VLOOKUP($A158,Runners!$V:$AA,D$1,0),"")</f>
        <v/>
      </c>
      <c r="E158" s="2" t="str">
        <f>IFERROR(VLOOKUP($A158,Runners!$V:$AA,E$1,0),"")</f>
        <v/>
      </c>
      <c r="F158" s="2" t="str">
        <f>IFERROR(VLOOKUP($A158,Runners!$V:$AA,F$1,0),"")</f>
        <v/>
      </c>
    </row>
    <row r="159" spans="1:6" x14ac:dyDescent="0.25">
      <c r="A159" s="19">
        <v>155</v>
      </c>
      <c r="B159" s="1" t="str">
        <f>IFERROR(VLOOKUP($A159,Runners!$V:$AA,B$1,0),"")</f>
        <v/>
      </c>
      <c r="C159" s="1" t="str">
        <f>IFERROR(VLOOKUP($A159,Runners!$V:$AA,C$1,0),"")</f>
        <v/>
      </c>
      <c r="D159" s="1" t="str">
        <f>IFERROR(VLOOKUP($A159,Runners!$V:$AA,D$1,0),"")</f>
        <v/>
      </c>
      <c r="E159" s="2" t="str">
        <f>IFERROR(VLOOKUP($A159,Runners!$V:$AA,E$1,0),"")</f>
        <v/>
      </c>
      <c r="F159" s="2" t="str">
        <f>IFERROR(VLOOKUP($A159,Runners!$V:$AA,F$1,0),"")</f>
        <v/>
      </c>
    </row>
    <row r="160" spans="1:6" x14ac:dyDescent="0.25">
      <c r="A160" s="19">
        <v>156</v>
      </c>
      <c r="B160" s="1" t="str">
        <f>IFERROR(VLOOKUP($A160,Runners!$V:$AA,B$1,0),"")</f>
        <v/>
      </c>
      <c r="C160" s="1" t="str">
        <f>IFERROR(VLOOKUP($A160,Runners!$V:$AA,C$1,0),"")</f>
        <v/>
      </c>
      <c r="D160" s="1" t="str">
        <f>IFERROR(VLOOKUP($A160,Runners!$V:$AA,D$1,0),"")</f>
        <v/>
      </c>
      <c r="E160" s="2" t="str">
        <f>IFERROR(VLOOKUP($A160,Runners!$V:$AA,E$1,0),"")</f>
        <v/>
      </c>
      <c r="F160" s="2" t="str">
        <f>IFERROR(VLOOKUP($A160,Runners!$V:$AA,F$1,0),"")</f>
        <v/>
      </c>
    </row>
    <row r="161" spans="1:6" x14ac:dyDescent="0.25">
      <c r="A161" s="19">
        <v>157</v>
      </c>
      <c r="B161" s="1" t="str">
        <f>IFERROR(VLOOKUP($A161,Runners!$V:$AA,B$1,0),"")</f>
        <v/>
      </c>
      <c r="C161" s="1" t="str">
        <f>IFERROR(VLOOKUP($A161,Runners!$V:$AA,C$1,0),"")</f>
        <v/>
      </c>
      <c r="D161" s="1" t="str">
        <f>IFERROR(VLOOKUP($A161,Runners!$V:$AA,D$1,0),"")</f>
        <v/>
      </c>
      <c r="E161" s="2" t="str">
        <f>IFERROR(VLOOKUP($A161,Runners!$V:$AA,E$1,0),"")</f>
        <v/>
      </c>
      <c r="F161" s="2" t="str">
        <f>IFERROR(VLOOKUP($A161,Runners!$V:$AA,F$1,0),"")</f>
        <v/>
      </c>
    </row>
    <row r="162" spans="1:6" x14ac:dyDescent="0.25">
      <c r="A162" s="19">
        <v>158</v>
      </c>
      <c r="B162" s="1" t="str">
        <f>IFERROR(VLOOKUP($A162,Runners!$V:$AA,B$1,0),"")</f>
        <v/>
      </c>
      <c r="C162" s="1" t="str">
        <f>IFERROR(VLOOKUP($A162,Runners!$V:$AA,C$1,0),"")</f>
        <v/>
      </c>
      <c r="D162" s="1" t="str">
        <f>IFERROR(VLOOKUP($A162,Runners!$V:$AA,D$1,0),"")</f>
        <v/>
      </c>
      <c r="E162" s="2" t="str">
        <f>IFERROR(VLOOKUP($A162,Runners!$V:$AA,E$1,0),"")</f>
        <v/>
      </c>
      <c r="F162" s="2" t="str">
        <f>IFERROR(VLOOKUP($A162,Runners!$V:$AA,F$1,0),"")</f>
        <v/>
      </c>
    </row>
    <row r="163" spans="1:6" x14ac:dyDescent="0.25">
      <c r="A163" s="19">
        <v>159</v>
      </c>
      <c r="B163" s="1" t="str">
        <f>IFERROR(VLOOKUP($A163,Runners!$V:$AA,B$1,0),"")</f>
        <v/>
      </c>
      <c r="C163" s="1" t="str">
        <f>IFERROR(VLOOKUP($A163,Runners!$V:$AA,C$1,0),"")</f>
        <v/>
      </c>
      <c r="D163" s="1" t="str">
        <f>IFERROR(VLOOKUP($A163,Runners!$V:$AA,D$1,0),"")</f>
        <v/>
      </c>
      <c r="E163" s="2" t="str">
        <f>IFERROR(VLOOKUP($A163,Runners!$V:$AA,E$1,0),"")</f>
        <v/>
      </c>
      <c r="F163" s="2" t="str">
        <f>IFERROR(VLOOKUP($A163,Runners!$V:$AA,F$1,0),"")</f>
        <v/>
      </c>
    </row>
    <row r="164" spans="1:6" x14ac:dyDescent="0.25">
      <c r="A164" s="19">
        <v>160</v>
      </c>
      <c r="B164" s="1" t="str">
        <f>IFERROR(VLOOKUP($A164,Runners!$V:$AA,B$1,0),"")</f>
        <v/>
      </c>
      <c r="C164" s="1" t="str">
        <f>IFERROR(VLOOKUP($A164,Runners!$V:$AA,C$1,0),"")</f>
        <v/>
      </c>
      <c r="D164" s="1" t="str">
        <f>IFERROR(VLOOKUP($A164,Runners!$V:$AA,D$1,0),"")</f>
        <v/>
      </c>
      <c r="E164" s="2" t="str">
        <f>IFERROR(VLOOKUP($A164,Runners!$V:$AA,E$1,0),"")</f>
        <v/>
      </c>
      <c r="F164" s="2" t="str">
        <f>IFERROR(VLOOKUP($A164,Runners!$V:$AA,F$1,0),"")</f>
        <v/>
      </c>
    </row>
    <row r="165" spans="1:6" x14ac:dyDescent="0.25">
      <c r="A165" s="19">
        <v>161</v>
      </c>
      <c r="B165" s="1" t="str">
        <f>IFERROR(VLOOKUP($A165,Runners!$V:$AA,B$1,0),"")</f>
        <v/>
      </c>
      <c r="C165" s="1" t="str">
        <f>IFERROR(VLOOKUP($A165,Runners!$V:$AA,C$1,0),"")</f>
        <v/>
      </c>
      <c r="D165" s="1" t="str">
        <f>IFERROR(VLOOKUP($A165,Runners!$V:$AA,D$1,0),"")</f>
        <v/>
      </c>
      <c r="E165" s="2" t="str">
        <f>IFERROR(VLOOKUP($A165,Runners!$V:$AA,E$1,0),"")</f>
        <v/>
      </c>
      <c r="F165" s="2" t="str">
        <f>IFERROR(VLOOKUP($A165,Runners!$V:$AA,F$1,0),"")</f>
        <v/>
      </c>
    </row>
    <row r="166" spans="1:6" x14ac:dyDescent="0.25">
      <c r="A166" s="19">
        <v>162</v>
      </c>
      <c r="B166" s="1" t="str">
        <f>IFERROR(VLOOKUP($A166,Runners!$V:$AA,B$1,0),"")</f>
        <v/>
      </c>
      <c r="C166" s="1" t="str">
        <f>IFERROR(VLOOKUP($A166,Runners!$V:$AA,C$1,0),"")</f>
        <v/>
      </c>
      <c r="D166" s="1" t="str">
        <f>IFERROR(VLOOKUP($A166,Runners!$V:$AA,D$1,0),"")</f>
        <v/>
      </c>
      <c r="E166" s="2" t="str">
        <f>IFERROR(VLOOKUP($A166,Runners!$V:$AA,E$1,0),"")</f>
        <v/>
      </c>
      <c r="F166" s="2" t="str">
        <f>IFERROR(VLOOKUP($A166,Runners!$V:$AA,F$1,0),"")</f>
        <v/>
      </c>
    </row>
    <row r="167" spans="1:6" x14ac:dyDescent="0.25">
      <c r="A167" s="19">
        <v>163</v>
      </c>
      <c r="B167" s="1" t="str">
        <f>IFERROR(VLOOKUP($A167,Runners!$V:$AA,B$1,0),"")</f>
        <v/>
      </c>
      <c r="C167" s="1" t="str">
        <f>IFERROR(VLOOKUP($A167,Runners!$V:$AA,C$1,0),"")</f>
        <v/>
      </c>
      <c r="D167" s="1" t="str">
        <f>IFERROR(VLOOKUP($A167,Runners!$V:$AA,D$1,0),"")</f>
        <v/>
      </c>
      <c r="E167" s="2" t="str">
        <f>IFERROR(VLOOKUP($A167,Runners!$V:$AA,E$1,0),"")</f>
        <v/>
      </c>
      <c r="F167" s="2" t="str">
        <f>IFERROR(VLOOKUP($A167,Runners!$V:$AA,F$1,0),"")</f>
        <v/>
      </c>
    </row>
    <row r="168" spans="1:6" x14ac:dyDescent="0.25">
      <c r="A168" s="19">
        <v>164</v>
      </c>
      <c r="B168" s="1" t="str">
        <f>IFERROR(VLOOKUP($A168,Runners!$V:$AA,B$1,0),"")</f>
        <v/>
      </c>
      <c r="C168" s="1" t="str">
        <f>IFERROR(VLOOKUP($A168,Runners!$V:$AA,C$1,0),"")</f>
        <v/>
      </c>
      <c r="D168" s="1" t="str">
        <f>IFERROR(VLOOKUP($A168,Runners!$V:$AA,D$1,0),"")</f>
        <v/>
      </c>
      <c r="E168" s="2" t="str">
        <f>IFERROR(VLOOKUP($A168,Runners!$V:$AA,E$1,0),"")</f>
        <v/>
      </c>
      <c r="F168" s="2" t="str">
        <f>IFERROR(VLOOKUP($A168,Runners!$V:$AA,F$1,0),"")</f>
        <v/>
      </c>
    </row>
    <row r="169" spans="1:6" x14ac:dyDescent="0.25">
      <c r="A169" s="19">
        <v>165</v>
      </c>
      <c r="B169" s="1" t="str">
        <f>IFERROR(VLOOKUP($A169,Runners!$V:$AA,B$1,0),"")</f>
        <v/>
      </c>
      <c r="C169" s="1" t="str">
        <f>IFERROR(VLOOKUP($A169,Runners!$V:$AA,C$1,0),"")</f>
        <v/>
      </c>
      <c r="D169" s="1" t="str">
        <f>IFERROR(VLOOKUP($A169,Runners!$V:$AA,D$1,0),"")</f>
        <v/>
      </c>
      <c r="E169" s="2" t="str">
        <f>IFERROR(VLOOKUP($A169,Runners!$V:$AA,E$1,0),"")</f>
        <v/>
      </c>
      <c r="F169" s="2" t="str">
        <f>IFERROR(VLOOKUP($A169,Runners!$V:$AA,F$1,0),"")</f>
        <v/>
      </c>
    </row>
    <row r="170" spans="1:6" x14ac:dyDescent="0.25">
      <c r="A170" s="19">
        <v>166</v>
      </c>
      <c r="B170" s="1" t="str">
        <f>IFERROR(VLOOKUP($A170,Runners!$V:$AA,B$1,0),"")</f>
        <v/>
      </c>
      <c r="C170" s="1" t="str">
        <f>IFERROR(VLOOKUP($A170,Runners!$V:$AA,C$1,0),"")</f>
        <v/>
      </c>
      <c r="D170" s="1" t="str">
        <f>IFERROR(VLOOKUP($A170,Runners!$V:$AA,D$1,0),"")</f>
        <v/>
      </c>
      <c r="E170" s="2" t="str">
        <f>IFERROR(VLOOKUP($A170,Runners!$V:$AA,E$1,0),"")</f>
        <v/>
      </c>
      <c r="F170" s="2" t="str">
        <f>IFERROR(VLOOKUP($A170,Runners!$V:$AA,F$1,0),"")</f>
        <v/>
      </c>
    </row>
    <row r="171" spans="1:6" x14ac:dyDescent="0.25">
      <c r="A171" s="19">
        <v>167</v>
      </c>
      <c r="B171" s="1" t="str">
        <f>IFERROR(VLOOKUP($A171,Runners!$V:$AA,B$1,0),"")</f>
        <v/>
      </c>
      <c r="C171" s="1" t="str">
        <f>IFERROR(VLOOKUP($A171,Runners!$V:$AA,C$1,0),"")</f>
        <v/>
      </c>
      <c r="D171" s="1" t="str">
        <f>IFERROR(VLOOKUP($A171,Runners!$V:$AA,D$1,0),"")</f>
        <v/>
      </c>
      <c r="E171" s="2" t="str">
        <f>IFERROR(VLOOKUP($A171,Runners!$V:$AA,E$1,0),"")</f>
        <v/>
      </c>
      <c r="F171" s="2" t="str">
        <f>IFERROR(VLOOKUP($A171,Runners!$V:$AA,F$1,0),"")</f>
        <v/>
      </c>
    </row>
    <row r="172" spans="1:6" x14ac:dyDescent="0.25">
      <c r="A172" s="19">
        <v>168</v>
      </c>
      <c r="B172" s="1" t="str">
        <f>IFERROR(VLOOKUP($A172,Runners!$V:$AA,B$1,0),"")</f>
        <v/>
      </c>
      <c r="C172" s="1" t="str">
        <f>IFERROR(VLOOKUP($A172,Runners!$V:$AA,C$1,0),"")</f>
        <v/>
      </c>
      <c r="D172" s="1" t="str">
        <f>IFERROR(VLOOKUP($A172,Runners!$V:$AA,D$1,0),"")</f>
        <v/>
      </c>
      <c r="E172" s="2" t="str">
        <f>IFERROR(VLOOKUP($A172,Runners!$V:$AA,E$1,0),"")</f>
        <v/>
      </c>
      <c r="F172" s="2" t="str">
        <f>IFERROR(VLOOKUP($A172,Runners!$V:$AA,F$1,0),"")</f>
        <v/>
      </c>
    </row>
    <row r="173" spans="1:6" x14ac:dyDescent="0.25">
      <c r="A173" s="19">
        <v>169</v>
      </c>
      <c r="B173" s="1" t="str">
        <f>IFERROR(VLOOKUP($A173,Runners!$V:$AA,B$1,0),"")</f>
        <v/>
      </c>
      <c r="C173" s="1" t="str">
        <f>IFERROR(VLOOKUP($A173,Runners!$V:$AA,C$1,0),"")</f>
        <v/>
      </c>
      <c r="D173" s="1" t="str">
        <f>IFERROR(VLOOKUP($A173,Runners!$V:$AA,D$1,0),"")</f>
        <v/>
      </c>
      <c r="E173" s="2" t="str">
        <f>IFERROR(VLOOKUP($A173,Runners!$V:$AA,E$1,0),"")</f>
        <v/>
      </c>
      <c r="F173" s="2" t="str">
        <f>IFERROR(VLOOKUP($A173,Runners!$V:$AA,F$1,0),"")</f>
        <v/>
      </c>
    </row>
    <row r="174" spans="1:6" x14ac:dyDescent="0.25">
      <c r="A174" s="19">
        <v>170</v>
      </c>
      <c r="B174" s="1" t="str">
        <f>IFERROR(VLOOKUP($A174,Runners!$V:$AA,B$1,0),"")</f>
        <v/>
      </c>
      <c r="C174" s="1" t="str">
        <f>IFERROR(VLOOKUP($A174,Runners!$V:$AA,C$1,0),"")</f>
        <v/>
      </c>
      <c r="D174" s="1" t="str">
        <f>IFERROR(VLOOKUP($A174,Runners!$V:$AA,D$1,0),"")</f>
        <v/>
      </c>
      <c r="E174" s="2" t="str">
        <f>IFERROR(VLOOKUP($A174,Runners!$V:$AA,E$1,0),"")</f>
        <v/>
      </c>
      <c r="F174" s="2" t="str">
        <f>IFERROR(VLOOKUP($A174,Runners!$V:$AA,F$1,0),"")</f>
        <v/>
      </c>
    </row>
    <row r="175" spans="1:6" x14ac:dyDescent="0.25">
      <c r="A175" s="19">
        <v>171</v>
      </c>
      <c r="B175" s="1" t="str">
        <f>IFERROR(VLOOKUP($A175,Runners!$V:$AA,B$1,0),"")</f>
        <v/>
      </c>
      <c r="C175" s="1" t="str">
        <f>IFERROR(VLOOKUP($A175,Runners!$V:$AA,C$1,0),"")</f>
        <v/>
      </c>
      <c r="D175" s="1" t="str">
        <f>IFERROR(VLOOKUP($A175,Runners!$V:$AA,D$1,0),"")</f>
        <v/>
      </c>
      <c r="E175" s="2" t="str">
        <f>IFERROR(VLOOKUP($A175,Runners!$V:$AA,E$1,0),"")</f>
        <v/>
      </c>
      <c r="F175" s="2" t="str">
        <f>IFERROR(VLOOKUP($A175,Runners!$V:$AA,F$1,0),"")</f>
        <v/>
      </c>
    </row>
    <row r="176" spans="1:6" x14ac:dyDescent="0.25">
      <c r="A176" s="19">
        <v>172</v>
      </c>
      <c r="B176" s="1" t="str">
        <f>IFERROR(VLOOKUP($A176,Runners!$V:$AA,B$1,0),"")</f>
        <v/>
      </c>
      <c r="C176" s="1" t="str">
        <f>IFERROR(VLOOKUP($A176,Runners!$V:$AA,C$1,0),"")</f>
        <v/>
      </c>
      <c r="D176" s="1" t="str">
        <f>IFERROR(VLOOKUP($A176,Runners!$V:$AA,D$1,0),"")</f>
        <v/>
      </c>
      <c r="E176" s="2" t="str">
        <f>IFERROR(VLOOKUP($A176,Runners!$V:$AA,E$1,0),"")</f>
        <v/>
      </c>
      <c r="F176" s="2" t="str">
        <f>IFERROR(VLOOKUP($A176,Runners!$V:$AA,F$1,0),"")</f>
        <v/>
      </c>
    </row>
    <row r="177" spans="1:6" x14ac:dyDescent="0.25">
      <c r="A177" s="19">
        <v>173</v>
      </c>
      <c r="B177" s="1" t="str">
        <f>IFERROR(VLOOKUP($A177,Runners!$V:$AA,B$1,0),"")</f>
        <v/>
      </c>
      <c r="C177" s="1" t="str">
        <f>IFERROR(VLOOKUP($A177,Runners!$V:$AA,C$1,0),"")</f>
        <v/>
      </c>
      <c r="D177" s="1" t="str">
        <f>IFERROR(VLOOKUP($A177,Runners!$V:$AA,D$1,0),"")</f>
        <v/>
      </c>
      <c r="E177" s="2" t="str">
        <f>IFERROR(VLOOKUP($A177,Runners!$V:$AA,E$1,0),"")</f>
        <v/>
      </c>
      <c r="F177" s="2" t="str">
        <f>IFERROR(VLOOKUP($A177,Runners!$V:$AA,F$1,0),"")</f>
        <v/>
      </c>
    </row>
    <row r="178" spans="1:6" x14ac:dyDescent="0.25">
      <c r="A178" s="19">
        <v>174</v>
      </c>
      <c r="B178" s="1" t="str">
        <f>IFERROR(VLOOKUP($A178,Runners!$V:$AA,B$1,0),"")</f>
        <v/>
      </c>
      <c r="C178" s="1" t="str">
        <f>IFERROR(VLOOKUP($A178,Runners!$V:$AA,C$1,0),"")</f>
        <v/>
      </c>
      <c r="D178" s="1" t="str">
        <f>IFERROR(VLOOKUP($A178,Runners!$V:$AA,D$1,0),"")</f>
        <v/>
      </c>
      <c r="E178" s="2" t="str">
        <f>IFERROR(VLOOKUP($A178,Runners!$V:$AA,E$1,0),"")</f>
        <v/>
      </c>
      <c r="F178" s="2" t="str">
        <f>IFERROR(VLOOKUP($A178,Runners!$V:$AA,F$1,0),"")</f>
        <v/>
      </c>
    </row>
    <row r="179" spans="1:6" x14ac:dyDescent="0.25">
      <c r="A179" s="19">
        <v>175</v>
      </c>
      <c r="B179" s="1" t="str">
        <f>IFERROR(VLOOKUP($A179,Runners!$V:$AA,B$1,0),"")</f>
        <v/>
      </c>
      <c r="C179" s="1" t="str">
        <f>IFERROR(VLOOKUP($A179,Runners!$V:$AA,C$1,0),"")</f>
        <v/>
      </c>
      <c r="D179" s="1" t="str">
        <f>IFERROR(VLOOKUP($A179,Runners!$V:$AA,D$1,0),"")</f>
        <v/>
      </c>
      <c r="E179" s="2" t="str">
        <f>IFERROR(VLOOKUP($A179,Runners!$V:$AA,E$1,0),"")</f>
        <v/>
      </c>
      <c r="F179" s="2" t="str">
        <f>IFERROR(VLOOKUP($A179,Runners!$V:$AA,F$1,0),"")</f>
        <v/>
      </c>
    </row>
    <row r="180" spans="1:6" x14ac:dyDescent="0.25">
      <c r="A180" s="19">
        <v>176</v>
      </c>
      <c r="B180" s="1" t="str">
        <f>IFERROR(VLOOKUP($A180,Runners!$V:$AA,B$1,0),"")</f>
        <v/>
      </c>
      <c r="C180" s="1" t="str">
        <f>IFERROR(VLOOKUP($A180,Runners!$V:$AA,C$1,0),"")</f>
        <v/>
      </c>
      <c r="D180" s="1" t="str">
        <f>IFERROR(VLOOKUP($A180,Runners!$V:$AA,D$1,0),"")</f>
        <v/>
      </c>
      <c r="E180" s="2" t="str">
        <f>IFERROR(VLOOKUP($A180,Runners!$V:$AA,E$1,0),"")</f>
        <v/>
      </c>
      <c r="F180" s="2" t="str">
        <f>IFERROR(VLOOKUP($A180,Runners!$V:$AA,F$1,0),"")</f>
        <v/>
      </c>
    </row>
    <row r="181" spans="1:6" x14ac:dyDescent="0.25">
      <c r="A181" s="19">
        <v>177</v>
      </c>
      <c r="B181" s="1" t="str">
        <f>IFERROR(VLOOKUP($A181,Runners!$V:$AA,B$1,0),"")</f>
        <v/>
      </c>
      <c r="C181" s="1" t="str">
        <f>IFERROR(VLOOKUP($A181,Runners!$V:$AA,C$1,0),"")</f>
        <v/>
      </c>
      <c r="D181" s="1" t="str">
        <f>IFERROR(VLOOKUP($A181,Runners!$V:$AA,D$1,0),"")</f>
        <v/>
      </c>
      <c r="E181" s="2" t="str">
        <f>IFERROR(VLOOKUP($A181,Runners!$V:$AA,E$1,0),"")</f>
        <v/>
      </c>
      <c r="F181" s="2" t="str">
        <f>IFERROR(VLOOKUP($A181,Runners!$V:$AA,F$1,0),"")</f>
        <v/>
      </c>
    </row>
    <row r="182" spans="1:6" x14ac:dyDescent="0.25">
      <c r="A182" s="19">
        <v>178</v>
      </c>
      <c r="B182" s="1" t="str">
        <f>IFERROR(VLOOKUP($A182,Runners!$V:$AA,B$1,0),"")</f>
        <v/>
      </c>
      <c r="C182" s="1" t="str">
        <f>IFERROR(VLOOKUP($A182,Runners!$V:$AA,C$1,0),"")</f>
        <v/>
      </c>
      <c r="D182" s="1" t="str">
        <f>IFERROR(VLOOKUP($A182,Runners!$V:$AA,D$1,0),"")</f>
        <v/>
      </c>
      <c r="E182" s="2" t="str">
        <f>IFERROR(VLOOKUP($A182,Runners!$V:$AA,E$1,0),"")</f>
        <v/>
      </c>
      <c r="F182" s="2" t="str">
        <f>IFERROR(VLOOKUP($A182,Runners!$V:$AA,F$1,0),"")</f>
        <v/>
      </c>
    </row>
    <row r="183" spans="1:6" x14ac:dyDescent="0.25">
      <c r="A183" s="19">
        <v>179</v>
      </c>
      <c r="B183" s="1" t="str">
        <f>IFERROR(VLOOKUP($A183,Runners!$V:$AA,B$1,0),"")</f>
        <v/>
      </c>
      <c r="C183" s="1" t="str">
        <f>IFERROR(VLOOKUP($A183,Runners!$V:$AA,C$1,0),"")</f>
        <v/>
      </c>
      <c r="D183" s="1" t="str">
        <f>IFERROR(VLOOKUP($A183,Runners!$V:$AA,D$1,0),"")</f>
        <v/>
      </c>
      <c r="E183" s="2" t="str">
        <f>IFERROR(VLOOKUP($A183,Runners!$V:$AA,E$1,0),"")</f>
        <v/>
      </c>
      <c r="F183" s="2" t="str">
        <f>IFERROR(VLOOKUP($A183,Runners!$V:$AA,F$1,0),"")</f>
        <v/>
      </c>
    </row>
    <row r="184" spans="1:6" x14ac:dyDescent="0.25">
      <c r="A184" s="19">
        <v>180</v>
      </c>
      <c r="B184" s="1" t="str">
        <f>IFERROR(VLOOKUP($A184,Runners!$V:$AA,B$1,0),"")</f>
        <v/>
      </c>
      <c r="C184" s="1" t="str">
        <f>IFERROR(VLOOKUP($A184,Runners!$V:$AA,C$1,0),"")</f>
        <v/>
      </c>
      <c r="D184" s="1" t="str">
        <f>IFERROR(VLOOKUP($A184,Runners!$V:$AA,D$1,0),"")</f>
        <v/>
      </c>
      <c r="E184" s="2" t="str">
        <f>IFERROR(VLOOKUP($A184,Runners!$V:$AA,E$1,0),"")</f>
        <v/>
      </c>
      <c r="F184" s="2" t="str">
        <f>IFERROR(VLOOKUP($A184,Runners!$V:$AA,F$1,0),"")</f>
        <v/>
      </c>
    </row>
    <row r="185" spans="1:6" x14ac:dyDescent="0.25">
      <c r="A185" s="19">
        <v>181</v>
      </c>
      <c r="B185" s="1" t="str">
        <f>IFERROR(VLOOKUP($A185,Runners!$V:$AA,B$1,0),"")</f>
        <v/>
      </c>
      <c r="C185" s="1" t="str">
        <f>IFERROR(VLOOKUP($A185,Runners!$V:$AA,C$1,0),"")</f>
        <v/>
      </c>
      <c r="D185" s="1" t="str">
        <f>IFERROR(VLOOKUP($A185,Runners!$V:$AA,D$1,0),"")</f>
        <v/>
      </c>
      <c r="E185" s="2" t="str">
        <f>IFERROR(VLOOKUP($A185,Runners!$V:$AA,E$1,0),"")</f>
        <v/>
      </c>
      <c r="F185" s="2" t="str">
        <f>IFERROR(VLOOKUP($A185,Runners!$V:$AA,F$1,0),"")</f>
        <v/>
      </c>
    </row>
    <row r="186" spans="1:6" x14ac:dyDescent="0.25">
      <c r="A186" s="19">
        <v>182</v>
      </c>
      <c r="B186" s="1" t="str">
        <f>IFERROR(VLOOKUP($A186,Runners!$V:$AA,B$1,0),"")</f>
        <v/>
      </c>
      <c r="C186" s="1" t="str">
        <f>IFERROR(VLOOKUP($A186,Runners!$V:$AA,C$1,0),"")</f>
        <v/>
      </c>
      <c r="D186" s="1" t="str">
        <f>IFERROR(VLOOKUP($A186,Runners!$V:$AA,D$1,0),"")</f>
        <v/>
      </c>
      <c r="E186" s="2" t="str">
        <f>IFERROR(VLOOKUP($A186,Runners!$V:$AA,E$1,0),"")</f>
        <v/>
      </c>
      <c r="F186" s="2" t="str">
        <f>IFERROR(VLOOKUP($A186,Runners!$V:$AA,F$1,0),"")</f>
        <v/>
      </c>
    </row>
    <row r="187" spans="1:6" x14ac:dyDescent="0.25">
      <c r="A187" s="19">
        <v>183</v>
      </c>
      <c r="B187" s="1" t="str">
        <f>IFERROR(VLOOKUP($A187,Runners!$V:$AA,B$1,0),"")</f>
        <v/>
      </c>
      <c r="C187" s="1" t="str">
        <f>IFERROR(VLOOKUP($A187,Runners!$V:$AA,C$1,0),"")</f>
        <v/>
      </c>
      <c r="D187" s="1" t="str">
        <f>IFERROR(VLOOKUP($A187,Runners!$V:$AA,D$1,0),"")</f>
        <v/>
      </c>
      <c r="E187" s="2" t="str">
        <f>IFERROR(VLOOKUP($A187,Runners!$V:$AA,E$1,0),"")</f>
        <v/>
      </c>
      <c r="F187" s="2" t="str">
        <f>IFERROR(VLOOKUP($A187,Runners!$V:$AA,F$1,0),"")</f>
        <v/>
      </c>
    </row>
    <row r="188" spans="1:6" x14ac:dyDescent="0.25">
      <c r="A188" s="19">
        <v>184</v>
      </c>
      <c r="B188" s="1" t="str">
        <f>IFERROR(VLOOKUP($A188,Runners!$V:$AA,B$1,0),"")</f>
        <v/>
      </c>
      <c r="C188" s="1" t="str">
        <f>IFERROR(VLOOKUP($A188,Runners!$V:$AA,C$1,0),"")</f>
        <v/>
      </c>
      <c r="D188" s="1" t="str">
        <f>IFERROR(VLOOKUP($A188,Runners!$V:$AA,D$1,0),"")</f>
        <v/>
      </c>
      <c r="E188" s="2" t="str">
        <f>IFERROR(VLOOKUP($A188,Runners!$V:$AA,E$1,0),"")</f>
        <v/>
      </c>
      <c r="F188" s="2" t="str">
        <f>IFERROR(VLOOKUP($A188,Runners!$V:$AA,F$1,0),"")</f>
        <v/>
      </c>
    </row>
    <row r="189" spans="1:6" x14ac:dyDescent="0.25">
      <c r="A189" s="19">
        <v>185</v>
      </c>
      <c r="B189" s="1" t="str">
        <f>IFERROR(VLOOKUP($A189,Runners!$V:$AA,B$1,0),"")</f>
        <v/>
      </c>
      <c r="C189" s="1" t="str">
        <f>IFERROR(VLOOKUP($A189,Runners!$V:$AA,C$1,0),"")</f>
        <v/>
      </c>
      <c r="D189" s="1" t="str">
        <f>IFERROR(VLOOKUP($A189,Runners!$V:$AA,D$1,0),"")</f>
        <v/>
      </c>
      <c r="E189" s="2" t="str">
        <f>IFERROR(VLOOKUP($A189,Runners!$V:$AA,E$1,0),"")</f>
        <v/>
      </c>
      <c r="F189" s="2" t="str">
        <f>IFERROR(VLOOKUP($A189,Runners!$V:$AA,F$1,0),"")</f>
        <v/>
      </c>
    </row>
    <row r="190" spans="1:6" x14ac:dyDescent="0.25">
      <c r="A190" s="19">
        <v>186</v>
      </c>
      <c r="B190" s="1" t="str">
        <f>IFERROR(VLOOKUP($A190,Runners!$V:$AA,B$1,0),"")</f>
        <v/>
      </c>
      <c r="C190" s="1" t="str">
        <f>IFERROR(VLOOKUP($A190,Runners!$V:$AA,C$1,0),"")</f>
        <v/>
      </c>
      <c r="D190" s="1" t="str">
        <f>IFERROR(VLOOKUP($A190,Runners!$V:$AA,D$1,0),"")</f>
        <v/>
      </c>
      <c r="E190" s="2" t="str">
        <f>IFERROR(VLOOKUP($A190,Runners!$V:$AA,E$1,0),"")</f>
        <v/>
      </c>
      <c r="F190" s="2" t="str">
        <f>IFERROR(VLOOKUP($A190,Runners!$V:$AA,F$1,0),"")</f>
        <v/>
      </c>
    </row>
    <row r="191" spans="1:6" x14ac:dyDescent="0.25">
      <c r="A191" s="19">
        <v>187</v>
      </c>
      <c r="B191" s="1" t="str">
        <f>IFERROR(VLOOKUP($A191,Runners!$V:$AA,B$1,0),"")</f>
        <v/>
      </c>
      <c r="C191" s="1" t="str">
        <f>IFERROR(VLOOKUP($A191,Runners!$V:$AA,C$1,0),"")</f>
        <v/>
      </c>
      <c r="D191" s="1" t="str">
        <f>IFERROR(VLOOKUP($A191,Runners!$V:$AA,D$1,0),"")</f>
        <v/>
      </c>
      <c r="E191" s="2" t="str">
        <f>IFERROR(VLOOKUP($A191,Runners!$V:$AA,E$1,0),"")</f>
        <v/>
      </c>
      <c r="F191" s="2" t="str">
        <f>IFERROR(VLOOKUP($A191,Runners!$V:$AA,F$1,0),"")</f>
        <v/>
      </c>
    </row>
    <row r="192" spans="1:6" x14ac:dyDescent="0.25">
      <c r="A192" s="19">
        <v>188</v>
      </c>
      <c r="B192" s="1" t="str">
        <f>IFERROR(VLOOKUP($A192,Runners!$V:$AA,B$1,0),"")</f>
        <v/>
      </c>
      <c r="C192" s="1" t="str">
        <f>IFERROR(VLOOKUP($A192,Runners!$V:$AA,C$1,0),"")</f>
        <v/>
      </c>
      <c r="D192" s="1" t="str">
        <f>IFERROR(VLOOKUP($A192,Runners!$V:$AA,D$1,0),"")</f>
        <v/>
      </c>
      <c r="E192" s="2" t="str">
        <f>IFERROR(VLOOKUP($A192,Runners!$V:$AA,E$1,0),"")</f>
        <v/>
      </c>
      <c r="F192" s="2" t="str">
        <f>IFERROR(VLOOKUP($A192,Runners!$V:$AA,F$1,0),"")</f>
        <v/>
      </c>
    </row>
    <row r="193" spans="1:6" x14ac:dyDescent="0.25">
      <c r="A193" s="19">
        <v>189</v>
      </c>
      <c r="B193" s="1" t="str">
        <f>IFERROR(VLOOKUP($A193,Runners!$V:$AA,B$1,0),"")</f>
        <v/>
      </c>
      <c r="C193" s="1" t="str">
        <f>IFERROR(VLOOKUP($A193,Runners!$V:$AA,C$1,0),"")</f>
        <v/>
      </c>
      <c r="D193" s="1" t="str">
        <f>IFERROR(VLOOKUP($A193,Runners!$V:$AA,D$1,0),"")</f>
        <v/>
      </c>
      <c r="E193" s="2" t="str">
        <f>IFERROR(VLOOKUP($A193,Runners!$V:$AA,E$1,0),"")</f>
        <v/>
      </c>
      <c r="F193" s="2" t="str">
        <f>IFERROR(VLOOKUP($A193,Runners!$V:$AA,F$1,0),"")</f>
        <v/>
      </c>
    </row>
    <row r="194" spans="1:6" x14ac:dyDescent="0.25">
      <c r="A194" s="19">
        <v>190</v>
      </c>
      <c r="B194" s="1" t="str">
        <f>IFERROR(VLOOKUP($A194,Runners!$V:$AA,B$1,0),"")</f>
        <v/>
      </c>
      <c r="C194" s="1" t="str">
        <f>IFERROR(VLOOKUP($A194,Runners!$V:$AA,C$1,0),"")</f>
        <v/>
      </c>
      <c r="D194" s="1" t="str">
        <f>IFERROR(VLOOKUP($A194,Runners!$V:$AA,D$1,0),"")</f>
        <v/>
      </c>
      <c r="E194" s="2" t="str">
        <f>IFERROR(VLOOKUP($A194,Runners!$V:$AA,E$1,0),"")</f>
        <v/>
      </c>
      <c r="F194" s="2" t="str">
        <f>IFERROR(VLOOKUP($A194,Runners!$V:$AA,F$1,0),"")</f>
        <v/>
      </c>
    </row>
    <row r="195" spans="1:6" x14ac:dyDescent="0.25">
      <c r="A195" s="19">
        <v>191</v>
      </c>
      <c r="B195" s="1" t="str">
        <f>IFERROR(VLOOKUP($A195,Runners!$V:$AA,B$1,0),"")</f>
        <v/>
      </c>
      <c r="C195" s="1" t="str">
        <f>IFERROR(VLOOKUP($A195,Runners!$V:$AA,C$1,0),"")</f>
        <v/>
      </c>
      <c r="D195" s="1" t="str">
        <f>IFERROR(VLOOKUP($A195,Runners!$V:$AA,D$1,0),"")</f>
        <v/>
      </c>
      <c r="E195" s="2" t="str">
        <f>IFERROR(VLOOKUP($A195,Runners!$V:$AA,E$1,0),"")</f>
        <v/>
      </c>
      <c r="F195" s="2" t="str">
        <f>IFERROR(VLOOKUP($A195,Runners!$V:$AA,F$1,0),"")</f>
        <v/>
      </c>
    </row>
    <row r="196" spans="1:6" x14ac:dyDescent="0.25">
      <c r="A196" s="19">
        <v>192</v>
      </c>
      <c r="B196" s="1" t="str">
        <f>IFERROR(VLOOKUP($A196,Runners!$V:$AA,B$1,0),"")</f>
        <v/>
      </c>
      <c r="C196" s="1" t="str">
        <f>IFERROR(VLOOKUP($A196,Runners!$V:$AA,C$1,0),"")</f>
        <v/>
      </c>
      <c r="D196" s="1" t="str">
        <f>IFERROR(VLOOKUP($A196,Runners!$V:$AA,D$1,0),"")</f>
        <v/>
      </c>
      <c r="E196" s="2" t="str">
        <f>IFERROR(VLOOKUP($A196,Runners!$V:$AA,E$1,0),"")</f>
        <v/>
      </c>
      <c r="F196" s="2" t="str">
        <f>IFERROR(VLOOKUP($A196,Runners!$V:$AA,F$1,0),"")</f>
        <v/>
      </c>
    </row>
    <row r="197" spans="1:6" x14ac:dyDescent="0.25">
      <c r="A197" s="19">
        <v>193</v>
      </c>
      <c r="B197" s="1" t="str">
        <f>IFERROR(VLOOKUP($A197,Runners!$V:$AA,B$1,0),"")</f>
        <v/>
      </c>
      <c r="C197" s="1" t="str">
        <f>IFERROR(VLOOKUP($A197,Runners!$V:$AA,C$1,0),"")</f>
        <v/>
      </c>
      <c r="D197" s="1" t="str">
        <f>IFERROR(VLOOKUP($A197,Runners!$V:$AA,D$1,0),"")</f>
        <v/>
      </c>
      <c r="E197" s="2" t="str">
        <f>IFERROR(VLOOKUP($A197,Runners!$V:$AA,E$1,0),"")</f>
        <v/>
      </c>
      <c r="F197" s="2" t="str">
        <f>IFERROR(VLOOKUP($A197,Runners!$V:$AA,F$1,0),"")</f>
        <v/>
      </c>
    </row>
    <row r="198" spans="1:6" x14ac:dyDescent="0.25">
      <c r="A198" s="19">
        <v>194</v>
      </c>
      <c r="B198" s="1" t="str">
        <f>IFERROR(VLOOKUP($A198,Runners!$V:$AA,B$1,0),"")</f>
        <v/>
      </c>
      <c r="C198" s="1" t="str">
        <f>IFERROR(VLOOKUP($A198,Runners!$V:$AA,C$1,0),"")</f>
        <v/>
      </c>
      <c r="D198" s="1" t="str">
        <f>IFERROR(VLOOKUP($A198,Runners!$V:$AA,D$1,0),"")</f>
        <v/>
      </c>
      <c r="E198" s="2" t="str">
        <f>IFERROR(VLOOKUP($A198,Runners!$V:$AA,E$1,0),"")</f>
        <v/>
      </c>
      <c r="F198" s="2" t="str">
        <f>IFERROR(VLOOKUP($A198,Runners!$V:$AA,F$1,0),"")</f>
        <v/>
      </c>
    </row>
    <row r="199" spans="1:6" x14ac:dyDescent="0.25">
      <c r="A199" s="19">
        <v>195</v>
      </c>
      <c r="B199" s="1" t="str">
        <f>IFERROR(VLOOKUP($A199,Runners!$V:$AA,B$1,0),"")</f>
        <v/>
      </c>
      <c r="C199" s="1" t="str">
        <f>IFERROR(VLOOKUP($A199,Runners!$V:$AA,C$1,0),"")</f>
        <v/>
      </c>
      <c r="D199" s="1" t="str">
        <f>IFERROR(VLOOKUP($A199,Runners!$V:$AA,D$1,0),"")</f>
        <v/>
      </c>
      <c r="E199" s="2" t="str">
        <f>IFERROR(VLOOKUP($A199,Runners!$V:$AA,E$1,0),"")</f>
        <v/>
      </c>
      <c r="F199" s="2" t="str">
        <f>IFERROR(VLOOKUP($A199,Runners!$V:$AA,F$1,0),"")</f>
        <v/>
      </c>
    </row>
    <row r="200" spans="1:6" x14ac:dyDescent="0.25">
      <c r="A200" s="19">
        <v>196</v>
      </c>
      <c r="B200" s="1" t="str">
        <f>IFERROR(VLOOKUP($A200,Runners!$V:$AA,B$1,0),"")</f>
        <v/>
      </c>
      <c r="C200" s="1" t="str">
        <f>IFERROR(VLOOKUP($A200,Runners!$V:$AA,C$1,0),"")</f>
        <v/>
      </c>
      <c r="D200" s="1" t="str">
        <f>IFERROR(VLOOKUP($A200,Runners!$V:$AA,D$1,0),"")</f>
        <v/>
      </c>
      <c r="E200" s="2" t="str">
        <f>IFERROR(VLOOKUP($A200,Runners!$V:$AA,E$1,0),"")</f>
        <v/>
      </c>
      <c r="F200" s="2" t="str">
        <f>IFERROR(VLOOKUP($A200,Runners!$V:$AA,F$1,0),"")</f>
        <v/>
      </c>
    </row>
    <row r="201" spans="1:6" x14ac:dyDescent="0.25">
      <c r="A201" s="19">
        <v>197</v>
      </c>
      <c r="B201" s="1" t="str">
        <f>IFERROR(VLOOKUP($A201,Runners!$V:$AA,B$1,0),"")</f>
        <v/>
      </c>
      <c r="C201" s="1" t="str">
        <f>IFERROR(VLOOKUP($A201,Runners!$V:$AA,C$1,0),"")</f>
        <v/>
      </c>
      <c r="D201" s="1" t="str">
        <f>IFERROR(VLOOKUP($A201,Runners!$V:$AA,D$1,0),"")</f>
        <v/>
      </c>
      <c r="E201" s="2" t="str">
        <f>IFERROR(VLOOKUP($A201,Runners!$V:$AA,E$1,0),"")</f>
        <v/>
      </c>
      <c r="F201" s="2" t="str">
        <f>IFERROR(VLOOKUP($A201,Runners!$V:$AA,F$1,0),"")</f>
        <v/>
      </c>
    </row>
    <row r="202" spans="1:6" x14ac:dyDescent="0.25">
      <c r="A202" s="19">
        <v>198</v>
      </c>
      <c r="B202" s="1" t="str">
        <f>IFERROR(VLOOKUP($A202,Runners!$V:$AA,B$1,0),"")</f>
        <v/>
      </c>
      <c r="C202" s="1" t="str">
        <f>IFERROR(VLOOKUP($A202,Runners!$V:$AA,C$1,0),"")</f>
        <v/>
      </c>
      <c r="D202" s="1" t="str">
        <f>IFERROR(VLOOKUP($A202,Runners!$V:$AA,D$1,0),"")</f>
        <v/>
      </c>
      <c r="E202" s="2" t="str">
        <f>IFERROR(VLOOKUP($A202,Runners!$V:$AA,E$1,0),"")</f>
        <v/>
      </c>
      <c r="F202" s="2" t="str">
        <f>IFERROR(VLOOKUP($A202,Runners!$V:$AA,F$1,0),"")</f>
        <v/>
      </c>
    </row>
    <row r="203" spans="1:6" x14ac:dyDescent="0.25">
      <c r="A203" s="19">
        <v>199</v>
      </c>
      <c r="B203" s="1" t="str">
        <f>IFERROR(VLOOKUP($A203,Runners!$V:$AA,B$1,0),"")</f>
        <v/>
      </c>
      <c r="C203" s="1" t="str">
        <f>IFERROR(VLOOKUP($A203,Runners!$V:$AA,C$1,0),"")</f>
        <v/>
      </c>
      <c r="D203" s="1" t="str">
        <f>IFERROR(VLOOKUP($A203,Runners!$V:$AA,D$1,0),"")</f>
        <v/>
      </c>
      <c r="E203" s="2" t="str">
        <f>IFERROR(VLOOKUP($A203,Runners!$V:$AA,E$1,0),"")</f>
        <v/>
      </c>
      <c r="F203" s="2" t="str">
        <f>IFERROR(VLOOKUP($A203,Runners!$V:$AA,F$1,0),"")</f>
        <v/>
      </c>
    </row>
    <row r="204" spans="1:6" x14ac:dyDescent="0.25">
      <c r="A204" s="19">
        <v>200</v>
      </c>
      <c r="B204" s="1" t="str">
        <f>IFERROR(VLOOKUP($A204,Runners!$V:$AA,B$1,0),"")</f>
        <v/>
      </c>
      <c r="C204" s="1" t="str">
        <f>IFERROR(VLOOKUP($A204,Runners!$V:$AA,C$1,0),"")</f>
        <v/>
      </c>
      <c r="D204" s="1" t="str">
        <f>IFERROR(VLOOKUP($A204,Runners!$V:$AA,D$1,0),"")</f>
        <v/>
      </c>
      <c r="E204" s="2" t="str">
        <f>IFERROR(VLOOKUP($A204,Runners!$V:$AA,E$1,0),"")</f>
        <v/>
      </c>
      <c r="F204" s="2" t="str">
        <f>IFERROR(VLOOKUP($A204,Runners!$V:$AA,F$1,0),"")</f>
        <v/>
      </c>
    </row>
    <row r="205" spans="1:6" x14ac:dyDescent="0.25">
      <c r="A205" s="19">
        <v>201</v>
      </c>
      <c r="B205" s="1" t="str">
        <f>IFERROR(VLOOKUP($A205,Runners!$V:$AA,B$1,0),"")</f>
        <v/>
      </c>
      <c r="C205" s="1" t="str">
        <f>IFERROR(VLOOKUP($A205,Runners!$V:$AA,C$1,0),"")</f>
        <v/>
      </c>
      <c r="D205" s="1" t="str">
        <f>IFERROR(VLOOKUP($A205,Runners!$V:$AA,D$1,0),"")</f>
        <v/>
      </c>
      <c r="E205" s="2" t="str">
        <f>IFERROR(VLOOKUP($A205,Runners!$V:$AA,E$1,0),"")</f>
        <v/>
      </c>
      <c r="F205" s="2" t="str">
        <f>IFERROR(VLOOKUP($A205,Runners!$V:$AA,F$1,0),"")</f>
        <v/>
      </c>
    </row>
    <row r="206" spans="1:6" x14ac:dyDescent="0.25">
      <c r="A206" s="19">
        <v>202</v>
      </c>
      <c r="B206" s="1" t="str">
        <f>IFERROR(VLOOKUP($A206,Runners!$V:$AA,B$1,0),"")</f>
        <v/>
      </c>
      <c r="C206" s="1" t="str">
        <f>IFERROR(VLOOKUP($A206,Runners!$V:$AA,C$1,0),"")</f>
        <v/>
      </c>
      <c r="D206" s="1" t="str">
        <f>IFERROR(VLOOKUP($A206,Runners!$V:$AA,D$1,0),"")</f>
        <v/>
      </c>
      <c r="E206" s="2" t="str">
        <f>IFERROR(VLOOKUP($A206,Runners!$V:$AA,E$1,0),"")</f>
        <v/>
      </c>
      <c r="F206" s="2" t="str">
        <f>IFERROR(VLOOKUP($A206,Runners!$V:$AA,F$1,0),"")</f>
        <v/>
      </c>
    </row>
    <row r="207" spans="1:6" x14ac:dyDescent="0.25">
      <c r="A207" s="19">
        <v>203</v>
      </c>
      <c r="B207" s="1" t="str">
        <f>IFERROR(VLOOKUP($A207,Runners!$V:$AA,B$1,0),"")</f>
        <v/>
      </c>
      <c r="C207" s="1" t="str">
        <f>IFERROR(VLOOKUP($A207,Runners!$V:$AA,C$1,0),"")</f>
        <v/>
      </c>
      <c r="D207" s="1" t="str">
        <f>IFERROR(VLOOKUP($A207,Runners!$V:$AA,D$1,0),"")</f>
        <v/>
      </c>
      <c r="E207" s="2" t="str">
        <f>IFERROR(VLOOKUP($A207,Runners!$V:$AA,E$1,0),"")</f>
        <v/>
      </c>
      <c r="F207" s="2" t="str">
        <f>IFERROR(VLOOKUP($A207,Runners!$V:$AA,F$1,0),"")</f>
        <v/>
      </c>
    </row>
    <row r="208" spans="1:6" x14ac:dyDescent="0.25">
      <c r="A208" s="19">
        <v>204</v>
      </c>
      <c r="B208" s="1" t="str">
        <f>IFERROR(VLOOKUP($A208,Runners!$V:$AA,B$1,0),"")</f>
        <v/>
      </c>
      <c r="C208" s="1" t="str">
        <f>IFERROR(VLOOKUP($A208,Runners!$V:$AA,C$1,0),"")</f>
        <v/>
      </c>
      <c r="D208" s="1" t="str">
        <f>IFERROR(VLOOKUP($A208,Runners!$V:$AA,D$1,0),"")</f>
        <v/>
      </c>
      <c r="E208" s="2" t="str">
        <f>IFERROR(VLOOKUP($A208,Runners!$V:$AA,E$1,0),"")</f>
        <v/>
      </c>
      <c r="F208" s="2" t="str">
        <f>IFERROR(VLOOKUP($A208,Runners!$V:$AA,F$1,0),"")</f>
        <v/>
      </c>
    </row>
    <row r="209" spans="1:6" x14ac:dyDescent="0.25">
      <c r="A209" s="19">
        <v>205</v>
      </c>
      <c r="B209" s="1" t="str">
        <f>IFERROR(VLOOKUP($A209,Runners!$V:$AA,B$1,0),"")</f>
        <v/>
      </c>
      <c r="C209" s="1" t="str">
        <f>IFERROR(VLOOKUP($A209,Runners!$V:$AA,C$1,0),"")</f>
        <v/>
      </c>
      <c r="D209" s="1" t="str">
        <f>IFERROR(VLOOKUP($A209,Runners!$V:$AA,D$1,0),"")</f>
        <v/>
      </c>
      <c r="E209" s="2" t="str">
        <f>IFERROR(VLOOKUP($A209,Runners!$V:$AA,E$1,0),"")</f>
        <v/>
      </c>
      <c r="F209" s="2" t="str">
        <f>IFERROR(VLOOKUP($A209,Runners!$V:$AA,F$1,0),"")</f>
        <v/>
      </c>
    </row>
    <row r="210" spans="1:6" x14ac:dyDescent="0.25">
      <c r="A210" s="19">
        <v>206</v>
      </c>
      <c r="B210" s="1" t="str">
        <f>IFERROR(VLOOKUP($A210,Runners!$V:$AA,B$1,0),"")</f>
        <v/>
      </c>
      <c r="C210" s="1" t="str">
        <f>IFERROR(VLOOKUP($A210,Runners!$V:$AA,C$1,0),"")</f>
        <v/>
      </c>
      <c r="D210" s="1" t="str">
        <f>IFERROR(VLOOKUP($A210,Runners!$V:$AA,D$1,0),"")</f>
        <v/>
      </c>
      <c r="E210" s="2" t="str">
        <f>IFERROR(VLOOKUP($A210,Runners!$V:$AA,E$1,0),"")</f>
        <v/>
      </c>
      <c r="F210" s="2" t="str">
        <f>IFERROR(VLOOKUP($A210,Runners!$V:$AA,F$1,0),"")</f>
        <v/>
      </c>
    </row>
    <row r="211" spans="1:6" x14ac:dyDescent="0.25">
      <c r="A211" s="19">
        <v>207</v>
      </c>
      <c r="B211" s="1" t="str">
        <f>IFERROR(VLOOKUP($A211,Runners!$V:$AA,B$1,0),"")</f>
        <v/>
      </c>
      <c r="C211" s="1" t="str">
        <f>IFERROR(VLOOKUP($A211,Runners!$V:$AA,C$1,0),"")</f>
        <v/>
      </c>
      <c r="D211" s="1" t="str">
        <f>IFERROR(VLOOKUP($A211,Runners!$V:$AA,D$1,0),"")</f>
        <v/>
      </c>
      <c r="E211" s="2" t="str">
        <f>IFERROR(VLOOKUP($A211,Runners!$V:$AA,E$1,0),"")</f>
        <v/>
      </c>
      <c r="F211" s="2" t="str">
        <f>IFERROR(VLOOKUP($A211,Runners!$V:$AA,F$1,0),"")</f>
        <v/>
      </c>
    </row>
    <row r="212" spans="1:6" x14ac:dyDescent="0.25">
      <c r="A212" s="19">
        <v>208</v>
      </c>
      <c r="B212" s="1" t="str">
        <f>IFERROR(VLOOKUP($A212,Runners!$V:$AA,B$1,0),"")</f>
        <v/>
      </c>
      <c r="C212" s="1" t="str">
        <f>IFERROR(VLOOKUP($A212,Runners!$V:$AA,C$1,0),"")</f>
        <v/>
      </c>
      <c r="D212" s="1" t="str">
        <f>IFERROR(VLOOKUP($A212,Runners!$V:$AA,D$1,0),"")</f>
        <v/>
      </c>
      <c r="E212" s="2" t="str">
        <f>IFERROR(VLOOKUP($A212,Runners!$V:$AA,E$1,0),"")</f>
        <v/>
      </c>
      <c r="F212" s="2" t="str">
        <f>IFERROR(VLOOKUP($A212,Runners!$V:$AA,F$1,0),"")</f>
        <v/>
      </c>
    </row>
    <row r="213" spans="1:6" x14ac:dyDescent="0.25">
      <c r="A213" s="19">
        <v>209</v>
      </c>
      <c r="B213" s="1" t="str">
        <f>IFERROR(VLOOKUP($A213,Runners!$V:$AA,B$1,0),"")</f>
        <v/>
      </c>
      <c r="C213" s="1" t="str">
        <f>IFERROR(VLOOKUP($A213,Runners!$V:$AA,C$1,0),"")</f>
        <v/>
      </c>
      <c r="D213" s="1" t="str">
        <f>IFERROR(VLOOKUP($A213,Runners!$V:$AA,D$1,0),"")</f>
        <v/>
      </c>
      <c r="E213" s="2" t="str">
        <f>IFERROR(VLOOKUP($A213,Runners!$V:$AA,E$1,0),"")</f>
        <v/>
      </c>
      <c r="F213" s="2" t="str">
        <f>IFERROR(VLOOKUP($A213,Runners!$V:$AA,F$1,0),"")</f>
        <v/>
      </c>
    </row>
    <row r="214" spans="1:6" x14ac:dyDescent="0.25">
      <c r="A214" s="19">
        <v>210</v>
      </c>
      <c r="B214" s="1" t="str">
        <f>IFERROR(VLOOKUP($A214,Runners!$V:$AA,B$1,0),"")</f>
        <v/>
      </c>
      <c r="C214" s="1" t="str">
        <f>IFERROR(VLOOKUP($A214,Runners!$V:$AA,C$1,0),"")</f>
        <v/>
      </c>
      <c r="D214" s="1" t="str">
        <f>IFERROR(VLOOKUP($A214,Runners!$V:$AA,D$1,0),"")</f>
        <v/>
      </c>
      <c r="E214" s="2" t="str">
        <f>IFERROR(VLOOKUP($A214,Runners!$V:$AA,E$1,0),"")</f>
        <v/>
      </c>
      <c r="F214" s="2" t="str">
        <f>IFERROR(VLOOKUP($A214,Runners!$V:$AA,F$1,0),"")</f>
        <v/>
      </c>
    </row>
    <row r="215" spans="1:6" x14ac:dyDescent="0.25">
      <c r="A215" s="19">
        <v>211</v>
      </c>
      <c r="B215" s="1" t="str">
        <f>IFERROR(VLOOKUP($A215,Runners!$V:$AA,B$1,0),"")</f>
        <v/>
      </c>
      <c r="C215" s="1" t="str">
        <f>IFERROR(VLOOKUP($A215,Runners!$V:$AA,C$1,0),"")</f>
        <v/>
      </c>
      <c r="D215" s="1" t="str">
        <f>IFERROR(VLOOKUP($A215,Runners!$V:$AA,D$1,0),"")</f>
        <v/>
      </c>
      <c r="E215" s="2" t="str">
        <f>IFERROR(VLOOKUP($A215,Runners!$V:$AA,E$1,0),"")</f>
        <v/>
      </c>
      <c r="F215" s="2" t="str">
        <f>IFERROR(VLOOKUP($A215,Runners!$V:$AA,F$1,0),"")</f>
        <v/>
      </c>
    </row>
    <row r="216" spans="1:6" x14ac:dyDescent="0.25">
      <c r="A216" s="19">
        <v>212</v>
      </c>
      <c r="B216" s="1" t="str">
        <f>IFERROR(VLOOKUP($A216,Runners!$V:$AA,B$1,0),"")</f>
        <v/>
      </c>
      <c r="C216" s="1" t="str">
        <f>IFERROR(VLOOKUP($A216,Runners!$V:$AA,C$1,0),"")</f>
        <v/>
      </c>
      <c r="D216" s="1" t="str">
        <f>IFERROR(VLOOKUP($A216,Runners!$V:$AA,D$1,0),"")</f>
        <v/>
      </c>
      <c r="E216" s="2" t="str">
        <f>IFERROR(VLOOKUP($A216,Runners!$V:$AA,E$1,0),"")</f>
        <v/>
      </c>
      <c r="F216" s="2" t="str">
        <f>IFERROR(VLOOKUP($A216,Runners!$V:$AA,F$1,0),"")</f>
        <v/>
      </c>
    </row>
    <row r="217" spans="1:6" x14ac:dyDescent="0.25">
      <c r="A217" s="19">
        <v>213</v>
      </c>
      <c r="B217" s="1" t="str">
        <f>IFERROR(VLOOKUP($A217,Runners!$V:$AA,B$1,0),"")</f>
        <v/>
      </c>
      <c r="C217" s="1" t="str">
        <f>IFERROR(VLOOKUP($A217,Runners!$V:$AA,C$1,0),"")</f>
        <v/>
      </c>
      <c r="D217" s="1" t="str">
        <f>IFERROR(VLOOKUP($A217,Runners!$V:$AA,D$1,0),"")</f>
        <v/>
      </c>
      <c r="E217" s="2" t="str">
        <f>IFERROR(VLOOKUP($A217,Runners!$V:$AA,E$1,0),"")</f>
        <v/>
      </c>
      <c r="F217" s="2" t="str">
        <f>IFERROR(VLOOKUP($A217,Runners!$V:$AA,F$1,0),"")</f>
        <v/>
      </c>
    </row>
    <row r="218" spans="1:6" x14ac:dyDescent="0.25">
      <c r="A218" s="19">
        <v>214</v>
      </c>
      <c r="B218" s="1" t="str">
        <f>IFERROR(VLOOKUP($A218,Runners!$V:$AA,B$1,0),"")</f>
        <v/>
      </c>
      <c r="C218" s="1" t="str">
        <f>IFERROR(VLOOKUP($A218,Runners!$V:$AA,C$1,0),"")</f>
        <v/>
      </c>
      <c r="D218" s="1" t="str">
        <f>IFERROR(VLOOKUP($A218,Runners!$V:$AA,D$1,0),"")</f>
        <v/>
      </c>
      <c r="E218" s="2" t="str">
        <f>IFERROR(VLOOKUP($A218,Runners!$V:$AA,E$1,0),"")</f>
        <v/>
      </c>
      <c r="F218" s="2" t="str">
        <f>IFERROR(VLOOKUP($A218,Runners!$V:$AA,F$1,0),"")</f>
        <v/>
      </c>
    </row>
    <row r="219" spans="1:6" x14ac:dyDescent="0.25">
      <c r="A219" s="19">
        <v>215</v>
      </c>
      <c r="B219" s="1" t="str">
        <f>IFERROR(VLOOKUP($A219,Runners!$V:$AA,B$1,0),"")</f>
        <v/>
      </c>
      <c r="C219" s="1" t="str">
        <f>IFERROR(VLOOKUP($A219,Runners!$V:$AA,C$1,0),"")</f>
        <v/>
      </c>
      <c r="D219" s="1" t="str">
        <f>IFERROR(VLOOKUP($A219,Runners!$V:$AA,D$1,0),"")</f>
        <v/>
      </c>
      <c r="E219" s="2" t="str">
        <f>IFERROR(VLOOKUP($A219,Runners!$V:$AA,E$1,0),"")</f>
        <v/>
      </c>
      <c r="F219" s="2" t="str">
        <f>IFERROR(VLOOKUP($A219,Runners!$V:$AA,F$1,0),"")</f>
        <v/>
      </c>
    </row>
    <row r="220" spans="1:6" x14ac:dyDescent="0.25">
      <c r="A220" s="19">
        <v>216</v>
      </c>
      <c r="B220" s="1" t="str">
        <f>IFERROR(VLOOKUP($A220,Runners!$V:$AA,B$1,0),"")</f>
        <v/>
      </c>
      <c r="C220" s="1" t="str">
        <f>IFERROR(VLOOKUP($A220,Runners!$V:$AA,C$1,0),"")</f>
        <v/>
      </c>
      <c r="D220" s="1" t="str">
        <f>IFERROR(VLOOKUP($A220,Runners!$V:$AA,D$1,0),"")</f>
        <v/>
      </c>
      <c r="E220" s="2" t="str">
        <f>IFERROR(VLOOKUP($A220,Runners!$V:$AA,E$1,0),"")</f>
        <v/>
      </c>
      <c r="F220" s="2" t="str">
        <f>IFERROR(VLOOKUP($A220,Runners!$V:$AA,F$1,0),"")</f>
        <v/>
      </c>
    </row>
    <row r="221" spans="1:6" x14ac:dyDescent="0.25">
      <c r="A221" s="19">
        <v>217</v>
      </c>
      <c r="B221" s="1" t="str">
        <f>IFERROR(VLOOKUP($A221,Runners!$V:$AA,B$1,0),"")</f>
        <v/>
      </c>
      <c r="C221" s="1" t="str">
        <f>IFERROR(VLOOKUP($A221,Runners!$V:$AA,C$1,0),"")</f>
        <v/>
      </c>
      <c r="D221" s="1" t="str">
        <f>IFERROR(VLOOKUP($A221,Runners!$V:$AA,D$1,0),"")</f>
        <v/>
      </c>
      <c r="E221" s="2" t="str">
        <f>IFERROR(VLOOKUP($A221,Runners!$V:$AA,E$1,0),"")</f>
        <v/>
      </c>
      <c r="F221" s="2" t="str">
        <f>IFERROR(VLOOKUP($A221,Runners!$V:$AA,F$1,0),"")</f>
        <v/>
      </c>
    </row>
    <row r="222" spans="1:6" x14ac:dyDescent="0.25">
      <c r="A222" s="19">
        <v>218</v>
      </c>
      <c r="B222" s="1" t="str">
        <f>IFERROR(VLOOKUP($A222,Runners!$V:$AA,B$1,0),"")</f>
        <v/>
      </c>
      <c r="C222" s="1" t="str">
        <f>IFERROR(VLOOKUP($A222,Runners!$V:$AA,C$1,0),"")</f>
        <v/>
      </c>
      <c r="D222" s="1" t="str">
        <f>IFERROR(VLOOKUP($A222,Runners!$V:$AA,D$1,0),"")</f>
        <v/>
      </c>
      <c r="E222" s="2" t="str">
        <f>IFERROR(VLOOKUP($A222,Runners!$V:$AA,E$1,0),"")</f>
        <v/>
      </c>
      <c r="F222" s="2" t="str">
        <f>IFERROR(VLOOKUP($A222,Runners!$V:$AA,F$1,0),"")</f>
        <v/>
      </c>
    </row>
    <row r="223" spans="1:6" x14ac:dyDescent="0.25">
      <c r="A223" s="19">
        <v>219</v>
      </c>
      <c r="B223" s="1" t="str">
        <f>IFERROR(VLOOKUP($A223,Runners!$V:$AA,B$1,0),"")</f>
        <v/>
      </c>
      <c r="C223" s="1" t="str">
        <f>IFERROR(VLOOKUP($A223,Runners!$V:$AA,C$1,0),"")</f>
        <v/>
      </c>
      <c r="D223" s="1" t="str">
        <f>IFERROR(VLOOKUP($A223,Runners!$V:$AA,D$1,0),"")</f>
        <v/>
      </c>
      <c r="E223" s="2" t="str">
        <f>IFERROR(VLOOKUP($A223,Runners!$V:$AA,E$1,0),"")</f>
        <v/>
      </c>
      <c r="F223" s="2" t="str">
        <f>IFERROR(VLOOKUP($A223,Runners!$V:$AA,F$1,0),"")</f>
        <v/>
      </c>
    </row>
    <row r="224" spans="1:6" x14ac:dyDescent="0.25">
      <c r="A224" s="19">
        <v>220</v>
      </c>
      <c r="B224" s="1" t="str">
        <f>IFERROR(VLOOKUP($A224,Runners!$V:$AA,B$1,0),"")</f>
        <v/>
      </c>
      <c r="C224" s="1" t="str">
        <f>IFERROR(VLOOKUP($A224,Runners!$V:$AA,C$1,0),"")</f>
        <v/>
      </c>
      <c r="D224" s="1" t="str">
        <f>IFERROR(VLOOKUP($A224,Runners!$V:$AA,D$1,0),"")</f>
        <v/>
      </c>
      <c r="E224" s="2" t="str">
        <f>IFERROR(VLOOKUP($A224,Runners!$V:$AA,E$1,0),"")</f>
        <v/>
      </c>
      <c r="F224" s="2" t="str">
        <f>IFERROR(VLOOKUP($A224,Runners!$V:$AA,F$1,0),"")</f>
        <v/>
      </c>
    </row>
    <row r="225" spans="1:6" x14ac:dyDescent="0.25">
      <c r="A225" s="19">
        <v>221</v>
      </c>
      <c r="B225" s="1" t="str">
        <f>IFERROR(VLOOKUP($A225,Runners!$V:$AA,B$1,0),"")</f>
        <v/>
      </c>
      <c r="C225" s="1" t="str">
        <f>IFERROR(VLOOKUP($A225,Runners!$V:$AA,C$1,0),"")</f>
        <v/>
      </c>
      <c r="D225" s="1" t="str">
        <f>IFERROR(VLOOKUP($A225,Runners!$V:$AA,D$1,0),"")</f>
        <v/>
      </c>
      <c r="E225" s="2" t="str">
        <f>IFERROR(VLOOKUP($A225,Runners!$V:$AA,E$1,0),"")</f>
        <v/>
      </c>
      <c r="F225" s="2" t="str">
        <f>IFERROR(VLOOKUP($A225,Runners!$V:$AA,F$1,0),"")</f>
        <v/>
      </c>
    </row>
    <row r="226" spans="1:6" x14ac:dyDescent="0.25">
      <c r="A226" s="19">
        <v>222</v>
      </c>
      <c r="B226" s="1" t="str">
        <f>IFERROR(VLOOKUP($A226,Runners!$V:$AA,B$1,0),"")</f>
        <v/>
      </c>
      <c r="C226" s="1" t="str">
        <f>IFERROR(VLOOKUP($A226,Runners!$V:$AA,C$1,0),"")</f>
        <v/>
      </c>
      <c r="D226" s="1" t="str">
        <f>IFERROR(VLOOKUP($A226,Runners!$V:$AA,D$1,0),"")</f>
        <v/>
      </c>
      <c r="E226" s="2" t="str">
        <f>IFERROR(VLOOKUP($A226,Runners!$V:$AA,E$1,0),"")</f>
        <v/>
      </c>
      <c r="F226" s="2" t="str">
        <f>IFERROR(VLOOKUP($A226,Runners!$V:$AA,F$1,0),"")</f>
        <v/>
      </c>
    </row>
    <row r="227" spans="1:6" x14ac:dyDescent="0.25">
      <c r="A227" s="19">
        <v>223</v>
      </c>
      <c r="B227" s="1" t="str">
        <f>IFERROR(VLOOKUP($A227,Runners!$V:$AA,B$1,0),"")</f>
        <v/>
      </c>
      <c r="C227" s="1" t="str">
        <f>IFERROR(VLOOKUP($A227,Runners!$V:$AA,C$1,0),"")</f>
        <v/>
      </c>
      <c r="D227" s="1" t="str">
        <f>IFERROR(VLOOKUP($A227,Runners!$V:$AA,D$1,0),"")</f>
        <v/>
      </c>
      <c r="E227" s="2" t="str">
        <f>IFERROR(VLOOKUP($A227,Runners!$V:$AA,E$1,0),"")</f>
        <v/>
      </c>
      <c r="F227" s="2" t="str">
        <f>IFERROR(VLOOKUP($A227,Runners!$V:$AA,F$1,0),"")</f>
        <v/>
      </c>
    </row>
    <row r="228" spans="1:6" x14ac:dyDescent="0.25">
      <c r="A228" s="19">
        <v>224</v>
      </c>
      <c r="B228" s="1" t="str">
        <f>IFERROR(VLOOKUP($A228,Runners!$V:$AA,B$1,0),"")</f>
        <v/>
      </c>
      <c r="C228" s="1" t="str">
        <f>IFERROR(VLOOKUP($A228,Runners!$V:$AA,C$1,0),"")</f>
        <v/>
      </c>
      <c r="D228" s="1" t="str">
        <f>IFERROR(VLOOKUP($A228,Runners!$V:$AA,D$1,0),"")</f>
        <v/>
      </c>
      <c r="E228" s="2" t="str">
        <f>IFERROR(VLOOKUP($A228,Runners!$V:$AA,E$1,0),"")</f>
        <v/>
      </c>
      <c r="F228" s="2" t="str">
        <f>IFERROR(VLOOKUP($A228,Runners!$V:$AA,F$1,0),"")</f>
        <v/>
      </c>
    </row>
    <row r="229" spans="1:6" x14ac:dyDescent="0.25">
      <c r="A229" s="19">
        <v>225</v>
      </c>
      <c r="B229" s="1" t="str">
        <f>IFERROR(VLOOKUP($A229,Runners!$V:$AA,B$1,0),"")</f>
        <v/>
      </c>
      <c r="C229" s="1" t="str">
        <f>IFERROR(VLOOKUP($A229,Runners!$V:$AA,C$1,0),"")</f>
        <v/>
      </c>
      <c r="D229" s="1" t="str">
        <f>IFERROR(VLOOKUP($A229,Runners!$V:$AA,D$1,0),"")</f>
        <v/>
      </c>
      <c r="E229" s="2" t="str">
        <f>IFERROR(VLOOKUP($A229,Runners!$V:$AA,E$1,0),"")</f>
        <v/>
      </c>
      <c r="F229" s="2" t="str">
        <f>IFERROR(VLOOKUP($A229,Runners!$V:$AA,F$1,0),"")</f>
        <v/>
      </c>
    </row>
    <row r="230" spans="1:6" x14ac:dyDescent="0.25">
      <c r="A230" s="19">
        <v>226</v>
      </c>
      <c r="B230" s="1" t="str">
        <f>IFERROR(VLOOKUP($A230,Runners!$V:$AA,B$1,0),"")</f>
        <v/>
      </c>
      <c r="C230" s="1" t="str">
        <f>IFERROR(VLOOKUP($A230,Runners!$V:$AA,C$1,0),"")</f>
        <v/>
      </c>
      <c r="D230" s="1" t="str">
        <f>IFERROR(VLOOKUP($A230,Runners!$V:$AA,D$1,0),"")</f>
        <v/>
      </c>
      <c r="E230" s="2" t="str">
        <f>IFERROR(VLOOKUP($A230,Runners!$V:$AA,E$1,0),"")</f>
        <v/>
      </c>
      <c r="F230" s="2" t="str">
        <f>IFERROR(VLOOKUP($A230,Runners!$V:$AA,F$1,0),"")</f>
        <v/>
      </c>
    </row>
    <row r="231" spans="1:6" x14ac:dyDescent="0.25">
      <c r="A231" s="19">
        <v>227</v>
      </c>
      <c r="B231" s="1" t="str">
        <f>IFERROR(VLOOKUP($A231,Runners!$V:$AA,B$1,0),"")</f>
        <v/>
      </c>
      <c r="C231" s="1" t="str">
        <f>IFERROR(VLOOKUP($A231,Runners!$V:$AA,C$1,0),"")</f>
        <v/>
      </c>
      <c r="D231" s="1" t="str">
        <f>IFERROR(VLOOKUP($A231,Runners!$V:$AA,D$1,0),"")</f>
        <v/>
      </c>
      <c r="E231" s="2" t="str">
        <f>IFERROR(VLOOKUP($A231,Runners!$V:$AA,E$1,0),"")</f>
        <v/>
      </c>
      <c r="F231" s="2" t="str">
        <f>IFERROR(VLOOKUP($A231,Runners!$V:$AA,F$1,0),"")</f>
        <v/>
      </c>
    </row>
    <row r="232" spans="1:6" x14ac:dyDescent="0.25">
      <c r="A232" s="19">
        <v>228</v>
      </c>
      <c r="B232" s="1" t="str">
        <f>IFERROR(VLOOKUP($A232,Runners!$V:$AA,B$1,0),"")</f>
        <v/>
      </c>
      <c r="C232" s="1" t="str">
        <f>IFERROR(VLOOKUP($A232,Runners!$V:$AA,C$1,0),"")</f>
        <v/>
      </c>
      <c r="D232" s="1" t="str">
        <f>IFERROR(VLOOKUP($A232,Runners!$V:$AA,D$1,0),"")</f>
        <v/>
      </c>
      <c r="E232" s="2" t="str">
        <f>IFERROR(VLOOKUP($A232,Runners!$V:$AA,E$1,0),"")</f>
        <v/>
      </c>
      <c r="F232" s="2" t="str">
        <f>IFERROR(VLOOKUP($A232,Runners!$V:$AA,F$1,0),"")</f>
        <v/>
      </c>
    </row>
    <row r="233" spans="1:6" x14ac:dyDescent="0.25">
      <c r="A233" s="19">
        <v>229</v>
      </c>
      <c r="B233" s="1" t="str">
        <f>IFERROR(VLOOKUP($A233,Runners!$V:$AA,B$1,0),"")</f>
        <v/>
      </c>
      <c r="C233" s="1" t="str">
        <f>IFERROR(VLOOKUP($A233,Runners!$V:$AA,C$1,0),"")</f>
        <v/>
      </c>
      <c r="D233" s="1" t="str">
        <f>IFERROR(VLOOKUP($A233,Runners!$V:$AA,D$1,0),"")</f>
        <v/>
      </c>
      <c r="E233" s="2" t="str">
        <f>IFERROR(VLOOKUP($A233,Runners!$V:$AA,E$1,0),"")</f>
        <v/>
      </c>
      <c r="F233" s="2" t="str">
        <f>IFERROR(VLOOKUP($A233,Runners!$V:$AA,F$1,0),"")</f>
        <v/>
      </c>
    </row>
    <row r="234" spans="1:6" x14ac:dyDescent="0.25">
      <c r="A234" s="19">
        <v>230</v>
      </c>
      <c r="B234" s="1" t="str">
        <f>IFERROR(VLOOKUP($A234,Runners!$V:$AA,B$1,0),"")</f>
        <v/>
      </c>
      <c r="C234" s="1" t="str">
        <f>IFERROR(VLOOKUP($A234,Runners!$V:$AA,C$1,0),"")</f>
        <v/>
      </c>
      <c r="D234" s="1" t="str">
        <f>IFERROR(VLOOKUP($A234,Runners!$V:$AA,D$1,0),"")</f>
        <v/>
      </c>
      <c r="E234" s="2" t="str">
        <f>IFERROR(VLOOKUP($A234,Runners!$V:$AA,E$1,0),"")</f>
        <v/>
      </c>
      <c r="F234" s="2" t="str">
        <f>IFERROR(VLOOKUP($A234,Runners!$V:$AA,F$1,0),"")</f>
        <v/>
      </c>
    </row>
    <row r="235" spans="1:6" x14ac:dyDescent="0.25">
      <c r="A235" s="19">
        <v>231</v>
      </c>
      <c r="B235" s="1" t="str">
        <f>IFERROR(VLOOKUP($A235,Runners!$V:$AA,B$1,0),"")</f>
        <v/>
      </c>
      <c r="C235" s="1" t="str">
        <f>IFERROR(VLOOKUP($A235,Runners!$V:$AA,C$1,0),"")</f>
        <v/>
      </c>
      <c r="D235" s="1" t="str">
        <f>IFERROR(VLOOKUP($A235,Runners!$V:$AA,D$1,0),"")</f>
        <v/>
      </c>
      <c r="E235" s="2" t="str">
        <f>IFERROR(VLOOKUP($A235,Runners!$V:$AA,E$1,0),"")</f>
        <v/>
      </c>
      <c r="F235" s="2" t="str">
        <f>IFERROR(VLOOKUP($A235,Runners!$V:$AA,F$1,0),"")</f>
        <v/>
      </c>
    </row>
    <row r="236" spans="1:6" x14ac:dyDescent="0.25">
      <c r="A236" s="19">
        <v>232</v>
      </c>
      <c r="B236" s="1" t="str">
        <f>IFERROR(VLOOKUP($A236,Runners!$V:$AA,B$1,0),"")</f>
        <v/>
      </c>
      <c r="C236" s="1" t="str">
        <f>IFERROR(VLOOKUP($A236,Runners!$V:$AA,C$1,0),"")</f>
        <v/>
      </c>
      <c r="D236" s="1" t="str">
        <f>IFERROR(VLOOKUP($A236,Runners!$V:$AA,D$1,0),"")</f>
        <v/>
      </c>
      <c r="E236" s="2" t="str">
        <f>IFERROR(VLOOKUP($A236,Runners!$V:$AA,E$1,0),"")</f>
        <v/>
      </c>
      <c r="F236" s="2" t="str">
        <f>IFERROR(VLOOKUP($A236,Runners!$V:$AA,F$1,0),"")</f>
        <v/>
      </c>
    </row>
    <row r="237" spans="1:6" x14ac:dyDescent="0.25">
      <c r="A237" s="19">
        <v>233</v>
      </c>
      <c r="B237" s="1" t="str">
        <f>IFERROR(VLOOKUP($A237,Runners!$V:$AA,B$1,0),"")</f>
        <v/>
      </c>
      <c r="C237" s="1" t="str">
        <f>IFERROR(VLOOKUP($A237,Runners!$V:$AA,C$1,0),"")</f>
        <v/>
      </c>
      <c r="D237" s="1" t="str">
        <f>IFERROR(VLOOKUP($A237,Runners!$V:$AA,D$1,0),"")</f>
        <v/>
      </c>
      <c r="E237" s="2" t="str">
        <f>IFERROR(VLOOKUP($A237,Runners!$V:$AA,E$1,0),"")</f>
        <v/>
      </c>
      <c r="F237" s="2" t="str">
        <f>IFERROR(VLOOKUP($A237,Runners!$V:$AA,F$1,0),"")</f>
        <v/>
      </c>
    </row>
    <row r="238" spans="1:6" x14ac:dyDescent="0.25">
      <c r="A238" s="19">
        <v>234</v>
      </c>
      <c r="B238" s="1" t="str">
        <f>IFERROR(VLOOKUP($A238,Runners!$V:$AA,B$1,0),"")</f>
        <v/>
      </c>
      <c r="C238" s="1" t="str">
        <f>IFERROR(VLOOKUP($A238,Runners!$V:$AA,C$1,0),"")</f>
        <v/>
      </c>
      <c r="D238" s="1" t="str">
        <f>IFERROR(VLOOKUP($A238,Runners!$V:$AA,D$1,0),"")</f>
        <v/>
      </c>
      <c r="E238" s="2" t="str">
        <f>IFERROR(VLOOKUP($A238,Runners!$V:$AA,E$1,0),"")</f>
        <v/>
      </c>
      <c r="F238" s="2" t="str">
        <f>IFERROR(VLOOKUP($A238,Runners!$V:$AA,F$1,0),"")</f>
        <v/>
      </c>
    </row>
    <row r="239" spans="1:6" x14ac:dyDescent="0.25">
      <c r="A239" s="19">
        <v>235</v>
      </c>
      <c r="B239" s="1" t="str">
        <f>IFERROR(VLOOKUP($A239,Runners!$V:$AA,B$1,0),"")</f>
        <v/>
      </c>
      <c r="C239" s="1" t="str">
        <f>IFERROR(VLOOKUP($A239,Runners!$V:$AA,C$1,0),"")</f>
        <v/>
      </c>
      <c r="D239" s="1" t="str">
        <f>IFERROR(VLOOKUP($A239,Runners!$V:$AA,D$1,0),"")</f>
        <v/>
      </c>
      <c r="E239" s="2" t="str">
        <f>IFERROR(VLOOKUP($A239,Runners!$V:$AA,E$1,0),"")</f>
        <v/>
      </c>
      <c r="F239" s="2" t="str">
        <f>IFERROR(VLOOKUP($A239,Runners!$V:$AA,F$1,0),"")</f>
        <v/>
      </c>
    </row>
    <row r="240" spans="1:6" x14ac:dyDescent="0.25">
      <c r="A240" s="19">
        <v>236</v>
      </c>
      <c r="B240" s="1" t="str">
        <f>IFERROR(VLOOKUP($A240,Runners!$V:$AA,B$1,0),"")</f>
        <v/>
      </c>
      <c r="C240" s="1" t="str">
        <f>IFERROR(VLOOKUP($A240,Runners!$V:$AA,C$1,0),"")</f>
        <v/>
      </c>
      <c r="D240" s="1" t="str">
        <f>IFERROR(VLOOKUP($A240,Runners!$V:$AA,D$1,0),"")</f>
        <v/>
      </c>
      <c r="E240" s="2" t="str">
        <f>IFERROR(VLOOKUP($A240,Runners!$V:$AA,E$1,0),"")</f>
        <v/>
      </c>
      <c r="F240" s="2" t="str">
        <f>IFERROR(VLOOKUP($A240,Runners!$V:$AA,F$1,0),"")</f>
        <v/>
      </c>
    </row>
    <row r="241" spans="1:6" x14ac:dyDescent="0.25">
      <c r="A241" s="19">
        <v>237</v>
      </c>
      <c r="B241" s="1" t="str">
        <f>IFERROR(VLOOKUP($A241,Runners!$V:$AA,B$1,0),"")</f>
        <v/>
      </c>
      <c r="C241" s="1" t="str">
        <f>IFERROR(VLOOKUP($A241,Runners!$V:$AA,C$1,0),"")</f>
        <v/>
      </c>
      <c r="D241" s="1" t="str">
        <f>IFERROR(VLOOKUP($A241,Runners!$V:$AA,D$1,0),"")</f>
        <v/>
      </c>
      <c r="E241" s="2" t="str">
        <f>IFERROR(VLOOKUP($A241,Runners!$V:$AA,E$1,0),"")</f>
        <v/>
      </c>
      <c r="F241" s="2" t="str">
        <f>IFERROR(VLOOKUP($A241,Runners!$V:$AA,F$1,0),"")</f>
        <v/>
      </c>
    </row>
    <row r="242" spans="1:6" x14ac:dyDescent="0.25">
      <c r="A242" s="19">
        <v>238</v>
      </c>
      <c r="B242" s="1" t="str">
        <f>IFERROR(VLOOKUP($A242,Runners!$V:$AA,B$1,0),"")</f>
        <v/>
      </c>
      <c r="C242" s="1" t="str">
        <f>IFERROR(VLOOKUP($A242,Runners!$V:$AA,C$1,0),"")</f>
        <v/>
      </c>
      <c r="D242" s="1" t="str">
        <f>IFERROR(VLOOKUP($A242,Runners!$V:$AA,D$1,0),"")</f>
        <v/>
      </c>
      <c r="E242" s="2" t="str">
        <f>IFERROR(VLOOKUP($A242,Runners!$V:$AA,E$1,0),"")</f>
        <v/>
      </c>
      <c r="F242" s="2" t="str">
        <f>IFERROR(VLOOKUP($A242,Runners!$V:$AA,F$1,0),"")</f>
        <v/>
      </c>
    </row>
    <row r="243" spans="1:6" x14ac:dyDescent="0.25">
      <c r="A243" s="19">
        <v>239</v>
      </c>
      <c r="B243" s="1" t="str">
        <f>IFERROR(VLOOKUP($A243,Runners!$V:$AA,B$1,0),"")</f>
        <v/>
      </c>
      <c r="C243" s="1" t="str">
        <f>IFERROR(VLOOKUP($A243,Runners!$V:$AA,C$1,0),"")</f>
        <v/>
      </c>
      <c r="D243" s="1" t="str">
        <f>IFERROR(VLOOKUP($A243,Runners!$V:$AA,D$1,0),"")</f>
        <v/>
      </c>
      <c r="E243" s="2" t="str">
        <f>IFERROR(VLOOKUP($A243,Runners!$V:$AA,E$1,0),"")</f>
        <v/>
      </c>
      <c r="F243" s="2" t="str">
        <f>IFERROR(VLOOKUP($A243,Runners!$V:$AA,F$1,0),"")</f>
        <v/>
      </c>
    </row>
    <row r="244" spans="1:6" x14ac:dyDescent="0.25">
      <c r="A244" s="19">
        <v>240</v>
      </c>
      <c r="B244" s="1" t="str">
        <f>IFERROR(VLOOKUP($A244,Runners!$V:$AA,B$1,0),"")</f>
        <v/>
      </c>
      <c r="C244" s="1" t="str">
        <f>IFERROR(VLOOKUP($A244,Runners!$V:$AA,C$1,0),"")</f>
        <v/>
      </c>
      <c r="D244" s="1" t="str">
        <f>IFERROR(VLOOKUP($A244,Runners!$V:$AA,D$1,0),"")</f>
        <v/>
      </c>
      <c r="E244" s="2" t="str">
        <f>IFERROR(VLOOKUP($A244,Runners!$V:$AA,E$1,0),"")</f>
        <v/>
      </c>
      <c r="F244" s="2" t="str">
        <f>IFERROR(VLOOKUP($A244,Runners!$V:$AA,F$1,0),"")</f>
        <v/>
      </c>
    </row>
    <row r="245" spans="1:6" x14ac:dyDescent="0.25">
      <c r="A245" s="19">
        <v>241</v>
      </c>
      <c r="B245" s="1" t="str">
        <f>IFERROR(VLOOKUP($A245,Runners!$V:$AA,B$1,0),"")</f>
        <v/>
      </c>
      <c r="C245" s="1" t="str">
        <f>IFERROR(VLOOKUP($A245,Runners!$V:$AA,C$1,0),"")</f>
        <v/>
      </c>
      <c r="D245" s="1" t="str">
        <f>IFERROR(VLOOKUP($A245,Runners!$V:$AA,D$1,0),"")</f>
        <v/>
      </c>
      <c r="E245" s="2" t="str">
        <f>IFERROR(VLOOKUP($A245,Runners!$V:$AA,E$1,0),"")</f>
        <v/>
      </c>
      <c r="F245" s="2" t="str">
        <f>IFERROR(VLOOKUP($A245,Runners!$V:$AA,F$1,0),"")</f>
        <v/>
      </c>
    </row>
    <row r="246" spans="1:6" x14ac:dyDescent="0.25">
      <c r="A246" s="19">
        <v>242</v>
      </c>
      <c r="B246" s="1" t="str">
        <f>IFERROR(VLOOKUP($A246,Runners!$V:$AA,B$1,0),"")</f>
        <v/>
      </c>
      <c r="C246" s="1" t="str">
        <f>IFERROR(VLOOKUP($A246,Runners!$V:$AA,C$1,0),"")</f>
        <v/>
      </c>
      <c r="D246" s="1" t="str">
        <f>IFERROR(VLOOKUP($A246,Runners!$V:$AA,D$1,0),"")</f>
        <v/>
      </c>
      <c r="E246" s="2" t="str">
        <f>IFERROR(VLOOKUP($A246,Runners!$V:$AA,E$1,0),"")</f>
        <v/>
      </c>
      <c r="F246" s="2" t="str">
        <f>IFERROR(VLOOKUP($A246,Runners!$V:$AA,F$1,0),"")</f>
        <v/>
      </c>
    </row>
    <row r="247" spans="1:6" x14ac:dyDescent="0.25">
      <c r="A247" s="19">
        <v>243</v>
      </c>
      <c r="B247" s="1" t="str">
        <f>IFERROR(VLOOKUP($A247,Runners!$V:$AA,B$1,0),"")</f>
        <v/>
      </c>
      <c r="C247" s="1" t="str">
        <f>IFERROR(VLOOKUP($A247,Runners!$V:$AA,C$1,0),"")</f>
        <v/>
      </c>
      <c r="D247" s="1" t="str">
        <f>IFERROR(VLOOKUP($A247,Runners!$V:$AA,D$1,0),"")</f>
        <v/>
      </c>
      <c r="E247" s="2" t="str">
        <f>IFERROR(VLOOKUP($A247,Runners!$V:$AA,E$1,0),"")</f>
        <v/>
      </c>
      <c r="F247" s="2" t="str">
        <f>IFERROR(VLOOKUP($A247,Runners!$V:$AA,F$1,0),"")</f>
        <v/>
      </c>
    </row>
    <row r="248" spans="1:6" x14ac:dyDescent="0.25">
      <c r="A248" s="19">
        <v>244</v>
      </c>
      <c r="B248" s="1" t="str">
        <f>IFERROR(VLOOKUP($A248,Runners!$V:$AA,B$1,0),"")</f>
        <v/>
      </c>
      <c r="C248" s="1" t="str">
        <f>IFERROR(VLOOKUP($A248,Runners!$V:$AA,C$1,0),"")</f>
        <v/>
      </c>
      <c r="D248" s="1" t="str">
        <f>IFERROR(VLOOKUP($A248,Runners!$V:$AA,D$1,0),"")</f>
        <v/>
      </c>
      <c r="E248" s="2" t="str">
        <f>IFERROR(VLOOKUP($A248,Runners!$V:$AA,E$1,0),"")</f>
        <v/>
      </c>
      <c r="F248" s="2" t="str">
        <f>IFERROR(VLOOKUP($A248,Runners!$V:$AA,F$1,0),"")</f>
        <v/>
      </c>
    </row>
    <row r="249" spans="1:6" x14ac:dyDescent="0.25">
      <c r="A249" s="19">
        <v>245</v>
      </c>
      <c r="B249" s="1" t="str">
        <f>IFERROR(VLOOKUP($A249,Runners!$V:$AA,B$1,0),"")</f>
        <v/>
      </c>
      <c r="C249" s="1" t="str">
        <f>IFERROR(VLOOKUP($A249,Runners!$V:$AA,C$1,0),"")</f>
        <v/>
      </c>
      <c r="D249" s="1" t="str">
        <f>IFERROR(VLOOKUP($A249,Runners!$V:$AA,D$1,0),"")</f>
        <v/>
      </c>
      <c r="E249" s="2" t="str">
        <f>IFERROR(VLOOKUP($A249,Runners!$V:$AA,E$1,0),"")</f>
        <v/>
      </c>
      <c r="F249" s="2" t="str">
        <f>IFERROR(VLOOKUP($A249,Runners!$V:$AA,F$1,0),"")</f>
        <v/>
      </c>
    </row>
    <row r="250" spans="1:6" x14ac:dyDescent="0.25">
      <c r="A250" s="19">
        <v>246</v>
      </c>
      <c r="B250" s="1" t="str">
        <f>IFERROR(VLOOKUP($A250,Runners!$V:$AA,B$1,0),"")</f>
        <v/>
      </c>
      <c r="C250" s="1" t="str">
        <f>IFERROR(VLOOKUP($A250,Runners!$V:$AA,C$1,0),"")</f>
        <v/>
      </c>
      <c r="D250" s="1" t="str">
        <f>IFERROR(VLOOKUP($A250,Runners!$V:$AA,D$1,0),"")</f>
        <v/>
      </c>
      <c r="E250" s="2" t="str">
        <f>IFERROR(VLOOKUP($A250,Runners!$V:$AA,E$1,0),"")</f>
        <v/>
      </c>
      <c r="F250" s="2" t="str">
        <f>IFERROR(VLOOKUP($A250,Runners!$V:$AA,F$1,0),"")</f>
        <v/>
      </c>
    </row>
    <row r="251" spans="1:6" x14ac:dyDescent="0.25">
      <c r="A251" s="19">
        <v>247</v>
      </c>
      <c r="B251" s="1" t="str">
        <f>IFERROR(VLOOKUP($A251,Runners!$V:$AA,B$1,0),"")</f>
        <v/>
      </c>
      <c r="C251" s="1" t="str">
        <f>IFERROR(VLOOKUP($A251,Runners!$V:$AA,C$1,0),"")</f>
        <v/>
      </c>
      <c r="D251" s="1" t="str">
        <f>IFERROR(VLOOKUP($A251,Runners!$V:$AA,D$1,0),"")</f>
        <v/>
      </c>
      <c r="E251" s="2" t="str">
        <f>IFERROR(VLOOKUP($A251,Runners!$V:$AA,E$1,0),"")</f>
        <v/>
      </c>
      <c r="F251" s="2" t="str">
        <f>IFERROR(VLOOKUP($A251,Runners!$V:$AA,F$1,0),"")</f>
        <v/>
      </c>
    </row>
    <row r="252" spans="1:6" x14ac:dyDescent="0.25">
      <c r="A252" s="19">
        <v>248</v>
      </c>
      <c r="B252" s="1" t="str">
        <f>IFERROR(VLOOKUP($A252,Runners!$V:$AA,B$1,0),"")</f>
        <v/>
      </c>
      <c r="C252" s="1" t="str">
        <f>IFERROR(VLOOKUP($A252,Runners!$V:$AA,C$1,0),"")</f>
        <v/>
      </c>
      <c r="D252" s="1" t="str">
        <f>IFERROR(VLOOKUP($A252,Runners!$V:$AA,D$1,0),"")</f>
        <v/>
      </c>
      <c r="E252" s="2" t="str">
        <f>IFERROR(VLOOKUP($A252,Runners!$V:$AA,E$1,0),"")</f>
        <v/>
      </c>
      <c r="F252" s="2" t="str">
        <f>IFERROR(VLOOKUP($A252,Runners!$V:$AA,F$1,0),"")</f>
        <v/>
      </c>
    </row>
    <row r="253" spans="1:6" x14ac:dyDescent="0.25">
      <c r="A253" s="19">
        <v>249</v>
      </c>
      <c r="B253" s="1" t="str">
        <f>IFERROR(VLOOKUP($A253,Runners!$V:$AA,B$1,0),"")</f>
        <v/>
      </c>
      <c r="C253" s="1" t="str">
        <f>IFERROR(VLOOKUP($A253,Runners!$V:$AA,C$1,0),"")</f>
        <v/>
      </c>
      <c r="D253" s="1" t="str">
        <f>IFERROR(VLOOKUP($A253,Runners!$V:$AA,D$1,0),"")</f>
        <v/>
      </c>
      <c r="E253" s="2" t="str">
        <f>IFERROR(VLOOKUP($A253,Runners!$V:$AA,E$1,0),"")</f>
        <v/>
      </c>
      <c r="F253" s="2" t="str">
        <f>IFERROR(VLOOKUP($A253,Runners!$V:$AA,F$1,0),"")</f>
        <v/>
      </c>
    </row>
    <row r="254" spans="1:6" x14ac:dyDescent="0.25">
      <c r="A254" s="19">
        <v>250</v>
      </c>
      <c r="B254" s="1" t="str">
        <f>IFERROR(VLOOKUP($A254,Runners!$V:$AA,B$1,0),"")</f>
        <v/>
      </c>
      <c r="C254" s="1" t="str">
        <f>IFERROR(VLOOKUP($A254,Runners!$V:$AA,C$1,0),"")</f>
        <v/>
      </c>
      <c r="D254" s="1" t="str">
        <f>IFERROR(VLOOKUP($A254,Runners!$V:$AA,D$1,0),"")</f>
        <v/>
      </c>
      <c r="E254" s="2" t="str">
        <f>IFERROR(VLOOKUP($A254,Runners!$V:$AA,E$1,0),"")</f>
        <v/>
      </c>
      <c r="F254" s="2" t="str">
        <f>IFERROR(VLOOKUP($A254,Runners!$V:$AA,F$1,0),"")</f>
        <v/>
      </c>
    </row>
    <row r="255" spans="1:6" x14ac:dyDescent="0.25">
      <c r="A255" s="19">
        <v>251</v>
      </c>
      <c r="B255" s="1" t="str">
        <f>IFERROR(VLOOKUP($A255,Runners!$V:$AA,B$1,0),"")</f>
        <v/>
      </c>
      <c r="C255" s="1" t="str">
        <f>IFERROR(VLOOKUP($A255,Runners!$V:$AA,C$1,0),"")</f>
        <v/>
      </c>
      <c r="D255" s="1" t="str">
        <f>IFERROR(VLOOKUP($A255,Runners!$V:$AA,D$1,0),"")</f>
        <v/>
      </c>
      <c r="E255" s="2" t="str">
        <f>IFERROR(VLOOKUP($A255,Runners!$V:$AA,E$1,0),"")</f>
        <v/>
      </c>
      <c r="F255" s="2" t="str">
        <f>IFERROR(VLOOKUP($A255,Runners!$V:$AA,F$1,0),"")</f>
        <v/>
      </c>
    </row>
    <row r="256" spans="1:6" x14ac:dyDescent="0.25">
      <c r="A256" s="19">
        <v>252</v>
      </c>
      <c r="B256" s="1" t="str">
        <f>IFERROR(VLOOKUP($A256,Runners!$V:$AA,B$1,0),"")</f>
        <v/>
      </c>
      <c r="C256" s="1" t="str">
        <f>IFERROR(VLOOKUP($A256,Runners!$V:$AA,C$1,0),"")</f>
        <v/>
      </c>
      <c r="D256" s="1" t="str">
        <f>IFERROR(VLOOKUP($A256,Runners!$V:$AA,D$1,0),"")</f>
        <v/>
      </c>
      <c r="E256" s="2" t="str">
        <f>IFERROR(VLOOKUP($A256,Runners!$V:$AA,E$1,0),"")</f>
        <v/>
      </c>
      <c r="F256" s="2" t="str">
        <f>IFERROR(VLOOKUP($A256,Runners!$V:$AA,F$1,0),"")</f>
        <v/>
      </c>
    </row>
    <row r="257" spans="1:6" x14ac:dyDescent="0.25">
      <c r="A257" s="19">
        <v>253</v>
      </c>
      <c r="B257" s="1" t="str">
        <f>IFERROR(VLOOKUP($A257,Runners!$V:$AA,B$1,0),"")</f>
        <v/>
      </c>
      <c r="C257" s="1" t="str">
        <f>IFERROR(VLOOKUP($A257,Runners!$V:$AA,C$1,0),"")</f>
        <v/>
      </c>
      <c r="D257" s="1" t="str">
        <f>IFERROR(VLOOKUP($A257,Runners!$V:$AA,D$1,0),"")</f>
        <v/>
      </c>
      <c r="E257" s="2" t="str">
        <f>IFERROR(VLOOKUP($A257,Runners!$V:$AA,E$1,0),"")</f>
        <v/>
      </c>
      <c r="F257" s="2" t="str">
        <f>IFERROR(VLOOKUP($A257,Runners!$V:$AA,F$1,0),"")</f>
        <v/>
      </c>
    </row>
    <row r="258" spans="1:6" x14ac:dyDescent="0.25">
      <c r="A258" s="19">
        <v>254</v>
      </c>
      <c r="B258" s="1" t="str">
        <f>IFERROR(VLOOKUP($A258,Runners!$V:$AA,B$1,0),"")</f>
        <v/>
      </c>
      <c r="C258" s="1" t="str">
        <f>IFERROR(VLOOKUP($A258,Runners!$V:$AA,C$1,0),"")</f>
        <v/>
      </c>
      <c r="D258" s="1" t="str">
        <f>IFERROR(VLOOKUP($A258,Runners!$V:$AA,D$1,0),"")</f>
        <v/>
      </c>
      <c r="E258" s="2" t="str">
        <f>IFERROR(VLOOKUP($A258,Runners!$V:$AA,E$1,0),"")</f>
        <v/>
      </c>
      <c r="F258" s="2" t="str">
        <f>IFERROR(VLOOKUP($A258,Runners!$V:$AA,F$1,0),"")</f>
        <v/>
      </c>
    </row>
    <row r="259" spans="1:6" x14ac:dyDescent="0.25">
      <c r="A259" s="19">
        <v>255</v>
      </c>
      <c r="B259" s="1" t="str">
        <f>IFERROR(VLOOKUP($A259,Runners!$V:$AA,B$1,0),"")</f>
        <v/>
      </c>
      <c r="C259" s="1" t="str">
        <f>IFERROR(VLOOKUP($A259,Runners!$V:$AA,C$1,0),"")</f>
        <v/>
      </c>
      <c r="D259" s="1" t="str">
        <f>IFERROR(VLOOKUP($A259,Runners!$V:$AA,D$1,0),"")</f>
        <v/>
      </c>
      <c r="E259" s="2" t="str">
        <f>IFERROR(VLOOKUP($A259,Runners!$V:$AA,E$1,0),"")</f>
        <v/>
      </c>
      <c r="F259" s="2" t="str">
        <f>IFERROR(VLOOKUP($A259,Runners!$V:$AA,F$1,0),"")</f>
        <v/>
      </c>
    </row>
    <row r="260" spans="1:6" x14ac:dyDescent="0.25">
      <c r="A260" s="19">
        <v>256</v>
      </c>
      <c r="B260" s="1" t="str">
        <f>IFERROR(VLOOKUP($A260,Runners!$V:$AA,B$1,0),"")</f>
        <v/>
      </c>
      <c r="C260" s="1" t="str">
        <f>IFERROR(VLOOKUP($A260,Runners!$V:$AA,C$1,0),"")</f>
        <v/>
      </c>
      <c r="D260" s="1" t="str">
        <f>IFERROR(VLOOKUP($A260,Runners!$V:$AA,D$1,0),"")</f>
        <v/>
      </c>
      <c r="E260" s="2" t="str">
        <f>IFERROR(VLOOKUP($A260,Runners!$V:$AA,E$1,0),"")</f>
        <v/>
      </c>
      <c r="F260" s="2" t="str">
        <f>IFERROR(VLOOKUP($A260,Runners!$V:$AA,F$1,0),"")</f>
        <v/>
      </c>
    </row>
    <row r="261" spans="1:6" x14ac:dyDescent="0.25">
      <c r="A261" s="19">
        <v>257</v>
      </c>
      <c r="B261" s="1" t="str">
        <f>IFERROR(VLOOKUP($A261,Runners!$V:$AA,B$1,0),"")</f>
        <v/>
      </c>
      <c r="C261" s="1" t="str">
        <f>IFERROR(VLOOKUP($A261,Runners!$V:$AA,C$1,0),"")</f>
        <v/>
      </c>
      <c r="D261" s="1" t="str">
        <f>IFERROR(VLOOKUP($A261,Runners!$V:$AA,D$1,0),"")</f>
        <v/>
      </c>
      <c r="E261" s="2" t="str">
        <f>IFERROR(VLOOKUP($A261,Runners!$V:$AA,E$1,0),"")</f>
        <v/>
      </c>
      <c r="F261" s="2" t="str">
        <f>IFERROR(VLOOKUP($A261,Runners!$V:$AA,F$1,0),"")</f>
        <v/>
      </c>
    </row>
    <row r="262" spans="1:6" x14ac:dyDescent="0.25">
      <c r="A262" s="19">
        <v>258</v>
      </c>
      <c r="B262" s="1" t="str">
        <f>IFERROR(VLOOKUP($A262,Runners!$V:$AA,B$1,0),"")</f>
        <v/>
      </c>
      <c r="C262" s="1" t="str">
        <f>IFERROR(VLOOKUP($A262,Runners!$V:$AA,C$1,0),"")</f>
        <v/>
      </c>
      <c r="D262" s="1" t="str">
        <f>IFERROR(VLOOKUP($A262,Runners!$V:$AA,D$1,0),"")</f>
        <v/>
      </c>
      <c r="E262" s="2" t="str">
        <f>IFERROR(VLOOKUP($A262,Runners!$V:$AA,E$1,0),"")</f>
        <v/>
      </c>
      <c r="F262" s="2" t="str">
        <f>IFERROR(VLOOKUP($A262,Runners!$V:$AA,F$1,0),"")</f>
        <v/>
      </c>
    </row>
    <row r="263" spans="1:6" x14ac:dyDescent="0.25">
      <c r="A263" s="19">
        <v>259</v>
      </c>
      <c r="B263" s="1" t="str">
        <f>IFERROR(VLOOKUP($A263,Runners!$V:$AA,B$1,0),"")</f>
        <v/>
      </c>
      <c r="C263" s="1" t="str">
        <f>IFERROR(VLOOKUP($A263,Runners!$V:$AA,C$1,0),"")</f>
        <v/>
      </c>
      <c r="D263" s="1" t="str">
        <f>IFERROR(VLOOKUP($A263,Runners!$V:$AA,D$1,0),"")</f>
        <v/>
      </c>
      <c r="E263" s="2" t="str">
        <f>IFERROR(VLOOKUP($A263,Runners!$V:$AA,E$1,0),"")</f>
        <v/>
      </c>
      <c r="F263" s="2" t="str">
        <f>IFERROR(VLOOKUP($A263,Runners!$V:$AA,F$1,0),"")</f>
        <v/>
      </c>
    </row>
    <row r="264" spans="1:6" x14ac:dyDescent="0.25">
      <c r="A264" s="19">
        <v>260</v>
      </c>
      <c r="B264" s="1" t="str">
        <f>IFERROR(VLOOKUP($A264,Runners!$V:$AA,B$1,0),"")</f>
        <v/>
      </c>
      <c r="C264" s="1" t="str">
        <f>IFERROR(VLOOKUP($A264,Runners!$V:$AA,C$1,0),"")</f>
        <v/>
      </c>
      <c r="D264" s="1" t="str">
        <f>IFERROR(VLOOKUP($A264,Runners!$V:$AA,D$1,0),"")</f>
        <v/>
      </c>
      <c r="E264" s="2" t="str">
        <f>IFERROR(VLOOKUP($A264,Runners!$V:$AA,E$1,0),"")</f>
        <v/>
      </c>
      <c r="F264" s="2" t="str">
        <f>IFERROR(VLOOKUP($A264,Runners!$V:$AA,F$1,0),"")</f>
        <v/>
      </c>
    </row>
    <row r="265" spans="1:6" x14ac:dyDescent="0.25">
      <c r="A265" s="19">
        <v>261</v>
      </c>
      <c r="B265" s="1" t="str">
        <f>IFERROR(VLOOKUP($A265,Runners!$V:$AA,B$1,0),"")</f>
        <v/>
      </c>
      <c r="C265" s="1" t="str">
        <f>IFERROR(VLOOKUP($A265,Runners!$V:$AA,C$1,0),"")</f>
        <v/>
      </c>
      <c r="D265" s="1" t="str">
        <f>IFERROR(VLOOKUP($A265,Runners!$V:$AA,D$1,0),"")</f>
        <v/>
      </c>
      <c r="E265" s="2" t="str">
        <f>IFERROR(VLOOKUP($A265,Runners!$V:$AA,E$1,0),"")</f>
        <v/>
      </c>
      <c r="F265" s="2" t="str">
        <f>IFERROR(VLOOKUP($A265,Runners!$V:$AA,F$1,0),"")</f>
        <v/>
      </c>
    </row>
    <row r="266" spans="1:6" x14ac:dyDescent="0.25">
      <c r="A266" s="19">
        <v>262</v>
      </c>
      <c r="B266" s="1" t="str">
        <f>IFERROR(VLOOKUP($A266,Runners!$V:$AA,B$1,0),"")</f>
        <v/>
      </c>
      <c r="C266" s="1" t="str">
        <f>IFERROR(VLOOKUP($A266,Runners!$V:$AA,C$1,0),"")</f>
        <v/>
      </c>
      <c r="D266" s="1" t="str">
        <f>IFERROR(VLOOKUP($A266,Runners!$V:$AA,D$1,0),"")</f>
        <v/>
      </c>
      <c r="E266" s="2" t="str">
        <f>IFERROR(VLOOKUP($A266,Runners!$V:$AA,E$1,0),"")</f>
        <v/>
      </c>
      <c r="F266" s="2" t="str">
        <f>IFERROR(VLOOKUP($A266,Runners!$V:$AA,F$1,0),"")</f>
        <v/>
      </c>
    </row>
    <row r="267" spans="1:6" x14ac:dyDescent="0.25">
      <c r="A267" s="19">
        <v>263</v>
      </c>
      <c r="B267" s="1" t="str">
        <f>IFERROR(VLOOKUP($A267,Runners!$V:$AA,B$1,0),"")</f>
        <v/>
      </c>
      <c r="C267" s="1" t="str">
        <f>IFERROR(VLOOKUP($A267,Runners!$V:$AA,C$1,0),"")</f>
        <v/>
      </c>
      <c r="D267" s="1" t="str">
        <f>IFERROR(VLOOKUP($A267,Runners!$V:$AA,D$1,0),"")</f>
        <v/>
      </c>
      <c r="E267" s="2" t="str">
        <f>IFERROR(VLOOKUP($A267,Runners!$V:$AA,E$1,0),"")</f>
        <v/>
      </c>
      <c r="F267" s="2" t="str">
        <f>IFERROR(VLOOKUP($A267,Runners!$V:$AA,F$1,0),"")</f>
        <v/>
      </c>
    </row>
    <row r="268" spans="1:6" x14ac:dyDescent="0.25">
      <c r="A268" s="19">
        <v>264</v>
      </c>
      <c r="B268" s="1" t="str">
        <f>IFERROR(VLOOKUP($A268,Runners!$V:$AA,B$1,0),"")</f>
        <v/>
      </c>
      <c r="C268" s="1" t="str">
        <f>IFERROR(VLOOKUP($A268,Runners!$V:$AA,C$1,0),"")</f>
        <v/>
      </c>
      <c r="D268" s="1" t="str">
        <f>IFERROR(VLOOKUP($A268,Runners!$V:$AA,D$1,0),"")</f>
        <v/>
      </c>
      <c r="E268" s="2" t="str">
        <f>IFERROR(VLOOKUP($A268,Runners!$V:$AA,E$1,0),"")</f>
        <v/>
      </c>
      <c r="F268" s="2" t="str">
        <f>IFERROR(VLOOKUP($A268,Runners!$V:$AA,F$1,0),"")</f>
        <v/>
      </c>
    </row>
    <row r="269" spans="1:6" x14ac:dyDescent="0.25">
      <c r="A269" s="19">
        <v>265</v>
      </c>
      <c r="B269" s="1" t="str">
        <f>IFERROR(VLOOKUP($A269,Runners!$V:$AA,B$1,0),"")</f>
        <v/>
      </c>
      <c r="C269" s="1" t="str">
        <f>IFERROR(VLOOKUP($A269,Runners!$V:$AA,C$1,0),"")</f>
        <v/>
      </c>
      <c r="D269" s="1" t="str">
        <f>IFERROR(VLOOKUP($A269,Runners!$V:$AA,D$1,0),"")</f>
        <v/>
      </c>
      <c r="E269" s="2" t="str">
        <f>IFERROR(VLOOKUP($A269,Runners!$V:$AA,E$1,0),"")</f>
        <v/>
      </c>
      <c r="F269" s="2" t="str">
        <f>IFERROR(VLOOKUP($A269,Runners!$V:$AA,F$1,0),"")</f>
        <v/>
      </c>
    </row>
    <row r="270" spans="1:6" x14ac:dyDescent="0.25">
      <c r="A270" s="19">
        <v>266</v>
      </c>
      <c r="B270" s="1" t="str">
        <f>IFERROR(VLOOKUP($A270,Runners!$V:$AA,B$1,0),"")</f>
        <v/>
      </c>
      <c r="C270" s="1" t="str">
        <f>IFERROR(VLOOKUP($A270,Runners!$V:$AA,C$1,0),"")</f>
        <v/>
      </c>
      <c r="D270" s="1" t="str">
        <f>IFERROR(VLOOKUP($A270,Runners!$V:$AA,D$1,0),"")</f>
        <v/>
      </c>
      <c r="E270" s="2" t="str">
        <f>IFERROR(VLOOKUP($A270,Runners!$V:$AA,E$1,0),"")</f>
        <v/>
      </c>
      <c r="F270" s="2" t="str">
        <f>IFERROR(VLOOKUP($A270,Runners!$V:$AA,F$1,0),"")</f>
        <v/>
      </c>
    </row>
    <row r="271" spans="1:6" x14ac:dyDescent="0.25">
      <c r="A271" s="19">
        <v>267</v>
      </c>
      <c r="B271" s="1" t="str">
        <f>IFERROR(VLOOKUP($A271,Runners!$V:$AA,B$1,0),"")</f>
        <v/>
      </c>
      <c r="C271" s="1" t="str">
        <f>IFERROR(VLOOKUP($A271,Runners!$V:$AA,C$1,0),"")</f>
        <v/>
      </c>
      <c r="D271" s="1" t="str">
        <f>IFERROR(VLOOKUP($A271,Runners!$V:$AA,D$1,0),"")</f>
        <v/>
      </c>
      <c r="E271" s="2" t="str">
        <f>IFERROR(VLOOKUP($A271,Runners!$V:$AA,E$1,0),"")</f>
        <v/>
      </c>
      <c r="F271" s="2" t="str">
        <f>IFERROR(VLOOKUP($A271,Runners!$V:$AA,F$1,0),"")</f>
        <v/>
      </c>
    </row>
    <row r="272" spans="1:6" x14ac:dyDescent="0.25">
      <c r="A272" s="19">
        <v>268</v>
      </c>
      <c r="B272" s="1" t="str">
        <f>IFERROR(VLOOKUP($A272,Runners!$V:$AA,B$1,0),"")</f>
        <v/>
      </c>
      <c r="C272" s="1" t="str">
        <f>IFERROR(VLOOKUP($A272,Runners!$V:$AA,C$1,0),"")</f>
        <v/>
      </c>
      <c r="D272" s="1" t="str">
        <f>IFERROR(VLOOKUP($A272,Runners!$V:$AA,D$1,0),"")</f>
        <v/>
      </c>
      <c r="E272" s="2" t="str">
        <f>IFERROR(VLOOKUP($A272,Runners!$V:$AA,E$1,0),"")</f>
        <v/>
      </c>
      <c r="F272" s="2" t="str">
        <f>IFERROR(VLOOKUP($A272,Runners!$V:$AA,F$1,0),"")</f>
        <v/>
      </c>
    </row>
    <row r="273" spans="1:6" x14ac:dyDescent="0.25">
      <c r="A273" s="19">
        <v>269</v>
      </c>
      <c r="B273" s="1" t="str">
        <f>IFERROR(VLOOKUP($A273,Runners!$V:$AA,B$1,0),"")</f>
        <v/>
      </c>
      <c r="C273" s="1" t="str">
        <f>IFERROR(VLOOKUP($A273,Runners!$V:$AA,C$1,0),"")</f>
        <v/>
      </c>
      <c r="D273" s="1" t="str">
        <f>IFERROR(VLOOKUP($A273,Runners!$V:$AA,D$1,0),"")</f>
        <v/>
      </c>
      <c r="E273" s="2" t="str">
        <f>IFERROR(VLOOKUP($A273,Runners!$V:$AA,E$1,0),"")</f>
        <v/>
      </c>
      <c r="F273" s="2" t="str">
        <f>IFERROR(VLOOKUP($A273,Runners!$V:$AA,F$1,0),"")</f>
        <v/>
      </c>
    </row>
    <row r="274" spans="1:6" x14ac:dyDescent="0.25">
      <c r="A274" s="19">
        <v>270</v>
      </c>
      <c r="B274" s="1" t="str">
        <f>IFERROR(VLOOKUP($A274,Runners!$V:$AA,B$1,0),"")</f>
        <v/>
      </c>
      <c r="C274" s="1" t="str">
        <f>IFERROR(VLOOKUP($A274,Runners!$V:$AA,C$1,0),"")</f>
        <v/>
      </c>
      <c r="D274" s="1" t="str">
        <f>IFERROR(VLOOKUP($A274,Runners!$V:$AA,D$1,0),"")</f>
        <v/>
      </c>
      <c r="E274" s="2" t="str">
        <f>IFERROR(VLOOKUP($A274,Runners!$V:$AA,E$1,0),"")</f>
        <v/>
      </c>
      <c r="F274" s="2" t="str">
        <f>IFERROR(VLOOKUP($A274,Runners!$V:$AA,F$1,0),"")</f>
        <v/>
      </c>
    </row>
    <row r="275" spans="1:6" x14ac:dyDescent="0.25">
      <c r="A275" s="19">
        <v>271</v>
      </c>
      <c r="B275" s="1" t="str">
        <f>IFERROR(VLOOKUP($A275,Runners!$V:$AA,B$1,0),"")</f>
        <v/>
      </c>
      <c r="C275" s="1" t="str">
        <f>IFERROR(VLOOKUP($A275,Runners!$V:$AA,C$1,0),"")</f>
        <v/>
      </c>
      <c r="D275" s="1" t="str">
        <f>IFERROR(VLOOKUP($A275,Runners!$V:$AA,D$1,0),"")</f>
        <v/>
      </c>
      <c r="E275" s="2" t="str">
        <f>IFERROR(VLOOKUP($A275,Runners!$V:$AA,E$1,0),"")</f>
        <v/>
      </c>
      <c r="F275" s="2" t="str">
        <f>IFERROR(VLOOKUP($A275,Runners!$V:$AA,F$1,0),"")</f>
        <v/>
      </c>
    </row>
    <row r="276" spans="1:6" x14ac:dyDescent="0.25">
      <c r="A276" s="19">
        <v>272</v>
      </c>
      <c r="B276" s="1" t="str">
        <f>IFERROR(VLOOKUP($A276,Runners!$V:$AA,B$1,0),"")</f>
        <v/>
      </c>
      <c r="C276" s="1" t="str">
        <f>IFERROR(VLOOKUP($A276,Runners!$V:$AA,C$1,0),"")</f>
        <v/>
      </c>
      <c r="D276" s="1" t="str">
        <f>IFERROR(VLOOKUP($A276,Runners!$V:$AA,D$1,0),"")</f>
        <v/>
      </c>
      <c r="E276" s="2" t="str">
        <f>IFERROR(VLOOKUP($A276,Runners!$V:$AA,E$1,0),"")</f>
        <v/>
      </c>
      <c r="F276" s="2" t="str">
        <f>IFERROR(VLOOKUP($A276,Runners!$V:$AA,F$1,0),"")</f>
        <v/>
      </c>
    </row>
    <row r="277" spans="1:6" x14ac:dyDescent="0.25">
      <c r="A277" s="19">
        <v>273</v>
      </c>
      <c r="B277" s="1" t="str">
        <f>IFERROR(VLOOKUP($A277,Runners!$V:$AA,B$1,0),"")</f>
        <v/>
      </c>
      <c r="C277" s="1" t="str">
        <f>IFERROR(VLOOKUP($A277,Runners!$V:$AA,C$1,0),"")</f>
        <v/>
      </c>
      <c r="D277" s="1" t="str">
        <f>IFERROR(VLOOKUP($A277,Runners!$V:$AA,D$1,0),"")</f>
        <v/>
      </c>
      <c r="E277" s="2" t="str">
        <f>IFERROR(VLOOKUP($A277,Runners!$V:$AA,E$1,0),"")</f>
        <v/>
      </c>
      <c r="F277" s="2" t="str">
        <f>IFERROR(VLOOKUP($A277,Runners!$V:$AA,F$1,0),"")</f>
        <v/>
      </c>
    </row>
    <row r="278" spans="1:6" x14ac:dyDescent="0.25">
      <c r="A278" s="19">
        <v>274</v>
      </c>
      <c r="B278" s="1" t="str">
        <f>IFERROR(VLOOKUP($A278,Runners!$V:$AA,B$1,0),"")</f>
        <v/>
      </c>
      <c r="C278" s="1" t="str">
        <f>IFERROR(VLOOKUP($A278,Runners!$V:$AA,C$1,0),"")</f>
        <v/>
      </c>
      <c r="D278" s="1" t="str">
        <f>IFERROR(VLOOKUP($A278,Runners!$V:$AA,D$1,0),"")</f>
        <v/>
      </c>
      <c r="E278" s="2" t="str">
        <f>IFERROR(VLOOKUP($A278,Runners!$V:$AA,E$1,0),"")</f>
        <v/>
      </c>
      <c r="F278" s="2" t="str">
        <f>IFERROR(VLOOKUP($A278,Runners!$V:$AA,F$1,0),"")</f>
        <v/>
      </c>
    </row>
    <row r="279" spans="1:6" x14ac:dyDescent="0.25">
      <c r="A279" s="19">
        <v>275</v>
      </c>
      <c r="B279" s="1" t="str">
        <f>IFERROR(VLOOKUP($A279,Runners!$V:$AA,B$1,0),"")</f>
        <v/>
      </c>
      <c r="C279" s="1" t="str">
        <f>IFERROR(VLOOKUP($A279,Runners!$V:$AA,C$1,0),"")</f>
        <v/>
      </c>
      <c r="D279" s="1" t="str">
        <f>IFERROR(VLOOKUP($A279,Runners!$V:$AA,D$1,0),"")</f>
        <v/>
      </c>
      <c r="E279" s="2" t="str">
        <f>IFERROR(VLOOKUP($A279,Runners!$V:$AA,E$1,0),"")</f>
        <v/>
      </c>
      <c r="F279" s="2" t="str">
        <f>IFERROR(VLOOKUP($A279,Runners!$V:$AA,F$1,0),"")</f>
        <v/>
      </c>
    </row>
    <row r="280" spans="1:6" x14ac:dyDescent="0.25">
      <c r="A280" s="19">
        <v>276</v>
      </c>
      <c r="B280" s="1" t="str">
        <f>IFERROR(VLOOKUP($A280,Runners!$V:$AA,B$1,0),"")</f>
        <v/>
      </c>
      <c r="C280" s="1" t="str">
        <f>IFERROR(VLOOKUP($A280,Runners!$V:$AA,C$1,0),"")</f>
        <v/>
      </c>
      <c r="D280" s="1" t="str">
        <f>IFERROR(VLOOKUP($A280,Runners!$V:$AA,D$1,0),"")</f>
        <v/>
      </c>
      <c r="E280" s="2" t="str">
        <f>IFERROR(VLOOKUP($A280,Runners!$V:$AA,E$1,0),"")</f>
        <v/>
      </c>
      <c r="F280" s="2" t="str">
        <f>IFERROR(VLOOKUP($A280,Runners!$V:$AA,F$1,0),"")</f>
        <v/>
      </c>
    </row>
    <row r="281" spans="1:6" x14ac:dyDescent="0.25">
      <c r="A281" s="19">
        <v>277</v>
      </c>
      <c r="B281" s="1" t="str">
        <f>IFERROR(VLOOKUP($A281,Runners!$V:$AA,B$1,0),"")</f>
        <v/>
      </c>
      <c r="C281" s="1" t="str">
        <f>IFERROR(VLOOKUP($A281,Runners!$V:$AA,C$1,0),"")</f>
        <v/>
      </c>
      <c r="D281" s="1" t="str">
        <f>IFERROR(VLOOKUP($A281,Runners!$V:$AA,D$1,0),"")</f>
        <v/>
      </c>
      <c r="E281" s="2" t="str">
        <f>IFERROR(VLOOKUP($A281,Runners!$V:$AA,E$1,0),"")</f>
        <v/>
      </c>
      <c r="F281" s="2" t="str">
        <f>IFERROR(VLOOKUP($A281,Runners!$V:$AA,F$1,0),"")</f>
        <v/>
      </c>
    </row>
    <row r="282" spans="1:6" x14ac:dyDescent="0.25">
      <c r="A282" s="19">
        <v>278</v>
      </c>
      <c r="B282" s="1" t="str">
        <f>IFERROR(VLOOKUP($A282,Runners!$V:$AA,B$1,0),"")</f>
        <v/>
      </c>
      <c r="C282" s="1" t="str">
        <f>IFERROR(VLOOKUP($A282,Runners!$V:$AA,C$1,0),"")</f>
        <v/>
      </c>
      <c r="D282" s="1" t="str">
        <f>IFERROR(VLOOKUP($A282,Runners!$V:$AA,D$1,0),"")</f>
        <v/>
      </c>
      <c r="E282" s="2" t="str">
        <f>IFERROR(VLOOKUP($A282,Runners!$V:$AA,E$1,0),"")</f>
        <v/>
      </c>
      <c r="F282" s="2" t="str">
        <f>IFERROR(VLOOKUP($A282,Runners!$V:$AA,F$1,0),"")</f>
        <v/>
      </c>
    </row>
    <row r="283" spans="1:6" x14ac:dyDescent="0.25">
      <c r="A283" s="19">
        <v>279</v>
      </c>
      <c r="B283" s="1" t="str">
        <f>IFERROR(VLOOKUP($A283,Runners!$V:$AA,B$1,0),"")</f>
        <v/>
      </c>
      <c r="C283" s="1" t="str">
        <f>IFERROR(VLOOKUP($A283,Runners!$V:$AA,C$1,0),"")</f>
        <v/>
      </c>
      <c r="D283" s="1" t="str">
        <f>IFERROR(VLOOKUP($A283,Runners!$V:$AA,D$1,0),"")</f>
        <v/>
      </c>
      <c r="E283" s="2" t="str">
        <f>IFERROR(VLOOKUP($A283,Runners!$V:$AA,E$1,0),"")</f>
        <v/>
      </c>
      <c r="F283" s="2" t="str">
        <f>IFERROR(VLOOKUP($A283,Runners!$V:$AA,F$1,0),"")</f>
        <v/>
      </c>
    </row>
    <row r="284" spans="1:6" x14ac:dyDescent="0.25">
      <c r="A284" s="19">
        <v>280</v>
      </c>
      <c r="B284" s="1" t="str">
        <f>IFERROR(VLOOKUP($A284,Runners!$V:$AA,B$1,0),"")</f>
        <v/>
      </c>
      <c r="C284" s="1" t="str">
        <f>IFERROR(VLOOKUP($A284,Runners!$V:$AA,C$1,0),"")</f>
        <v/>
      </c>
      <c r="D284" s="1" t="str">
        <f>IFERROR(VLOOKUP($A284,Runners!$V:$AA,D$1,0),"")</f>
        <v/>
      </c>
      <c r="E284" s="2" t="str">
        <f>IFERROR(VLOOKUP($A284,Runners!$V:$AA,E$1,0),"")</f>
        <v/>
      </c>
      <c r="F284" s="2" t="str">
        <f>IFERROR(VLOOKUP($A284,Runners!$V:$AA,F$1,0),"")</f>
        <v/>
      </c>
    </row>
    <row r="285" spans="1:6" x14ac:dyDescent="0.25">
      <c r="A285" s="19">
        <v>281</v>
      </c>
      <c r="B285" s="1" t="str">
        <f>IFERROR(VLOOKUP($A285,Runners!$V:$AA,B$1,0),"")</f>
        <v/>
      </c>
      <c r="C285" s="1" t="str">
        <f>IFERROR(VLOOKUP($A285,Runners!$V:$AA,C$1,0),"")</f>
        <v/>
      </c>
      <c r="D285" s="1" t="str">
        <f>IFERROR(VLOOKUP($A285,Runners!$V:$AA,D$1,0),"")</f>
        <v/>
      </c>
      <c r="E285" s="2" t="str">
        <f>IFERROR(VLOOKUP($A285,Runners!$V:$AA,E$1,0),"")</f>
        <v/>
      </c>
      <c r="F285" s="2" t="str">
        <f>IFERROR(VLOOKUP($A285,Runners!$V:$AA,F$1,0),"")</f>
        <v/>
      </c>
    </row>
    <row r="286" spans="1:6" x14ac:dyDescent="0.25">
      <c r="A286" s="19">
        <v>282</v>
      </c>
      <c r="B286" s="1" t="str">
        <f>IFERROR(VLOOKUP($A286,Runners!$V:$AA,B$1,0),"")</f>
        <v/>
      </c>
      <c r="C286" s="1" t="str">
        <f>IFERROR(VLOOKUP($A286,Runners!$V:$AA,C$1,0),"")</f>
        <v/>
      </c>
      <c r="D286" s="1" t="str">
        <f>IFERROR(VLOOKUP($A286,Runners!$V:$AA,D$1,0),"")</f>
        <v/>
      </c>
      <c r="E286" s="2" t="str">
        <f>IFERROR(VLOOKUP($A286,Runners!$V:$AA,E$1,0),"")</f>
        <v/>
      </c>
      <c r="F286" s="2" t="str">
        <f>IFERROR(VLOOKUP($A286,Runners!$V:$AA,F$1,0),"")</f>
        <v/>
      </c>
    </row>
    <row r="287" spans="1:6" x14ac:dyDescent="0.25">
      <c r="A287" s="19">
        <v>283</v>
      </c>
      <c r="B287" s="1" t="str">
        <f>IFERROR(VLOOKUP($A287,Runners!$V:$AA,B$1,0),"")</f>
        <v/>
      </c>
      <c r="C287" s="1" t="str">
        <f>IFERROR(VLOOKUP($A287,Runners!$V:$AA,C$1,0),"")</f>
        <v/>
      </c>
      <c r="D287" s="1" t="str">
        <f>IFERROR(VLOOKUP($A287,Runners!$V:$AA,D$1,0),"")</f>
        <v/>
      </c>
      <c r="E287" s="2" t="str">
        <f>IFERROR(VLOOKUP($A287,Runners!$V:$AA,E$1,0),"")</f>
        <v/>
      </c>
      <c r="F287" s="2" t="str">
        <f>IFERROR(VLOOKUP($A287,Runners!$V:$AA,F$1,0),"")</f>
        <v/>
      </c>
    </row>
    <row r="288" spans="1:6" x14ac:dyDescent="0.25">
      <c r="A288" s="19">
        <v>284</v>
      </c>
      <c r="B288" s="1" t="str">
        <f>IFERROR(VLOOKUP($A288,Runners!$V:$AA,B$1,0),"")</f>
        <v/>
      </c>
      <c r="C288" s="1" t="str">
        <f>IFERROR(VLOOKUP($A288,Runners!$V:$AA,C$1,0),"")</f>
        <v/>
      </c>
      <c r="D288" s="1" t="str">
        <f>IFERROR(VLOOKUP($A288,Runners!$V:$AA,D$1,0),"")</f>
        <v/>
      </c>
      <c r="E288" s="2" t="str">
        <f>IFERROR(VLOOKUP($A288,Runners!$V:$AA,E$1,0),"")</f>
        <v/>
      </c>
      <c r="F288" s="2" t="str">
        <f>IFERROR(VLOOKUP($A288,Runners!$V:$AA,F$1,0),"")</f>
        <v/>
      </c>
    </row>
    <row r="289" spans="1:6" x14ac:dyDescent="0.25">
      <c r="A289" s="19">
        <v>285</v>
      </c>
      <c r="B289" s="1" t="str">
        <f>IFERROR(VLOOKUP($A289,Runners!$V:$AA,B$1,0),"")</f>
        <v/>
      </c>
      <c r="C289" s="1" t="str">
        <f>IFERROR(VLOOKUP($A289,Runners!$V:$AA,C$1,0),"")</f>
        <v/>
      </c>
      <c r="D289" s="1" t="str">
        <f>IFERROR(VLOOKUP($A289,Runners!$V:$AA,D$1,0),"")</f>
        <v/>
      </c>
      <c r="E289" s="2" t="str">
        <f>IFERROR(VLOOKUP($A289,Runners!$V:$AA,E$1,0),"")</f>
        <v/>
      </c>
      <c r="F289" s="2" t="str">
        <f>IFERROR(VLOOKUP($A289,Runners!$V:$AA,F$1,0),"")</f>
        <v/>
      </c>
    </row>
    <row r="290" spans="1:6" x14ac:dyDescent="0.25">
      <c r="A290" s="19">
        <v>286</v>
      </c>
      <c r="B290" s="1" t="str">
        <f>IFERROR(VLOOKUP($A290,Runners!$V:$AA,B$1,0),"")</f>
        <v/>
      </c>
      <c r="C290" s="1" t="str">
        <f>IFERROR(VLOOKUP($A290,Runners!$V:$AA,C$1,0),"")</f>
        <v/>
      </c>
      <c r="D290" s="1" t="str">
        <f>IFERROR(VLOOKUP($A290,Runners!$V:$AA,D$1,0),"")</f>
        <v/>
      </c>
      <c r="E290" s="2" t="str">
        <f>IFERROR(VLOOKUP($A290,Runners!$V:$AA,E$1,0),"")</f>
        <v/>
      </c>
      <c r="F290" s="2" t="str">
        <f>IFERROR(VLOOKUP($A290,Runners!$V:$AA,F$1,0),"")</f>
        <v/>
      </c>
    </row>
    <row r="291" spans="1:6" x14ac:dyDescent="0.25">
      <c r="A291" s="19">
        <v>287</v>
      </c>
      <c r="B291" s="1" t="str">
        <f>IFERROR(VLOOKUP($A291,Runners!$V:$AA,B$1,0),"")</f>
        <v/>
      </c>
      <c r="C291" s="1" t="str">
        <f>IFERROR(VLOOKUP($A291,Runners!$V:$AA,C$1,0),"")</f>
        <v/>
      </c>
      <c r="D291" s="1" t="str">
        <f>IFERROR(VLOOKUP($A291,Runners!$V:$AA,D$1,0),"")</f>
        <v/>
      </c>
      <c r="E291" s="2" t="str">
        <f>IFERROR(VLOOKUP($A291,Runners!$V:$AA,E$1,0),"")</f>
        <v/>
      </c>
      <c r="F291" s="2" t="str">
        <f>IFERROR(VLOOKUP($A291,Runners!$V:$AA,F$1,0),"")</f>
        <v/>
      </c>
    </row>
    <row r="292" spans="1:6" x14ac:dyDescent="0.25">
      <c r="A292" s="19">
        <v>288</v>
      </c>
      <c r="B292" s="1" t="str">
        <f>IFERROR(VLOOKUP($A292,Runners!$V:$AA,B$1,0),"")</f>
        <v/>
      </c>
      <c r="C292" s="1" t="str">
        <f>IFERROR(VLOOKUP($A292,Runners!$V:$AA,C$1,0),"")</f>
        <v/>
      </c>
      <c r="D292" s="1" t="str">
        <f>IFERROR(VLOOKUP($A292,Runners!$V:$AA,D$1,0),"")</f>
        <v/>
      </c>
      <c r="E292" s="2" t="str">
        <f>IFERROR(VLOOKUP($A292,Runners!$V:$AA,E$1,0),"")</f>
        <v/>
      </c>
      <c r="F292" s="2" t="str">
        <f>IFERROR(VLOOKUP($A292,Runners!$V:$AA,F$1,0),"")</f>
        <v/>
      </c>
    </row>
    <row r="293" spans="1:6" x14ac:dyDescent="0.25">
      <c r="A293" s="19">
        <v>289</v>
      </c>
      <c r="B293" s="1" t="str">
        <f>IFERROR(VLOOKUP($A293,Runners!$V:$AA,B$1,0),"")</f>
        <v/>
      </c>
      <c r="C293" s="1" t="str">
        <f>IFERROR(VLOOKUP($A293,Runners!$V:$AA,C$1,0),"")</f>
        <v/>
      </c>
      <c r="D293" s="1" t="str">
        <f>IFERROR(VLOOKUP($A293,Runners!$V:$AA,D$1,0),"")</f>
        <v/>
      </c>
      <c r="E293" s="2" t="str">
        <f>IFERROR(VLOOKUP($A293,Runners!$V:$AA,E$1,0),"")</f>
        <v/>
      </c>
      <c r="F293" s="2" t="str">
        <f>IFERROR(VLOOKUP($A293,Runners!$V:$AA,F$1,0),"")</f>
        <v/>
      </c>
    </row>
    <row r="294" spans="1:6" x14ac:dyDescent="0.25">
      <c r="A294" s="19">
        <v>290</v>
      </c>
      <c r="B294" s="1" t="str">
        <f>IFERROR(VLOOKUP($A294,Runners!$V:$AA,B$1,0),"")</f>
        <v/>
      </c>
      <c r="C294" s="1" t="str">
        <f>IFERROR(VLOOKUP($A294,Runners!$V:$AA,C$1,0),"")</f>
        <v/>
      </c>
      <c r="D294" s="1" t="str">
        <f>IFERROR(VLOOKUP($A294,Runners!$V:$AA,D$1,0),"")</f>
        <v/>
      </c>
      <c r="E294" s="2" t="str">
        <f>IFERROR(VLOOKUP($A294,Runners!$V:$AA,E$1,0),"")</f>
        <v/>
      </c>
      <c r="F294" s="2" t="str">
        <f>IFERROR(VLOOKUP($A294,Runners!$V:$AA,F$1,0),"")</f>
        <v/>
      </c>
    </row>
    <row r="295" spans="1:6" x14ac:dyDescent="0.25">
      <c r="A295" s="19">
        <v>291</v>
      </c>
      <c r="B295" s="1" t="str">
        <f>IFERROR(VLOOKUP($A295,Runners!$V:$AA,B$1,0),"")</f>
        <v/>
      </c>
      <c r="C295" s="1" t="str">
        <f>IFERROR(VLOOKUP($A295,Runners!$V:$AA,C$1,0),"")</f>
        <v/>
      </c>
      <c r="D295" s="1" t="str">
        <f>IFERROR(VLOOKUP($A295,Runners!$V:$AA,D$1,0),"")</f>
        <v/>
      </c>
      <c r="E295" s="2" t="str">
        <f>IFERROR(VLOOKUP($A295,Runners!$V:$AA,E$1,0),"")</f>
        <v/>
      </c>
      <c r="F295" s="2" t="str">
        <f>IFERROR(VLOOKUP($A295,Runners!$V:$AA,F$1,0),"")</f>
        <v/>
      </c>
    </row>
    <row r="296" spans="1:6" x14ac:dyDescent="0.25">
      <c r="A296" s="19">
        <v>292</v>
      </c>
      <c r="B296" s="1" t="str">
        <f>IFERROR(VLOOKUP($A296,Runners!$V:$AA,B$1,0),"")</f>
        <v/>
      </c>
      <c r="C296" s="1" t="str">
        <f>IFERROR(VLOOKUP($A296,Runners!$V:$AA,C$1,0),"")</f>
        <v/>
      </c>
      <c r="D296" s="1" t="str">
        <f>IFERROR(VLOOKUP($A296,Runners!$V:$AA,D$1,0),"")</f>
        <v/>
      </c>
      <c r="E296" s="2" t="str">
        <f>IFERROR(VLOOKUP($A296,Runners!$V:$AA,E$1,0),"")</f>
        <v/>
      </c>
      <c r="F296" s="2" t="str">
        <f>IFERROR(VLOOKUP($A296,Runners!$V:$AA,F$1,0),"")</f>
        <v/>
      </c>
    </row>
    <row r="297" spans="1:6" x14ac:dyDescent="0.25">
      <c r="A297" s="19">
        <v>293</v>
      </c>
      <c r="B297" s="1" t="str">
        <f>IFERROR(VLOOKUP($A297,Runners!$V:$AA,B$1,0),"")</f>
        <v/>
      </c>
      <c r="C297" s="1" t="str">
        <f>IFERROR(VLOOKUP($A297,Runners!$V:$AA,C$1,0),"")</f>
        <v/>
      </c>
      <c r="D297" s="1" t="str">
        <f>IFERROR(VLOOKUP($A297,Runners!$V:$AA,D$1,0),"")</f>
        <v/>
      </c>
      <c r="E297" s="2" t="str">
        <f>IFERROR(VLOOKUP($A297,Runners!$V:$AA,E$1,0),"")</f>
        <v/>
      </c>
      <c r="F297" s="2" t="str">
        <f>IFERROR(VLOOKUP($A297,Runners!$V:$AA,F$1,0),"")</f>
        <v/>
      </c>
    </row>
    <row r="298" spans="1:6" x14ac:dyDescent="0.25">
      <c r="A298" s="19">
        <v>294</v>
      </c>
      <c r="B298" s="1" t="str">
        <f>IFERROR(VLOOKUP($A298,Runners!$V:$AA,B$1,0),"")</f>
        <v/>
      </c>
      <c r="C298" s="1" t="str">
        <f>IFERROR(VLOOKUP($A298,Runners!$V:$AA,C$1,0),"")</f>
        <v/>
      </c>
      <c r="D298" s="1" t="str">
        <f>IFERROR(VLOOKUP($A298,Runners!$V:$AA,D$1,0),"")</f>
        <v/>
      </c>
      <c r="E298" s="2" t="str">
        <f>IFERROR(VLOOKUP($A298,Runners!$V:$AA,E$1,0),"")</f>
        <v/>
      </c>
      <c r="F298" s="2" t="str">
        <f>IFERROR(VLOOKUP($A298,Runners!$V:$AA,F$1,0),"")</f>
        <v/>
      </c>
    </row>
    <row r="299" spans="1:6" x14ac:dyDescent="0.25">
      <c r="A299" s="19">
        <v>295</v>
      </c>
      <c r="B299" s="1" t="str">
        <f>IFERROR(VLOOKUP($A299,Runners!$V:$AA,B$1,0),"")</f>
        <v/>
      </c>
      <c r="C299" s="1" t="str">
        <f>IFERROR(VLOOKUP($A299,Runners!$V:$AA,C$1,0),"")</f>
        <v/>
      </c>
      <c r="D299" s="1" t="str">
        <f>IFERROR(VLOOKUP($A299,Runners!$V:$AA,D$1,0),"")</f>
        <v/>
      </c>
      <c r="E299" s="2" t="str">
        <f>IFERROR(VLOOKUP($A299,Runners!$V:$AA,E$1,0),"")</f>
        <v/>
      </c>
      <c r="F299" s="2" t="str">
        <f>IFERROR(VLOOKUP($A299,Runners!$V:$AA,F$1,0),"")</f>
        <v/>
      </c>
    </row>
    <row r="300" spans="1:6" x14ac:dyDescent="0.25">
      <c r="A300" s="19">
        <v>296</v>
      </c>
      <c r="B300" s="1" t="str">
        <f>IFERROR(VLOOKUP($A300,Runners!$V:$AA,B$1,0),"")</f>
        <v/>
      </c>
      <c r="C300" s="1" t="str">
        <f>IFERROR(VLOOKUP($A300,Runners!$V:$AA,C$1,0),"")</f>
        <v/>
      </c>
      <c r="D300" s="1" t="str">
        <f>IFERROR(VLOOKUP($A300,Runners!$V:$AA,D$1,0),"")</f>
        <v/>
      </c>
      <c r="E300" s="2" t="str">
        <f>IFERROR(VLOOKUP($A300,Runners!$V:$AA,E$1,0),"")</f>
        <v/>
      </c>
      <c r="F300" s="2" t="str">
        <f>IFERROR(VLOOKUP($A300,Runners!$V:$AA,F$1,0),"")</f>
        <v/>
      </c>
    </row>
    <row r="301" spans="1:6" x14ac:dyDescent="0.25">
      <c r="A301" s="19">
        <v>297</v>
      </c>
      <c r="B301" s="1" t="str">
        <f>IFERROR(VLOOKUP($A301,Runners!$V:$AA,B$1,0),"")</f>
        <v/>
      </c>
      <c r="C301" s="1" t="str">
        <f>IFERROR(VLOOKUP($A301,Runners!$V:$AA,C$1,0),"")</f>
        <v/>
      </c>
      <c r="D301" s="1" t="str">
        <f>IFERROR(VLOOKUP($A301,Runners!$V:$AA,D$1,0),"")</f>
        <v/>
      </c>
      <c r="E301" s="2" t="str">
        <f>IFERROR(VLOOKUP($A301,Runners!$V:$AA,E$1,0),"")</f>
        <v/>
      </c>
      <c r="F301" s="2" t="str">
        <f>IFERROR(VLOOKUP($A301,Runners!$V:$AA,F$1,0),"")</f>
        <v/>
      </c>
    </row>
    <row r="302" spans="1:6" x14ac:dyDescent="0.25">
      <c r="A302" s="19">
        <v>298</v>
      </c>
      <c r="B302" s="1" t="str">
        <f>IFERROR(VLOOKUP($A302,Runners!$V:$AA,B$1,0),"")</f>
        <v/>
      </c>
      <c r="C302" s="1" t="str">
        <f>IFERROR(VLOOKUP($A302,Runners!$V:$AA,C$1,0),"")</f>
        <v/>
      </c>
      <c r="D302" s="1" t="str">
        <f>IFERROR(VLOOKUP($A302,Runners!$V:$AA,D$1,0),"")</f>
        <v/>
      </c>
      <c r="E302" s="2" t="str">
        <f>IFERROR(VLOOKUP($A302,Runners!$V:$AA,E$1,0),"")</f>
        <v/>
      </c>
      <c r="F302" s="2" t="str">
        <f>IFERROR(VLOOKUP($A302,Runners!$V:$AA,F$1,0),"")</f>
        <v/>
      </c>
    </row>
    <row r="303" spans="1:6" x14ac:dyDescent="0.25">
      <c r="A303" s="19">
        <v>299</v>
      </c>
      <c r="B303" s="1" t="str">
        <f>IFERROR(VLOOKUP($A303,Runners!$V:$AA,B$1,0),"")</f>
        <v/>
      </c>
      <c r="C303" s="1" t="str">
        <f>IFERROR(VLOOKUP($A303,Runners!$V:$AA,C$1,0),"")</f>
        <v/>
      </c>
      <c r="D303" s="1" t="str">
        <f>IFERROR(VLOOKUP($A303,Runners!$V:$AA,D$1,0),"")</f>
        <v/>
      </c>
      <c r="E303" s="2" t="str">
        <f>IFERROR(VLOOKUP($A303,Runners!$V:$AA,E$1,0),"")</f>
        <v/>
      </c>
      <c r="F303" s="2" t="str">
        <f>IFERROR(VLOOKUP($A303,Runners!$V:$AA,F$1,0),"")</f>
        <v/>
      </c>
    </row>
    <row r="304" spans="1:6" x14ac:dyDescent="0.25">
      <c r="A304" s="19">
        <v>300</v>
      </c>
      <c r="B304" s="1" t="str">
        <f>IFERROR(VLOOKUP($A304,Runners!$V:$AA,B$1,0),"")</f>
        <v/>
      </c>
      <c r="C304" s="1" t="str">
        <f>IFERROR(VLOOKUP($A304,Runners!$V:$AA,C$1,0),"")</f>
        <v/>
      </c>
      <c r="D304" s="1" t="str">
        <f>IFERROR(VLOOKUP($A304,Runners!$V:$AA,D$1,0),"")</f>
        <v/>
      </c>
      <c r="E304" s="2" t="str">
        <f>IFERROR(VLOOKUP($A304,Runners!$V:$AA,E$1,0),"")</f>
        <v/>
      </c>
      <c r="F304" s="2" t="str">
        <f>IFERROR(VLOOKUP($A304,Runners!$V:$AA,F$1,0),"")</f>
        <v/>
      </c>
    </row>
    <row r="305" spans="1:6" x14ac:dyDescent="0.25">
      <c r="A305" s="19">
        <v>301</v>
      </c>
      <c r="B305" s="1" t="str">
        <f>IFERROR(VLOOKUP($A305,Runners!$V:$AA,B$1,0),"")</f>
        <v/>
      </c>
      <c r="C305" s="1" t="str">
        <f>IFERROR(VLOOKUP($A305,Runners!$V:$AA,C$1,0),"")</f>
        <v/>
      </c>
      <c r="D305" s="1" t="str">
        <f>IFERROR(VLOOKUP($A305,Runners!$V:$AA,D$1,0),"")</f>
        <v/>
      </c>
      <c r="E305" s="2" t="str">
        <f>IFERROR(VLOOKUP($A305,Runners!$V:$AA,E$1,0),"")</f>
        <v/>
      </c>
      <c r="F305" s="2" t="str">
        <f>IFERROR(VLOOKUP($A305,Runners!$V:$AA,F$1,0),"")</f>
        <v/>
      </c>
    </row>
    <row r="306" spans="1:6" x14ac:dyDescent="0.25">
      <c r="A306" s="19">
        <v>302</v>
      </c>
      <c r="B306" s="1" t="str">
        <f>IFERROR(VLOOKUP($A306,Runners!$V:$AA,B$1,0),"")</f>
        <v/>
      </c>
      <c r="C306" s="1" t="str">
        <f>IFERROR(VLOOKUP($A306,Runners!$V:$AA,C$1,0),"")</f>
        <v/>
      </c>
      <c r="D306" s="1" t="str">
        <f>IFERROR(VLOOKUP($A306,Runners!$V:$AA,D$1,0),"")</f>
        <v/>
      </c>
      <c r="E306" s="2" t="str">
        <f>IFERROR(VLOOKUP($A306,Runners!$V:$AA,E$1,0),"")</f>
        <v/>
      </c>
      <c r="F306" s="2" t="str">
        <f>IFERROR(VLOOKUP($A306,Runners!$V:$AA,F$1,0),"")</f>
        <v/>
      </c>
    </row>
    <row r="307" spans="1:6" x14ac:dyDescent="0.25">
      <c r="A307" s="19">
        <v>303</v>
      </c>
      <c r="B307" s="1" t="str">
        <f>IFERROR(VLOOKUP($A307,Runners!$V:$AA,B$1,0),"")</f>
        <v/>
      </c>
      <c r="C307" s="1" t="str">
        <f>IFERROR(VLOOKUP($A307,Runners!$V:$AA,C$1,0),"")</f>
        <v/>
      </c>
      <c r="D307" s="1" t="str">
        <f>IFERROR(VLOOKUP($A307,Runners!$V:$AA,D$1,0),"")</f>
        <v/>
      </c>
      <c r="E307" s="2" t="str">
        <f>IFERROR(VLOOKUP($A307,Runners!$V:$AA,E$1,0),"")</f>
        <v/>
      </c>
      <c r="F307" s="2" t="str">
        <f>IFERROR(VLOOKUP($A307,Runners!$V:$AA,F$1,0),"")</f>
        <v/>
      </c>
    </row>
    <row r="308" spans="1:6" x14ac:dyDescent="0.25">
      <c r="A308" s="19">
        <v>304</v>
      </c>
      <c r="B308" s="1" t="str">
        <f>IFERROR(VLOOKUP($A308,Runners!$V:$AA,B$1,0),"")</f>
        <v/>
      </c>
      <c r="C308" s="1" t="str">
        <f>IFERROR(VLOOKUP($A308,Runners!$V:$AA,C$1,0),"")</f>
        <v/>
      </c>
      <c r="D308" s="1" t="str">
        <f>IFERROR(VLOOKUP($A308,Runners!$V:$AA,D$1,0),"")</f>
        <v/>
      </c>
      <c r="E308" s="2" t="str">
        <f>IFERROR(VLOOKUP($A308,Runners!$V:$AA,E$1,0),"")</f>
        <v/>
      </c>
      <c r="F308" s="2" t="str">
        <f>IFERROR(VLOOKUP($A308,Runners!$V:$AA,F$1,0),"")</f>
        <v/>
      </c>
    </row>
    <row r="309" spans="1:6" x14ac:dyDescent="0.25">
      <c r="A309" s="19">
        <v>305</v>
      </c>
      <c r="B309" s="1" t="str">
        <f>IFERROR(VLOOKUP($A309,Runners!$V:$AA,B$1,0),"")</f>
        <v/>
      </c>
      <c r="C309" s="1" t="str">
        <f>IFERROR(VLOOKUP($A309,Runners!$V:$AA,C$1,0),"")</f>
        <v/>
      </c>
      <c r="D309" s="1" t="str">
        <f>IFERROR(VLOOKUP($A309,Runners!$V:$AA,D$1,0),"")</f>
        <v/>
      </c>
      <c r="E309" s="2" t="str">
        <f>IFERROR(VLOOKUP($A309,Runners!$V:$AA,E$1,0),"")</f>
        <v/>
      </c>
      <c r="F309" s="2" t="str">
        <f>IFERROR(VLOOKUP($A309,Runners!$V:$AA,F$1,0),"")</f>
        <v/>
      </c>
    </row>
    <row r="310" spans="1:6" x14ac:dyDescent="0.25">
      <c r="A310" s="19">
        <v>306</v>
      </c>
      <c r="B310" s="1" t="str">
        <f>IFERROR(VLOOKUP($A310,Runners!$V:$AA,B$1,0),"")</f>
        <v/>
      </c>
      <c r="C310" s="1" t="str">
        <f>IFERROR(VLOOKUP($A310,Runners!$V:$AA,C$1,0),"")</f>
        <v/>
      </c>
      <c r="D310" s="1" t="str">
        <f>IFERROR(VLOOKUP($A310,Runners!$V:$AA,D$1,0),"")</f>
        <v/>
      </c>
      <c r="E310" s="2" t="str">
        <f>IFERROR(VLOOKUP($A310,Runners!$V:$AA,E$1,0),"")</f>
        <v/>
      </c>
      <c r="F310" s="2" t="str">
        <f>IFERROR(VLOOKUP($A310,Runners!$V:$AA,F$1,0),"")</f>
        <v/>
      </c>
    </row>
    <row r="311" spans="1:6" x14ac:dyDescent="0.25">
      <c r="A311" s="19">
        <v>307</v>
      </c>
      <c r="B311" s="1" t="str">
        <f>IFERROR(VLOOKUP($A311,Runners!$V:$AA,B$1,0),"")</f>
        <v/>
      </c>
      <c r="C311" s="1" t="str">
        <f>IFERROR(VLOOKUP($A311,Runners!$V:$AA,C$1,0),"")</f>
        <v/>
      </c>
      <c r="D311" s="1" t="str">
        <f>IFERROR(VLOOKUP($A311,Runners!$V:$AA,D$1,0),"")</f>
        <v/>
      </c>
      <c r="E311" s="2" t="str">
        <f>IFERROR(VLOOKUP($A311,Runners!$V:$AA,E$1,0),"")</f>
        <v/>
      </c>
      <c r="F311" s="2" t="str">
        <f>IFERROR(VLOOKUP($A311,Runners!$V:$AA,F$1,0),"")</f>
        <v/>
      </c>
    </row>
    <row r="312" spans="1:6" x14ac:dyDescent="0.25">
      <c r="A312" s="19">
        <v>308</v>
      </c>
      <c r="B312" s="1" t="str">
        <f>IFERROR(VLOOKUP($A312,Runners!$V:$AA,B$1,0),"")</f>
        <v/>
      </c>
      <c r="C312" s="1" t="str">
        <f>IFERROR(VLOOKUP($A312,Runners!$V:$AA,C$1,0),"")</f>
        <v/>
      </c>
      <c r="D312" s="1" t="str">
        <f>IFERROR(VLOOKUP($A312,Runners!$V:$AA,D$1,0),"")</f>
        <v/>
      </c>
      <c r="E312" s="2" t="str">
        <f>IFERROR(VLOOKUP($A312,Runners!$V:$AA,E$1,0),"")</f>
        <v/>
      </c>
      <c r="F312" s="2" t="str">
        <f>IFERROR(VLOOKUP($A312,Runners!$V:$AA,F$1,0),"")</f>
        <v/>
      </c>
    </row>
    <row r="313" spans="1:6" x14ac:dyDescent="0.25">
      <c r="A313" s="19">
        <v>309</v>
      </c>
      <c r="B313" s="1" t="str">
        <f>IFERROR(VLOOKUP($A313,Runners!$V:$AA,B$1,0),"")</f>
        <v/>
      </c>
      <c r="C313" s="1" t="str">
        <f>IFERROR(VLOOKUP($A313,Runners!$V:$AA,C$1,0),"")</f>
        <v/>
      </c>
      <c r="D313" s="1" t="str">
        <f>IFERROR(VLOOKUP($A313,Runners!$V:$AA,D$1,0),"")</f>
        <v/>
      </c>
      <c r="E313" s="2" t="str">
        <f>IFERROR(VLOOKUP($A313,Runners!$V:$AA,E$1,0),"")</f>
        <v/>
      </c>
      <c r="F313" s="2" t="str">
        <f>IFERROR(VLOOKUP($A313,Runners!$V:$AA,F$1,0),"")</f>
        <v/>
      </c>
    </row>
    <row r="314" spans="1:6" x14ac:dyDescent="0.25">
      <c r="A314" s="19">
        <v>310</v>
      </c>
      <c r="B314" s="1" t="str">
        <f>IFERROR(VLOOKUP($A314,Runners!$V:$AA,B$1,0),"")</f>
        <v/>
      </c>
      <c r="C314" s="1" t="str">
        <f>IFERROR(VLOOKUP($A314,Runners!$V:$AA,C$1,0),"")</f>
        <v/>
      </c>
      <c r="D314" s="1" t="str">
        <f>IFERROR(VLOOKUP($A314,Runners!$V:$AA,D$1,0),"")</f>
        <v/>
      </c>
      <c r="E314" s="2" t="str">
        <f>IFERROR(VLOOKUP($A314,Runners!$V:$AA,E$1,0),"")</f>
        <v/>
      </c>
      <c r="F314" s="2" t="str">
        <f>IFERROR(VLOOKUP($A314,Runners!$V:$AA,F$1,0),"")</f>
        <v/>
      </c>
    </row>
    <row r="315" spans="1:6" x14ac:dyDescent="0.25">
      <c r="A315" s="19">
        <v>311</v>
      </c>
      <c r="B315" s="1" t="str">
        <f>IFERROR(VLOOKUP($A315,Runners!$V:$AA,B$1,0),"")</f>
        <v/>
      </c>
      <c r="C315" s="1" t="str">
        <f>IFERROR(VLOOKUP($A315,Runners!$V:$AA,C$1,0),"")</f>
        <v/>
      </c>
      <c r="D315" s="1" t="str">
        <f>IFERROR(VLOOKUP($A315,Runners!$V:$AA,D$1,0),"")</f>
        <v/>
      </c>
      <c r="E315" s="2" t="str">
        <f>IFERROR(VLOOKUP($A315,Runners!$V:$AA,E$1,0),"")</f>
        <v/>
      </c>
      <c r="F315" s="2" t="str">
        <f>IFERROR(VLOOKUP($A315,Runners!$V:$AA,F$1,0),"")</f>
        <v/>
      </c>
    </row>
    <row r="316" spans="1:6" x14ac:dyDescent="0.25">
      <c r="A316" s="19">
        <v>312</v>
      </c>
      <c r="B316" s="1" t="str">
        <f>IFERROR(VLOOKUP($A316,Runners!$V:$AA,B$1,0),"")</f>
        <v/>
      </c>
      <c r="C316" s="1" t="str">
        <f>IFERROR(VLOOKUP($A316,Runners!$V:$AA,C$1,0),"")</f>
        <v/>
      </c>
      <c r="D316" s="1" t="str">
        <f>IFERROR(VLOOKUP($A316,Runners!$V:$AA,D$1,0),"")</f>
        <v/>
      </c>
      <c r="E316" s="2" t="str">
        <f>IFERROR(VLOOKUP($A316,Runners!$V:$AA,E$1,0),"")</f>
        <v/>
      </c>
      <c r="F316" s="2" t="str">
        <f>IFERROR(VLOOKUP($A316,Runners!$V:$AA,F$1,0),"")</f>
        <v/>
      </c>
    </row>
    <row r="317" spans="1:6" x14ac:dyDescent="0.25">
      <c r="A317" s="19">
        <v>313</v>
      </c>
      <c r="B317" s="1" t="str">
        <f>IFERROR(VLOOKUP($A317,Runners!$V:$AA,B$1,0),"")</f>
        <v/>
      </c>
      <c r="C317" s="1" t="str">
        <f>IFERROR(VLOOKUP($A317,Runners!$V:$AA,C$1,0),"")</f>
        <v/>
      </c>
      <c r="D317" s="1" t="str">
        <f>IFERROR(VLOOKUP($A317,Runners!$V:$AA,D$1,0),"")</f>
        <v/>
      </c>
      <c r="E317" s="2" t="str">
        <f>IFERROR(VLOOKUP($A317,Runners!$V:$AA,E$1,0),"")</f>
        <v/>
      </c>
      <c r="F317" s="2" t="str">
        <f>IFERROR(VLOOKUP($A317,Runners!$V:$AA,F$1,0),"")</f>
        <v/>
      </c>
    </row>
    <row r="318" spans="1:6" x14ac:dyDescent="0.25">
      <c r="A318" s="19">
        <v>314</v>
      </c>
      <c r="B318" s="1" t="str">
        <f>IFERROR(VLOOKUP($A318,Runners!$V:$AA,B$1,0),"")</f>
        <v/>
      </c>
      <c r="C318" s="1" t="str">
        <f>IFERROR(VLOOKUP($A318,Runners!$V:$AA,C$1,0),"")</f>
        <v/>
      </c>
      <c r="D318" s="1" t="str">
        <f>IFERROR(VLOOKUP($A318,Runners!$V:$AA,D$1,0),"")</f>
        <v/>
      </c>
      <c r="E318" s="2" t="str">
        <f>IFERROR(VLOOKUP($A318,Runners!$V:$AA,E$1,0),"")</f>
        <v/>
      </c>
      <c r="F318" s="2" t="str">
        <f>IFERROR(VLOOKUP($A318,Runners!$V:$AA,F$1,0),"")</f>
        <v/>
      </c>
    </row>
    <row r="319" spans="1:6" x14ac:dyDescent="0.25">
      <c r="A319" s="19">
        <v>315</v>
      </c>
      <c r="B319" s="1" t="str">
        <f>IFERROR(VLOOKUP($A319,Runners!$V:$AA,B$1,0),"")</f>
        <v/>
      </c>
      <c r="C319" s="1" t="str">
        <f>IFERROR(VLOOKUP($A319,Runners!$V:$AA,C$1,0),"")</f>
        <v/>
      </c>
      <c r="D319" s="1" t="str">
        <f>IFERROR(VLOOKUP($A319,Runners!$V:$AA,D$1,0),"")</f>
        <v/>
      </c>
      <c r="E319" s="2" t="str">
        <f>IFERROR(VLOOKUP($A319,Runners!$V:$AA,E$1,0),"")</f>
        <v/>
      </c>
      <c r="F319" s="2" t="str">
        <f>IFERROR(VLOOKUP($A319,Runners!$V:$AA,F$1,0),"")</f>
        <v/>
      </c>
    </row>
    <row r="320" spans="1:6" x14ac:dyDescent="0.25">
      <c r="A320" s="19">
        <v>316</v>
      </c>
      <c r="B320" s="1" t="str">
        <f>IFERROR(VLOOKUP($A320,Runners!$V:$AA,B$1,0),"")</f>
        <v/>
      </c>
      <c r="C320" s="1" t="str">
        <f>IFERROR(VLOOKUP($A320,Runners!$V:$AA,C$1,0),"")</f>
        <v/>
      </c>
      <c r="D320" s="1" t="str">
        <f>IFERROR(VLOOKUP($A320,Runners!$V:$AA,D$1,0),"")</f>
        <v/>
      </c>
      <c r="E320" s="2" t="str">
        <f>IFERROR(VLOOKUP($A320,Runners!$V:$AA,E$1,0),"")</f>
        <v/>
      </c>
      <c r="F320" s="2" t="str">
        <f>IFERROR(VLOOKUP($A320,Runners!$V:$AA,F$1,0),"")</f>
        <v/>
      </c>
    </row>
    <row r="321" spans="1:6" x14ac:dyDescent="0.25">
      <c r="A321" s="19">
        <v>317</v>
      </c>
      <c r="B321" s="1" t="str">
        <f>IFERROR(VLOOKUP($A321,Runners!$V:$AA,B$1,0),"")</f>
        <v/>
      </c>
      <c r="C321" s="1" t="str">
        <f>IFERROR(VLOOKUP($A321,Runners!$V:$AA,C$1,0),"")</f>
        <v/>
      </c>
      <c r="D321" s="1" t="str">
        <f>IFERROR(VLOOKUP($A321,Runners!$V:$AA,D$1,0),"")</f>
        <v/>
      </c>
      <c r="E321" s="2" t="str">
        <f>IFERROR(VLOOKUP($A321,Runners!$V:$AA,E$1,0),"")</f>
        <v/>
      </c>
      <c r="F321" s="2" t="str">
        <f>IFERROR(VLOOKUP($A321,Runners!$V:$AA,F$1,0),"")</f>
        <v/>
      </c>
    </row>
    <row r="322" spans="1:6" x14ac:dyDescent="0.25">
      <c r="A322" s="19">
        <v>318</v>
      </c>
      <c r="B322" s="1" t="str">
        <f>IFERROR(VLOOKUP($A322,Runners!$V:$AA,B$1,0),"")</f>
        <v/>
      </c>
      <c r="C322" s="1" t="str">
        <f>IFERROR(VLOOKUP($A322,Runners!$V:$AA,C$1,0),"")</f>
        <v/>
      </c>
      <c r="D322" s="1" t="str">
        <f>IFERROR(VLOOKUP($A322,Runners!$V:$AA,D$1,0),"")</f>
        <v/>
      </c>
      <c r="E322" s="2" t="str">
        <f>IFERROR(VLOOKUP($A322,Runners!$V:$AA,E$1,0),"")</f>
        <v/>
      </c>
      <c r="F322" s="2" t="str">
        <f>IFERROR(VLOOKUP($A322,Runners!$V:$AA,F$1,0),"")</f>
        <v/>
      </c>
    </row>
    <row r="323" spans="1:6" x14ac:dyDescent="0.25">
      <c r="A323" s="19">
        <v>319</v>
      </c>
      <c r="B323" s="1" t="str">
        <f>IFERROR(VLOOKUP($A323,Runners!$V:$AA,B$1,0),"")</f>
        <v/>
      </c>
      <c r="C323" s="1" t="str">
        <f>IFERROR(VLOOKUP($A323,Runners!$V:$AA,C$1,0),"")</f>
        <v/>
      </c>
      <c r="D323" s="1" t="str">
        <f>IFERROR(VLOOKUP($A323,Runners!$V:$AA,D$1,0),"")</f>
        <v/>
      </c>
      <c r="E323" s="2" t="str">
        <f>IFERROR(VLOOKUP($A323,Runners!$V:$AA,E$1,0),"")</f>
        <v/>
      </c>
      <c r="F323" s="2" t="str">
        <f>IFERROR(VLOOKUP($A323,Runners!$V:$AA,F$1,0),"")</f>
        <v/>
      </c>
    </row>
    <row r="324" spans="1:6" x14ac:dyDescent="0.25">
      <c r="A324" s="19">
        <v>320</v>
      </c>
      <c r="B324" s="1" t="str">
        <f>IFERROR(VLOOKUP($A324,Runners!$V:$AA,B$1,0),"")</f>
        <v/>
      </c>
      <c r="C324" s="1" t="str">
        <f>IFERROR(VLOOKUP($A324,Runners!$V:$AA,C$1,0),"")</f>
        <v/>
      </c>
      <c r="D324" s="1" t="str">
        <f>IFERROR(VLOOKUP($A324,Runners!$V:$AA,D$1,0),"")</f>
        <v/>
      </c>
      <c r="E324" s="2" t="str">
        <f>IFERROR(VLOOKUP($A324,Runners!$V:$AA,E$1,0),"")</f>
        <v/>
      </c>
      <c r="F324" s="2" t="str">
        <f>IFERROR(VLOOKUP($A324,Runners!$V:$AA,F$1,0),"")</f>
        <v/>
      </c>
    </row>
    <row r="325" spans="1:6" x14ac:dyDescent="0.25">
      <c r="A325" s="19">
        <v>321</v>
      </c>
      <c r="B325" s="1" t="str">
        <f>IFERROR(VLOOKUP($A325,Runners!$V:$AA,B$1,0),"")</f>
        <v/>
      </c>
      <c r="C325" s="1" t="str">
        <f>IFERROR(VLOOKUP($A325,Runners!$V:$AA,C$1,0),"")</f>
        <v/>
      </c>
      <c r="D325" s="1" t="str">
        <f>IFERROR(VLOOKUP($A325,Runners!$V:$AA,D$1,0),"")</f>
        <v/>
      </c>
      <c r="E325" s="2" t="str">
        <f>IFERROR(VLOOKUP($A325,Runners!$V:$AA,E$1,0),"")</f>
        <v/>
      </c>
      <c r="F325" s="2" t="str">
        <f>IFERROR(VLOOKUP($A325,Runners!$V:$AA,F$1,0),"")</f>
        <v/>
      </c>
    </row>
    <row r="326" spans="1:6" x14ac:dyDescent="0.25">
      <c r="A326" s="19">
        <v>322</v>
      </c>
      <c r="B326" s="1" t="str">
        <f>IFERROR(VLOOKUP($A326,Runners!$V:$AA,B$1,0),"")</f>
        <v/>
      </c>
      <c r="C326" s="1" t="str">
        <f>IFERROR(VLOOKUP($A326,Runners!$V:$AA,C$1,0),"")</f>
        <v/>
      </c>
      <c r="D326" s="1" t="str">
        <f>IFERROR(VLOOKUP($A326,Runners!$V:$AA,D$1,0),"")</f>
        <v/>
      </c>
      <c r="E326" s="2" t="str">
        <f>IFERROR(VLOOKUP($A326,Runners!$V:$AA,E$1,0),"")</f>
        <v/>
      </c>
      <c r="F326" s="2" t="str">
        <f>IFERROR(VLOOKUP($A326,Runners!$V:$AA,F$1,0),"")</f>
        <v/>
      </c>
    </row>
    <row r="327" spans="1:6" x14ac:dyDescent="0.25">
      <c r="A327" s="19">
        <v>323</v>
      </c>
      <c r="B327" s="1" t="str">
        <f>IFERROR(VLOOKUP($A327,Runners!$V:$AA,B$1,0),"")</f>
        <v/>
      </c>
      <c r="C327" s="1" t="str">
        <f>IFERROR(VLOOKUP($A327,Runners!$V:$AA,C$1,0),"")</f>
        <v/>
      </c>
      <c r="D327" s="1" t="str">
        <f>IFERROR(VLOOKUP($A327,Runners!$V:$AA,D$1,0),"")</f>
        <v/>
      </c>
      <c r="E327" s="2" t="str">
        <f>IFERROR(VLOOKUP($A327,Runners!$V:$AA,E$1,0),"")</f>
        <v/>
      </c>
      <c r="F327" s="2" t="str">
        <f>IFERROR(VLOOKUP($A327,Runners!$V:$AA,F$1,0),"")</f>
        <v/>
      </c>
    </row>
    <row r="328" spans="1:6" x14ac:dyDescent="0.25">
      <c r="A328" s="19">
        <v>324</v>
      </c>
      <c r="B328" s="1" t="str">
        <f>IFERROR(VLOOKUP($A328,Runners!$V:$AA,B$1,0),"")</f>
        <v/>
      </c>
      <c r="C328" s="1" t="str">
        <f>IFERROR(VLOOKUP($A328,Runners!$V:$AA,C$1,0),"")</f>
        <v/>
      </c>
      <c r="D328" s="1" t="str">
        <f>IFERROR(VLOOKUP($A328,Runners!$V:$AA,D$1,0),"")</f>
        <v/>
      </c>
      <c r="E328" s="2" t="str">
        <f>IFERROR(VLOOKUP($A328,Runners!$V:$AA,E$1,0),"")</f>
        <v/>
      </c>
      <c r="F328" s="2" t="str">
        <f>IFERROR(VLOOKUP($A328,Runners!$V:$AA,F$1,0),"")</f>
        <v/>
      </c>
    </row>
    <row r="329" spans="1:6" x14ac:dyDescent="0.25">
      <c r="A329" s="19">
        <v>325</v>
      </c>
      <c r="B329" s="1" t="str">
        <f>IFERROR(VLOOKUP($A329,Runners!$V:$AA,B$1,0),"")</f>
        <v/>
      </c>
      <c r="C329" s="1" t="str">
        <f>IFERROR(VLOOKUP($A329,Runners!$V:$AA,C$1,0),"")</f>
        <v/>
      </c>
      <c r="D329" s="1" t="str">
        <f>IFERROR(VLOOKUP($A329,Runners!$V:$AA,D$1,0),"")</f>
        <v/>
      </c>
      <c r="E329" s="2" t="str">
        <f>IFERROR(VLOOKUP($A329,Runners!$V:$AA,E$1,0),"")</f>
        <v/>
      </c>
      <c r="F329" s="2" t="str">
        <f>IFERROR(VLOOKUP($A329,Runners!$V:$AA,F$1,0),"")</f>
        <v/>
      </c>
    </row>
    <row r="330" spans="1:6" x14ac:dyDescent="0.25">
      <c r="A330" s="19">
        <v>326</v>
      </c>
      <c r="B330" s="1" t="str">
        <f>IFERROR(VLOOKUP($A330,Runners!$V:$AA,B$1,0),"")</f>
        <v/>
      </c>
      <c r="C330" s="1" t="str">
        <f>IFERROR(VLOOKUP($A330,Runners!$V:$AA,C$1,0),"")</f>
        <v/>
      </c>
      <c r="D330" s="1" t="str">
        <f>IFERROR(VLOOKUP($A330,Runners!$V:$AA,D$1,0),"")</f>
        <v/>
      </c>
      <c r="E330" s="2" t="str">
        <f>IFERROR(VLOOKUP($A330,Runners!$V:$AA,E$1,0),"")</f>
        <v/>
      </c>
      <c r="F330" s="2" t="str">
        <f>IFERROR(VLOOKUP($A330,Runners!$V:$AA,F$1,0),"")</f>
        <v/>
      </c>
    </row>
    <row r="331" spans="1:6" x14ac:dyDescent="0.25">
      <c r="A331" s="19">
        <v>327</v>
      </c>
      <c r="B331" s="1" t="str">
        <f>IFERROR(VLOOKUP($A331,Runners!$V:$AA,B$1,0),"")</f>
        <v/>
      </c>
      <c r="C331" s="1" t="str">
        <f>IFERROR(VLOOKUP($A331,Runners!$V:$AA,C$1,0),"")</f>
        <v/>
      </c>
      <c r="D331" s="1" t="str">
        <f>IFERROR(VLOOKUP($A331,Runners!$V:$AA,D$1,0),"")</f>
        <v/>
      </c>
      <c r="E331" s="2" t="str">
        <f>IFERROR(VLOOKUP($A331,Runners!$V:$AA,E$1,0),"")</f>
        <v/>
      </c>
      <c r="F331" s="2" t="str">
        <f>IFERROR(VLOOKUP($A331,Runners!$V:$AA,F$1,0),"")</f>
        <v/>
      </c>
    </row>
    <row r="332" spans="1:6" x14ac:dyDescent="0.25">
      <c r="A332" s="19">
        <v>328</v>
      </c>
      <c r="B332" s="1" t="str">
        <f>IFERROR(VLOOKUP($A332,Runners!$V:$AA,B$1,0),"")</f>
        <v/>
      </c>
      <c r="C332" s="1" t="str">
        <f>IFERROR(VLOOKUP($A332,Runners!$V:$AA,C$1,0),"")</f>
        <v/>
      </c>
      <c r="D332" s="1" t="str">
        <f>IFERROR(VLOOKUP($A332,Runners!$V:$AA,D$1,0),"")</f>
        <v/>
      </c>
      <c r="E332" s="2" t="str">
        <f>IFERROR(VLOOKUP($A332,Runners!$V:$AA,E$1,0),"")</f>
        <v/>
      </c>
      <c r="F332" s="2" t="str">
        <f>IFERROR(VLOOKUP($A332,Runners!$V:$AA,F$1,0),"")</f>
        <v/>
      </c>
    </row>
    <row r="333" spans="1:6" x14ac:dyDescent="0.25">
      <c r="A333" s="19">
        <v>329</v>
      </c>
      <c r="B333" s="1" t="str">
        <f>IFERROR(VLOOKUP($A333,Runners!$V:$AA,B$1,0),"")</f>
        <v/>
      </c>
      <c r="C333" s="1" t="str">
        <f>IFERROR(VLOOKUP($A333,Runners!$V:$AA,C$1,0),"")</f>
        <v/>
      </c>
      <c r="D333" s="1" t="str">
        <f>IFERROR(VLOOKUP($A333,Runners!$V:$AA,D$1,0),"")</f>
        <v/>
      </c>
      <c r="E333" s="2" t="str">
        <f>IFERROR(VLOOKUP($A333,Runners!$V:$AA,E$1,0),"")</f>
        <v/>
      </c>
      <c r="F333" s="2" t="str">
        <f>IFERROR(VLOOKUP($A333,Runners!$V:$AA,F$1,0),"")</f>
        <v/>
      </c>
    </row>
    <row r="334" spans="1:6" x14ac:dyDescent="0.25">
      <c r="A334" s="19">
        <v>330</v>
      </c>
      <c r="B334" s="1" t="str">
        <f>IFERROR(VLOOKUP($A334,Runners!$V:$AA,B$1,0),"")</f>
        <v/>
      </c>
      <c r="C334" s="1" t="str">
        <f>IFERROR(VLOOKUP($A334,Runners!$V:$AA,C$1,0),"")</f>
        <v/>
      </c>
      <c r="D334" s="1" t="str">
        <f>IFERROR(VLOOKUP($A334,Runners!$V:$AA,D$1,0),"")</f>
        <v/>
      </c>
      <c r="E334" s="2" t="str">
        <f>IFERROR(VLOOKUP($A334,Runners!$V:$AA,E$1,0),"")</f>
        <v/>
      </c>
      <c r="F334" s="2" t="str">
        <f>IFERROR(VLOOKUP($A334,Runners!$V:$AA,F$1,0),"")</f>
        <v/>
      </c>
    </row>
    <row r="335" spans="1:6" x14ac:dyDescent="0.25">
      <c r="A335" s="19">
        <v>331</v>
      </c>
      <c r="B335" s="1" t="str">
        <f>IFERROR(VLOOKUP($A335,Runners!$V:$AA,B$1,0),"")</f>
        <v/>
      </c>
      <c r="C335" s="1" t="str">
        <f>IFERROR(VLOOKUP($A335,Runners!$V:$AA,C$1,0),"")</f>
        <v/>
      </c>
      <c r="D335" s="1" t="str">
        <f>IFERROR(VLOOKUP($A335,Runners!$V:$AA,D$1,0),"")</f>
        <v/>
      </c>
      <c r="E335" s="2" t="str">
        <f>IFERROR(VLOOKUP($A335,Runners!$V:$AA,E$1,0),"")</f>
        <v/>
      </c>
      <c r="F335" s="2" t="str">
        <f>IFERROR(VLOOKUP($A335,Runners!$V:$AA,F$1,0),"")</f>
        <v/>
      </c>
    </row>
    <row r="336" spans="1:6" x14ac:dyDescent="0.25">
      <c r="A336" s="19">
        <v>332</v>
      </c>
      <c r="B336" s="1" t="str">
        <f>IFERROR(VLOOKUP($A336,Runners!$V:$AA,B$1,0),"")</f>
        <v/>
      </c>
      <c r="C336" s="1" t="str">
        <f>IFERROR(VLOOKUP($A336,Runners!$V:$AA,C$1,0),"")</f>
        <v/>
      </c>
      <c r="D336" s="1" t="str">
        <f>IFERROR(VLOOKUP($A336,Runners!$V:$AA,D$1,0),"")</f>
        <v/>
      </c>
      <c r="E336" s="2" t="str">
        <f>IFERROR(VLOOKUP($A336,Runners!$V:$AA,E$1,0),"")</f>
        <v/>
      </c>
      <c r="F336" s="2" t="str">
        <f>IFERROR(VLOOKUP($A336,Runners!$V:$AA,F$1,0),"")</f>
        <v/>
      </c>
    </row>
    <row r="337" spans="1:6" x14ac:dyDescent="0.25">
      <c r="A337" s="19">
        <v>333</v>
      </c>
      <c r="B337" s="1" t="str">
        <f>IFERROR(VLOOKUP($A337,Runners!$V:$AA,B$1,0),"")</f>
        <v/>
      </c>
      <c r="C337" s="1" t="str">
        <f>IFERROR(VLOOKUP($A337,Runners!$V:$AA,C$1,0),"")</f>
        <v/>
      </c>
      <c r="D337" s="1" t="str">
        <f>IFERROR(VLOOKUP($A337,Runners!$V:$AA,D$1,0),"")</f>
        <v/>
      </c>
      <c r="E337" s="2" t="str">
        <f>IFERROR(VLOOKUP($A337,Runners!$V:$AA,E$1,0),"")</f>
        <v/>
      </c>
      <c r="F337" s="2" t="str">
        <f>IFERROR(VLOOKUP($A337,Runners!$V:$AA,F$1,0),"")</f>
        <v/>
      </c>
    </row>
    <row r="338" spans="1:6" x14ac:dyDescent="0.25">
      <c r="A338" s="19">
        <v>334</v>
      </c>
      <c r="B338" s="1" t="str">
        <f>IFERROR(VLOOKUP($A338,Runners!$V:$AA,B$1,0),"")</f>
        <v/>
      </c>
      <c r="C338" s="1" t="str">
        <f>IFERROR(VLOOKUP($A338,Runners!$V:$AA,C$1,0),"")</f>
        <v/>
      </c>
      <c r="D338" s="1" t="str">
        <f>IFERROR(VLOOKUP($A338,Runners!$V:$AA,D$1,0),"")</f>
        <v/>
      </c>
      <c r="E338" s="2" t="str">
        <f>IFERROR(VLOOKUP($A338,Runners!$V:$AA,E$1,0),"")</f>
        <v/>
      </c>
      <c r="F338" s="2" t="str">
        <f>IFERROR(VLOOKUP($A338,Runners!$V:$AA,F$1,0),"")</f>
        <v/>
      </c>
    </row>
    <row r="339" spans="1:6" x14ac:dyDescent="0.25">
      <c r="A339" s="19">
        <v>335</v>
      </c>
      <c r="B339" s="1" t="str">
        <f>IFERROR(VLOOKUP($A339,Runners!$V:$AA,B$1,0),"")</f>
        <v/>
      </c>
      <c r="C339" s="1" t="str">
        <f>IFERROR(VLOOKUP($A339,Runners!$V:$AA,C$1,0),"")</f>
        <v/>
      </c>
      <c r="D339" s="1" t="str">
        <f>IFERROR(VLOOKUP($A339,Runners!$V:$AA,D$1,0),"")</f>
        <v/>
      </c>
      <c r="E339" s="2" t="str">
        <f>IFERROR(VLOOKUP($A339,Runners!$V:$AA,E$1,0),"")</f>
        <v/>
      </c>
      <c r="F339" s="2" t="str">
        <f>IFERROR(VLOOKUP($A339,Runners!$V:$AA,F$1,0),"")</f>
        <v/>
      </c>
    </row>
    <row r="340" spans="1:6" x14ac:dyDescent="0.25">
      <c r="A340" s="19">
        <v>336</v>
      </c>
      <c r="B340" s="1" t="str">
        <f>IFERROR(VLOOKUP($A340,Runners!$V:$AA,B$1,0),"")</f>
        <v/>
      </c>
      <c r="C340" s="1" t="str">
        <f>IFERROR(VLOOKUP($A340,Runners!$V:$AA,C$1,0),"")</f>
        <v/>
      </c>
      <c r="D340" s="1" t="str">
        <f>IFERROR(VLOOKUP($A340,Runners!$V:$AA,D$1,0),"")</f>
        <v/>
      </c>
      <c r="E340" s="2" t="str">
        <f>IFERROR(VLOOKUP($A340,Runners!$V:$AA,E$1,0),"")</f>
        <v/>
      </c>
      <c r="F340" s="2" t="str">
        <f>IFERROR(VLOOKUP($A340,Runners!$V:$AA,F$1,0),"")</f>
        <v/>
      </c>
    </row>
    <row r="341" spans="1:6" x14ac:dyDescent="0.25">
      <c r="A341" s="19">
        <v>337</v>
      </c>
      <c r="B341" s="1" t="str">
        <f>IFERROR(VLOOKUP($A341,Runners!$V:$AA,B$1,0),"")</f>
        <v/>
      </c>
      <c r="C341" s="1" t="str">
        <f>IFERROR(VLOOKUP($A341,Runners!$V:$AA,C$1,0),"")</f>
        <v/>
      </c>
      <c r="D341" s="1" t="str">
        <f>IFERROR(VLOOKUP($A341,Runners!$V:$AA,D$1,0),"")</f>
        <v/>
      </c>
      <c r="E341" s="2" t="str">
        <f>IFERROR(VLOOKUP($A341,Runners!$V:$AA,E$1,0),"")</f>
        <v/>
      </c>
      <c r="F341" s="2" t="str">
        <f>IFERROR(VLOOKUP($A341,Runners!$V:$AA,F$1,0),"")</f>
        <v/>
      </c>
    </row>
    <row r="342" spans="1:6" x14ac:dyDescent="0.25">
      <c r="A342" s="19">
        <v>338</v>
      </c>
      <c r="B342" s="1" t="str">
        <f>IFERROR(VLOOKUP($A342,Runners!$V:$AA,B$1,0),"")</f>
        <v/>
      </c>
      <c r="C342" s="1" t="str">
        <f>IFERROR(VLOOKUP($A342,Runners!$V:$AA,C$1,0),"")</f>
        <v/>
      </c>
      <c r="D342" s="1" t="str">
        <f>IFERROR(VLOOKUP($A342,Runners!$V:$AA,D$1,0),"")</f>
        <v/>
      </c>
      <c r="E342" s="2" t="str">
        <f>IFERROR(VLOOKUP($A342,Runners!$V:$AA,E$1,0),"")</f>
        <v/>
      </c>
      <c r="F342" s="2" t="str">
        <f>IFERROR(VLOOKUP($A342,Runners!$V:$AA,F$1,0),"")</f>
        <v/>
      </c>
    </row>
    <row r="343" spans="1:6" x14ac:dyDescent="0.25">
      <c r="A343" s="19">
        <v>339</v>
      </c>
      <c r="B343" s="1" t="str">
        <f>IFERROR(VLOOKUP($A343,Runners!$V:$AA,B$1,0),"")</f>
        <v/>
      </c>
      <c r="C343" s="1" t="str">
        <f>IFERROR(VLOOKUP($A343,Runners!$V:$AA,C$1,0),"")</f>
        <v/>
      </c>
      <c r="D343" s="1" t="str">
        <f>IFERROR(VLOOKUP($A343,Runners!$V:$AA,D$1,0),"")</f>
        <v/>
      </c>
      <c r="E343" s="2" t="str">
        <f>IFERROR(VLOOKUP($A343,Runners!$V:$AA,E$1,0),"")</f>
        <v/>
      </c>
      <c r="F343" s="2" t="str">
        <f>IFERROR(VLOOKUP($A343,Runners!$V:$AA,F$1,0),"")</f>
        <v/>
      </c>
    </row>
    <row r="344" spans="1:6" x14ac:dyDescent="0.25">
      <c r="A344" s="19">
        <v>340</v>
      </c>
      <c r="B344" s="1" t="str">
        <f>IFERROR(VLOOKUP($A344,Runners!$V:$AA,B$1,0),"")</f>
        <v/>
      </c>
      <c r="C344" s="1" t="str">
        <f>IFERROR(VLOOKUP($A344,Runners!$V:$AA,C$1,0),"")</f>
        <v/>
      </c>
      <c r="D344" s="1" t="str">
        <f>IFERROR(VLOOKUP($A344,Runners!$V:$AA,D$1,0),"")</f>
        <v/>
      </c>
      <c r="E344" s="2" t="str">
        <f>IFERROR(VLOOKUP($A344,Runners!$V:$AA,E$1,0),"")</f>
        <v/>
      </c>
      <c r="F344" s="2" t="str">
        <f>IFERROR(VLOOKUP($A344,Runners!$V:$AA,F$1,0),"")</f>
        <v/>
      </c>
    </row>
    <row r="345" spans="1:6" x14ac:dyDescent="0.25">
      <c r="A345" s="19">
        <v>341</v>
      </c>
      <c r="B345" s="1" t="str">
        <f>IFERROR(VLOOKUP($A345,Runners!$V:$AA,B$1,0),"")</f>
        <v/>
      </c>
      <c r="C345" s="1" t="str">
        <f>IFERROR(VLOOKUP($A345,Runners!$V:$AA,C$1,0),"")</f>
        <v/>
      </c>
      <c r="D345" s="1" t="str">
        <f>IFERROR(VLOOKUP($A345,Runners!$V:$AA,D$1,0),"")</f>
        <v/>
      </c>
      <c r="E345" s="2" t="str">
        <f>IFERROR(VLOOKUP($A345,Runners!$V:$AA,E$1,0),"")</f>
        <v/>
      </c>
      <c r="F345" s="2" t="str">
        <f>IFERROR(VLOOKUP($A345,Runners!$V:$AA,F$1,0),"")</f>
        <v/>
      </c>
    </row>
    <row r="346" spans="1:6" x14ac:dyDescent="0.25">
      <c r="A346" s="19">
        <v>342</v>
      </c>
      <c r="B346" s="1" t="str">
        <f>IFERROR(VLOOKUP($A346,Runners!$V:$AA,B$1,0),"")</f>
        <v/>
      </c>
      <c r="C346" s="1" t="str">
        <f>IFERROR(VLOOKUP($A346,Runners!$V:$AA,C$1,0),"")</f>
        <v/>
      </c>
      <c r="D346" s="1" t="str">
        <f>IFERROR(VLOOKUP($A346,Runners!$V:$AA,D$1,0),"")</f>
        <v/>
      </c>
      <c r="E346" s="2" t="str">
        <f>IFERROR(VLOOKUP($A346,Runners!$V:$AA,E$1,0),"")</f>
        <v/>
      </c>
      <c r="F346" s="2" t="str">
        <f>IFERROR(VLOOKUP($A346,Runners!$V:$AA,F$1,0),"")</f>
        <v/>
      </c>
    </row>
    <row r="347" spans="1:6" x14ac:dyDescent="0.25">
      <c r="A347" s="19">
        <v>343</v>
      </c>
      <c r="B347" s="1" t="str">
        <f>IFERROR(VLOOKUP($A347,Runners!$V:$AA,B$1,0),"")</f>
        <v/>
      </c>
      <c r="C347" s="1" t="str">
        <f>IFERROR(VLOOKUP($A347,Runners!$V:$AA,C$1,0),"")</f>
        <v/>
      </c>
      <c r="D347" s="1" t="str">
        <f>IFERROR(VLOOKUP($A347,Runners!$V:$AA,D$1,0),"")</f>
        <v/>
      </c>
      <c r="E347" s="2" t="str">
        <f>IFERROR(VLOOKUP($A347,Runners!$V:$AA,E$1,0),"")</f>
        <v/>
      </c>
      <c r="F347" s="2" t="str">
        <f>IFERROR(VLOOKUP($A347,Runners!$V:$AA,F$1,0),"")</f>
        <v/>
      </c>
    </row>
    <row r="348" spans="1:6" x14ac:dyDescent="0.25">
      <c r="A348" s="19">
        <v>344</v>
      </c>
      <c r="B348" s="1" t="str">
        <f>IFERROR(VLOOKUP($A348,Runners!$V:$AA,B$1,0),"")</f>
        <v/>
      </c>
      <c r="C348" s="1" t="str">
        <f>IFERROR(VLOOKUP($A348,Runners!$V:$AA,C$1,0),"")</f>
        <v/>
      </c>
      <c r="D348" s="1" t="str">
        <f>IFERROR(VLOOKUP($A348,Runners!$V:$AA,D$1,0),"")</f>
        <v/>
      </c>
      <c r="E348" s="2" t="str">
        <f>IFERROR(VLOOKUP($A348,Runners!$V:$AA,E$1,0),"")</f>
        <v/>
      </c>
      <c r="F348" s="2" t="str">
        <f>IFERROR(VLOOKUP($A348,Runners!$V:$AA,F$1,0),"")</f>
        <v/>
      </c>
    </row>
    <row r="349" spans="1:6" x14ac:dyDescent="0.25">
      <c r="A349" s="19">
        <v>345</v>
      </c>
      <c r="B349" s="1" t="str">
        <f>IFERROR(VLOOKUP($A349,Runners!$V:$AA,B$1,0),"")</f>
        <v/>
      </c>
      <c r="C349" s="1" t="str">
        <f>IFERROR(VLOOKUP($A349,Runners!$V:$AA,C$1,0),"")</f>
        <v/>
      </c>
      <c r="D349" s="1" t="str">
        <f>IFERROR(VLOOKUP($A349,Runners!$V:$AA,D$1,0),"")</f>
        <v/>
      </c>
      <c r="E349" s="2" t="str">
        <f>IFERROR(VLOOKUP($A349,Runners!$V:$AA,E$1,0),"")</f>
        <v/>
      </c>
      <c r="F349" s="2" t="str">
        <f>IFERROR(VLOOKUP($A349,Runners!$V:$AA,F$1,0),"")</f>
        <v/>
      </c>
    </row>
    <row r="350" spans="1:6" x14ac:dyDescent="0.25">
      <c r="A350" s="19">
        <v>346</v>
      </c>
      <c r="B350" s="1" t="str">
        <f>IFERROR(VLOOKUP($A350,Runners!$V:$AA,B$1,0),"")</f>
        <v/>
      </c>
      <c r="C350" s="1" t="str">
        <f>IFERROR(VLOOKUP($A350,Runners!$V:$AA,C$1,0),"")</f>
        <v/>
      </c>
      <c r="D350" s="1" t="str">
        <f>IFERROR(VLOOKUP($A350,Runners!$V:$AA,D$1,0),"")</f>
        <v/>
      </c>
      <c r="E350" s="2" t="str">
        <f>IFERROR(VLOOKUP($A350,Runners!$V:$AA,E$1,0),"")</f>
        <v/>
      </c>
      <c r="F350" s="2" t="str">
        <f>IFERROR(VLOOKUP($A350,Runners!$V:$AA,F$1,0),"")</f>
        <v/>
      </c>
    </row>
    <row r="351" spans="1:6" x14ac:dyDescent="0.25">
      <c r="A351" s="19">
        <v>347</v>
      </c>
      <c r="B351" s="1" t="str">
        <f>IFERROR(VLOOKUP($A351,Runners!$V:$AA,B$1,0),"")</f>
        <v/>
      </c>
      <c r="C351" s="1" t="str">
        <f>IFERROR(VLOOKUP($A351,Runners!$V:$AA,C$1,0),"")</f>
        <v/>
      </c>
      <c r="D351" s="1" t="str">
        <f>IFERROR(VLOOKUP($A351,Runners!$V:$AA,D$1,0),"")</f>
        <v/>
      </c>
      <c r="E351" s="2" t="str">
        <f>IFERROR(VLOOKUP($A351,Runners!$V:$AA,E$1,0),"")</f>
        <v/>
      </c>
      <c r="F351" s="2" t="str">
        <f>IFERROR(VLOOKUP($A351,Runners!$V:$AA,F$1,0),"")</f>
        <v/>
      </c>
    </row>
    <row r="352" spans="1:6" x14ac:dyDescent="0.25">
      <c r="A352" s="19">
        <v>348</v>
      </c>
      <c r="B352" s="1" t="str">
        <f>IFERROR(VLOOKUP($A352,Runners!$V:$AA,B$1,0),"")</f>
        <v/>
      </c>
      <c r="C352" s="1" t="str">
        <f>IFERROR(VLOOKUP($A352,Runners!$V:$AA,C$1,0),"")</f>
        <v/>
      </c>
      <c r="D352" s="1" t="str">
        <f>IFERROR(VLOOKUP($A352,Runners!$V:$AA,D$1,0),"")</f>
        <v/>
      </c>
      <c r="E352" s="2" t="str">
        <f>IFERROR(VLOOKUP($A352,Runners!$V:$AA,E$1,0),"")</f>
        <v/>
      </c>
      <c r="F352" s="2" t="str">
        <f>IFERROR(VLOOKUP($A352,Runners!$V:$AA,F$1,0),"")</f>
        <v/>
      </c>
    </row>
    <row r="353" spans="1:6" x14ac:dyDescent="0.25">
      <c r="A353" s="19">
        <v>349</v>
      </c>
      <c r="B353" s="1" t="str">
        <f>IFERROR(VLOOKUP($A353,Runners!$V:$AA,B$1,0),"")</f>
        <v/>
      </c>
      <c r="C353" s="1" t="str">
        <f>IFERROR(VLOOKUP($A353,Runners!$V:$AA,C$1,0),"")</f>
        <v/>
      </c>
      <c r="D353" s="1" t="str">
        <f>IFERROR(VLOOKUP($A353,Runners!$V:$AA,D$1,0),"")</f>
        <v/>
      </c>
      <c r="E353" s="2" t="str">
        <f>IFERROR(VLOOKUP($A353,Runners!$V:$AA,E$1,0),"")</f>
        <v/>
      </c>
      <c r="F353" s="2" t="str">
        <f>IFERROR(VLOOKUP($A353,Runners!$V:$AA,F$1,0),"")</f>
        <v/>
      </c>
    </row>
    <row r="354" spans="1:6" x14ac:dyDescent="0.25">
      <c r="A354" s="19">
        <v>350</v>
      </c>
      <c r="B354" s="1" t="str">
        <f>IFERROR(VLOOKUP($A354,Runners!$V:$AA,B$1,0),"")</f>
        <v/>
      </c>
      <c r="C354" s="1" t="str">
        <f>IFERROR(VLOOKUP($A354,Runners!$V:$AA,C$1,0),"")</f>
        <v/>
      </c>
      <c r="D354" s="1" t="str">
        <f>IFERROR(VLOOKUP($A354,Runners!$V:$AA,D$1,0),"")</f>
        <v/>
      </c>
      <c r="E354" s="2" t="str">
        <f>IFERROR(VLOOKUP($A354,Runners!$V:$AA,E$1,0),"")</f>
        <v/>
      </c>
      <c r="F354" s="2" t="str">
        <f>IFERROR(VLOOKUP($A354,Runners!$V:$AA,F$1,0),"")</f>
        <v/>
      </c>
    </row>
    <row r="355" spans="1:6" x14ac:dyDescent="0.25">
      <c r="A355" s="19">
        <v>351</v>
      </c>
      <c r="B355" s="1" t="str">
        <f>IFERROR(VLOOKUP($A355,Runners!$V:$AA,B$1,0),"")</f>
        <v/>
      </c>
      <c r="C355" s="1" t="str">
        <f>IFERROR(VLOOKUP($A355,Runners!$V:$AA,C$1,0),"")</f>
        <v/>
      </c>
      <c r="D355" s="1" t="str">
        <f>IFERROR(VLOOKUP($A355,Runners!$V:$AA,D$1,0),"")</f>
        <v/>
      </c>
      <c r="E355" s="2" t="str">
        <f>IFERROR(VLOOKUP($A355,Runners!$V:$AA,E$1,0),"")</f>
        <v/>
      </c>
      <c r="F355" s="2" t="str">
        <f>IFERROR(VLOOKUP($A355,Runners!$V:$AA,F$1,0),"")</f>
        <v/>
      </c>
    </row>
    <row r="356" spans="1:6" x14ac:dyDescent="0.25">
      <c r="A356" s="19">
        <v>352</v>
      </c>
      <c r="B356" s="1" t="str">
        <f>IFERROR(VLOOKUP($A356,Runners!$V:$AA,B$1,0),"")</f>
        <v/>
      </c>
      <c r="C356" s="1" t="str">
        <f>IFERROR(VLOOKUP($A356,Runners!$V:$AA,C$1,0),"")</f>
        <v/>
      </c>
      <c r="D356" s="1" t="str">
        <f>IFERROR(VLOOKUP($A356,Runners!$V:$AA,D$1,0),"")</f>
        <v/>
      </c>
      <c r="E356" s="2" t="str">
        <f>IFERROR(VLOOKUP($A356,Runners!$V:$AA,E$1,0),"")</f>
        <v/>
      </c>
      <c r="F356" s="2" t="str">
        <f>IFERROR(VLOOKUP($A356,Runners!$V:$AA,F$1,0),"")</f>
        <v/>
      </c>
    </row>
    <row r="357" spans="1:6" x14ac:dyDescent="0.25">
      <c r="A357" s="19">
        <v>353</v>
      </c>
      <c r="B357" s="1" t="str">
        <f>IFERROR(VLOOKUP($A357,Runners!$V:$AA,B$1,0),"")</f>
        <v/>
      </c>
      <c r="C357" s="1" t="str">
        <f>IFERROR(VLOOKUP($A357,Runners!$V:$AA,C$1,0),"")</f>
        <v/>
      </c>
      <c r="D357" s="1" t="str">
        <f>IFERROR(VLOOKUP($A357,Runners!$V:$AA,D$1,0),"")</f>
        <v/>
      </c>
      <c r="E357" s="2" t="str">
        <f>IFERROR(VLOOKUP($A357,Runners!$V:$AA,E$1,0),"")</f>
        <v/>
      </c>
      <c r="F357" s="2" t="str">
        <f>IFERROR(VLOOKUP($A357,Runners!$V:$AA,F$1,0),"")</f>
        <v/>
      </c>
    </row>
    <row r="358" spans="1:6" x14ac:dyDescent="0.25">
      <c r="A358" s="19">
        <v>354</v>
      </c>
      <c r="B358" s="1" t="str">
        <f>IFERROR(VLOOKUP($A358,Runners!$V:$AA,B$1,0),"")</f>
        <v/>
      </c>
      <c r="C358" s="1" t="str">
        <f>IFERROR(VLOOKUP($A358,Runners!$V:$AA,C$1,0),"")</f>
        <v/>
      </c>
      <c r="D358" s="1" t="str">
        <f>IFERROR(VLOOKUP($A358,Runners!$V:$AA,D$1,0),"")</f>
        <v/>
      </c>
      <c r="E358" s="2" t="str">
        <f>IFERROR(VLOOKUP($A358,Runners!$V:$AA,E$1,0),"")</f>
        <v/>
      </c>
      <c r="F358" s="2" t="str">
        <f>IFERROR(VLOOKUP($A358,Runners!$V:$AA,F$1,0),"")</f>
        <v/>
      </c>
    </row>
    <row r="359" spans="1:6" x14ac:dyDescent="0.25">
      <c r="A359" s="19">
        <v>355</v>
      </c>
      <c r="B359" s="1" t="str">
        <f>IFERROR(VLOOKUP($A359,Runners!$V:$AA,B$1,0),"")</f>
        <v/>
      </c>
      <c r="C359" s="1" t="str">
        <f>IFERROR(VLOOKUP($A359,Runners!$V:$AA,C$1,0),"")</f>
        <v/>
      </c>
      <c r="D359" s="1" t="str">
        <f>IFERROR(VLOOKUP($A359,Runners!$V:$AA,D$1,0),"")</f>
        <v/>
      </c>
      <c r="E359" s="2" t="str">
        <f>IFERROR(VLOOKUP($A359,Runners!$V:$AA,E$1,0),"")</f>
        <v/>
      </c>
      <c r="F359" s="2" t="str">
        <f>IFERROR(VLOOKUP($A359,Runners!$V:$AA,F$1,0),"")</f>
        <v/>
      </c>
    </row>
    <row r="360" spans="1:6" x14ac:dyDescent="0.25">
      <c r="A360" s="19">
        <v>356</v>
      </c>
      <c r="B360" s="1" t="str">
        <f>IFERROR(VLOOKUP($A360,Runners!$V:$AA,B$1,0),"")</f>
        <v/>
      </c>
      <c r="C360" s="1" t="str">
        <f>IFERROR(VLOOKUP($A360,Runners!$V:$AA,C$1,0),"")</f>
        <v/>
      </c>
      <c r="D360" s="1" t="str">
        <f>IFERROR(VLOOKUP($A360,Runners!$V:$AA,D$1,0),"")</f>
        <v/>
      </c>
      <c r="E360" s="2" t="str">
        <f>IFERROR(VLOOKUP($A360,Runners!$V:$AA,E$1,0),"")</f>
        <v/>
      </c>
      <c r="F360" s="2" t="str">
        <f>IFERROR(VLOOKUP($A360,Runners!$V:$AA,F$1,0),"")</f>
        <v/>
      </c>
    </row>
    <row r="361" spans="1:6" x14ac:dyDescent="0.25">
      <c r="A361" s="19">
        <v>357</v>
      </c>
      <c r="B361" s="1" t="str">
        <f>IFERROR(VLOOKUP($A361,Runners!$V:$AA,B$1,0),"")</f>
        <v/>
      </c>
      <c r="C361" s="1" t="str">
        <f>IFERROR(VLOOKUP($A361,Runners!$V:$AA,C$1,0),"")</f>
        <v/>
      </c>
      <c r="D361" s="1" t="str">
        <f>IFERROR(VLOOKUP($A361,Runners!$V:$AA,D$1,0),"")</f>
        <v/>
      </c>
      <c r="E361" s="2" t="str">
        <f>IFERROR(VLOOKUP($A361,Runners!$V:$AA,E$1,0),"")</f>
        <v/>
      </c>
      <c r="F361" s="2" t="str">
        <f>IFERROR(VLOOKUP($A361,Runners!$V:$AA,F$1,0),"")</f>
        <v/>
      </c>
    </row>
    <row r="362" spans="1:6" x14ac:dyDescent="0.25">
      <c r="A362" s="19">
        <v>358</v>
      </c>
      <c r="B362" s="1" t="str">
        <f>IFERROR(VLOOKUP($A362,Runners!$V:$AA,B$1,0),"")</f>
        <v/>
      </c>
      <c r="C362" s="1" t="str">
        <f>IFERROR(VLOOKUP($A362,Runners!$V:$AA,C$1,0),"")</f>
        <v/>
      </c>
      <c r="D362" s="1" t="str">
        <f>IFERROR(VLOOKUP($A362,Runners!$V:$AA,D$1,0),"")</f>
        <v/>
      </c>
      <c r="E362" s="2" t="str">
        <f>IFERROR(VLOOKUP($A362,Runners!$V:$AA,E$1,0),"")</f>
        <v/>
      </c>
      <c r="F362" s="2" t="str">
        <f>IFERROR(VLOOKUP($A362,Runners!$V:$AA,F$1,0),"")</f>
        <v/>
      </c>
    </row>
    <row r="363" spans="1:6" x14ac:dyDescent="0.25">
      <c r="A363" s="19">
        <v>359</v>
      </c>
      <c r="B363" s="1" t="str">
        <f>IFERROR(VLOOKUP($A363,Runners!$V:$AA,B$1,0),"")</f>
        <v/>
      </c>
      <c r="C363" s="1" t="str">
        <f>IFERROR(VLOOKUP($A363,Runners!$V:$AA,C$1,0),"")</f>
        <v/>
      </c>
      <c r="D363" s="1" t="str">
        <f>IFERROR(VLOOKUP($A363,Runners!$V:$AA,D$1,0),"")</f>
        <v/>
      </c>
      <c r="E363" s="2" t="str">
        <f>IFERROR(VLOOKUP($A363,Runners!$V:$AA,E$1,0),"")</f>
        <v/>
      </c>
      <c r="F363" s="2" t="str">
        <f>IFERROR(VLOOKUP($A363,Runners!$V:$AA,F$1,0),"")</f>
        <v/>
      </c>
    </row>
    <row r="364" spans="1:6" x14ac:dyDescent="0.25">
      <c r="A364" s="19">
        <v>360</v>
      </c>
      <c r="B364" s="1" t="str">
        <f>IFERROR(VLOOKUP($A364,Runners!$V:$AA,B$1,0),"")</f>
        <v/>
      </c>
      <c r="C364" s="1" t="str">
        <f>IFERROR(VLOOKUP($A364,Runners!$V:$AA,C$1,0),"")</f>
        <v/>
      </c>
      <c r="D364" s="1" t="str">
        <f>IFERROR(VLOOKUP($A364,Runners!$V:$AA,D$1,0),"")</f>
        <v/>
      </c>
      <c r="E364" s="2" t="str">
        <f>IFERROR(VLOOKUP($A364,Runners!$V:$AA,E$1,0),"")</f>
        <v/>
      </c>
      <c r="F364" s="2" t="str">
        <f>IFERROR(VLOOKUP($A364,Runners!$V:$AA,F$1,0),"")</f>
        <v/>
      </c>
    </row>
    <row r="365" spans="1:6" x14ac:dyDescent="0.25">
      <c r="A365" s="19">
        <v>361</v>
      </c>
      <c r="B365" s="1" t="str">
        <f>IFERROR(VLOOKUP($A365,Runners!$V:$AA,B$1,0),"")</f>
        <v/>
      </c>
      <c r="C365" s="1" t="str">
        <f>IFERROR(VLOOKUP($A365,Runners!$V:$AA,C$1,0),"")</f>
        <v/>
      </c>
      <c r="D365" s="1" t="str">
        <f>IFERROR(VLOOKUP($A365,Runners!$V:$AA,D$1,0),"")</f>
        <v/>
      </c>
      <c r="E365" s="2" t="str">
        <f>IFERROR(VLOOKUP($A365,Runners!$V:$AA,E$1,0),"")</f>
        <v/>
      </c>
      <c r="F365" s="2" t="str">
        <f>IFERROR(VLOOKUP($A365,Runners!$V:$AA,F$1,0),"")</f>
        <v/>
      </c>
    </row>
    <row r="366" spans="1:6" x14ac:dyDescent="0.25">
      <c r="A366" s="19">
        <v>362</v>
      </c>
      <c r="B366" s="1" t="str">
        <f>IFERROR(VLOOKUP($A366,Runners!$V:$AA,B$1,0),"")</f>
        <v/>
      </c>
      <c r="C366" s="1" t="str">
        <f>IFERROR(VLOOKUP($A366,Runners!$V:$AA,C$1,0),"")</f>
        <v/>
      </c>
      <c r="D366" s="1" t="str">
        <f>IFERROR(VLOOKUP($A366,Runners!$V:$AA,D$1,0),"")</f>
        <v/>
      </c>
      <c r="E366" s="2" t="str">
        <f>IFERROR(VLOOKUP($A366,Runners!$V:$AA,E$1,0),"")</f>
        <v/>
      </c>
      <c r="F366" s="2" t="str">
        <f>IFERROR(VLOOKUP($A366,Runners!$V:$AA,F$1,0),"")</f>
        <v/>
      </c>
    </row>
    <row r="367" spans="1:6" x14ac:dyDescent="0.25">
      <c r="A367" s="19">
        <v>363</v>
      </c>
      <c r="B367" s="1" t="str">
        <f>IFERROR(VLOOKUP($A367,Runners!$V:$AA,B$1,0),"")</f>
        <v/>
      </c>
      <c r="C367" s="1" t="str">
        <f>IFERROR(VLOOKUP($A367,Runners!$V:$AA,C$1,0),"")</f>
        <v/>
      </c>
      <c r="D367" s="1" t="str">
        <f>IFERROR(VLOOKUP($A367,Runners!$V:$AA,D$1,0),"")</f>
        <v/>
      </c>
      <c r="E367" s="2" t="str">
        <f>IFERROR(VLOOKUP($A367,Runners!$V:$AA,E$1,0),"")</f>
        <v/>
      </c>
      <c r="F367" s="2" t="str">
        <f>IFERROR(VLOOKUP($A367,Runners!$V:$AA,F$1,0),"")</f>
        <v/>
      </c>
    </row>
    <row r="368" spans="1:6" x14ac:dyDescent="0.25">
      <c r="A368" s="19">
        <v>364</v>
      </c>
      <c r="B368" s="1" t="str">
        <f>IFERROR(VLOOKUP($A368,Runners!$V:$AA,B$1,0),"")</f>
        <v/>
      </c>
      <c r="C368" s="1" t="str">
        <f>IFERROR(VLOOKUP($A368,Runners!$V:$AA,C$1,0),"")</f>
        <v/>
      </c>
      <c r="D368" s="1" t="str">
        <f>IFERROR(VLOOKUP($A368,Runners!$V:$AA,D$1,0),"")</f>
        <v/>
      </c>
      <c r="E368" s="2" t="str">
        <f>IFERROR(VLOOKUP($A368,Runners!$V:$AA,E$1,0),"")</f>
        <v/>
      </c>
      <c r="F368" s="2" t="str">
        <f>IFERROR(VLOOKUP($A368,Runners!$V:$AA,F$1,0),"")</f>
        <v/>
      </c>
    </row>
    <row r="369" spans="1:6" x14ac:dyDescent="0.25">
      <c r="A369" s="19">
        <v>365</v>
      </c>
      <c r="B369" s="1" t="str">
        <f>IFERROR(VLOOKUP($A369,Runners!$V:$AA,B$1,0),"")</f>
        <v/>
      </c>
      <c r="C369" s="1" t="str">
        <f>IFERROR(VLOOKUP($A369,Runners!$V:$AA,C$1,0),"")</f>
        <v/>
      </c>
      <c r="D369" s="1" t="str">
        <f>IFERROR(VLOOKUP($A369,Runners!$V:$AA,D$1,0),"")</f>
        <v/>
      </c>
      <c r="E369" s="2" t="str">
        <f>IFERROR(VLOOKUP($A369,Runners!$V:$AA,E$1,0),"")</f>
        <v/>
      </c>
      <c r="F369" s="2" t="str">
        <f>IFERROR(VLOOKUP($A369,Runners!$V:$AA,F$1,0),"")</f>
        <v/>
      </c>
    </row>
    <row r="370" spans="1:6" x14ac:dyDescent="0.25">
      <c r="A370" s="19">
        <v>366</v>
      </c>
      <c r="B370" s="1" t="str">
        <f>IFERROR(VLOOKUP($A370,Runners!$V:$AA,B$1,0),"")</f>
        <v/>
      </c>
      <c r="C370" s="1" t="str">
        <f>IFERROR(VLOOKUP($A370,Runners!$V:$AA,C$1,0),"")</f>
        <v/>
      </c>
      <c r="D370" s="1" t="str">
        <f>IFERROR(VLOOKUP($A370,Runners!$V:$AA,D$1,0),"")</f>
        <v/>
      </c>
      <c r="E370" s="2" t="str">
        <f>IFERROR(VLOOKUP($A370,Runners!$V:$AA,E$1,0),"")</f>
        <v/>
      </c>
      <c r="F370" s="2" t="str">
        <f>IFERROR(VLOOKUP($A370,Runners!$V:$AA,F$1,0),"")</f>
        <v/>
      </c>
    </row>
    <row r="371" spans="1:6" x14ac:dyDescent="0.25">
      <c r="A371" s="19">
        <v>367</v>
      </c>
      <c r="B371" s="1" t="str">
        <f>IFERROR(VLOOKUP($A371,Runners!$V:$AA,B$1,0),"")</f>
        <v/>
      </c>
      <c r="C371" s="1" t="str">
        <f>IFERROR(VLOOKUP($A371,Runners!$V:$AA,C$1,0),"")</f>
        <v/>
      </c>
      <c r="D371" s="1" t="str">
        <f>IFERROR(VLOOKUP($A371,Runners!$V:$AA,D$1,0),"")</f>
        <v/>
      </c>
      <c r="E371" s="2" t="str">
        <f>IFERROR(VLOOKUP($A371,Runners!$V:$AA,E$1,0),"")</f>
        <v/>
      </c>
      <c r="F371" s="2" t="str">
        <f>IFERROR(VLOOKUP($A371,Runners!$V:$AA,F$1,0),"")</f>
        <v/>
      </c>
    </row>
    <row r="372" spans="1:6" x14ac:dyDescent="0.25">
      <c r="A372" s="19">
        <v>368</v>
      </c>
      <c r="B372" s="1" t="str">
        <f>IFERROR(VLOOKUP($A372,Runners!$V:$AA,B$1,0),"")</f>
        <v/>
      </c>
      <c r="C372" s="1" t="str">
        <f>IFERROR(VLOOKUP($A372,Runners!$V:$AA,C$1,0),"")</f>
        <v/>
      </c>
      <c r="D372" s="1" t="str">
        <f>IFERROR(VLOOKUP($A372,Runners!$V:$AA,D$1,0),"")</f>
        <v/>
      </c>
      <c r="E372" s="2" t="str">
        <f>IFERROR(VLOOKUP($A372,Runners!$V:$AA,E$1,0),"")</f>
        <v/>
      </c>
      <c r="F372" s="2" t="str">
        <f>IFERROR(VLOOKUP($A372,Runners!$V:$AA,F$1,0),"")</f>
        <v/>
      </c>
    </row>
    <row r="373" spans="1:6" x14ac:dyDescent="0.25">
      <c r="A373" s="19">
        <v>369</v>
      </c>
      <c r="B373" s="1" t="str">
        <f>IFERROR(VLOOKUP($A373,Runners!$V:$AA,B$1,0),"")</f>
        <v/>
      </c>
      <c r="C373" s="1" t="str">
        <f>IFERROR(VLOOKUP($A373,Runners!$V:$AA,C$1,0),"")</f>
        <v/>
      </c>
      <c r="D373" s="1" t="str">
        <f>IFERROR(VLOOKUP($A373,Runners!$V:$AA,D$1,0),"")</f>
        <v/>
      </c>
      <c r="E373" s="2" t="str">
        <f>IFERROR(VLOOKUP($A373,Runners!$V:$AA,E$1,0),"")</f>
        <v/>
      </c>
      <c r="F373" s="2" t="str">
        <f>IFERROR(VLOOKUP($A373,Runners!$V:$AA,F$1,0),"")</f>
        <v/>
      </c>
    </row>
    <row r="374" spans="1:6" x14ac:dyDescent="0.25">
      <c r="A374" s="19">
        <v>370</v>
      </c>
      <c r="B374" s="1" t="str">
        <f>IFERROR(VLOOKUP($A374,Runners!$V:$AA,B$1,0),"")</f>
        <v/>
      </c>
      <c r="C374" s="1" t="str">
        <f>IFERROR(VLOOKUP($A374,Runners!$V:$AA,C$1,0),"")</f>
        <v/>
      </c>
      <c r="D374" s="1" t="str">
        <f>IFERROR(VLOOKUP($A374,Runners!$V:$AA,D$1,0),"")</f>
        <v/>
      </c>
      <c r="E374" s="2" t="str">
        <f>IFERROR(VLOOKUP($A374,Runners!$V:$AA,E$1,0),"")</f>
        <v/>
      </c>
      <c r="F374" s="2" t="str">
        <f>IFERROR(VLOOKUP($A374,Runners!$V:$AA,F$1,0),"")</f>
        <v/>
      </c>
    </row>
    <row r="375" spans="1:6" x14ac:dyDescent="0.25">
      <c r="A375" s="19">
        <v>371</v>
      </c>
      <c r="B375" s="1" t="str">
        <f>IFERROR(VLOOKUP($A375,Runners!$V:$AA,B$1,0),"")</f>
        <v/>
      </c>
      <c r="C375" s="1" t="str">
        <f>IFERROR(VLOOKUP($A375,Runners!$V:$AA,C$1,0),"")</f>
        <v/>
      </c>
      <c r="D375" s="1" t="str">
        <f>IFERROR(VLOOKUP($A375,Runners!$V:$AA,D$1,0),"")</f>
        <v/>
      </c>
      <c r="E375" s="2" t="str">
        <f>IFERROR(VLOOKUP($A375,Runners!$V:$AA,E$1,0),"")</f>
        <v/>
      </c>
      <c r="F375" s="2" t="str">
        <f>IFERROR(VLOOKUP($A375,Runners!$V:$AA,F$1,0),"")</f>
        <v/>
      </c>
    </row>
    <row r="376" spans="1:6" x14ac:dyDescent="0.25">
      <c r="A376" s="19">
        <v>372</v>
      </c>
      <c r="B376" s="1" t="str">
        <f>IFERROR(VLOOKUP($A376,Runners!$V:$AA,B$1,0),"")</f>
        <v/>
      </c>
      <c r="C376" s="1" t="str">
        <f>IFERROR(VLOOKUP($A376,Runners!$V:$AA,C$1,0),"")</f>
        <v/>
      </c>
      <c r="D376" s="1" t="str">
        <f>IFERROR(VLOOKUP($A376,Runners!$V:$AA,D$1,0),"")</f>
        <v/>
      </c>
      <c r="E376" s="2" t="str">
        <f>IFERROR(VLOOKUP($A376,Runners!$V:$AA,E$1,0),"")</f>
        <v/>
      </c>
      <c r="F376" s="2" t="str">
        <f>IFERROR(VLOOKUP($A376,Runners!$V:$AA,F$1,0),"")</f>
        <v/>
      </c>
    </row>
    <row r="377" spans="1:6" x14ac:dyDescent="0.25">
      <c r="A377" s="19">
        <v>373</v>
      </c>
      <c r="B377" s="1" t="str">
        <f>IFERROR(VLOOKUP($A377,Runners!$V:$AA,B$1,0),"")</f>
        <v/>
      </c>
      <c r="C377" s="1" t="str">
        <f>IFERROR(VLOOKUP($A377,Runners!$V:$AA,C$1,0),"")</f>
        <v/>
      </c>
      <c r="D377" s="1" t="str">
        <f>IFERROR(VLOOKUP($A377,Runners!$V:$AA,D$1,0),"")</f>
        <v/>
      </c>
      <c r="E377" s="2" t="str">
        <f>IFERROR(VLOOKUP($A377,Runners!$V:$AA,E$1,0),"")</f>
        <v/>
      </c>
      <c r="F377" s="2" t="str">
        <f>IFERROR(VLOOKUP($A377,Runners!$V:$AA,F$1,0),"")</f>
        <v/>
      </c>
    </row>
    <row r="378" spans="1:6" x14ac:dyDescent="0.25">
      <c r="A378" s="19">
        <v>374</v>
      </c>
      <c r="B378" s="1" t="str">
        <f>IFERROR(VLOOKUP($A378,Runners!$V:$AA,B$1,0),"")</f>
        <v/>
      </c>
      <c r="C378" s="1" t="str">
        <f>IFERROR(VLOOKUP($A378,Runners!$V:$AA,C$1,0),"")</f>
        <v/>
      </c>
      <c r="D378" s="1" t="str">
        <f>IFERROR(VLOOKUP($A378,Runners!$V:$AA,D$1,0),"")</f>
        <v/>
      </c>
      <c r="E378" s="2" t="str">
        <f>IFERROR(VLOOKUP($A378,Runners!$V:$AA,E$1,0),"")</f>
        <v/>
      </c>
      <c r="F378" s="2" t="str">
        <f>IFERROR(VLOOKUP($A378,Runners!$V:$AA,F$1,0),"")</f>
        <v/>
      </c>
    </row>
    <row r="379" spans="1:6" x14ac:dyDescent="0.25">
      <c r="A379" s="19">
        <v>375</v>
      </c>
      <c r="B379" s="1" t="str">
        <f>IFERROR(VLOOKUP($A379,Runners!$V:$AA,B$1,0),"")</f>
        <v/>
      </c>
      <c r="C379" s="1" t="str">
        <f>IFERROR(VLOOKUP($A379,Runners!$V:$AA,C$1,0),"")</f>
        <v/>
      </c>
      <c r="D379" s="1" t="str">
        <f>IFERROR(VLOOKUP($A379,Runners!$V:$AA,D$1,0),"")</f>
        <v/>
      </c>
      <c r="E379" s="2" t="str">
        <f>IFERROR(VLOOKUP($A379,Runners!$V:$AA,E$1,0),"")</f>
        <v/>
      </c>
      <c r="F379" s="2" t="str">
        <f>IFERROR(VLOOKUP($A379,Runners!$V:$AA,F$1,0),"")</f>
        <v/>
      </c>
    </row>
    <row r="380" spans="1:6" x14ac:dyDescent="0.25">
      <c r="A380" s="19">
        <v>376</v>
      </c>
      <c r="B380" s="1" t="str">
        <f>IFERROR(VLOOKUP($A380,Runners!$V:$AA,B$1,0),"")</f>
        <v/>
      </c>
      <c r="C380" s="1" t="str">
        <f>IFERROR(VLOOKUP($A380,Runners!$V:$AA,C$1,0),"")</f>
        <v/>
      </c>
      <c r="D380" s="1" t="str">
        <f>IFERROR(VLOOKUP($A380,Runners!$V:$AA,D$1,0),"")</f>
        <v/>
      </c>
      <c r="E380" s="2" t="str">
        <f>IFERROR(VLOOKUP($A380,Runners!$V:$AA,E$1,0),"")</f>
        <v/>
      </c>
      <c r="F380" s="2" t="str">
        <f>IFERROR(VLOOKUP($A380,Runners!$V:$AA,F$1,0),"")</f>
        <v/>
      </c>
    </row>
    <row r="381" spans="1:6" x14ac:dyDescent="0.25">
      <c r="A381" s="19">
        <v>377</v>
      </c>
      <c r="B381" s="1" t="str">
        <f>IFERROR(VLOOKUP($A381,Runners!$V:$AA,B$1,0),"")</f>
        <v/>
      </c>
      <c r="C381" s="1" t="str">
        <f>IFERROR(VLOOKUP($A381,Runners!$V:$AA,C$1,0),"")</f>
        <v/>
      </c>
      <c r="D381" s="1" t="str">
        <f>IFERROR(VLOOKUP($A381,Runners!$V:$AA,D$1,0),"")</f>
        <v/>
      </c>
      <c r="E381" s="2" t="str">
        <f>IFERROR(VLOOKUP($A381,Runners!$V:$AA,E$1,0),"")</f>
        <v/>
      </c>
      <c r="F381" s="2" t="str">
        <f>IFERROR(VLOOKUP($A381,Runners!$V:$AA,F$1,0),"")</f>
        <v/>
      </c>
    </row>
    <row r="382" spans="1:6" x14ac:dyDescent="0.25">
      <c r="A382" s="19">
        <v>378</v>
      </c>
      <c r="B382" s="1" t="str">
        <f>IFERROR(VLOOKUP($A382,Runners!$V:$AA,B$1,0),"")</f>
        <v/>
      </c>
      <c r="C382" s="1" t="str">
        <f>IFERROR(VLOOKUP($A382,Runners!$V:$AA,C$1,0),"")</f>
        <v/>
      </c>
      <c r="D382" s="1" t="str">
        <f>IFERROR(VLOOKUP($A382,Runners!$V:$AA,D$1,0),"")</f>
        <v/>
      </c>
      <c r="E382" s="2" t="str">
        <f>IFERROR(VLOOKUP($A382,Runners!$V:$AA,E$1,0),"")</f>
        <v/>
      </c>
      <c r="F382" s="2" t="str">
        <f>IFERROR(VLOOKUP($A382,Runners!$V:$AA,F$1,0),"")</f>
        <v/>
      </c>
    </row>
    <row r="383" spans="1:6" x14ac:dyDescent="0.25">
      <c r="A383" s="19">
        <v>379</v>
      </c>
      <c r="B383" s="1" t="str">
        <f>IFERROR(VLOOKUP($A383,Runners!$V:$AA,B$1,0),"")</f>
        <v/>
      </c>
      <c r="C383" s="1" t="str">
        <f>IFERROR(VLOOKUP($A383,Runners!$V:$AA,C$1,0),"")</f>
        <v/>
      </c>
      <c r="D383" s="1" t="str">
        <f>IFERROR(VLOOKUP($A383,Runners!$V:$AA,D$1,0),"")</f>
        <v/>
      </c>
      <c r="E383" s="2" t="str">
        <f>IFERROR(VLOOKUP($A383,Runners!$V:$AA,E$1,0),"")</f>
        <v/>
      </c>
      <c r="F383" s="2" t="str">
        <f>IFERROR(VLOOKUP($A383,Runners!$V:$AA,F$1,0),"")</f>
        <v/>
      </c>
    </row>
    <row r="384" spans="1:6" x14ac:dyDescent="0.25">
      <c r="A384" s="19">
        <v>380</v>
      </c>
      <c r="B384" s="1" t="str">
        <f>IFERROR(VLOOKUP($A384,Runners!$V:$AA,B$1,0),"")</f>
        <v/>
      </c>
      <c r="C384" s="1" t="str">
        <f>IFERROR(VLOOKUP($A384,Runners!$V:$AA,C$1,0),"")</f>
        <v/>
      </c>
      <c r="D384" s="1" t="str">
        <f>IFERROR(VLOOKUP($A384,Runners!$V:$AA,D$1,0),"")</f>
        <v/>
      </c>
      <c r="E384" s="2" t="str">
        <f>IFERROR(VLOOKUP($A384,Runners!$V:$AA,E$1,0),"")</f>
        <v/>
      </c>
      <c r="F384" s="2" t="str">
        <f>IFERROR(VLOOKUP($A384,Runners!$V:$AA,F$1,0),"")</f>
        <v/>
      </c>
    </row>
    <row r="385" spans="1:6" x14ac:dyDescent="0.25">
      <c r="A385" s="19">
        <v>381</v>
      </c>
      <c r="B385" s="1" t="str">
        <f>IFERROR(VLOOKUP($A385,Runners!$V:$AA,B$1,0),"")</f>
        <v/>
      </c>
      <c r="C385" s="1" t="str">
        <f>IFERROR(VLOOKUP($A385,Runners!$V:$AA,C$1,0),"")</f>
        <v/>
      </c>
      <c r="D385" s="1" t="str">
        <f>IFERROR(VLOOKUP($A385,Runners!$V:$AA,D$1,0),"")</f>
        <v/>
      </c>
      <c r="E385" s="2" t="str">
        <f>IFERROR(VLOOKUP($A385,Runners!$V:$AA,E$1,0),"")</f>
        <v/>
      </c>
      <c r="F385" s="2" t="str">
        <f>IFERROR(VLOOKUP($A385,Runners!$V:$AA,F$1,0),"")</f>
        <v/>
      </c>
    </row>
    <row r="386" spans="1:6" x14ac:dyDescent="0.25">
      <c r="A386" s="19">
        <v>382</v>
      </c>
      <c r="B386" s="1" t="str">
        <f>IFERROR(VLOOKUP($A386,Runners!$V:$AA,B$1,0),"")</f>
        <v/>
      </c>
      <c r="C386" s="1" t="str">
        <f>IFERROR(VLOOKUP($A386,Runners!$V:$AA,C$1,0),"")</f>
        <v/>
      </c>
      <c r="D386" s="1" t="str">
        <f>IFERROR(VLOOKUP($A386,Runners!$V:$AA,D$1,0),"")</f>
        <v/>
      </c>
      <c r="E386" s="2" t="str">
        <f>IFERROR(VLOOKUP($A386,Runners!$V:$AA,E$1,0),"")</f>
        <v/>
      </c>
      <c r="F386" s="2" t="str">
        <f>IFERROR(VLOOKUP($A386,Runners!$V:$AA,F$1,0),"")</f>
        <v/>
      </c>
    </row>
    <row r="387" spans="1:6" x14ac:dyDescent="0.25">
      <c r="A387" s="19">
        <v>383</v>
      </c>
      <c r="B387" s="1" t="str">
        <f>IFERROR(VLOOKUP($A387,Runners!$V:$AA,B$1,0),"")</f>
        <v/>
      </c>
      <c r="C387" s="1" t="str">
        <f>IFERROR(VLOOKUP($A387,Runners!$V:$AA,C$1,0),"")</f>
        <v/>
      </c>
      <c r="D387" s="1" t="str">
        <f>IFERROR(VLOOKUP($A387,Runners!$V:$AA,D$1,0),"")</f>
        <v/>
      </c>
      <c r="E387" s="2" t="str">
        <f>IFERROR(VLOOKUP($A387,Runners!$V:$AA,E$1,0),"")</f>
        <v/>
      </c>
      <c r="F387" s="2" t="str">
        <f>IFERROR(VLOOKUP($A387,Runners!$V:$AA,F$1,0),"")</f>
        <v/>
      </c>
    </row>
    <row r="388" spans="1:6" x14ac:dyDescent="0.25">
      <c r="A388" s="19">
        <v>384</v>
      </c>
      <c r="B388" s="1" t="str">
        <f>IFERROR(VLOOKUP($A388,Runners!$V:$AA,B$1,0),"")</f>
        <v/>
      </c>
      <c r="C388" s="1" t="str">
        <f>IFERROR(VLOOKUP($A388,Runners!$V:$AA,C$1,0),"")</f>
        <v/>
      </c>
      <c r="D388" s="1" t="str">
        <f>IFERROR(VLOOKUP($A388,Runners!$V:$AA,D$1,0),"")</f>
        <v/>
      </c>
      <c r="E388" s="2" t="str">
        <f>IFERROR(VLOOKUP($A388,Runners!$V:$AA,E$1,0),"")</f>
        <v/>
      </c>
      <c r="F388" s="2" t="str">
        <f>IFERROR(VLOOKUP($A388,Runners!$V:$AA,F$1,0),"")</f>
        <v/>
      </c>
    </row>
    <row r="389" spans="1:6" x14ac:dyDescent="0.25">
      <c r="A389" s="19">
        <v>385</v>
      </c>
      <c r="B389" s="1" t="str">
        <f>IFERROR(VLOOKUP($A389,Runners!$V:$AA,B$1,0),"")</f>
        <v/>
      </c>
      <c r="C389" s="1" t="str">
        <f>IFERROR(VLOOKUP($A389,Runners!$V:$AA,C$1,0),"")</f>
        <v/>
      </c>
      <c r="D389" s="1" t="str">
        <f>IFERROR(VLOOKUP($A389,Runners!$V:$AA,D$1,0),"")</f>
        <v/>
      </c>
      <c r="E389" s="2" t="str">
        <f>IFERROR(VLOOKUP($A389,Runners!$V:$AA,E$1,0),"")</f>
        <v/>
      </c>
      <c r="F389" s="2" t="str">
        <f>IFERROR(VLOOKUP($A389,Runners!$V:$AA,F$1,0),"")</f>
        <v/>
      </c>
    </row>
    <row r="390" spans="1:6" x14ac:dyDescent="0.25">
      <c r="A390" s="19">
        <v>386</v>
      </c>
      <c r="B390" s="1" t="str">
        <f>IFERROR(VLOOKUP($A390,Runners!$V:$AA,B$1,0),"")</f>
        <v/>
      </c>
      <c r="C390" s="1" t="str">
        <f>IFERROR(VLOOKUP($A390,Runners!$V:$AA,C$1,0),"")</f>
        <v/>
      </c>
      <c r="D390" s="1" t="str">
        <f>IFERROR(VLOOKUP($A390,Runners!$V:$AA,D$1,0),"")</f>
        <v/>
      </c>
      <c r="E390" s="2" t="str">
        <f>IFERROR(VLOOKUP($A390,Runners!$V:$AA,E$1,0),"")</f>
        <v/>
      </c>
      <c r="F390" s="2" t="str">
        <f>IFERROR(VLOOKUP($A390,Runners!$V:$AA,F$1,0),"")</f>
        <v/>
      </c>
    </row>
    <row r="391" spans="1:6" x14ac:dyDescent="0.25">
      <c r="A391" s="19">
        <v>387</v>
      </c>
      <c r="B391" s="1" t="str">
        <f>IFERROR(VLOOKUP($A391,Runners!$V:$AA,B$1,0),"")</f>
        <v/>
      </c>
      <c r="C391" s="1" t="str">
        <f>IFERROR(VLOOKUP($A391,Runners!$V:$AA,C$1,0),"")</f>
        <v/>
      </c>
      <c r="D391" s="1" t="str">
        <f>IFERROR(VLOOKUP($A391,Runners!$V:$AA,D$1,0),"")</f>
        <v/>
      </c>
      <c r="E391" s="2" t="str">
        <f>IFERROR(VLOOKUP($A391,Runners!$V:$AA,E$1,0),"")</f>
        <v/>
      </c>
      <c r="F391" s="2" t="str">
        <f>IFERROR(VLOOKUP($A391,Runners!$V:$AA,F$1,0),"")</f>
        <v/>
      </c>
    </row>
    <row r="392" spans="1:6" x14ac:dyDescent="0.25">
      <c r="A392" s="19">
        <v>388</v>
      </c>
      <c r="B392" s="1" t="str">
        <f>IFERROR(VLOOKUP($A392,Runners!$V:$AA,B$1,0),"")</f>
        <v/>
      </c>
      <c r="C392" s="1" t="str">
        <f>IFERROR(VLOOKUP($A392,Runners!$V:$AA,C$1,0),"")</f>
        <v/>
      </c>
      <c r="D392" s="1" t="str">
        <f>IFERROR(VLOOKUP($A392,Runners!$V:$AA,D$1,0),"")</f>
        <v/>
      </c>
      <c r="E392" s="2" t="str">
        <f>IFERROR(VLOOKUP($A392,Runners!$V:$AA,E$1,0),"")</f>
        <v/>
      </c>
      <c r="F392" s="2" t="str">
        <f>IFERROR(VLOOKUP($A392,Runners!$V:$AA,F$1,0),"")</f>
        <v/>
      </c>
    </row>
    <row r="393" spans="1:6" x14ac:dyDescent="0.25">
      <c r="A393" s="19">
        <v>389</v>
      </c>
      <c r="B393" s="1" t="str">
        <f>IFERROR(VLOOKUP($A393,Runners!$V:$AA,B$1,0),"")</f>
        <v/>
      </c>
      <c r="C393" s="1" t="str">
        <f>IFERROR(VLOOKUP($A393,Runners!$V:$AA,C$1,0),"")</f>
        <v/>
      </c>
      <c r="D393" s="1" t="str">
        <f>IFERROR(VLOOKUP($A393,Runners!$V:$AA,D$1,0),"")</f>
        <v/>
      </c>
      <c r="E393" s="2" t="str">
        <f>IFERROR(VLOOKUP($A393,Runners!$V:$AA,E$1,0),"")</f>
        <v/>
      </c>
      <c r="F393" s="2" t="str">
        <f>IFERROR(VLOOKUP($A393,Runners!$V:$AA,F$1,0),"")</f>
        <v/>
      </c>
    </row>
    <row r="394" spans="1:6" x14ac:dyDescent="0.25">
      <c r="A394" s="19">
        <v>390</v>
      </c>
      <c r="B394" s="1" t="str">
        <f>IFERROR(VLOOKUP($A394,Runners!$V:$AA,B$1,0),"")</f>
        <v/>
      </c>
      <c r="C394" s="1" t="str">
        <f>IFERROR(VLOOKUP($A394,Runners!$V:$AA,C$1,0),"")</f>
        <v/>
      </c>
      <c r="D394" s="1" t="str">
        <f>IFERROR(VLOOKUP($A394,Runners!$V:$AA,D$1,0),"")</f>
        <v/>
      </c>
      <c r="E394" s="2" t="str">
        <f>IFERROR(VLOOKUP($A394,Runners!$V:$AA,E$1,0),"")</f>
        <v/>
      </c>
      <c r="F394" s="2" t="str">
        <f>IFERROR(VLOOKUP($A394,Runners!$V:$AA,F$1,0),"")</f>
        <v/>
      </c>
    </row>
    <row r="395" spans="1:6" x14ac:dyDescent="0.25">
      <c r="A395" s="19">
        <v>391</v>
      </c>
      <c r="B395" s="1" t="str">
        <f>IFERROR(VLOOKUP($A395,Runners!$V:$AA,B$1,0),"")</f>
        <v/>
      </c>
      <c r="C395" s="1" t="str">
        <f>IFERROR(VLOOKUP($A395,Runners!$V:$AA,C$1,0),"")</f>
        <v/>
      </c>
      <c r="D395" s="1" t="str">
        <f>IFERROR(VLOOKUP($A395,Runners!$V:$AA,D$1,0),"")</f>
        <v/>
      </c>
      <c r="E395" s="2" t="str">
        <f>IFERROR(VLOOKUP($A395,Runners!$V:$AA,E$1,0),"")</f>
        <v/>
      </c>
      <c r="F395" s="2" t="str">
        <f>IFERROR(VLOOKUP($A395,Runners!$V:$AA,F$1,0),"")</f>
        <v/>
      </c>
    </row>
    <row r="396" spans="1:6" x14ac:dyDescent="0.25">
      <c r="A396" s="19">
        <v>392</v>
      </c>
      <c r="B396" s="1" t="str">
        <f>IFERROR(VLOOKUP($A396,Runners!$V:$AA,B$1,0),"")</f>
        <v/>
      </c>
      <c r="C396" s="1" t="str">
        <f>IFERROR(VLOOKUP($A396,Runners!$V:$AA,C$1,0),"")</f>
        <v/>
      </c>
      <c r="D396" s="1" t="str">
        <f>IFERROR(VLOOKUP($A396,Runners!$V:$AA,D$1,0),"")</f>
        <v/>
      </c>
      <c r="E396" s="2" t="str">
        <f>IFERROR(VLOOKUP($A396,Runners!$V:$AA,E$1,0),"")</f>
        <v/>
      </c>
      <c r="F396" s="2" t="str">
        <f>IFERROR(VLOOKUP($A396,Runners!$V:$AA,F$1,0),"")</f>
        <v/>
      </c>
    </row>
    <row r="397" spans="1:6" x14ac:dyDescent="0.25">
      <c r="A397" s="19">
        <v>393</v>
      </c>
      <c r="B397" s="1" t="str">
        <f>IFERROR(VLOOKUP($A397,Runners!$V:$AA,B$1,0),"")</f>
        <v/>
      </c>
      <c r="C397" s="1" t="str">
        <f>IFERROR(VLOOKUP($A397,Runners!$V:$AA,C$1,0),"")</f>
        <v/>
      </c>
      <c r="D397" s="1" t="str">
        <f>IFERROR(VLOOKUP($A397,Runners!$V:$AA,D$1,0),"")</f>
        <v/>
      </c>
      <c r="E397" s="2" t="str">
        <f>IFERROR(VLOOKUP($A397,Runners!$V:$AA,E$1,0),"")</f>
        <v/>
      </c>
      <c r="F397" s="2" t="str">
        <f>IFERROR(VLOOKUP($A397,Runners!$V:$AA,F$1,0),"")</f>
        <v/>
      </c>
    </row>
    <row r="398" spans="1:6" x14ac:dyDescent="0.25">
      <c r="A398" s="19">
        <v>394</v>
      </c>
      <c r="B398" s="1" t="str">
        <f>IFERROR(VLOOKUP($A398,Runners!$V:$AA,B$1,0),"")</f>
        <v/>
      </c>
      <c r="C398" s="1" t="str">
        <f>IFERROR(VLOOKUP($A398,Runners!$V:$AA,C$1,0),"")</f>
        <v/>
      </c>
      <c r="D398" s="1" t="str">
        <f>IFERROR(VLOOKUP($A398,Runners!$V:$AA,D$1,0),"")</f>
        <v/>
      </c>
      <c r="E398" s="2" t="str">
        <f>IFERROR(VLOOKUP($A398,Runners!$V:$AA,E$1,0),"")</f>
        <v/>
      </c>
      <c r="F398" s="2" t="str">
        <f>IFERROR(VLOOKUP($A398,Runners!$V:$AA,F$1,0),"")</f>
        <v/>
      </c>
    </row>
    <row r="399" spans="1:6" x14ac:dyDescent="0.25">
      <c r="A399" s="19">
        <v>395</v>
      </c>
      <c r="B399" s="1" t="str">
        <f>IFERROR(VLOOKUP($A399,Runners!$V:$AA,B$1,0),"")</f>
        <v/>
      </c>
      <c r="C399" s="1" t="str">
        <f>IFERROR(VLOOKUP($A399,Runners!$V:$AA,C$1,0),"")</f>
        <v/>
      </c>
      <c r="D399" s="1" t="str">
        <f>IFERROR(VLOOKUP($A399,Runners!$V:$AA,D$1,0),"")</f>
        <v/>
      </c>
      <c r="E399" s="2" t="str">
        <f>IFERROR(VLOOKUP($A399,Runners!$V:$AA,E$1,0),"")</f>
        <v/>
      </c>
      <c r="F399" s="2" t="str">
        <f>IFERROR(VLOOKUP($A399,Runners!$V:$AA,F$1,0),"")</f>
        <v/>
      </c>
    </row>
    <row r="400" spans="1:6" x14ac:dyDescent="0.25">
      <c r="A400" s="19">
        <v>396</v>
      </c>
      <c r="B400" s="1" t="str">
        <f>IFERROR(VLOOKUP($A400,Runners!$V:$AA,B$1,0),"")</f>
        <v/>
      </c>
      <c r="C400" s="1" t="str">
        <f>IFERROR(VLOOKUP($A400,Runners!$V:$AA,C$1,0),"")</f>
        <v/>
      </c>
      <c r="D400" s="1" t="str">
        <f>IFERROR(VLOOKUP($A400,Runners!$V:$AA,D$1,0),"")</f>
        <v/>
      </c>
      <c r="E400" s="2" t="str">
        <f>IFERROR(VLOOKUP($A400,Runners!$V:$AA,E$1,0),"")</f>
        <v/>
      </c>
      <c r="F400" s="2" t="str">
        <f>IFERROR(VLOOKUP($A400,Runners!$V:$AA,F$1,0),"")</f>
        <v/>
      </c>
    </row>
    <row r="401" spans="1:6" x14ac:dyDescent="0.25">
      <c r="A401" s="19">
        <v>397</v>
      </c>
      <c r="B401" s="1" t="str">
        <f>IFERROR(VLOOKUP($A401,Runners!$V:$AA,B$1,0),"")</f>
        <v/>
      </c>
      <c r="C401" s="1" t="str">
        <f>IFERROR(VLOOKUP($A401,Runners!$V:$AA,C$1,0),"")</f>
        <v/>
      </c>
      <c r="D401" s="1" t="str">
        <f>IFERROR(VLOOKUP($A401,Runners!$V:$AA,D$1,0),"")</f>
        <v/>
      </c>
      <c r="E401" s="2" t="str">
        <f>IFERROR(VLOOKUP($A401,Runners!$V:$AA,E$1,0),"")</f>
        <v/>
      </c>
      <c r="F401" s="2" t="str">
        <f>IFERROR(VLOOKUP($A401,Runners!$V:$AA,F$1,0),"")</f>
        <v/>
      </c>
    </row>
    <row r="402" spans="1:6" x14ac:dyDescent="0.25">
      <c r="A402" s="19">
        <v>398</v>
      </c>
      <c r="B402" s="1" t="str">
        <f>IFERROR(VLOOKUP($A402,Runners!$V:$AA,B$1,0),"")</f>
        <v/>
      </c>
      <c r="C402" s="1" t="str">
        <f>IFERROR(VLOOKUP($A402,Runners!$V:$AA,C$1,0),"")</f>
        <v/>
      </c>
      <c r="D402" s="1" t="str">
        <f>IFERROR(VLOOKUP($A402,Runners!$V:$AA,D$1,0),"")</f>
        <v/>
      </c>
      <c r="E402" s="2" t="str">
        <f>IFERROR(VLOOKUP($A402,Runners!$V:$AA,E$1,0),"")</f>
        <v/>
      </c>
      <c r="F402" s="2" t="str">
        <f>IFERROR(VLOOKUP($A402,Runners!$V:$AA,F$1,0),"")</f>
        <v/>
      </c>
    </row>
    <row r="403" spans="1:6" x14ac:dyDescent="0.25">
      <c r="A403" s="19">
        <v>399</v>
      </c>
      <c r="B403" s="1" t="str">
        <f>IFERROR(VLOOKUP($A403,Runners!$V:$AA,B$1,0),"")</f>
        <v/>
      </c>
      <c r="C403" s="1" t="str">
        <f>IFERROR(VLOOKUP($A403,Runners!$V:$AA,C$1,0),"")</f>
        <v/>
      </c>
      <c r="D403" s="1" t="str">
        <f>IFERROR(VLOOKUP($A403,Runners!$V:$AA,D$1,0),"")</f>
        <v/>
      </c>
      <c r="E403" s="2" t="str">
        <f>IFERROR(VLOOKUP($A403,Runners!$V:$AA,E$1,0),"")</f>
        <v/>
      </c>
      <c r="F403" s="2" t="str">
        <f>IFERROR(VLOOKUP($A403,Runners!$V:$AA,F$1,0),"")</f>
        <v/>
      </c>
    </row>
    <row r="404" spans="1:6" x14ac:dyDescent="0.25">
      <c r="A404" s="19">
        <v>400</v>
      </c>
      <c r="B404" s="1" t="str">
        <f>IFERROR(VLOOKUP($A404,Runners!$V:$AA,B$1,0),"")</f>
        <v/>
      </c>
      <c r="C404" s="1" t="str">
        <f>IFERROR(VLOOKUP($A404,Runners!$V:$AA,C$1,0),"")</f>
        <v/>
      </c>
      <c r="D404" s="1" t="str">
        <f>IFERROR(VLOOKUP($A404,Runners!$V:$AA,D$1,0),"")</f>
        <v/>
      </c>
      <c r="E404" s="2" t="str">
        <f>IFERROR(VLOOKUP($A404,Runners!$V:$AA,E$1,0),"")</f>
        <v/>
      </c>
      <c r="F404" s="2" t="str">
        <f>IFERROR(VLOOKUP($A404,Runners!$V:$AA,F$1,0),"")</f>
        <v/>
      </c>
    </row>
    <row r="405" spans="1:6" x14ac:dyDescent="0.25">
      <c r="A405" s="19">
        <v>401</v>
      </c>
      <c r="B405" s="1" t="str">
        <f>IFERROR(VLOOKUP($A405,Runners!$V:$AA,B$1,0),"")</f>
        <v/>
      </c>
      <c r="C405" s="1" t="str">
        <f>IFERROR(VLOOKUP($A405,Runners!$V:$AA,C$1,0),"")</f>
        <v/>
      </c>
      <c r="D405" s="1" t="str">
        <f>IFERROR(VLOOKUP($A405,Runners!$V:$AA,D$1,0),"")</f>
        <v/>
      </c>
      <c r="E405" s="2" t="str">
        <f>IFERROR(VLOOKUP($A405,Runners!$V:$AA,E$1,0),"")</f>
        <v/>
      </c>
      <c r="F405" s="2" t="str">
        <f>IFERROR(VLOOKUP($A405,Runners!$V:$AA,F$1,0),"")</f>
        <v/>
      </c>
    </row>
    <row r="406" spans="1:6" x14ac:dyDescent="0.25">
      <c r="A406" s="19">
        <v>402</v>
      </c>
      <c r="B406" s="1" t="str">
        <f>IFERROR(VLOOKUP($A406,Runners!$V:$AA,B$1,0),"")</f>
        <v/>
      </c>
      <c r="C406" s="1" t="str">
        <f>IFERROR(VLOOKUP($A406,Runners!$V:$AA,C$1,0),"")</f>
        <v/>
      </c>
      <c r="D406" s="1" t="str">
        <f>IFERROR(VLOOKUP($A406,Runners!$V:$AA,D$1,0),"")</f>
        <v/>
      </c>
      <c r="E406" s="2" t="str">
        <f>IFERROR(VLOOKUP($A406,Runners!$V:$AA,E$1,0),"")</f>
        <v/>
      </c>
      <c r="F406" s="2" t="str">
        <f>IFERROR(VLOOKUP($A406,Runners!$V:$AA,F$1,0),"")</f>
        <v/>
      </c>
    </row>
    <row r="407" spans="1:6" x14ac:dyDescent="0.25">
      <c r="A407" s="19">
        <v>403</v>
      </c>
      <c r="B407" s="1" t="str">
        <f>IFERROR(VLOOKUP($A407,Runners!$V:$AA,B$1,0),"")</f>
        <v/>
      </c>
      <c r="C407" s="1" t="str">
        <f>IFERROR(VLOOKUP($A407,Runners!$V:$AA,C$1,0),"")</f>
        <v/>
      </c>
      <c r="D407" s="1" t="str">
        <f>IFERROR(VLOOKUP($A407,Runners!$V:$AA,D$1,0),"")</f>
        <v/>
      </c>
      <c r="E407" s="2" t="str">
        <f>IFERROR(VLOOKUP($A407,Runners!$V:$AA,E$1,0),"")</f>
        <v/>
      </c>
      <c r="F407" s="2" t="str">
        <f>IFERROR(VLOOKUP($A407,Runners!$V:$AA,F$1,0),"")</f>
        <v/>
      </c>
    </row>
    <row r="408" spans="1:6" x14ac:dyDescent="0.25">
      <c r="A408" s="19">
        <v>404</v>
      </c>
      <c r="B408" s="1" t="str">
        <f>IFERROR(VLOOKUP($A408,Runners!$V:$AA,B$1,0),"")</f>
        <v/>
      </c>
      <c r="C408" s="1" t="str">
        <f>IFERROR(VLOOKUP($A408,Runners!$V:$AA,C$1,0),"")</f>
        <v/>
      </c>
      <c r="D408" s="1" t="str">
        <f>IFERROR(VLOOKUP($A408,Runners!$V:$AA,D$1,0),"")</f>
        <v/>
      </c>
      <c r="E408" s="2" t="str">
        <f>IFERROR(VLOOKUP($A408,Runners!$V:$AA,E$1,0),"")</f>
        <v/>
      </c>
      <c r="F408" s="2" t="str">
        <f>IFERROR(VLOOKUP($A408,Runners!$V:$AA,F$1,0),"")</f>
        <v/>
      </c>
    </row>
    <row r="409" spans="1:6" x14ac:dyDescent="0.25">
      <c r="A409" s="19">
        <v>405</v>
      </c>
      <c r="B409" s="1" t="str">
        <f>IFERROR(VLOOKUP($A409,Runners!$V:$AA,B$1,0),"")</f>
        <v/>
      </c>
      <c r="C409" s="1" t="str">
        <f>IFERROR(VLOOKUP($A409,Runners!$V:$AA,C$1,0),"")</f>
        <v/>
      </c>
      <c r="D409" s="1" t="str">
        <f>IFERROR(VLOOKUP($A409,Runners!$V:$AA,D$1,0),"")</f>
        <v/>
      </c>
      <c r="E409" s="2" t="str">
        <f>IFERROR(VLOOKUP($A409,Runners!$V:$AA,E$1,0),"")</f>
        <v/>
      </c>
      <c r="F409" s="2" t="str">
        <f>IFERROR(VLOOKUP($A409,Runners!$V:$AA,F$1,0),"")</f>
        <v/>
      </c>
    </row>
    <row r="410" spans="1:6" x14ac:dyDescent="0.25">
      <c r="A410" s="19">
        <v>406</v>
      </c>
      <c r="B410" s="1" t="str">
        <f>IFERROR(VLOOKUP($A410,Runners!$V:$AA,B$1,0),"")</f>
        <v/>
      </c>
      <c r="C410" s="1" t="str">
        <f>IFERROR(VLOOKUP($A410,Runners!$V:$AA,C$1,0),"")</f>
        <v/>
      </c>
      <c r="D410" s="1" t="str">
        <f>IFERROR(VLOOKUP($A410,Runners!$V:$AA,D$1,0),"")</f>
        <v/>
      </c>
      <c r="E410" s="2" t="str">
        <f>IFERROR(VLOOKUP($A410,Runners!$V:$AA,E$1,0),"")</f>
        <v/>
      </c>
      <c r="F410" s="2" t="str">
        <f>IFERROR(VLOOKUP($A410,Runners!$V:$AA,F$1,0),"")</f>
        <v/>
      </c>
    </row>
    <row r="411" spans="1:6" x14ac:dyDescent="0.25">
      <c r="A411" s="19">
        <v>407</v>
      </c>
      <c r="B411" s="1" t="str">
        <f>IFERROR(VLOOKUP($A411,Runners!$V:$AA,B$1,0),"")</f>
        <v/>
      </c>
      <c r="C411" s="1" t="str">
        <f>IFERROR(VLOOKUP($A411,Runners!$V:$AA,C$1,0),"")</f>
        <v/>
      </c>
      <c r="D411" s="1" t="str">
        <f>IFERROR(VLOOKUP($A411,Runners!$V:$AA,D$1,0),"")</f>
        <v/>
      </c>
      <c r="E411" s="2" t="str">
        <f>IFERROR(VLOOKUP($A411,Runners!$V:$AA,E$1,0),"")</f>
        <v/>
      </c>
      <c r="F411" s="2" t="str">
        <f>IFERROR(VLOOKUP($A411,Runners!$V:$AA,F$1,0),"")</f>
        <v/>
      </c>
    </row>
    <row r="412" spans="1:6" x14ac:dyDescent="0.25">
      <c r="A412" s="19">
        <v>408</v>
      </c>
      <c r="B412" s="1" t="str">
        <f>IFERROR(VLOOKUP($A412,Runners!$V:$AA,B$1,0),"")</f>
        <v/>
      </c>
      <c r="C412" s="1" t="str">
        <f>IFERROR(VLOOKUP($A412,Runners!$V:$AA,C$1,0),"")</f>
        <v/>
      </c>
      <c r="D412" s="1" t="str">
        <f>IFERROR(VLOOKUP($A412,Runners!$V:$AA,D$1,0),"")</f>
        <v/>
      </c>
      <c r="E412" s="2" t="str">
        <f>IFERROR(VLOOKUP($A412,Runners!$V:$AA,E$1,0),"")</f>
        <v/>
      </c>
      <c r="F412" s="2" t="str">
        <f>IFERROR(VLOOKUP($A412,Runners!$V:$AA,F$1,0),"")</f>
        <v/>
      </c>
    </row>
    <row r="413" spans="1:6" x14ac:dyDescent="0.25">
      <c r="A413" s="19">
        <v>409</v>
      </c>
      <c r="B413" s="1" t="str">
        <f>IFERROR(VLOOKUP($A413,Runners!$V:$AA,B$1,0),"")</f>
        <v/>
      </c>
      <c r="C413" s="1" t="str">
        <f>IFERROR(VLOOKUP($A413,Runners!$V:$AA,C$1,0),"")</f>
        <v/>
      </c>
      <c r="D413" s="1" t="str">
        <f>IFERROR(VLOOKUP($A413,Runners!$V:$AA,D$1,0),"")</f>
        <v/>
      </c>
      <c r="E413" s="2" t="str">
        <f>IFERROR(VLOOKUP($A413,Runners!$V:$AA,E$1,0),"")</f>
        <v/>
      </c>
      <c r="F413" s="2" t="str">
        <f>IFERROR(VLOOKUP($A413,Runners!$V:$AA,F$1,0),"")</f>
        <v/>
      </c>
    </row>
    <row r="414" spans="1:6" x14ac:dyDescent="0.25">
      <c r="A414" s="19">
        <v>410</v>
      </c>
      <c r="B414" s="1" t="str">
        <f>IFERROR(VLOOKUP($A414,Runners!$V:$AA,B$1,0),"")</f>
        <v/>
      </c>
      <c r="C414" s="1" t="str">
        <f>IFERROR(VLOOKUP($A414,Runners!$V:$AA,C$1,0),"")</f>
        <v/>
      </c>
      <c r="D414" s="1" t="str">
        <f>IFERROR(VLOOKUP($A414,Runners!$V:$AA,D$1,0),"")</f>
        <v/>
      </c>
      <c r="E414" s="2" t="str">
        <f>IFERROR(VLOOKUP($A414,Runners!$V:$AA,E$1,0),"")</f>
        <v/>
      </c>
      <c r="F414" s="2" t="str">
        <f>IFERROR(VLOOKUP($A414,Runners!$V:$AA,F$1,0),"")</f>
        <v/>
      </c>
    </row>
    <row r="415" spans="1:6" x14ac:dyDescent="0.25">
      <c r="A415" s="19">
        <v>411</v>
      </c>
      <c r="B415" s="1" t="str">
        <f>IFERROR(VLOOKUP($A415,Runners!$V:$AA,B$1,0),"")</f>
        <v/>
      </c>
      <c r="C415" s="1" t="str">
        <f>IFERROR(VLOOKUP($A415,Runners!$V:$AA,C$1,0),"")</f>
        <v/>
      </c>
      <c r="D415" s="1" t="str">
        <f>IFERROR(VLOOKUP($A415,Runners!$V:$AA,D$1,0),"")</f>
        <v/>
      </c>
      <c r="E415" s="2" t="str">
        <f>IFERROR(VLOOKUP($A415,Runners!$V:$AA,E$1,0),"")</f>
        <v/>
      </c>
      <c r="F415" s="2" t="str">
        <f>IFERROR(VLOOKUP($A415,Runners!$V:$AA,F$1,0),"")</f>
        <v/>
      </c>
    </row>
    <row r="416" spans="1:6" x14ac:dyDescent="0.25">
      <c r="A416" s="19">
        <v>412</v>
      </c>
      <c r="B416" s="1" t="str">
        <f>IFERROR(VLOOKUP($A416,Runners!$V:$AA,B$1,0),"")</f>
        <v/>
      </c>
      <c r="C416" s="1" t="str">
        <f>IFERROR(VLOOKUP($A416,Runners!$V:$AA,C$1,0),"")</f>
        <v/>
      </c>
      <c r="D416" s="1" t="str">
        <f>IFERROR(VLOOKUP($A416,Runners!$V:$AA,D$1,0),"")</f>
        <v/>
      </c>
      <c r="E416" s="2" t="str">
        <f>IFERROR(VLOOKUP($A416,Runners!$V:$AA,E$1,0),"")</f>
        <v/>
      </c>
      <c r="F416" s="2" t="str">
        <f>IFERROR(VLOOKUP($A416,Runners!$V:$AA,F$1,0),"")</f>
        <v/>
      </c>
    </row>
    <row r="417" spans="1:6" x14ac:dyDescent="0.25">
      <c r="A417" s="19">
        <v>413</v>
      </c>
      <c r="B417" s="1" t="str">
        <f>IFERROR(VLOOKUP($A417,Runners!$V:$AA,B$1,0),"")</f>
        <v/>
      </c>
      <c r="C417" s="1" t="str">
        <f>IFERROR(VLOOKUP($A417,Runners!$V:$AA,C$1,0),"")</f>
        <v/>
      </c>
      <c r="D417" s="1" t="str">
        <f>IFERROR(VLOOKUP($A417,Runners!$V:$AA,D$1,0),"")</f>
        <v/>
      </c>
      <c r="E417" s="2" t="str">
        <f>IFERROR(VLOOKUP($A417,Runners!$V:$AA,E$1,0),"")</f>
        <v/>
      </c>
      <c r="F417" s="2" t="str">
        <f>IFERROR(VLOOKUP($A417,Runners!$V:$AA,F$1,0),"")</f>
        <v/>
      </c>
    </row>
    <row r="418" spans="1:6" x14ac:dyDescent="0.25">
      <c r="A418" s="19">
        <v>414</v>
      </c>
      <c r="B418" s="1" t="str">
        <f>IFERROR(VLOOKUP($A418,Runners!$V:$AA,B$1,0),"")</f>
        <v/>
      </c>
      <c r="C418" s="1" t="str">
        <f>IFERROR(VLOOKUP($A418,Runners!$V:$AA,C$1,0),"")</f>
        <v/>
      </c>
      <c r="D418" s="1" t="str">
        <f>IFERROR(VLOOKUP($A418,Runners!$V:$AA,D$1,0),"")</f>
        <v/>
      </c>
      <c r="E418" s="2" t="str">
        <f>IFERROR(VLOOKUP($A418,Runners!$V:$AA,E$1,0),"")</f>
        <v/>
      </c>
      <c r="F418" s="2" t="str">
        <f>IFERROR(VLOOKUP($A418,Runners!$V:$AA,F$1,0),"")</f>
        <v/>
      </c>
    </row>
    <row r="419" spans="1:6" x14ac:dyDescent="0.25">
      <c r="A419" s="19">
        <v>415</v>
      </c>
      <c r="B419" s="1" t="str">
        <f>IFERROR(VLOOKUP($A419,Runners!$V:$AA,B$1,0),"")</f>
        <v/>
      </c>
      <c r="C419" s="1" t="str">
        <f>IFERROR(VLOOKUP($A419,Runners!$V:$AA,C$1,0),"")</f>
        <v/>
      </c>
      <c r="D419" s="1" t="str">
        <f>IFERROR(VLOOKUP($A419,Runners!$V:$AA,D$1,0),"")</f>
        <v/>
      </c>
      <c r="E419" s="2" t="str">
        <f>IFERROR(VLOOKUP($A419,Runners!$V:$AA,E$1,0),"")</f>
        <v/>
      </c>
      <c r="F419" s="2" t="str">
        <f>IFERROR(VLOOKUP($A419,Runners!$V:$AA,F$1,0),"")</f>
        <v/>
      </c>
    </row>
    <row r="420" spans="1:6" x14ac:dyDescent="0.25">
      <c r="A420" s="19">
        <v>416</v>
      </c>
      <c r="B420" s="1" t="str">
        <f>IFERROR(VLOOKUP($A420,Runners!$V:$AA,B$1,0),"")</f>
        <v/>
      </c>
      <c r="C420" s="1" t="str">
        <f>IFERROR(VLOOKUP($A420,Runners!$V:$AA,C$1,0),"")</f>
        <v/>
      </c>
      <c r="D420" s="1" t="str">
        <f>IFERROR(VLOOKUP($A420,Runners!$V:$AA,D$1,0),"")</f>
        <v/>
      </c>
      <c r="E420" s="2" t="str">
        <f>IFERROR(VLOOKUP($A420,Runners!$V:$AA,E$1,0),"")</f>
        <v/>
      </c>
      <c r="F420" s="2" t="str">
        <f>IFERROR(VLOOKUP($A420,Runners!$V:$AA,F$1,0),"")</f>
        <v/>
      </c>
    </row>
    <row r="421" spans="1:6" x14ac:dyDescent="0.25">
      <c r="A421" s="19">
        <v>417</v>
      </c>
      <c r="B421" s="1" t="str">
        <f>IFERROR(VLOOKUP($A421,Runners!$V:$AA,B$1,0),"")</f>
        <v/>
      </c>
      <c r="C421" s="1" t="str">
        <f>IFERROR(VLOOKUP($A421,Runners!$V:$AA,C$1,0),"")</f>
        <v/>
      </c>
      <c r="D421" s="1" t="str">
        <f>IFERROR(VLOOKUP($A421,Runners!$V:$AA,D$1,0),"")</f>
        <v/>
      </c>
      <c r="E421" s="2" t="str">
        <f>IFERROR(VLOOKUP($A421,Runners!$V:$AA,E$1,0),"")</f>
        <v/>
      </c>
      <c r="F421" s="2" t="str">
        <f>IFERROR(VLOOKUP($A421,Runners!$V:$AA,F$1,0),"")</f>
        <v/>
      </c>
    </row>
    <row r="422" spans="1:6" x14ac:dyDescent="0.25">
      <c r="A422" s="19">
        <v>418</v>
      </c>
      <c r="B422" s="1" t="str">
        <f>IFERROR(VLOOKUP($A422,Runners!$V:$AA,B$1,0),"")</f>
        <v/>
      </c>
      <c r="C422" s="1" t="str">
        <f>IFERROR(VLOOKUP($A422,Runners!$V:$AA,C$1,0),"")</f>
        <v/>
      </c>
      <c r="D422" s="1" t="str">
        <f>IFERROR(VLOOKUP($A422,Runners!$V:$AA,D$1,0),"")</f>
        <v/>
      </c>
      <c r="E422" s="2" t="str">
        <f>IFERROR(VLOOKUP($A422,Runners!$V:$AA,E$1,0),"")</f>
        <v/>
      </c>
      <c r="F422" s="2" t="str">
        <f>IFERROR(VLOOKUP($A422,Runners!$V:$AA,F$1,0),"")</f>
        <v/>
      </c>
    </row>
    <row r="423" spans="1:6" x14ac:dyDescent="0.25">
      <c r="A423" s="19">
        <v>419</v>
      </c>
      <c r="B423" s="1" t="str">
        <f>IFERROR(VLOOKUP($A423,Runners!$V:$AA,B$1,0),"")</f>
        <v/>
      </c>
      <c r="C423" s="1" t="str">
        <f>IFERROR(VLOOKUP($A423,Runners!$V:$AA,C$1,0),"")</f>
        <v/>
      </c>
      <c r="D423" s="1" t="str">
        <f>IFERROR(VLOOKUP($A423,Runners!$V:$AA,D$1,0),"")</f>
        <v/>
      </c>
      <c r="E423" s="2" t="str">
        <f>IFERROR(VLOOKUP($A423,Runners!$V:$AA,E$1,0),"")</f>
        <v/>
      </c>
      <c r="F423" s="2" t="str">
        <f>IFERROR(VLOOKUP($A423,Runners!$V:$AA,F$1,0),"")</f>
        <v/>
      </c>
    </row>
    <row r="424" spans="1:6" x14ac:dyDescent="0.25">
      <c r="A424" s="19">
        <v>420</v>
      </c>
      <c r="B424" s="1" t="str">
        <f>IFERROR(VLOOKUP($A424,Runners!$V:$AA,B$1,0),"")</f>
        <v/>
      </c>
      <c r="C424" s="1" t="str">
        <f>IFERROR(VLOOKUP($A424,Runners!$V:$AA,C$1,0),"")</f>
        <v/>
      </c>
      <c r="D424" s="1" t="str">
        <f>IFERROR(VLOOKUP($A424,Runners!$V:$AA,D$1,0),"")</f>
        <v/>
      </c>
      <c r="E424" s="2" t="str">
        <f>IFERROR(VLOOKUP($A424,Runners!$V:$AA,E$1,0),"")</f>
        <v/>
      </c>
      <c r="F424" s="2" t="str">
        <f>IFERROR(VLOOKUP($A424,Runners!$V:$AA,F$1,0),"")</f>
        <v/>
      </c>
    </row>
    <row r="425" spans="1:6" x14ac:dyDescent="0.25">
      <c r="A425" s="19">
        <v>421</v>
      </c>
      <c r="B425" s="1" t="str">
        <f>IFERROR(VLOOKUP($A425,Runners!$V:$AA,B$1,0),"")</f>
        <v/>
      </c>
      <c r="C425" s="1" t="str">
        <f>IFERROR(VLOOKUP($A425,Runners!$V:$AA,C$1,0),"")</f>
        <v/>
      </c>
      <c r="D425" s="1" t="str">
        <f>IFERROR(VLOOKUP($A425,Runners!$V:$AA,D$1,0),"")</f>
        <v/>
      </c>
      <c r="E425" s="2" t="str">
        <f>IFERROR(VLOOKUP($A425,Runners!$V:$AA,E$1,0),"")</f>
        <v/>
      </c>
      <c r="F425" s="2" t="str">
        <f>IFERROR(VLOOKUP($A425,Runners!$V:$AA,F$1,0),"")</f>
        <v/>
      </c>
    </row>
    <row r="426" spans="1:6" x14ac:dyDescent="0.25">
      <c r="A426" s="19">
        <v>422</v>
      </c>
      <c r="B426" s="1" t="str">
        <f>IFERROR(VLOOKUP($A426,Runners!$V:$AA,B$1,0),"")</f>
        <v/>
      </c>
      <c r="C426" s="1" t="str">
        <f>IFERROR(VLOOKUP($A426,Runners!$V:$AA,C$1,0),"")</f>
        <v/>
      </c>
      <c r="D426" s="1" t="str">
        <f>IFERROR(VLOOKUP($A426,Runners!$V:$AA,D$1,0),"")</f>
        <v/>
      </c>
      <c r="E426" s="2" t="str">
        <f>IFERROR(VLOOKUP($A426,Runners!$V:$AA,E$1,0),"")</f>
        <v/>
      </c>
      <c r="F426" s="2" t="str">
        <f>IFERROR(VLOOKUP($A426,Runners!$V:$AA,F$1,0),"")</f>
        <v/>
      </c>
    </row>
    <row r="427" spans="1:6" x14ac:dyDescent="0.25">
      <c r="A427" s="19">
        <v>423</v>
      </c>
      <c r="B427" s="1" t="str">
        <f>IFERROR(VLOOKUP($A427,Runners!$V:$AA,B$1,0),"")</f>
        <v/>
      </c>
      <c r="C427" s="1" t="str">
        <f>IFERROR(VLOOKUP($A427,Runners!$V:$AA,C$1,0),"")</f>
        <v/>
      </c>
      <c r="D427" s="1" t="str">
        <f>IFERROR(VLOOKUP($A427,Runners!$V:$AA,D$1,0),"")</f>
        <v/>
      </c>
      <c r="E427" s="2" t="str">
        <f>IFERROR(VLOOKUP($A427,Runners!$V:$AA,E$1,0),"")</f>
        <v/>
      </c>
      <c r="F427" s="2" t="str">
        <f>IFERROR(VLOOKUP($A427,Runners!$V:$AA,F$1,0),"")</f>
        <v/>
      </c>
    </row>
    <row r="428" spans="1:6" x14ac:dyDescent="0.25">
      <c r="A428" s="19">
        <v>424</v>
      </c>
      <c r="B428" s="1" t="str">
        <f>IFERROR(VLOOKUP($A428,Runners!$V:$AA,B$1,0),"")</f>
        <v/>
      </c>
      <c r="C428" s="1" t="str">
        <f>IFERROR(VLOOKUP($A428,Runners!$V:$AA,C$1,0),"")</f>
        <v/>
      </c>
      <c r="D428" s="1" t="str">
        <f>IFERROR(VLOOKUP($A428,Runners!$V:$AA,D$1,0),"")</f>
        <v/>
      </c>
      <c r="E428" s="2" t="str">
        <f>IFERROR(VLOOKUP($A428,Runners!$V:$AA,E$1,0),"")</f>
        <v/>
      </c>
      <c r="F428" s="2" t="str">
        <f>IFERROR(VLOOKUP($A428,Runners!$V:$AA,F$1,0),"")</f>
        <v/>
      </c>
    </row>
    <row r="429" spans="1:6" x14ac:dyDescent="0.25">
      <c r="A429" s="19">
        <v>425</v>
      </c>
      <c r="B429" s="1" t="str">
        <f>IFERROR(VLOOKUP($A429,Runners!$V:$AA,B$1,0),"")</f>
        <v/>
      </c>
      <c r="C429" s="1" t="str">
        <f>IFERROR(VLOOKUP($A429,Runners!$V:$AA,C$1,0),"")</f>
        <v/>
      </c>
      <c r="D429" s="1" t="str">
        <f>IFERROR(VLOOKUP($A429,Runners!$V:$AA,D$1,0),"")</f>
        <v/>
      </c>
      <c r="E429" s="2" t="str">
        <f>IFERROR(VLOOKUP($A429,Runners!$V:$AA,E$1,0),"")</f>
        <v/>
      </c>
      <c r="F429" s="2" t="str">
        <f>IFERROR(VLOOKUP($A429,Runners!$V:$AA,F$1,0),"")</f>
        <v/>
      </c>
    </row>
    <row r="430" spans="1:6" x14ac:dyDescent="0.25">
      <c r="A430" s="19">
        <v>426</v>
      </c>
      <c r="B430" s="1" t="str">
        <f>IFERROR(VLOOKUP($A430,Runners!$V:$AA,B$1,0),"")</f>
        <v/>
      </c>
      <c r="C430" s="1" t="str">
        <f>IFERROR(VLOOKUP($A430,Runners!$V:$AA,C$1,0),"")</f>
        <v/>
      </c>
      <c r="D430" s="1" t="str">
        <f>IFERROR(VLOOKUP($A430,Runners!$V:$AA,D$1,0),"")</f>
        <v/>
      </c>
      <c r="E430" s="2" t="str">
        <f>IFERROR(VLOOKUP($A430,Runners!$V:$AA,E$1,0),"")</f>
        <v/>
      </c>
      <c r="F430" s="2" t="str">
        <f>IFERROR(VLOOKUP($A430,Runners!$V:$AA,F$1,0),"")</f>
        <v/>
      </c>
    </row>
    <row r="431" spans="1:6" x14ac:dyDescent="0.25">
      <c r="A431" s="19">
        <v>427</v>
      </c>
      <c r="B431" s="1" t="str">
        <f>IFERROR(VLOOKUP($A431,Runners!$V:$AA,B$1,0),"")</f>
        <v/>
      </c>
      <c r="C431" s="1" t="str">
        <f>IFERROR(VLOOKUP($A431,Runners!$V:$AA,C$1,0),"")</f>
        <v/>
      </c>
      <c r="D431" s="1" t="str">
        <f>IFERROR(VLOOKUP($A431,Runners!$V:$AA,D$1,0),"")</f>
        <v/>
      </c>
      <c r="E431" s="2" t="str">
        <f>IFERROR(VLOOKUP($A431,Runners!$V:$AA,E$1,0),"")</f>
        <v/>
      </c>
      <c r="F431" s="2" t="str">
        <f>IFERROR(VLOOKUP($A431,Runners!$V:$AA,F$1,0),"")</f>
        <v/>
      </c>
    </row>
    <row r="432" spans="1:6" x14ac:dyDescent="0.25">
      <c r="A432" s="19">
        <v>428</v>
      </c>
      <c r="B432" s="1" t="str">
        <f>IFERROR(VLOOKUP($A432,Runners!$V:$AA,B$1,0),"")</f>
        <v/>
      </c>
      <c r="C432" s="1" t="str">
        <f>IFERROR(VLOOKUP($A432,Runners!$V:$AA,C$1,0),"")</f>
        <v/>
      </c>
      <c r="D432" s="1" t="str">
        <f>IFERROR(VLOOKUP($A432,Runners!$V:$AA,D$1,0),"")</f>
        <v/>
      </c>
      <c r="E432" s="2" t="str">
        <f>IFERROR(VLOOKUP($A432,Runners!$V:$AA,E$1,0),"")</f>
        <v/>
      </c>
      <c r="F432" s="2" t="str">
        <f>IFERROR(VLOOKUP($A432,Runners!$V:$AA,F$1,0),"")</f>
        <v/>
      </c>
    </row>
    <row r="433" spans="1:6" x14ac:dyDescent="0.25">
      <c r="A433" s="19">
        <v>429</v>
      </c>
      <c r="B433" s="1" t="str">
        <f>IFERROR(VLOOKUP($A433,Runners!$V:$AA,B$1,0),"")</f>
        <v/>
      </c>
      <c r="C433" s="1" t="str">
        <f>IFERROR(VLOOKUP($A433,Runners!$V:$AA,C$1,0),"")</f>
        <v/>
      </c>
      <c r="D433" s="1" t="str">
        <f>IFERROR(VLOOKUP($A433,Runners!$V:$AA,D$1,0),"")</f>
        <v/>
      </c>
      <c r="E433" s="2" t="str">
        <f>IFERROR(VLOOKUP($A433,Runners!$V:$AA,E$1,0),"")</f>
        <v/>
      </c>
      <c r="F433" s="2" t="str">
        <f>IFERROR(VLOOKUP($A433,Runners!$V:$AA,F$1,0),"")</f>
        <v/>
      </c>
    </row>
    <row r="434" spans="1:6" x14ac:dyDescent="0.25">
      <c r="A434" s="19">
        <v>430</v>
      </c>
      <c r="B434" s="1" t="str">
        <f>IFERROR(VLOOKUP($A434,Runners!$V:$AA,B$1,0),"")</f>
        <v/>
      </c>
      <c r="C434" s="1" t="str">
        <f>IFERROR(VLOOKUP($A434,Runners!$V:$AA,C$1,0),"")</f>
        <v/>
      </c>
      <c r="D434" s="1" t="str">
        <f>IFERROR(VLOOKUP($A434,Runners!$V:$AA,D$1,0),"")</f>
        <v/>
      </c>
      <c r="E434" s="2" t="str">
        <f>IFERROR(VLOOKUP($A434,Runners!$V:$AA,E$1,0),"")</f>
        <v/>
      </c>
      <c r="F434" s="2" t="str">
        <f>IFERROR(VLOOKUP($A434,Runners!$V:$AA,F$1,0),"")</f>
        <v/>
      </c>
    </row>
    <row r="435" spans="1:6" x14ac:dyDescent="0.25">
      <c r="A435" s="19">
        <v>431</v>
      </c>
      <c r="B435" s="1" t="str">
        <f>IFERROR(VLOOKUP($A435,Runners!$V:$AA,B$1,0),"")</f>
        <v/>
      </c>
      <c r="C435" s="1" t="str">
        <f>IFERROR(VLOOKUP($A435,Runners!$V:$AA,C$1,0),"")</f>
        <v/>
      </c>
      <c r="D435" s="1" t="str">
        <f>IFERROR(VLOOKUP($A435,Runners!$V:$AA,D$1,0),"")</f>
        <v/>
      </c>
      <c r="E435" s="2" t="str">
        <f>IFERROR(VLOOKUP($A435,Runners!$V:$AA,E$1,0),"")</f>
        <v/>
      </c>
      <c r="F435" s="2" t="str">
        <f>IFERROR(VLOOKUP($A435,Runners!$V:$AA,F$1,0),"")</f>
        <v/>
      </c>
    </row>
    <row r="436" spans="1:6" x14ac:dyDescent="0.25">
      <c r="A436" s="19">
        <v>432</v>
      </c>
      <c r="B436" s="1" t="str">
        <f>IFERROR(VLOOKUP($A436,Runners!$V:$AA,B$1,0),"")</f>
        <v/>
      </c>
      <c r="C436" s="1" t="str">
        <f>IFERROR(VLOOKUP($A436,Runners!$V:$AA,C$1,0),"")</f>
        <v/>
      </c>
      <c r="D436" s="1" t="str">
        <f>IFERROR(VLOOKUP($A436,Runners!$V:$AA,D$1,0),"")</f>
        <v/>
      </c>
      <c r="E436" s="2" t="str">
        <f>IFERROR(VLOOKUP($A436,Runners!$V:$AA,E$1,0),"")</f>
        <v/>
      </c>
      <c r="F436" s="2" t="str">
        <f>IFERROR(VLOOKUP($A436,Runners!$V:$AA,F$1,0),"")</f>
        <v/>
      </c>
    </row>
    <row r="437" spans="1:6" x14ac:dyDescent="0.25">
      <c r="A437" s="19">
        <v>433</v>
      </c>
      <c r="B437" s="1" t="str">
        <f>IFERROR(VLOOKUP($A437,Runners!$V:$AA,B$1,0),"")</f>
        <v/>
      </c>
      <c r="C437" s="1" t="str">
        <f>IFERROR(VLOOKUP($A437,Runners!$V:$AA,C$1,0),"")</f>
        <v/>
      </c>
      <c r="D437" s="1" t="str">
        <f>IFERROR(VLOOKUP($A437,Runners!$V:$AA,D$1,0),"")</f>
        <v/>
      </c>
      <c r="E437" s="2" t="str">
        <f>IFERROR(VLOOKUP($A437,Runners!$V:$AA,E$1,0),"")</f>
        <v/>
      </c>
      <c r="F437" s="2" t="str">
        <f>IFERROR(VLOOKUP($A437,Runners!$V:$AA,F$1,0),"")</f>
        <v/>
      </c>
    </row>
    <row r="438" spans="1:6" x14ac:dyDescent="0.25">
      <c r="A438" s="19">
        <v>434</v>
      </c>
      <c r="B438" s="1" t="str">
        <f>IFERROR(VLOOKUP($A438,Runners!$V:$AA,B$1,0),"")</f>
        <v/>
      </c>
      <c r="C438" s="1" t="str">
        <f>IFERROR(VLOOKUP($A438,Runners!$V:$AA,C$1,0),"")</f>
        <v/>
      </c>
      <c r="D438" s="1" t="str">
        <f>IFERROR(VLOOKUP($A438,Runners!$V:$AA,D$1,0),"")</f>
        <v/>
      </c>
      <c r="E438" s="2" t="str">
        <f>IFERROR(VLOOKUP($A438,Runners!$V:$AA,E$1,0),"")</f>
        <v/>
      </c>
      <c r="F438" s="2" t="str">
        <f>IFERROR(VLOOKUP($A438,Runners!$V:$AA,F$1,0),"")</f>
        <v/>
      </c>
    </row>
    <row r="439" spans="1:6" x14ac:dyDescent="0.25">
      <c r="A439" s="19">
        <v>435</v>
      </c>
      <c r="B439" s="1" t="str">
        <f>IFERROR(VLOOKUP($A439,Runners!$V:$AA,B$1,0),"")</f>
        <v/>
      </c>
      <c r="C439" s="1" t="str">
        <f>IFERROR(VLOOKUP($A439,Runners!$V:$AA,C$1,0),"")</f>
        <v/>
      </c>
      <c r="D439" s="1" t="str">
        <f>IFERROR(VLOOKUP($A439,Runners!$V:$AA,D$1,0),"")</f>
        <v/>
      </c>
      <c r="E439" s="2" t="str">
        <f>IFERROR(VLOOKUP($A439,Runners!$V:$AA,E$1,0),"")</f>
        <v/>
      </c>
      <c r="F439" s="2" t="str">
        <f>IFERROR(VLOOKUP($A439,Runners!$V:$AA,F$1,0),"")</f>
        <v/>
      </c>
    </row>
    <row r="440" spans="1:6" x14ac:dyDescent="0.25">
      <c r="A440" s="19">
        <v>436</v>
      </c>
      <c r="B440" s="1" t="str">
        <f>IFERROR(VLOOKUP($A440,Runners!$V:$AA,B$1,0),"")</f>
        <v/>
      </c>
      <c r="C440" s="1" t="str">
        <f>IFERROR(VLOOKUP($A440,Runners!$V:$AA,C$1,0),"")</f>
        <v/>
      </c>
      <c r="D440" s="1" t="str">
        <f>IFERROR(VLOOKUP($A440,Runners!$V:$AA,D$1,0),"")</f>
        <v/>
      </c>
      <c r="E440" s="2" t="str">
        <f>IFERROR(VLOOKUP($A440,Runners!$V:$AA,E$1,0),"")</f>
        <v/>
      </c>
      <c r="F440" s="2" t="str">
        <f>IFERROR(VLOOKUP($A440,Runners!$V:$AA,F$1,0),"")</f>
        <v/>
      </c>
    </row>
    <row r="441" spans="1:6" x14ac:dyDescent="0.25">
      <c r="A441" s="19">
        <v>437</v>
      </c>
      <c r="B441" s="1" t="str">
        <f>IFERROR(VLOOKUP($A441,Runners!$V:$AA,B$1,0),"")</f>
        <v/>
      </c>
      <c r="C441" s="1" t="str">
        <f>IFERROR(VLOOKUP($A441,Runners!$V:$AA,C$1,0),"")</f>
        <v/>
      </c>
      <c r="D441" s="1" t="str">
        <f>IFERROR(VLOOKUP($A441,Runners!$V:$AA,D$1,0),"")</f>
        <v/>
      </c>
      <c r="E441" s="2" t="str">
        <f>IFERROR(VLOOKUP($A441,Runners!$V:$AA,E$1,0),"")</f>
        <v/>
      </c>
      <c r="F441" s="2" t="str">
        <f>IFERROR(VLOOKUP($A441,Runners!$V:$AA,F$1,0),"")</f>
        <v/>
      </c>
    </row>
    <row r="442" spans="1:6" x14ac:dyDescent="0.25">
      <c r="A442" s="19">
        <v>438</v>
      </c>
      <c r="B442" s="1" t="str">
        <f>IFERROR(VLOOKUP($A442,Runners!$V:$AA,B$1,0),"")</f>
        <v/>
      </c>
      <c r="C442" s="1" t="str">
        <f>IFERROR(VLOOKUP($A442,Runners!$V:$AA,C$1,0),"")</f>
        <v/>
      </c>
      <c r="D442" s="1" t="str">
        <f>IFERROR(VLOOKUP($A442,Runners!$V:$AA,D$1,0),"")</f>
        <v/>
      </c>
      <c r="E442" s="2" t="str">
        <f>IFERROR(VLOOKUP($A442,Runners!$V:$AA,E$1,0),"")</f>
        <v/>
      </c>
      <c r="F442" s="2" t="str">
        <f>IFERROR(VLOOKUP($A442,Runners!$V:$AA,F$1,0),"")</f>
        <v/>
      </c>
    </row>
    <row r="443" spans="1:6" x14ac:dyDescent="0.25">
      <c r="A443" s="19">
        <v>439</v>
      </c>
      <c r="B443" s="1" t="str">
        <f>IFERROR(VLOOKUP($A443,Runners!$V:$AA,B$1,0),"")</f>
        <v/>
      </c>
      <c r="C443" s="1" t="str">
        <f>IFERROR(VLOOKUP($A443,Runners!$V:$AA,C$1,0),"")</f>
        <v/>
      </c>
      <c r="D443" s="1" t="str">
        <f>IFERROR(VLOOKUP($A443,Runners!$V:$AA,D$1,0),"")</f>
        <v/>
      </c>
      <c r="E443" s="2" t="str">
        <f>IFERROR(VLOOKUP($A443,Runners!$V:$AA,E$1,0),"")</f>
        <v/>
      </c>
      <c r="F443" s="2" t="str">
        <f>IFERROR(VLOOKUP($A443,Runners!$V:$AA,F$1,0),"")</f>
        <v/>
      </c>
    </row>
    <row r="444" spans="1:6" x14ac:dyDescent="0.25">
      <c r="A444" s="19">
        <v>440</v>
      </c>
      <c r="B444" s="1" t="str">
        <f>IFERROR(VLOOKUP($A444,Runners!$V:$AA,B$1,0),"")</f>
        <v/>
      </c>
      <c r="C444" s="1" t="str">
        <f>IFERROR(VLOOKUP($A444,Runners!$V:$AA,C$1,0),"")</f>
        <v/>
      </c>
      <c r="D444" s="1" t="str">
        <f>IFERROR(VLOOKUP($A444,Runners!$V:$AA,D$1,0),"")</f>
        <v/>
      </c>
      <c r="E444" s="2" t="str">
        <f>IFERROR(VLOOKUP($A444,Runners!$V:$AA,E$1,0),"")</f>
        <v/>
      </c>
      <c r="F444" s="2" t="str">
        <f>IFERROR(VLOOKUP($A444,Runners!$V:$AA,F$1,0),"")</f>
        <v/>
      </c>
    </row>
    <row r="445" spans="1:6" x14ac:dyDescent="0.25">
      <c r="A445" s="19">
        <v>441</v>
      </c>
      <c r="B445" s="1" t="str">
        <f>IFERROR(VLOOKUP($A445,Runners!$V:$AA,B$1,0),"")</f>
        <v/>
      </c>
      <c r="C445" s="1" t="str">
        <f>IFERROR(VLOOKUP($A445,Runners!$V:$AA,C$1,0),"")</f>
        <v/>
      </c>
      <c r="D445" s="1" t="str">
        <f>IFERROR(VLOOKUP($A445,Runners!$V:$AA,D$1,0),"")</f>
        <v/>
      </c>
      <c r="E445" s="2" t="str">
        <f>IFERROR(VLOOKUP($A445,Runners!$V:$AA,E$1,0),"")</f>
        <v/>
      </c>
      <c r="F445" s="2" t="str">
        <f>IFERROR(VLOOKUP($A445,Runners!$V:$AA,F$1,0),"")</f>
        <v/>
      </c>
    </row>
    <row r="446" spans="1:6" x14ac:dyDescent="0.25">
      <c r="A446" s="19">
        <v>442</v>
      </c>
      <c r="B446" s="1" t="str">
        <f>IFERROR(VLOOKUP($A446,Runners!$V:$AA,B$1,0),"")</f>
        <v/>
      </c>
      <c r="C446" s="1" t="str">
        <f>IFERROR(VLOOKUP($A446,Runners!$V:$AA,C$1,0),"")</f>
        <v/>
      </c>
      <c r="D446" s="1" t="str">
        <f>IFERROR(VLOOKUP($A446,Runners!$V:$AA,D$1,0),"")</f>
        <v/>
      </c>
      <c r="E446" s="2" t="str">
        <f>IFERROR(VLOOKUP($A446,Runners!$V:$AA,E$1,0),"")</f>
        <v/>
      </c>
      <c r="F446" s="2" t="str">
        <f>IFERROR(VLOOKUP($A446,Runners!$V:$AA,F$1,0),"")</f>
        <v/>
      </c>
    </row>
    <row r="447" spans="1:6" x14ac:dyDescent="0.25">
      <c r="A447" s="19">
        <v>443</v>
      </c>
      <c r="B447" s="1" t="str">
        <f>IFERROR(VLOOKUP($A447,Runners!$V:$AA,B$1,0),"")</f>
        <v/>
      </c>
      <c r="C447" s="1" t="str">
        <f>IFERROR(VLOOKUP($A447,Runners!$V:$AA,C$1,0),"")</f>
        <v/>
      </c>
      <c r="D447" s="1" t="str">
        <f>IFERROR(VLOOKUP($A447,Runners!$V:$AA,D$1,0),"")</f>
        <v/>
      </c>
      <c r="E447" s="2" t="str">
        <f>IFERROR(VLOOKUP($A447,Runners!$V:$AA,E$1,0),"")</f>
        <v/>
      </c>
      <c r="F447" s="2" t="str">
        <f>IFERROR(VLOOKUP($A447,Runners!$V:$AA,F$1,0),"")</f>
        <v/>
      </c>
    </row>
    <row r="448" spans="1:6" x14ac:dyDescent="0.25">
      <c r="A448" s="19">
        <v>444</v>
      </c>
      <c r="B448" s="1" t="str">
        <f>IFERROR(VLOOKUP($A448,Runners!$V:$AA,B$1,0),"")</f>
        <v/>
      </c>
      <c r="C448" s="1" t="str">
        <f>IFERROR(VLOOKUP($A448,Runners!$V:$AA,C$1,0),"")</f>
        <v/>
      </c>
      <c r="D448" s="1" t="str">
        <f>IFERROR(VLOOKUP($A448,Runners!$V:$AA,D$1,0),"")</f>
        <v/>
      </c>
      <c r="E448" s="2" t="str">
        <f>IFERROR(VLOOKUP($A448,Runners!$V:$AA,E$1,0),"")</f>
        <v/>
      </c>
      <c r="F448" s="2" t="str">
        <f>IFERROR(VLOOKUP($A448,Runners!$V:$AA,F$1,0),"")</f>
        <v/>
      </c>
    </row>
    <row r="449" spans="1:6" x14ac:dyDescent="0.25">
      <c r="A449" s="19">
        <v>445</v>
      </c>
      <c r="B449" s="1" t="str">
        <f>IFERROR(VLOOKUP($A449,Runners!$V:$AA,B$1,0),"")</f>
        <v/>
      </c>
      <c r="C449" s="1" t="str">
        <f>IFERROR(VLOOKUP($A449,Runners!$V:$AA,C$1,0),"")</f>
        <v/>
      </c>
      <c r="D449" s="1" t="str">
        <f>IFERROR(VLOOKUP($A449,Runners!$V:$AA,D$1,0),"")</f>
        <v/>
      </c>
      <c r="E449" s="2" t="str">
        <f>IFERROR(VLOOKUP($A449,Runners!$V:$AA,E$1,0),"")</f>
        <v/>
      </c>
      <c r="F449" s="2" t="str">
        <f>IFERROR(VLOOKUP($A449,Runners!$V:$AA,F$1,0),"")</f>
        <v/>
      </c>
    </row>
    <row r="450" spans="1:6" x14ac:dyDescent="0.25">
      <c r="A450" s="19">
        <v>446</v>
      </c>
      <c r="B450" s="1" t="str">
        <f>IFERROR(VLOOKUP($A450,Runners!$V:$AA,B$1,0),"")</f>
        <v/>
      </c>
      <c r="C450" s="1" t="str">
        <f>IFERROR(VLOOKUP($A450,Runners!$V:$AA,C$1,0),"")</f>
        <v/>
      </c>
      <c r="D450" s="1" t="str">
        <f>IFERROR(VLOOKUP($A450,Runners!$V:$AA,D$1,0),"")</f>
        <v/>
      </c>
      <c r="E450" s="2" t="str">
        <f>IFERROR(VLOOKUP($A450,Runners!$V:$AA,E$1,0),"")</f>
        <v/>
      </c>
      <c r="F450" s="2" t="str">
        <f>IFERROR(VLOOKUP($A450,Runners!$V:$AA,F$1,0),"")</f>
        <v/>
      </c>
    </row>
    <row r="451" spans="1:6" x14ac:dyDescent="0.25">
      <c r="A451" s="19">
        <v>447</v>
      </c>
      <c r="B451" s="1" t="str">
        <f>IFERROR(VLOOKUP($A451,Runners!$V:$AA,B$1,0),"")</f>
        <v/>
      </c>
      <c r="C451" s="1" t="str">
        <f>IFERROR(VLOOKUP($A451,Runners!$V:$AA,C$1,0),"")</f>
        <v/>
      </c>
      <c r="D451" s="1" t="str">
        <f>IFERROR(VLOOKUP($A451,Runners!$V:$AA,D$1,0),"")</f>
        <v/>
      </c>
      <c r="E451" s="2" t="str">
        <f>IFERROR(VLOOKUP($A451,Runners!$V:$AA,E$1,0),"")</f>
        <v/>
      </c>
      <c r="F451" s="2" t="str">
        <f>IFERROR(VLOOKUP($A451,Runners!$V:$AA,F$1,0),"")</f>
        <v/>
      </c>
    </row>
    <row r="452" spans="1:6" x14ac:dyDescent="0.25">
      <c r="A452" s="19">
        <v>448</v>
      </c>
      <c r="B452" s="1" t="str">
        <f>IFERROR(VLOOKUP($A452,Runners!$V:$AA,B$1,0),"")</f>
        <v/>
      </c>
      <c r="C452" s="1" t="str">
        <f>IFERROR(VLOOKUP($A452,Runners!$V:$AA,C$1,0),"")</f>
        <v/>
      </c>
      <c r="D452" s="1" t="str">
        <f>IFERROR(VLOOKUP($A452,Runners!$V:$AA,D$1,0),"")</f>
        <v/>
      </c>
      <c r="E452" s="2" t="str">
        <f>IFERROR(VLOOKUP($A452,Runners!$V:$AA,E$1,0),"")</f>
        <v/>
      </c>
      <c r="F452" s="2" t="str">
        <f>IFERROR(VLOOKUP($A452,Runners!$V:$AA,F$1,0),"")</f>
        <v/>
      </c>
    </row>
    <row r="453" spans="1:6" x14ac:dyDescent="0.25">
      <c r="A453" s="19">
        <v>449</v>
      </c>
      <c r="B453" s="1" t="str">
        <f>IFERROR(VLOOKUP($A453,Runners!$V:$AA,B$1,0),"")</f>
        <v/>
      </c>
      <c r="C453" s="1" t="str">
        <f>IFERROR(VLOOKUP($A453,Runners!$V:$AA,C$1,0),"")</f>
        <v/>
      </c>
      <c r="D453" s="1" t="str">
        <f>IFERROR(VLOOKUP($A453,Runners!$V:$AA,D$1,0),"")</f>
        <v/>
      </c>
      <c r="E453" s="2" t="str">
        <f>IFERROR(VLOOKUP($A453,Runners!$V:$AA,E$1,0),"")</f>
        <v/>
      </c>
      <c r="F453" s="2" t="str">
        <f>IFERROR(VLOOKUP($A453,Runners!$V:$AA,F$1,0),"")</f>
        <v/>
      </c>
    </row>
    <row r="454" spans="1:6" x14ac:dyDescent="0.25">
      <c r="A454" s="19">
        <v>450</v>
      </c>
      <c r="B454" s="1" t="str">
        <f>IFERROR(VLOOKUP($A454,Runners!$V:$AA,B$1,0),"")</f>
        <v/>
      </c>
      <c r="C454" s="1" t="str">
        <f>IFERROR(VLOOKUP($A454,Runners!$V:$AA,C$1,0),"")</f>
        <v/>
      </c>
      <c r="D454" s="1" t="str">
        <f>IFERROR(VLOOKUP($A454,Runners!$V:$AA,D$1,0),"")</f>
        <v/>
      </c>
      <c r="E454" s="2" t="str">
        <f>IFERROR(VLOOKUP($A454,Runners!$V:$AA,E$1,0),"")</f>
        <v/>
      </c>
      <c r="F454" s="2" t="str">
        <f>IFERROR(VLOOKUP($A454,Runners!$V:$AA,F$1,0),"")</f>
        <v/>
      </c>
    </row>
    <row r="455" spans="1:6" x14ac:dyDescent="0.25">
      <c r="A455" s="19">
        <v>451</v>
      </c>
      <c r="B455" s="1" t="str">
        <f>IFERROR(VLOOKUP($A455,Runners!$V:$AA,B$1,0),"")</f>
        <v/>
      </c>
      <c r="C455" s="1" t="str">
        <f>IFERROR(VLOOKUP($A455,Runners!$V:$AA,C$1,0),"")</f>
        <v/>
      </c>
      <c r="D455" s="1" t="str">
        <f>IFERROR(VLOOKUP($A455,Runners!$V:$AA,D$1,0),"")</f>
        <v/>
      </c>
      <c r="E455" s="2" t="str">
        <f>IFERROR(VLOOKUP($A455,Runners!$V:$AA,E$1,0),"")</f>
        <v/>
      </c>
      <c r="F455" s="2" t="str">
        <f>IFERROR(VLOOKUP($A455,Runners!$V:$AA,F$1,0),"")</f>
        <v/>
      </c>
    </row>
    <row r="456" spans="1:6" x14ac:dyDescent="0.25">
      <c r="A456" s="19">
        <v>452</v>
      </c>
      <c r="B456" s="1" t="str">
        <f>IFERROR(VLOOKUP($A456,Runners!$V:$AA,B$1,0),"")</f>
        <v/>
      </c>
      <c r="C456" s="1" t="str">
        <f>IFERROR(VLOOKUP($A456,Runners!$V:$AA,C$1,0),"")</f>
        <v/>
      </c>
      <c r="D456" s="1" t="str">
        <f>IFERROR(VLOOKUP($A456,Runners!$V:$AA,D$1,0),"")</f>
        <v/>
      </c>
      <c r="E456" s="2" t="str">
        <f>IFERROR(VLOOKUP($A456,Runners!$V:$AA,E$1,0),"")</f>
        <v/>
      </c>
      <c r="F456" s="2" t="str">
        <f>IFERROR(VLOOKUP($A456,Runners!$V:$AA,F$1,0),"")</f>
        <v/>
      </c>
    </row>
    <row r="457" spans="1:6" x14ac:dyDescent="0.25">
      <c r="A457" s="19">
        <v>453</v>
      </c>
      <c r="B457" s="1" t="str">
        <f>IFERROR(VLOOKUP($A457,Runners!$V:$AA,B$1,0),"")</f>
        <v/>
      </c>
      <c r="C457" s="1" t="str">
        <f>IFERROR(VLOOKUP($A457,Runners!$V:$AA,C$1,0),"")</f>
        <v/>
      </c>
      <c r="D457" s="1" t="str">
        <f>IFERROR(VLOOKUP($A457,Runners!$V:$AA,D$1,0),"")</f>
        <v/>
      </c>
      <c r="E457" s="2" t="str">
        <f>IFERROR(VLOOKUP($A457,Runners!$V:$AA,E$1,0),"")</f>
        <v/>
      </c>
      <c r="F457" s="2" t="str">
        <f>IFERROR(VLOOKUP($A457,Runners!$V:$AA,F$1,0),"")</f>
        <v/>
      </c>
    </row>
    <row r="458" spans="1:6" x14ac:dyDescent="0.25">
      <c r="A458" s="19">
        <v>454</v>
      </c>
      <c r="B458" s="1" t="str">
        <f>IFERROR(VLOOKUP($A458,Runners!$V:$AA,B$1,0),"")</f>
        <v/>
      </c>
      <c r="C458" s="1" t="str">
        <f>IFERROR(VLOOKUP($A458,Runners!$V:$AA,C$1,0),"")</f>
        <v/>
      </c>
      <c r="D458" s="1" t="str">
        <f>IFERROR(VLOOKUP($A458,Runners!$V:$AA,D$1,0),"")</f>
        <v/>
      </c>
      <c r="E458" s="2" t="str">
        <f>IFERROR(VLOOKUP($A458,Runners!$V:$AA,E$1,0),"")</f>
        <v/>
      </c>
      <c r="F458" s="2" t="str">
        <f>IFERROR(VLOOKUP($A458,Runners!$V:$AA,F$1,0),"")</f>
        <v/>
      </c>
    </row>
    <row r="459" spans="1:6" x14ac:dyDescent="0.25">
      <c r="A459" s="19">
        <v>455</v>
      </c>
      <c r="B459" s="1" t="str">
        <f>IFERROR(VLOOKUP($A459,Runners!$V:$AA,B$1,0),"")</f>
        <v/>
      </c>
      <c r="C459" s="1" t="str">
        <f>IFERROR(VLOOKUP($A459,Runners!$V:$AA,C$1,0),"")</f>
        <v/>
      </c>
      <c r="D459" s="1" t="str">
        <f>IFERROR(VLOOKUP($A459,Runners!$V:$AA,D$1,0),"")</f>
        <v/>
      </c>
      <c r="E459" s="2" t="str">
        <f>IFERROR(VLOOKUP($A459,Runners!$V:$AA,E$1,0),"")</f>
        <v/>
      </c>
      <c r="F459" s="2" t="str">
        <f>IFERROR(VLOOKUP($A459,Runners!$V:$AA,F$1,0),"")</f>
        <v/>
      </c>
    </row>
    <row r="460" spans="1:6" x14ac:dyDescent="0.25">
      <c r="A460" s="19">
        <v>456</v>
      </c>
      <c r="B460" s="1" t="str">
        <f>IFERROR(VLOOKUP($A460,Runners!$V:$AA,B$1,0),"")</f>
        <v/>
      </c>
      <c r="C460" s="1" t="str">
        <f>IFERROR(VLOOKUP($A460,Runners!$V:$AA,C$1,0),"")</f>
        <v/>
      </c>
      <c r="D460" s="1" t="str">
        <f>IFERROR(VLOOKUP($A460,Runners!$V:$AA,D$1,0),"")</f>
        <v/>
      </c>
      <c r="E460" s="2" t="str">
        <f>IFERROR(VLOOKUP($A460,Runners!$V:$AA,E$1,0),"")</f>
        <v/>
      </c>
      <c r="F460" s="2" t="str">
        <f>IFERROR(VLOOKUP($A460,Runners!$V:$AA,F$1,0),"")</f>
        <v/>
      </c>
    </row>
    <row r="461" spans="1:6" x14ac:dyDescent="0.25">
      <c r="A461" s="19">
        <v>457</v>
      </c>
      <c r="B461" s="1" t="str">
        <f>IFERROR(VLOOKUP($A461,Runners!$V:$AA,B$1,0),"")</f>
        <v/>
      </c>
      <c r="C461" s="1" t="str">
        <f>IFERROR(VLOOKUP($A461,Runners!$V:$AA,C$1,0),"")</f>
        <v/>
      </c>
      <c r="D461" s="1" t="str">
        <f>IFERROR(VLOOKUP($A461,Runners!$V:$AA,D$1,0),"")</f>
        <v/>
      </c>
      <c r="E461" s="2" t="str">
        <f>IFERROR(VLOOKUP($A461,Runners!$V:$AA,E$1,0),"")</f>
        <v/>
      </c>
      <c r="F461" s="2" t="str">
        <f>IFERROR(VLOOKUP($A461,Runners!$V:$AA,F$1,0),"")</f>
        <v/>
      </c>
    </row>
    <row r="462" spans="1:6" x14ac:dyDescent="0.25">
      <c r="A462" s="19">
        <v>458</v>
      </c>
      <c r="B462" s="1" t="str">
        <f>IFERROR(VLOOKUP($A462,Runners!$V:$AA,B$1,0),"")</f>
        <v/>
      </c>
      <c r="C462" s="1" t="str">
        <f>IFERROR(VLOOKUP($A462,Runners!$V:$AA,C$1,0),"")</f>
        <v/>
      </c>
      <c r="D462" s="1" t="str">
        <f>IFERROR(VLOOKUP($A462,Runners!$V:$AA,D$1,0),"")</f>
        <v/>
      </c>
      <c r="E462" s="2" t="str">
        <f>IFERROR(VLOOKUP($A462,Runners!$V:$AA,E$1,0),"")</f>
        <v/>
      </c>
      <c r="F462" s="2" t="str">
        <f>IFERROR(VLOOKUP($A462,Runners!$V:$AA,F$1,0),"")</f>
        <v/>
      </c>
    </row>
    <row r="463" spans="1:6" x14ac:dyDescent="0.25">
      <c r="A463" s="19">
        <v>459</v>
      </c>
      <c r="B463" s="1" t="str">
        <f>IFERROR(VLOOKUP($A463,Runners!$V:$AA,B$1,0),"")</f>
        <v/>
      </c>
      <c r="C463" s="1" t="str">
        <f>IFERROR(VLOOKUP($A463,Runners!$V:$AA,C$1,0),"")</f>
        <v/>
      </c>
      <c r="D463" s="1" t="str">
        <f>IFERROR(VLOOKUP($A463,Runners!$V:$AA,D$1,0),"")</f>
        <v/>
      </c>
      <c r="E463" s="2" t="str">
        <f>IFERROR(VLOOKUP($A463,Runners!$V:$AA,E$1,0),"")</f>
        <v/>
      </c>
      <c r="F463" s="2" t="str">
        <f>IFERROR(VLOOKUP($A463,Runners!$V:$AA,F$1,0),"")</f>
        <v/>
      </c>
    </row>
    <row r="464" spans="1:6" x14ac:dyDescent="0.25">
      <c r="A464" s="19">
        <v>460</v>
      </c>
      <c r="B464" s="1" t="str">
        <f>IFERROR(VLOOKUP($A464,Runners!$V:$AA,B$1,0),"")</f>
        <v/>
      </c>
      <c r="C464" s="1" t="str">
        <f>IFERROR(VLOOKUP($A464,Runners!$V:$AA,C$1,0),"")</f>
        <v/>
      </c>
      <c r="D464" s="1" t="str">
        <f>IFERROR(VLOOKUP($A464,Runners!$V:$AA,D$1,0),"")</f>
        <v/>
      </c>
      <c r="E464" s="2" t="str">
        <f>IFERROR(VLOOKUP($A464,Runners!$V:$AA,E$1,0),"")</f>
        <v/>
      </c>
      <c r="F464" s="2" t="str">
        <f>IFERROR(VLOOKUP($A464,Runners!$V:$AA,F$1,0),"")</f>
        <v/>
      </c>
    </row>
    <row r="465" spans="1:6" x14ac:dyDescent="0.25">
      <c r="A465" s="19">
        <v>461</v>
      </c>
      <c r="B465" s="1" t="str">
        <f>IFERROR(VLOOKUP($A465,Runners!$V:$AA,B$1,0),"")</f>
        <v/>
      </c>
      <c r="C465" s="1" t="str">
        <f>IFERROR(VLOOKUP($A465,Runners!$V:$AA,C$1,0),"")</f>
        <v/>
      </c>
      <c r="D465" s="1" t="str">
        <f>IFERROR(VLOOKUP($A465,Runners!$V:$AA,D$1,0),"")</f>
        <v/>
      </c>
      <c r="E465" s="2" t="str">
        <f>IFERROR(VLOOKUP($A465,Runners!$V:$AA,E$1,0),"")</f>
        <v/>
      </c>
      <c r="F465" s="2" t="str">
        <f>IFERROR(VLOOKUP($A465,Runners!$V:$AA,F$1,0),"")</f>
        <v/>
      </c>
    </row>
    <row r="466" spans="1:6" x14ac:dyDescent="0.25">
      <c r="A466" s="19">
        <v>462</v>
      </c>
      <c r="B466" s="1" t="str">
        <f>IFERROR(VLOOKUP($A466,Runners!$V:$AA,B$1,0),"")</f>
        <v/>
      </c>
      <c r="C466" s="1" t="str">
        <f>IFERROR(VLOOKUP($A466,Runners!$V:$AA,C$1,0),"")</f>
        <v/>
      </c>
      <c r="D466" s="1" t="str">
        <f>IFERROR(VLOOKUP($A466,Runners!$V:$AA,D$1,0),"")</f>
        <v/>
      </c>
      <c r="E466" s="2" t="str">
        <f>IFERROR(VLOOKUP($A466,Runners!$V:$AA,E$1,0),"")</f>
        <v/>
      </c>
      <c r="F466" s="2" t="str">
        <f>IFERROR(VLOOKUP($A466,Runners!$V:$AA,F$1,0),"")</f>
        <v/>
      </c>
    </row>
    <row r="467" spans="1:6" x14ac:dyDescent="0.25">
      <c r="A467" s="19">
        <v>463</v>
      </c>
      <c r="B467" s="1" t="str">
        <f>IFERROR(VLOOKUP($A467,Runners!$V:$AA,B$1,0),"")</f>
        <v/>
      </c>
      <c r="C467" s="1" t="str">
        <f>IFERROR(VLOOKUP($A467,Runners!$V:$AA,C$1,0),"")</f>
        <v/>
      </c>
      <c r="D467" s="1" t="str">
        <f>IFERROR(VLOOKUP($A467,Runners!$V:$AA,D$1,0),"")</f>
        <v/>
      </c>
      <c r="E467" s="2" t="str">
        <f>IFERROR(VLOOKUP($A467,Runners!$V:$AA,E$1,0),"")</f>
        <v/>
      </c>
      <c r="F467" s="2" t="str">
        <f>IFERROR(VLOOKUP($A467,Runners!$V:$AA,F$1,0),"")</f>
        <v/>
      </c>
    </row>
    <row r="468" spans="1:6" x14ac:dyDescent="0.25">
      <c r="A468" s="19">
        <v>464</v>
      </c>
      <c r="B468" s="1" t="str">
        <f>IFERROR(VLOOKUP($A468,Runners!$V:$AA,B$1,0),"")</f>
        <v/>
      </c>
      <c r="C468" s="1" t="str">
        <f>IFERROR(VLOOKUP($A468,Runners!$V:$AA,C$1,0),"")</f>
        <v/>
      </c>
      <c r="D468" s="1" t="str">
        <f>IFERROR(VLOOKUP($A468,Runners!$V:$AA,D$1,0),"")</f>
        <v/>
      </c>
      <c r="E468" s="2" t="str">
        <f>IFERROR(VLOOKUP($A468,Runners!$V:$AA,E$1,0),"")</f>
        <v/>
      </c>
      <c r="F468" s="2" t="str">
        <f>IFERROR(VLOOKUP($A468,Runners!$V:$AA,F$1,0),"")</f>
        <v/>
      </c>
    </row>
    <row r="469" spans="1:6" x14ac:dyDescent="0.25">
      <c r="A469" s="19">
        <v>465</v>
      </c>
      <c r="B469" s="1" t="str">
        <f>IFERROR(VLOOKUP($A469,Runners!$V:$AA,B$1,0),"")</f>
        <v/>
      </c>
      <c r="C469" s="1" t="str">
        <f>IFERROR(VLOOKUP($A469,Runners!$V:$AA,C$1,0),"")</f>
        <v/>
      </c>
      <c r="D469" s="1" t="str">
        <f>IFERROR(VLOOKUP($A469,Runners!$V:$AA,D$1,0),"")</f>
        <v/>
      </c>
      <c r="E469" s="2" t="str">
        <f>IFERROR(VLOOKUP($A469,Runners!$V:$AA,E$1,0),"")</f>
        <v/>
      </c>
      <c r="F469" s="2" t="str">
        <f>IFERROR(VLOOKUP($A469,Runners!$V:$AA,F$1,0),"")</f>
        <v/>
      </c>
    </row>
    <row r="470" spans="1:6" x14ac:dyDescent="0.25">
      <c r="A470" s="19">
        <v>466</v>
      </c>
      <c r="B470" s="1" t="str">
        <f>IFERROR(VLOOKUP($A470,Runners!$V:$AA,B$1,0),"")</f>
        <v/>
      </c>
      <c r="C470" s="1" t="str">
        <f>IFERROR(VLOOKUP($A470,Runners!$V:$AA,C$1,0),"")</f>
        <v/>
      </c>
      <c r="D470" s="1" t="str">
        <f>IFERROR(VLOOKUP($A470,Runners!$V:$AA,D$1,0),"")</f>
        <v/>
      </c>
      <c r="E470" s="2" t="str">
        <f>IFERROR(VLOOKUP($A470,Runners!$V:$AA,E$1,0),"")</f>
        <v/>
      </c>
      <c r="F470" s="2" t="str">
        <f>IFERROR(VLOOKUP($A470,Runners!$V:$AA,F$1,0),"")</f>
        <v/>
      </c>
    </row>
    <row r="471" spans="1:6" x14ac:dyDescent="0.25">
      <c r="A471" s="19">
        <v>467</v>
      </c>
      <c r="B471" s="1" t="str">
        <f>IFERROR(VLOOKUP($A471,Runners!$V:$AA,B$1,0),"")</f>
        <v/>
      </c>
      <c r="C471" s="1" t="str">
        <f>IFERROR(VLOOKUP($A471,Runners!$V:$AA,C$1,0),"")</f>
        <v/>
      </c>
      <c r="D471" s="1" t="str">
        <f>IFERROR(VLOOKUP($A471,Runners!$V:$AA,D$1,0),"")</f>
        <v/>
      </c>
      <c r="E471" s="2" t="str">
        <f>IFERROR(VLOOKUP($A471,Runners!$V:$AA,E$1,0),"")</f>
        <v/>
      </c>
      <c r="F471" s="2" t="str">
        <f>IFERROR(VLOOKUP($A471,Runners!$V:$AA,F$1,0),"")</f>
        <v/>
      </c>
    </row>
    <row r="472" spans="1:6" x14ac:dyDescent="0.25">
      <c r="A472" s="19">
        <v>468</v>
      </c>
      <c r="B472" s="1" t="str">
        <f>IFERROR(VLOOKUP($A472,Runners!$V:$AA,B$1,0),"")</f>
        <v/>
      </c>
      <c r="C472" s="1" t="str">
        <f>IFERROR(VLOOKUP($A472,Runners!$V:$AA,C$1,0),"")</f>
        <v/>
      </c>
      <c r="D472" s="1" t="str">
        <f>IFERROR(VLOOKUP($A472,Runners!$V:$AA,D$1,0),"")</f>
        <v/>
      </c>
      <c r="E472" s="2" t="str">
        <f>IFERROR(VLOOKUP($A472,Runners!$V:$AA,E$1,0),"")</f>
        <v/>
      </c>
      <c r="F472" s="2" t="str">
        <f>IFERROR(VLOOKUP($A472,Runners!$V:$AA,F$1,0),"")</f>
        <v/>
      </c>
    </row>
    <row r="473" spans="1:6" x14ac:dyDescent="0.25">
      <c r="A473" s="19">
        <v>469</v>
      </c>
      <c r="B473" s="1" t="str">
        <f>IFERROR(VLOOKUP($A473,Runners!$V:$AA,B$1,0),"")</f>
        <v/>
      </c>
      <c r="C473" s="1" t="str">
        <f>IFERROR(VLOOKUP($A473,Runners!$V:$AA,C$1,0),"")</f>
        <v/>
      </c>
      <c r="D473" s="1" t="str">
        <f>IFERROR(VLOOKUP($A473,Runners!$V:$AA,D$1,0),"")</f>
        <v/>
      </c>
      <c r="E473" s="2" t="str">
        <f>IFERROR(VLOOKUP($A473,Runners!$V:$AA,E$1,0),"")</f>
        <v/>
      </c>
      <c r="F473" s="2" t="str">
        <f>IFERROR(VLOOKUP($A473,Runners!$V:$AA,F$1,0),"")</f>
        <v/>
      </c>
    </row>
    <row r="474" spans="1:6" x14ac:dyDescent="0.25">
      <c r="A474" s="19">
        <v>470</v>
      </c>
      <c r="B474" s="1" t="str">
        <f>IFERROR(VLOOKUP($A474,Runners!$V:$AA,B$1,0),"")</f>
        <v/>
      </c>
      <c r="C474" s="1" t="str">
        <f>IFERROR(VLOOKUP($A474,Runners!$V:$AA,C$1,0),"")</f>
        <v/>
      </c>
      <c r="D474" s="1" t="str">
        <f>IFERROR(VLOOKUP($A474,Runners!$V:$AA,D$1,0),"")</f>
        <v/>
      </c>
      <c r="E474" s="2" t="str">
        <f>IFERROR(VLOOKUP($A474,Runners!$V:$AA,E$1,0),"")</f>
        <v/>
      </c>
      <c r="F474" s="2" t="str">
        <f>IFERROR(VLOOKUP($A474,Runners!$V:$AA,F$1,0),"")</f>
        <v/>
      </c>
    </row>
    <row r="475" spans="1:6" x14ac:dyDescent="0.25">
      <c r="A475" s="19">
        <v>471</v>
      </c>
      <c r="B475" s="1" t="str">
        <f>IFERROR(VLOOKUP($A475,Runners!$V:$AA,B$1,0),"")</f>
        <v/>
      </c>
      <c r="C475" s="1" t="str">
        <f>IFERROR(VLOOKUP($A475,Runners!$V:$AA,C$1,0),"")</f>
        <v/>
      </c>
      <c r="D475" s="1" t="str">
        <f>IFERROR(VLOOKUP($A475,Runners!$V:$AA,D$1,0),"")</f>
        <v/>
      </c>
      <c r="E475" s="2" t="str">
        <f>IFERROR(VLOOKUP($A475,Runners!$V:$AA,E$1,0),"")</f>
        <v/>
      </c>
      <c r="F475" s="2" t="str">
        <f>IFERROR(VLOOKUP($A475,Runners!$V:$AA,F$1,0),"")</f>
        <v/>
      </c>
    </row>
    <row r="476" spans="1:6" x14ac:dyDescent="0.25">
      <c r="A476" s="19">
        <v>472</v>
      </c>
      <c r="B476" s="1" t="str">
        <f>IFERROR(VLOOKUP($A476,Runners!$V:$AA,B$1,0),"")</f>
        <v/>
      </c>
      <c r="C476" s="1" t="str">
        <f>IFERROR(VLOOKUP($A476,Runners!$V:$AA,C$1,0),"")</f>
        <v/>
      </c>
      <c r="D476" s="1" t="str">
        <f>IFERROR(VLOOKUP($A476,Runners!$V:$AA,D$1,0),"")</f>
        <v/>
      </c>
      <c r="E476" s="2" t="str">
        <f>IFERROR(VLOOKUP($A476,Runners!$V:$AA,E$1,0),"")</f>
        <v/>
      </c>
      <c r="F476" s="2" t="str">
        <f>IFERROR(VLOOKUP($A476,Runners!$V:$AA,F$1,0),"")</f>
        <v/>
      </c>
    </row>
    <row r="477" spans="1:6" x14ac:dyDescent="0.25">
      <c r="A477" s="19">
        <v>473</v>
      </c>
      <c r="B477" s="1" t="str">
        <f>IFERROR(VLOOKUP($A477,Runners!$V:$AA,B$1,0),"")</f>
        <v/>
      </c>
      <c r="C477" s="1" t="str">
        <f>IFERROR(VLOOKUP($A477,Runners!$V:$AA,C$1,0),"")</f>
        <v/>
      </c>
      <c r="D477" s="1" t="str">
        <f>IFERROR(VLOOKUP($A477,Runners!$V:$AA,D$1,0),"")</f>
        <v/>
      </c>
      <c r="E477" s="2" t="str">
        <f>IFERROR(VLOOKUP($A477,Runners!$V:$AA,E$1,0),"")</f>
        <v/>
      </c>
      <c r="F477" s="2" t="str">
        <f>IFERROR(VLOOKUP($A477,Runners!$V:$AA,F$1,0),"")</f>
        <v/>
      </c>
    </row>
    <row r="478" spans="1:6" x14ac:dyDescent="0.25">
      <c r="A478" s="19">
        <v>474</v>
      </c>
      <c r="B478" s="1" t="str">
        <f>IFERROR(VLOOKUP($A478,Runners!$V:$AA,B$1,0),"")</f>
        <v/>
      </c>
      <c r="C478" s="1" t="str">
        <f>IFERROR(VLOOKUP($A478,Runners!$V:$AA,C$1,0),"")</f>
        <v/>
      </c>
      <c r="D478" s="1" t="str">
        <f>IFERROR(VLOOKUP($A478,Runners!$V:$AA,D$1,0),"")</f>
        <v/>
      </c>
      <c r="E478" s="2" t="str">
        <f>IFERROR(VLOOKUP($A478,Runners!$V:$AA,E$1,0),"")</f>
        <v/>
      </c>
      <c r="F478" s="2" t="str">
        <f>IFERROR(VLOOKUP($A478,Runners!$V:$AA,F$1,0),"")</f>
        <v/>
      </c>
    </row>
    <row r="479" spans="1:6" x14ac:dyDescent="0.25">
      <c r="A479" s="19">
        <v>475</v>
      </c>
      <c r="B479" s="1" t="str">
        <f>IFERROR(VLOOKUP($A479,Runners!$V:$AA,B$1,0),"")</f>
        <v/>
      </c>
      <c r="C479" s="1" t="str">
        <f>IFERROR(VLOOKUP($A479,Runners!$V:$AA,C$1,0),"")</f>
        <v/>
      </c>
      <c r="D479" s="1" t="str">
        <f>IFERROR(VLOOKUP($A479,Runners!$V:$AA,D$1,0),"")</f>
        <v/>
      </c>
      <c r="E479" s="2" t="str">
        <f>IFERROR(VLOOKUP($A479,Runners!$V:$AA,E$1,0),"")</f>
        <v/>
      </c>
      <c r="F479" s="2" t="str">
        <f>IFERROR(VLOOKUP($A479,Runners!$V:$AA,F$1,0),"")</f>
        <v/>
      </c>
    </row>
    <row r="480" spans="1:6" x14ac:dyDescent="0.25">
      <c r="A480" s="19">
        <v>476</v>
      </c>
      <c r="B480" s="1" t="str">
        <f>IFERROR(VLOOKUP($A480,Runners!$V:$AA,B$1,0),"")</f>
        <v/>
      </c>
      <c r="C480" s="1" t="str">
        <f>IFERROR(VLOOKUP($A480,Runners!$V:$AA,C$1,0),"")</f>
        <v/>
      </c>
      <c r="D480" s="1" t="str">
        <f>IFERROR(VLOOKUP($A480,Runners!$V:$AA,D$1,0),"")</f>
        <v/>
      </c>
      <c r="E480" s="2" t="str">
        <f>IFERROR(VLOOKUP($A480,Runners!$V:$AA,E$1,0),"")</f>
        <v/>
      </c>
      <c r="F480" s="2" t="str">
        <f>IFERROR(VLOOKUP($A480,Runners!$V:$AA,F$1,0),"")</f>
        <v/>
      </c>
    </row>
    <row r="481" spans="1:6" x14ac:dyDescent="0.25">
      <c r="A481" s="19">
        <v>477</v>
      </c>
      <c r="B481" s="1" t="str">
        <f>IFERROR(VLOOKUP($A481,Runners!$V:$AA,B$1,0),"")</f>
        <v/>
      </c>
      <c r="C481" s="1" t="str">
        <f>IFERROR(VLOOKUP($A481,Runners!$V:$AA,C$1,0),"")</f>
        <v/>
      </c>
      <c r="D481" s="1" t="str">
        <f>IFERROR(VLOOKUP($A481,Runners!$V:$AA,D$1,0),"")</f>
        <v/>
      </c>
      <c r="E481" s="2" t="str">
        <f>IFERROR(VLOOKUP($A481,Runners!$V:$AA,E$1,0),"")</f>
        <v/>
      </c>
      <c r="F481" s="2" t="str">
        <f>IFERROR(VLOOKUP($A481,Runners!$V:$AA,F$1,0),"")</f>
        <v/>
      </c>
    </row>
    <row r="482" spans="1:6" x14ac:dyDescent="0.25">
      <c r="A482" s="19">
        <v>478</v>
      </c>
      <c r="B482" s="1" t="str">
        <f>IFERROR(VLOOKUP($A482,Runners!$V:$AA,B$1,0),"")</f>
        <v/>
      </c>
      <c r="C482" s="1" t="str">
        <f>IFERROR(VLOOKUP($A482,Runners!$V:$AA,C$1,0),"")</f>
        <v/>
      </c>
      <c r="D482" s="1" t="str">
        <f>IFERROR(VLOOKUP($A482,Runners!$V:$AA,D$1,0),"")</f>
        <v/>
      </c>
      <c r="E482" s="2" t="str">
        <f>IFERROR(VLOOKUP($A482,Runners!$V:$AA,E$1,0),"")</f>
        <v/>
      </c>
      <c r="F482" s="2" t="str">
        <f>IFERROR(VLOOKUP($A482,Runners!$V:$AA,F$1,0),"")</f>
        <v/>
      </c>
    </row>
    <row r="483" spans="1:6" x14ac:dyDescent="0.25">
      <c r="A483" s="19">
        <v>479</v>
      </c>
      <c r="B483" s="1" t="str">
        <f>IFERROR(VLOOKUP($A483,Runners!$V:$AA,B$1,0),"")</f>
        <v/>
      </c>
      <c r="C483" s="1" t="str">
        <f>IFERROR(VLOOKUP($A483,Runners!$V:$AA,C$1,0),"")</f>
        <v/>
      </c>
      <c r="D483" s="1" t="str">
        <f>IFERROR(VLOOKUP($A483,Runners!$V:$AA,D$1,0),"")</f>
        <v/>
      </c>
      <c r="E483" s="2" t="str">
        <f>IFERROR(VLOOKUP($A483,Runners!$V:$AA,E$1,0),"")</f>
        <v/>
      </c>
      <c r="F483" s="2" t="str">
        <f>IFERROR(VLOOKUP($A483,Runners!$V:$AA,F$1,0),"")</f>
        <v/>
      </c>
    </row>
    <row r="484" spans="1:6" x14ac:dyDescent="0.25">
      <c r="A484" s="19">
        <v>480</v>
      </c>
      <c r="B484" s="1" t="str">
        <f>IFERROR(VLOOKUP($A484,Runners!$V:$AA,B$1,0),"")</f>
        <v/>
      </c>
      <c r="C484" s="1" t="str">
        <f>IFERROR(VLOOKUP($A484,Runners!$V:$AA,C$1,0),"")</f>
        <v/>
      </c>
      <c r="D484" s="1" t="str">
        <f>IFERROR(VLOOKUP($A484,Runners!$V:$AA,D$1,0),"")</f>
        <v/>
      </c>
      <c r="E484" s="2" t="str">
        <f>IFERROR(VLOOKUP($A484,Runners!$V:$AA,E$1,0),"")</f>
        <v/>
      </c>
      <c r="F484" s="2" t="str">
        <f>IFERROR(VLOOKUP($A484,Runners!$V:$AA,F$1,0),"")</f>
        <v/>
      </c>
    </row>
    <row r="485" spans="1:6" x14ac:dyDescent="0.25">
      <c r="A485" s="19">
        <v>481</v>
      </c>
      <c r="B485" s="1" t="str">
        <f>IFERROR(VLOOKUP($A485,Runners!$V:$AA,B$1,0),"")</f>
        <v/>
      </c>
      <c r="C485" s="1" t="str">
        <f>IFERROR(VLOOKUP($A485,Runners!$V:$AA,C$1,0),"")</f>
        <v/>
      </c>
      <c r="D485" s="1" t="str">
        <f>IFERROR(VLOOKUP($A485,Runners!$V:$AA,D$1,0),"")</f>
        <v/>
      </c>
      <c r="E485" s="2" t="str">
        <f>IFERROR(VLOOKUP($A485,Runners!$V:$AA,E$1,0),"")</f>
        <v/>
      </c>
      <c r="F485" s="2" t="str">
        <f>IFERROR(VLOOKUP($A485,Runners!$V:$AA,F$1,0),"")</f>
        <v/>
      </c>
    </row>
    <row r="486" spans="1:6" x14ac:dyDescent="0.25">
      <c r="A486" s="19">
        <v>482</v>
      </c>
      <c r="B486" s="1" t="str">
        <f>IFERROR(VLOOKUP($A486,Runners!$V:$AA,B$1,0),"")</f>
        <v/>
      </c>
      <c r="C486" s="1" t="str">
        <f>IFERROR(VLOOKUP($A486,Runners!$V:$AA,C$1,0),"")</f>
        <v/>
      </c>
      <c r="D486" s="1" t="str">
        <f>IFERROR(VLOOKUP($A486,Runners!$V:$AA,D$1,0),"")</f>
        <v/>
      </c>
      <c r="E486" s="2" t="str">
        <f>IFERROR(VLOOKUP($A486,Runners!$V:$AA,E$1,0),"")</f>
        <v/>
      </c>
      <c r="F486" s="2" t="str">
        <f>IFERROR(VLOOKUP($A486,Runners!$V:$AA,F$1,0),"")</f>
        <v/>
      </c>
    </row>
    <row r="487" spans="1:6" x14ac:dyDescent="0.25">
      <c r="A487" s="19">
        <v>483</v>
      </c>
      <c r="B487" s="1" t="str">
        <f>IFERROR(VLOOKUP($A487,Runners!$V:$AA,B$1,0),"")</f>
        <v/>
      </c>
      <c r="C487" s="1" t="str">
        <f>IFERROR(VLOOKUP($A487,Runners!$V:$AA,C$1,0),"")</f>
        <v/>
      </c>
      <c r="D487" s="1" t="str">
        <f>IFERROR(VLOOKUP($A487,Runners!$V:$AA,D$1,0),"")</f>
        <v/>
      </c>
      <c r="E487" s="2" t="str">
        <f>IFERROR(VLOOKUP($A487,Runners!$V:$AA,E$1,0),"")</f>
        <v/>
      </c>
      <c r="F487" s="2" t="str">
        <f>IFERROR(VLOOKUP($A487,Runners!$V:$AA,F$1,0),"")</f>
        <v/>
      </c>
    </row>
    <row r="488" spans="1:6" x14ac:dyDescent="0.25">
      <c r="A488" s="19">
        <v>484</v>
      </c>
      <c r="B488" s="1" t="str">
        <f>IFERROR(VLOOKUP($A488,Runners!$V:$AA,B$1,0),"")</f>
        <v/>
      </c>
      <c r="C488" s="1" t="str">
        <f>IFERROR(VLOOKUP($A488,Runners!$V:$AA,C$1,0),"")</f>
        <v/>
      </c>
      <c r="D488" s="1" t="str">
        <f>IFERROR(VLOOKUP($A488,Runners!$V:$AA,D$1,0),"")</f>
        <v/>
      </c>
      <c r="E488" s="2" t="str">
        <f>IFERROR(VLOOKUP($A488,Runners!$V:$AA,E$1,0),"")</f>
        <v/>
      </c>
      <c r="F488" s="2" t="str">
        <f>IFERROR(VLOOKUP($A488,Runners!$V:$AA,F$1,0),"")</f>
        <v/>
      </c>
    </row>
    <row r="489" spans="1:6" x14ac:dyDescent="0.25">
      <c r="A489" s="19">
        <v>485</v>
      </c>
      <c r="B489" s="1" t="str">
        <f>IFERROR(VLOOKUP($A489,Runners!$V:$AA,B$1,0),"")</f>
        <v/>
      </c>
      <c r="C489" s="1" t="str">
        <f>IFERROR(VLOOKUP($A489,Runners!$V:$AA,C$1,0),"")</f>
        <v/>
      </c>
      <c r="D489" s="1" t="str">
        <f>IFERROR(VLOOKUP($A489,Runners!$V:$AA,D$1,0),"")</f>
        <v/>
      </c>
      <c r="E489" s="2" t="str">
        <f>IFERROR(VLOOKUP($A489,Runners!$V:$AA,E$1,0),"")</f>
        <v/>
      </c>
      <c r="F489" s="2" t="str">
        <f>IFERROR(VLOOKUP($A489,Runners!$V:$AA,F$1,0),"")</f>
        <v/>
      </c>
    </row>
    <row r="490" spans="1:6" x14ac:dyDescent="0.25">
      <c r="A490" s="19">
        <v>486</v>
      </c>
      <c r="B490" s="1" t="str">
        <f>IFERROR(VLOOKUP($A490,Runners!$V:$AA,B$1,0),"")</f>
        <v/>
      </c>
      <c r="C490" s="1" t="str">
        <f>IFERROR(VLOOKUP($A490,Runners!$V:$AA,C$1,0),"")</f>
        <v/>
      </c>
      <c r="D490" s="1" t="str">
        <f>IFERROR(VLOOKUP($A490,Runners!$V:$AA,D$1,0),"")</f>
        <v/>
      </c>
      <c r="E490" s="2" t="str">
        <f>IFERROR(VLOOKUP($A490,Runners!$V:$AA,E$1,0),"")</f>
        <v/>
      </c>
      <c r="F490" s="2" t="str">
        <f>IFERROR(VLOOKUP($A490,Runners!$V:$AA,F$1,0),"")</f>
        <v/>
      </c>
    </row>
    <row r="491" spans="1:6" x14ac:dyDescent="0.25">
      <c r="A491" s="19">
        <v>487</v>
      </c>
      <c r="B491" s="1" t="str">
        <f>IFERROR(VLOOKUP($A491,Runners!$V:$AA,B$1,0),"")</f>
        <v/>
      </c>
      <c r="C491" s="1" t="str">
        <f>IFERROR(VLOOKUP($A491,Runners!$V:$AA,C$1,0),"")</f>
        <v/>
      </c>
      <c r="D491" s="1" t="str">
        <f>IFERROR(VLOOKUP($A491,Runners!$V:$AA,D$1,0),"")</f>
        <v/>
      </c>
      <c r="E491" s="2" t="str">
        <f>IFERROR(VLOOKUP($A491,Runners!$V:$AA,E$1,0),"")</f>
        <v/>
      </c>
      <c r="F491" s="2" t="str">
        <f>IFERROR(VLOOKUP($A491,Runners!$V:$AA,F$1,0),"")</f>
        <v/>
      </c>
    </row>
    <row r="492" spans="1:6" x14ac:dyDescent="0.25">
      <c r="A492" s="19">
        <v>488</v>
      </c>
      <c r="B492" s="1" t="str">
        <f>IFERROR(VLOOKUP($A492,Runners!$V:$AA,B$1,0),"")</f>
        <v/>
      </c>
      <c r="C492" s="1" t="str">
        <f>IFERROR(VLOOKUP($A492,Runners!$V:$AA,C$1,0),"")</f>
        <v/>
      </c>
      <c r="D492" s="1" t="str">
        <f>IFERROR(VLOOKUP($A492,Runners!$V:$AA,D$1,0),"")</f>
        <v/>
      </c>
      <c r="E492" s="2" t="str">
        <f>IFERROR(VLOOKUP($A492,Runners!$V:$AA,E$1,0),"")</f>
        <v/>
      </c>
      <c r="F492" s="2" t="str">
        <f>IFERROR(VLOOKUP($A492,Runners!$V:$AA,F$1,0),"")</f>
        <v/>
      </c>
    </row>
    <row r="493" spans="1:6" x14ac:dyDescent="0.25">
      <c r="A493" s="19">
        <v>489</v>
      </c>
      <c r="B493" s="1" t="str">
        <f>IFERROR(VLOOKUP($A493,Runners!$V:$AA,B$1,0),"")</f>
        <v/>
      </c>
      <c r="C493" s="1" t="str">
        <f>IFERROR(VLOOKUP($A493,Runners!$V:$AA,C$1,0),"")</f>
        <v/>
      </c>
      <c r="D493" s="1" t="str">
        <f>IFERROR(VLOOKUP($A493,Runners!$V:$AA,D$1,0),"")</f>
        <v/>
      </c>
      <c r="E493" s="2" t="str">
        <f>IFERROR(VLOOKUP($A493,Runners!$V:$AA,E$1,0),"")</f>
        <v/>
      </c>
      <c r="F493" s="2" t="str">
        <f>IFERROR(VLOOKUP($A493,Runners!$V:$AA,F$1,0),"")</f>
        <v/>
      </c>
    </row>
    <row r="494" spans="1:6" x14ac:dyDescent="0.25">
      <c r="A494" s="19">
        <v>490</v>
      </c>
      <c r="B494" s="1" t="str">
        <f>IFERROR(VLOOKUP($A494,Runners!$V:$AA,B$1,0),"")</f>
        <v/>
      </c>
      <c r="C494" s="1" t="str">
        <f>IFERROR(VLOOKUP($A494,Runners!$V:$AA,C$1,0),"")</f>
        <v/>
      </c>
      <c r="D494" s="1" t="str">
        <f>IFERROR(VLOOKUP($A494,Runners!$V:$AA,D$1,0),"")</f>
        <v/>
      </c>
      <c r="E494" s="2" t="str">
        <f>IFERROR(VLOOKUP($A494,Runners!$V:$AA,E$1,0),"")</f>
        <v/>
      </c>
      <c r="F494" s="2" t="str">
        <f>IFERROR(VLOOKUP($A494,Runners!$V:$AA,F$1,0),"")</f>
        <v/>
      </c>
    </row>
    <row r="495" spans="1:6" x14ac:dyDescent="0.25">
      <c r="A495" s="19">
        <v>491</v>
      </c>
      <c r="B495" s="1" t="str">
        <f>IFERROR(VLOOKUP($A495,Runners!$V:$AA,B$1,0),"")</f>
        <v/>
      </c>
      <c r="C495" s="1" t="str">
        <f>IFERROR(VLOOKUP($A495,Runners!$V:$AA,C$1,0),"")</f>
        <v/>
      </c>
      <c r="D495" s="1" t="str">
        <f>IFERROR(VLOOKUP($A495,Runners!$V:$AA,D$1,0),"")</f>
        <v/>
      </c>
      <c r="E495" s="2" t="str">
        <f>IFERROR(VLOOKUP($A495,Runners!$V:$AA,E$1,0),"")</f>
        <v/>
      </c>
      <c r="F495" s="2" t="str">
        <f>IFERROR(VLOOKUP($A495,Runners!$V:$AA,F$1,0),"")</f>
        <v/>
      </c>
    </row>
    <row r="496" spans="1:6" x14ac:dyDescent="0.25">
      <c r="A496" s="19">
        <v>492</v>
      </c>
      <c r="B496" s="1" t="str">
        <f>IFERROR(VLOOKUP($A496,Runners!$V:$AA,B$1,0),"")</f>
        <v/>
      </c>
      <c r="C496" s="1" t="str">
        <f>IFERROR(VLOOKUP($A496,Runners!$V:$AA,C$1,0),"")</f>
        <v/>
      </c>
      <c r="D496" s="1" t="str">
        <f>IFERROR(VLOOKUP($A496,Runners!$V:$AA,D$1,0),"")</f>
        <v/>
      </c>
      <c r="E496" s="2" t="str">
        <f>IFERROR(VLOOKUP($A496,Runners!$V:$AA,E$1,0),"")</f>
        <v/>
      </c>
      <c r="F496" s="2" t="str">
        <f>IFERROR(VLOOKUP($A496,Runners!$V:$AA,F$1,0),"")</f>
        <v/>
      </c>
    </row>
    <row r="497" spans="1:6" x14ac:dyDescent="0.25">
      <c r="A497" s="19">
        <v>493</v>
      </c>
      <c r="B497" s="1" t="str">
        <f>IFERROR(VLOOKUP($A497,Runners!$V:$AA,B$1,0),"")</f>
        <v/>
      </c>
      <c r="C497" s="1" t="str">
        <f>IFERROR(VLOOKUP($A497,Runners!$V:$AA,C$1,0),"")</f>
        <v/>
      </c>
      <c r="D497" s="1" t="str">
        <f>IFERROR(VLOOKUP($A497,Runners!$V:$AA,D$1,0),"")</f>
        <v/>
      </c>
      <c r="E497" s="2" t="str">
        <f>IFERROR(VLOOKUP($A497,Runners!$V:$AA,E$1,0),"")</f>
        <v/>
      </c>
      <c r="F497" s="2" t="str">
        <f>IFERROR(VLOOKUP($A497,Runners!$V:$AA,F$1,0),"")</f>
        <v/>
      </c>
    </row>
    <row r="498" spans="1:6" x14ac:dyDescent="0.25">
      <c r="A498" s="19">
        <v>494</v>
      </c>
      <c r="B498" s="1" t="str">
        <f>IFERROR(VLOOKUP($A498,Runners!$V:$AA,B$1,0),"")</f>
        <v/>
      </c>
      <c r="C498" s="1" t="str">
        <f>IFERROR(VLOOKUP($A498,Runners!$V:$AA,C$1,0),"")</f>
        <v/>
      </c>
      <c r="D498" s="1" t="str">
        <f>IFERROR(VLOOKUP($A498,Runners!$V:$AA,D$1,0),"")</f>
        <v/>
      </c>
      <c r="E498" s="2" t="str">
        <f>IFERROR(VLOOKUP($A498,Runners!$V:$AA,E$1,0),"")</f>
        <v/>
      </c>
      <c r="F498" s="2" t="str">
        <f>IFERROR(VLOOKUP($A498,Runners!$V:$AA,F$1,0),"")</f>
        <v/>
      </c>
    </row>
    <row r="499" spans="1:6" x14ac:dyDescent="0.25">
      <c r="A499" s="19">
        <v>495</v>
      </c>
      <c r="B499" s="1" t="str">
        <f>IFERROR(VLOOKUP($A499,Runners!$V:$AA,B$1,0),"")</f>
        <v/>
      </c>
      <c r="C499" s="1" t="str">
        <f>IFERROR(VLOOKUP($A499,Runners!$V:$AA,C$1,0),"")</f>
        <v/>
      </c>
      <c r="D499" s="1" t="str">
        <f>IFERROR(VLOOKUP($A499,Runners!$V:$AA,D$1,0),"")</f>
        <v/>
      </c>
      <c r="E499" s="2" t="str">
        <f>IFERROR(VLOOKUP($A499,Runners!$V:$AA,E$1,0),"")</f>
        <v/>
      </c>
      <c r="F499" s="2" t="str">
        <f>IFERROR(VLOOKUP($A499,Runners!$V:$AA,F$1,0),"")</f>
        <v/>
      </c>
    </row>
    <row r="500" spans="1:6" x14ac:dyDescent="0.25">
      <c r="A500" s="19">
        <v>496</v>
      </c>
      <c r="B500" s="1" t="str">
        <f>IFERROR(VLOOKUP($A500,Runners!$V:$AA,B$1,0),"")</f>
        <v/>
      </c>
      <c r="C500" s="1" t="str">
        <f>IFERROR(VLOOKUP($A500,Runners!$V:$AA,C$1,0),"")</f>
        <v/>
      </c>
      <c r="D500" s="1" t="str">
        <f>IFERROR(VLOOKUP($A500,Runners!$V:$AA,D$1,0),"")</f>
        <v/>
      </c>
      <c r="E500" s="2" t="str">
        <f>IFERROR(VLOOKUP($A500,Runners!$V:$AA,E$1,0),"")</f>
        <v/>
      </c>
      <c r="F500" s="2" t="str">
        <f>IFERROR(VLOOKUP($A500,Runners!$V:$AA,F$1,0),"")</f>
        <v/>
      </c>
    </row>
    <row r="501" spans="1:6" x14ac:dyDescent="0.25">
      <c r="A501" s="19">
        <v>497</v>
      </c>
      <c r="B501" s="1" t="str">
        <f>IFERROR(VLOOKUP($A501,Runners!$V:$AA,B$1,0),"")</f>
        <v/>
      </c>
      <c r="C501" s="1" t="str">
        <f>IFERROR(VLOOKUP($A501,Runners!$V:$AA,C$1,0),"")</f>
        <v/>
      </c>
      <c r="D501" s="1" t="str">
        <f>IFERROR(VLOOKUP($A501,Runners!$V:$AA,D$1,0),"")</f>
        <v/>
      </c>
      <c r="E501" s="2" t="str">
        <f>IFERROR(VLOOKUP($A501,Runners!$V:$AA,E$1,0),"")</f>
        <v/>
      </c>
      <c r="F501" s="2" t="str">
        <f>IFERROR(VLOOKUP($A501,Runners!$V:$AA,F$1,0),"")</f>
        <v/>
      </c>
    </row>
    <row r="502" spans="1:6" x14ac:dyDescent="0.25">
      <c r="A502" s="19">
        <v>498</v>
      </c>
      <c r="B502" s="1" t="str">
        <f>IFERROR(VLOOKUP($A502,Runners!$V:$AA,B$1,0),"")</f>
        <v/>
      </c>
      <c r="C502" s="1" t="str">
        <f>IFERROR(VLOOKUP($A502,Runners!$V:$AA,C$1,0),"")</f>
        <v/>
      </c>
      <c r="D502" s="1" t="str">
        <f>IFERROR(VLOOKUP($A502,Runners!$V:$AA,D$1,0),"")</f>
        <v/>
      </c>
      <c r="E502" s="2" t="str">
        <f>IFERROR(VLOOKUP($A502,Runners!$V:$AA,E$1,0),"")</f>
        <v/>
      </c>
      <c r="F502" s="2" t="str">
        <f>IFERROR(VLOOKUP($A502,Runners!$V:$AA,F$1,0),"")</f>
        <v/>
      </c>
    </row>
    <row r="503" spans="1:6" x14ac:dyDescent="0.25">
      <c r="A503" s="19">
        <v>499</v>
      </c>
      <c r="B503" s="1" t="str">
        <f>IFERROR(VLOOKUP($A503,Runners!$V:$AA,B$1,0),"")</f>
        <v/>
      </c>
      <c r="C503" s="1" t="str">
        <f>IFERROR(VLOOKUP($A503,Runners!$V:$AA,C$1,0),"")</f>
        <v/>
      </c>
      <c r="D503" s="1" t="str">
        <f>IFERROR(VLOOKUP($A503,Runners!$V:$AA,D$1,0),"")</f>
        <v/>
      </c>
      <c r="E503" s="2" t="str">
        <f>IFERROR(VLOOKUP($A503,Runners!$V:$AA,E$1,0),"")</f>
        <v/>
      </c>
      <c r="F503" s="2" t="str">
        <f>IFERROR(VLOOKUP($A503,Runners!$V:$AA,F$1,0),"")</f>
        <v/>
      </c>
    </row>
    <row r="504" spans="1:6" x14ac:dyDescent="0.25">
      <c r="A504" s="19">
        <v>500</v>
      </c>
      <c r="B504" s="1" t="str">
        <f>IFERROR(VLOOKUP($A504,Runners!$V:$AA,B$1,0),"")</f>
        <v/>
      </c>
      <c r="C504" s="1" t="str">
        <f>IFERROR(VLOOKUP($A504,Runners!$V:$AA,C$1,0),"")</f>
        <v/>
      </c>
      <c r="D504" s="1" t="str">
        <f>IFERROR(VLOOKUP($A504,Runners!$V:$AA,D$1,0),"")</f>
        <v/>
      </c>
      <c r="E504" s="2" t="str">
        <f>IFERROR(VLOOKUP($A504,Runners!$V:$AA,E$1,0),"")</f>
        <v/>
      </c>
      <c r="F504" s="2" t="str">
        <f>IFERROR(VLOOKUP($A504,Runners!$V:$AA,F$1,0),"")</f>
        <v/>
      </c>
    </row>
    <row r="505" spans="1:6" x14ac:dyDescent="0.25">
      <c r="A505" s="19">
        <v>501</v>
      </c>
      <c r="B505" s="1" t="str">
        <f>IFERROR(VLOOKUP($A505,Runners!$V:$AA,B$1,0),"")</f>
        <v/>
      </c>
      <c r="C505" s="1" t="str">
        <f>IFERROR(VLOOKUP($A505,Runners!$V:$AA,C$1,0),"")</f>
        <v/>
      </c>
      <c r="D505" s="1" t="str">
        <f>IFERROR(VLOOKUP($A505,Runners!$V:$AA,D$1,0),"")</f>
        <v/>
      </c>
      <c r="E505" s="2" t="str">
        <f>IFERROR(VLOOKUP($A505,Runners!$V:$AA,E$1,0),"")</f>
        <v/>
      </c>
      <c r="F505" s="2" t="str">
        <f>IFERROR(VLOOKUP($A505,Runners!$V:$AA,F$1,0),"")</f>
        <v/>
      </c>
    </row>
    <row r="506" spans="1:6" x14ac:dyDescent="0.25">
      <c r="A506" s="19">
        <v>502</v>
      </c>
      <c r="B506" s="1" t="str">
        <f>IFERROR(VLOOKUP($A506,Runners!$V:$AA,B$1,0),"")</f>
        <v/>
      </c>
      <c r="C506" s="1" t="str">
        <f>IFERROR(VLOOKUP($A506,Runners!$V:$AA,C$1,0),"")</f>
        <v/>
      </c>
      <c r="D506" s="1" t="str">
        <f>IFERROR(VLOOKUP($A506,Runners!$V:$AA,D$1,0),"")</f>
        <v/>
      </c>
      <c r="E506" s="2" t="str">
        <f>IFERROR(VLOOKUP($A506,Runners!$V:$AA,E$1,0),"")</f>
        <v/>
      </c>
      <c r="F506" s="2" t="str">
        <f>IFERROR(VLOOKUP($A506,Runners!$V:$AA,F$1,0),"")</f>
        <v/>
      </c>
    </row>
    <row r="507" spans="1:6" x14ac:dyDescent="0.25">
      <c r="A507" s="19">
        <v>503</v>
      </c>
      <c r="B507" s="1" t="str">
        <f>IFERROR(VLOOKUP($A507,Runners!$V:$AA,B$1,0),"")</f>
        <v/>
      </c>
      <c r="C507" s="1" t="str">
        <f>IFERROR(VLOOKUP($A507,Runners!$V:$AA,C$1,0),"")</f>
        <v/>
      </c>
      <c r="D507" s="1" t="str">
        <f>IFERROR(VLOOKUP($A507,Runners!$V:$AA,D$1,0),"")</f>
        <v/>
      </c>
      <c r="E507" s="2" t="str">
        <f>IFERROR(VLOOKUP($A507,Runners!$V:$AA,E$1,0),"")</f>
        <v/>
      </c>
      <c r="F507" s="2" t="str">
        <f>IFERROR(VLOOKUP($A507,Runners!$V:$AA,F$1,0),"")</f>
        <v/>
      </c>
    </row>
    <row r="508" spans="1:6" x14ac:dyDescent="0.25">
      <c r="A508" s="19">
        <v>504</v>
      </c>
      <c r="B508" s="1" t="str">
        <f>IFERROR(VLOOKUP($A508,Runners!$V:$AA,B$1,0),"")</f>
        <v/>
      </c>
      <c r="C508" s="1" t="str">
        <f>IFERROR(VLOOKUP($A508,Runners!$V:$AA,C$1,0),"")</f>
        <v/>
      </c>
      <c r="D508" s="1" t="str">
        <f>IFERROR(VLOOKUP($A508,Runners!$V:$AA,D$1,0),"")</f>
        <v/>
      </c>
      <c r="E508" s="2" t="str">
        <f>IFERROR(VLOOKUP($A508,Runners!$V:$AA,E$1,0),"")</f>
        <v/>
      </c>
      <c r="F508" s="2" t="str">
        <f>IFERROR(VLOOKUP($A508,Runners!$V:$AA,F$1,0),"")</f>
        <v/>
      </c>
    </row>
    <row r="509" spans="1:6" x14ac:dyDescent="0.25">
      <c r="A509" s="19">
        <v>505</v>
      </c>
      <c r="B509" s="1" t="str">
        <f>IFERROR(VLOOKUP($A509,Runners!$V:$AA,B$1,0),"")</f>
        <v/>
      </c>
      <c r="C509" s="1" t="str">
        <f>IFERROR(VLOOKUP($A509,Runners!$V:$AA,C$1,0),"")</f>
        <v/>
      </c>
      <c r="D509" s="1" t="str">
        <f>IFERROR(VLOOKUP($A509,Runners!$V:$AA,D$1,0),"")</f>
        <v/>
      </c>
      <c r="E509" s="2" t="str">
        <f>IFERROR(VLOOKUP($A509,Runners!$V:$AA,E$1,0),"")</f>
        <v/>
      </c>
      <c r="F509" s="2" t="str">
        <f>IFERROR(VLOOKUP($A509,Runners!$V:$AA,F$1,0),"")</f>
        <v/>
      </c>
    </row>
    <row r="510" spans="1:6" x14ac:dyDescent="0.25">
      <c r="A510" s="19">
        <v>506</v>
      </c>
      <c r="B510" s="1" t="str">
        <f>IFERROR(VLOOKUP($A510,Runners!$V:$AA,B$1,0),"")</f>
        <v/>
      </c>
      <c r="C510" s="1" t="str">
        <f>IFERROR(VLOOKUP($A510,Runners!$V:$AA,C$1,0),"")</f>
        <v/>
      </c>
      <c r="D510" s="1" t="str">
        <f>IFERROR(VLOOKUP($A510,Runners!$V:$AA,D$1,0),"")</f>
        <v/>
      </c>
      <c r="E510" s="2" t="str">
        <f>IFERROR(VLOOKUP($A510,Runners!$V:$AA,E$1,0),"")</f>
        <v/>
      </c>
      <c r="F510" s="2" t="str">
        <f>IFERROR(VLOOKUP($A510,Runners!$V:$AA,F$1,0),"")</f>
        <v/>
      </c>
    </row>
    <row r="511" spans="1:6" x14ac:dyDescent="0.25">
      <c r="A511" s="19">
        <v>507</v>
      </c>
      <c r="B511" s="1" t="str">
        <f>IFERROR(VLOOKUP($A511,Runners!$V:$AA,B$1,0),"")</f>
        <v/>
      </c>
      <c r="C511" s="1" t="str">
        <f>IFERROR(VLOOKUP($A511,Runners!$V:$AA,C$1,0),"")</f>
        <v/>
      </c>
      <c r="D511" s="1" t="str">
        <f>IFERROR(VLOOKUP($A511,Runners!$V:$AA,D$1,0),"")</f>
        <v/>
      </c>
      <c r="E511" s="2" t="str">
        <f>IFERROR(VLOOKUP($A511,Runners!$V:$AA,E$1,0),"")</f>
        <v/>
      </c>
      <c r="F511" s="2" t="str">
        <f>IFERROR(VLOOKUP($A511,Runners!$V:$AA,F$1,0),"")</f>
        <v/>
      </c>
    </row>
    <row r="512" spans="1:6" x14ac:dyDescent="0.25">
      <c r="A512" s="19">
        <v>508</v>
      </c>
      <c r="B512" s="1" t="str">
        <f>IFERROR(VLOOKUP($A512,Runners!$V:$AA,B$1,0),"")</f>
        <v/>
      </c>
      <c r="C512" s="1" t="str">
        <f>IFERROR(VLOOKUP($A512,Runners!$V:$AA,C$1,0),"")</f>
        <v/>
      </c>
      <c r="D512" s="1" t="str">
        <f>IFERROR(VLOOKUP($A512,Runners!$V:$AA,D$1,0),"")</f>
        <v/>
      </c>
      <c r="E512" s="2" t="str">
        <f>IFERROR(VLOOKUP($A512,Runners!$V:$AA,E$1,0),"")</f>
        <v/>
      </c>
      <c r="F512" s="2" t="str">
        <f>IFERROR(VLOOKUP($A512,Runners!$V:$AA,F$1,0),"")</f>
        <v/>
      </c>
    </row>
    <row r="513" spans="1:6" x14ac:dyDescent="0.25">
      <c r="A513" s="19">
        <v>509</v>
      </c>
      <c r="B513" s="1" t="str">
        <f>IFERROR(VLOOKUP($A513,Runners!$V:$AA,B$1,0),"")</f>
        <v/>
      </c>
      <c r="C513" s="1" t="str">
        <f>IFERROR(VLOOKUP($A513,Runners!$V:$AA,C$1,0),"")</f>
        <v/>
      </c>
      <c r="D513" s="1" t="str">
        <f>IFERROR(VLOOKUP($A513,Runners!$V:$AA,D$1,0),"")</f>
        <v/>
      </c>
      <c r="E513" s="2" t="str">
        <f>IFERROR(VLOOKUP($A513,Runners!$V:$AA,E$1,0),"")</f>
        <v/>
      </c>
      <c r="F513" s="2" t="str">
        <f>IFERROR(VLOOKUP($A513,Runners!$V:$AA,F$1,0),"")</f>
        <v/>
      </c>
    </row>
    <row r="514" spans="1:6" x14ac:dyDescent="0.25">
      <c r="A514" s="19">
        <v>510</v>
      </c>
      <c r="B514" s="1" t="str">
        <f>IFERROR(VLOOKUP($A514,Runners!$V:$AA,B$1,0),"")</f>
        <v/>
      </c>
      <c r="C514" s="1" t="str">
        <f>IFERROR(VLOOKUP($A514,Runners!$V:$AA,C$1,0),"")</f>
        <v/>
      </c>
      <c r="D514" s="1" t="str">
        <f>IFERROR(VLOOKUP($A514,Runners!$V:$AA,D$1,0),"")</f>
        <v/>
      </c>
      <c r="E514" s="2" t="str">
        <f>IFERROR(VLOOKUP($A514,Runners!$V:$AA,E$1,0),"")</f>
        <v/>
      </c>
      <c r="F514" s="2" t="str">
        <f>IFERROR(VLOOKUP($A514,Runners!$V:$AA,F$1,0),"")</f>
        <v/>
      </c>
    </row>
    <row r="515" spans="1:6" x14ac:dyDescent="0.25">
      <c r="A515" s="19">
        <v>511</v>
      </c>
      <c r="B515" s="1" t="str">
        <f>IFERROR(VLOOKUP($A515,Runners!$V:$AA,B$1,0),"")</f>
        <v/>
      </c>
      <c r="C515" s="1" t="str">
        <f>IFERROR(VLOOKUP($A515,Runners!$V:$AA,C$1,0),"")</f>
        <v/>
      </c>
      <c r="D515" s="1" t="str">
        <f>IFERROR(VLOOKUP($A515,Runners!$V:$AA,D$1,0),"")</f>
        <v/>
      </c>
      <c r="E515" s="2" t="str">
        <f>IFERROR(VLOOKUP($A515,Runners!$V:$AA,E$1,0),"")</f>
        <v/>
      </c>
      <c r="F515" s="2" t="str">
        <f>IFERROR(VLOOKUP($A515,Runners!$V:$AA,F$1,0),"")</f>
        <v/>
      </c>
    </row>
    <row r="516" spans="1:6" x14ac:dyDescent="0.25">
      <c r="A516" s="19">
        <v>512</v>
      </c>
      <c r="B516" s="1" t="str">
        <f>IFERROR(VLOOKUP($A516,Runners!$V:$AA,B$1,0),"")</f>
        <v/>
      </c>
      <c r="C516" s="1" t="str">
        <f>IFERROR(VLOOKUP($A516,Runners!$V:$AA,C$1,0),"")</f>
        <v/>
      </c>
      <c r="D516" s="1" t="str">
        <f>IFERROR(VLOOKUP($A516,Runners!$V:$AA,D$1,0),"")</f>
        <v/>
      </c>
      <c r="E516" s="2" t="str">
        <f>IFERROR(VLOOKUP($A516,Runners!$V:$AA,E$1,0),"")</f>
        <v/>
      </c>
      <c r="F516" s="2" t="str">
        <f>IFERROR(VLOOKUP($A516,Runners!$V:$AA,F$1,0),"")</f>
        <v/>
      </c>
    </row>
    <row r="517" spans="1:6" x14ac:dyDescent="0.25">
      <c r="A517" s="19">
        <v>513</v>
      </c>
      <c r="B517" s="1" t="str">
        <f>IFERROR(VLOOKUP($A517,Runners!$V:$AA,B$1,0),"")</f>
        <v/>
      </c>
      <c r="C517" s="1" t="str">
        <f>IFERROR(VLOOKUP($A517,Runners!$V:$AA,C$1,0),"")</f>
        <v/>
      </c>
      <c r="D517" s="1" t="str">
        <f>IFERROR(VLOOKUP($A517,Runners!$V:$AA,D$1,0),"")</f>
        <v/>
      </c>
      <c r="E517" s="2" t="str">
        <f>IFERROR(VLOOKUP($A517,Runners!$V:$AA,E$1,0),"")</f>
        <v/>
      </c>
      <c r="F517" s="2" t="str">
        <f>IFERROR(VLOOKUP($A517,Runners!$V:$AA,F$1,0),"")</f>
        <v/>
      </c>
    </row>
    <row r="518" spans="1:6" x14ac:dyDescent="0.25">
      <c r="A518" s="19">
        <v>514</v>
      </c>
      <c r="B518" s="1" t="str">
        <f>IFERROR(VLOOKUP($A518,Runners!$V:$AA,B$1,0),"")</f>
        <v/>
      </c>
      <c r="C518" s="1" t="str">
        <f>IFERROR(VLOOKUP($A518,Runners!$V:$AA,C$1,0),"")</f>
        <v/>
      </c>
      <c r="D518" s="1" t="str">
        <f>IFERROR(VLOOKUP($A518,Runners!$V:$AA,D$1,0),"")</f>
        <v/>
      </c>
      <c r="E518" s="2" t="str">
        <f>IFERROR(VLOOKUP($A518,Runners!$V:$AA,E$1,0),"")</f>
        <v/>
      </c>
      <c r="F518" s="2" t="str">
        <f>IFERROR(VLOOKUP($A518,Runners!$V:$AA,F$1,0),"")</f>
        <v/>
      </c>
    </row>
    <row r="519" spans="1:6" x14ac:dyDescent="0.25">
      <c r="A519" s="19">
        <v>515</v>
      </c>
      <c r="B519" s="1" t="str">
        <f>IFERROR(VLOOKUP($A519,Runners!$V:$AA,B$1,0),"")</f>
        <v/>
      </c>
      <c r="C519" s="1" t="str">
        <f>IFERROR(VLOOKUP($A519,Runners!$V:$AA,C$1,0),"")</f>
        <v/>
      </c>
      <c r="D519" s="1" t="str">
        <f>IFERROR(VLOOKUP($A519,Runners!$V:$AA,D$1,0),"")</f>
        <v/>
      </c>
      <c r="E519" s="2" t="str">
        <f>IFERROR(VLOOKUP($A519,Runners!$V:$AA,E$1,0),"")</f>
        <v/>
      </c>
      <c r="F519" s="2" t="str">
        <f>IFERROR(VLOOKUP($A519,Runners!$V:$AA,F$1,0),"")</f>
        <v/>
      </c>
    </row>
    <row r="520" spans="1:6" x14ac:dyDescent="0.25">
      <c r="A520" s="19">
        <v>516</v>
      </c>
      <c r="B520" s="1" t="str">
        <f>IFERROR(VLOOKUP($A520,Runners!$V:$AA,B$1,0),"")</f>
        <v/>
      </c>
      <c r="C520" s="1" t="str">
        <f>IFERROR(VLOOKUP($A520,Runners!$V:$AA,C$1,0),"")</f>
        <v/>
      </c>
      <c r="D520" s="1" t="str">
        <f>IFERROR(VLOOKUP($A520,Runners!$V:$AA,D$1,0),"")</f>
        <v/>
      </c>
      <c r="E520" s="2" t="str">
        <f>IFERROR(VLOOKUP($A520,Runners!$V:$AA,E$1,0),"")</f>
        <v/>
      </c>
      <c r="F520" s="2" t="str">
        <f>IFERROR(VLOOKUP($A520,Runners!$V:$AA,F$1,0),"")</f>
        <v/>
      </c>
    </row>
    <row r="521" spans="1:6" x14ac:dyDescent="0.25">
      <c r="A521" s="19">
        <v>517</v>
      </c>
      <c r="B521" s="1" t="str">
        <f>IFERROR(VLOOKUP($A521,Runners!$V:$AA,B$1,0),"")</f>
        <v/>
      </c>
      <c r="C521" s="1" t="str">
        <f>IFERROR(VLOOKUP($A521,Runners!$V:$AA,C$1,0),"")</f>
        <v/>
      </c>
      <c r="D521" s="1" t="str">
        <f>IFERROR(VLOOKUP($A521,Runners!$V:$AA,D$1,0),"")</f>
        <v/>
      </c>
      <c r="E521" s="2" t="str">
        <f>IFERROR(VLOOKUP($A521,Runners!$V:$AA,E$1,0),"")</f>
        <v/>
      </c>
      <c r="F521" s="2" t="str">
        <f>IFERROR(VLOOKUP($A521,Runners!$V:$AA,F$1,0),"")</f>
        <v/>
      </c>
    </row>
    <row r="522" spans="1:6" x14ac:dyDescent="0.25">
      <c r="A522" s="19">
        <v>518</v>
      </c>
      <c r="B522" s="1" t="str">
        <f>IFERROR(VLOOKUP($A522,Runners!$V:$AA,B$1,0),"")</f>
        <v/>
      </c>
      <c r="C522" s="1" t="str">
        <f>IFERROR(VLOOKUP($A522,Runners!$V:$AA,C$1,0),"")</f>
        <v/>
      </c>
      <c r="D522" s="1" t="str">
        <f>IFERROR(VLOOKUP($A522,Runners!$V:$AA,D$1,0),"")</f>
        <v/>
      </c>
      <c r="E522" s="2" t="str">
        <f>IFERROR(VLOOKUP($A522,Runners!$V:$AA,E$1,0),"")</f>
        <v/>
      </c>
      <c r="F522" s="2" t="str">
        <f>IFERROR(VLOOKUP($A522,Runners!$V:$AA,F$1,0),"")</f>
        <v/>
      </c>
    </row>
    <row r="523" spans="1:6" x14ac:dyDescent="0.25">
      <c r="A523" s="19">
        <v>519</v>
      </c>
      <c r="B523" s="1" t="str">
        <f>IFERROR(VLOOKUP($A523,Runners!$V:$AA,B$1,0),"")</f>
        <v/>
      </c>
      <c r="C523" s="1" t="str">
        <f>IFERROR(VLOOKUP($A523,Runners!$V:$AA,C$1,0),"")</f>
        <v/>
      </c>
      <c r="D523" s="1" t="str">
        <f>IFERROR(VLOOKUP($A523,Runners!$V:$AA,D$1,0),"")</f>
        <v/>
      </c>
      <c r="E523" s="2" t="str">
        <f>IFERROR(VLOOKUP($A523,Runners!$V:$AA,E$1,0),"")</f>
        <v/>
      </c>
      <c r="F523" s="2" t="str">
        <f>IFERROR(VLOOKUP($A523,Runners!$V:$AA,F$1,0),"")</f>
        <v/>
      </c>
    </row>
    <row r="524" spans="1:6" x14ac:dyDescent="0.25">
      <c r="A524" s="19">
        <v>520</v>
      </c>
      <c r="B524" s="1" t="str">
        <f>IFERROR(VLOOKUP($A524,Runners!$V:$AA,B$1,0),"")</f>
        <v/>
      </c>
      <c r="C524" s="1" t="str">
        <f>IFERROR(VLOOKUP($A524,Runners!$V:$AA,C$1,0),"")</f>
        <v/>
      </c>
      <c r="D524" s="1" t="str">
        <f>IFERROR(VLOOKUP($A524,Runners!$V:$AA,D$1,0),"")</f>
        <v/>
      </c>
      <c r="E524" s="2" t="str">
        <f>IFERROR(VLOOKUP($A524,Runners!$V:$AA,E$1,0),"")</f>
        <v/>
      </c>
      <c r="F524" s="2" t="str">
        <f>IFERROR(VLOOKUP($A524,Runners!$V:$AA,F$1,0),"")</f>
        <v/>
      </c>
    </row>
    <row r="525" spans="1:6" x14ac:dyDescent="0.25">
      <c r="A525" s="19">
        <v>521</v>
      </c>
      <c r="B525" s="1" t="str">
        <f>IFERROR(VLOOKUP($A525,Runners!$V:$AA,B$1,0),"")</f>
        <v/>
      </c>
      <c r="C525" s="1" t="str">
        <f>IFERROR(VLOOKUP($A525,Runners!$V:$AA,C$1,0),"")</f>
        <v/>
      </c>
      <c r="D525" s="1" t="str">
        <f>IFERROR(VLOOKUP($A525,Runners!$V:$AA,D$1,0),"")</f>
        <v/>
      </c>
      <c r="E525" s="2" t="str">
        <f>IFERROR(VLOOKUP($A525,Runners!$V:$AA,E$1,0),"")</f>
        <v/>
      </c>
      <c r="F525" s="2" t="str">
        <f>IFERROR(VLOOKUP($A525,Runners!$V:$AA,F$1,0),"")</f>
        <v/>
      </c>
    </row>
    <row r="526" spans="1:6" x14ac:dyDescent="0.25">
      <c r="A526" s="19">
        <v>522</v>
      </c>
      <c r="B526" s="1" t="str">
        <f>IFERROR(VLOOKUP($A526,Runners!$V:$AA,B$1,0),"")</f>
        <v/>
      </c>
      <c r="C526" s="1" t="str">
        <f>IFERROR(VLOOKUP($A526,Runners!$V:$AA,C$1,0),"")</f>
        <v/>
      </c>
      <c r="D526" s="1" t="str">
        <f>IFERROR(VLOOKUP($A526,Runners!$V:$AA,D$1,0),"")</f>
        <v/>
      </c>
      <c r="E526" s="2" t="str">
        <f>IFERROR(VLOOKUP($A526,Runners!$V:$AA,E$1,0),"")</f>
        <v/>
      </c>
      <c r="F526" s="2" t="str">
        <f>IFERROR(VLOOKUP($A526,Runners!$V:$AA,F$1,0),"")</f>
        <v/>
      </c>
    </row>
    <row r="527" spans="1:6" x14ac:dyDescent="0.25">
      <c r="A527" s="19">
        <v>523</v>
      </c>
      <c r="B527" s="1" t="str">
        <f>IFERROR(VLOOKUP($A527,Runners!$V:$AA,B$1,0),"")</f>
        <v/>
      </c>
      <c r="C527" s="1" t="str">
        <f>IFERROR(VLOOKUP($A527,Runners!$V:$AA,C$1,0),"")</f>
        <v/>
      </c>
      <c r="D527" s="1" t="str">
        <f>IFERROR(VLOOKUP($A527,Runners!$V:$AA,D$1,0),"")</f>
        <v/>
      </c>
      <c r="E527" s="2" t="str">
        <f>IFERROR(VLOOKUP($A527,Runners!$V:$AA,E$1,0),"")</f>
        <v/>
      </c>
      <c r="F527" s="2" t="str">
        <f>IFERROR(VLOOKUP($A527,Runners!$V:$AA,F$1,0),"")</f>
        <v/>
      </c>
    </row>
    <row r="528" spans="1:6" x14ac:dyDescent="0.25">
      <c r="A528" s="19">
        <v>524</v>
      </c>
      <c r="B528" s="1" t="str">
        <f>IFERROR(VLOOKUP($A528,Runners!$V:$AA,B$1,0),"")</f>
        <v/>
      </c>
      <c r="C528" s="1" t="str">
        <f>IFERROR(VLOOKUP($A528,Runners!$V:$AA,C$1,0),"")</f>
        <v/>
      </c>
      <c r="D528" s="1" t="str">
        <f>IFERROR(VLOOKUP($A528,Runners!$V:$AA,D$1,0),"")</f>
        <v/>
      </c>
      <c r="E528" s="2" t="str">
        <f>IFERROR(VLOOKUP($A528,Runners!$V:$AA,E$1,0),"")</f>
        <v/>
      </c>
      <c r="F528" s="2" t="str">
        <f>IFERROR(VLOOKUP($A528,Runners!$V:$AA,F$1,0),"")</f>
        <v/>
      </c>
    </row>
    <row r="529" spans="1:6" x14ac:dyDescent="0.25">
      <c r="A529" s="19">
        <v>525</v>
      </c>
      <c r="B529" s="1" t="str">
        <f>IFERROR(VLOOKUP($A529,Runners!$V:$AA,B$1,0),"")</f>
        <v/>
      </c>
      <c r="C529" s="1" t="str">
        <f>IFERROR(VLOOKUP($A529,Runners!$V:$AA,C$1,0),"")</f>
        <v/>
      </c>
      <c r="D529" s="1" t="str">
        <f>IFERROR(VLOOKUP($A529,Runners!$V:$AA,D$1,0),"")</f>
        <v/>
      </c>
      <c r="E529" s="2" t="str">
        <f>IFERROR(VLOOKUP($A529,Runners!$V:$AA,E$1,0),"")</f>
        <v/>
      </c>
      <c r="F529" s="2" t="str">
        <f>IFERROR(VLOOKUP($A529,Runners!$V:$AA,F$1,0),"")</f>
        <v/>
      </c>
    </row>
    <row r="530" spans="1:6" x14ac:dyDescent="0.25">
      <c r="A530" s="19">
        <v>526</v>
      </c>
      <c r="B530" s="1" t="str">
        <f>IFERROR(VLOOKUP($A530,Runners!$V:$AA,B$1,0),"")</f>
        <v/>
      </c>
      <c r="C530" s="1" t="str">
        <f>IFERROR(VLOOKUP($A530,Runners!$V:$AA,C$1,0),"")</f>
        <v/>
      </c>
      <c r="D530" s="1" t="str">
        <f>IFERROR(VLOOKUP($A530,Runners!$V:$AA,D$1,0),"")</f>
        <v/>
      </c>
      <c r="E530" s="2" t="str">
        <f>IFERROR(VLOOKUP($A530,Runners!$V:$AA,E$1,0),"")</f>
        <v/>
      </c>
      <c r="F530" s="2" t="str">
        <f>IFERROR(VLOOKUP($A530,Runners!$V:$AA,F$1,0),"")</f>
        <v/>
      </c>
    </row>
    <row r="531" spans="1:6" x14ac:dyDescent="0.25">
      <c r="A531" s="19">
        <v>527</v>
      </c>
      <c r="B531" s="1" t="str">
        <f>IFERROR(VLOOKUP($A531,Runners!$V:$AA,B$1,0),"")</f>
        <v/>
      </c>
      <c r="C531" s="1" t="str">
        <f>IFERROR(VLOOKUP($A531,Runners!$V:$AA,C$1,0),"")</f>
        <v/>
      </c>
      <c r="D531" s="1" t="str">
        <f>IFERROR(VLOOKUP($A531,Runners!$V:$AA,D$1,0),"")</f>
        <v/>
      </c>
      <c r="E531" s="2" t="str">
        <f>IFERROR(VLOOKUP($A531,Runners!$V:$AA,E$1,0),"")</f>
        <v/>
      </c>
      <c r="F531" s="2" t="str">
        <f>IFERROR(VLOOKUP($A531,Runners!$V:$AA,F$1,0),"")</f>
        <v/>
      </c>
    </row>
    <row r="532" spans="1:6" x14ac:dyDescent="0.25">
      <c r="A532" s="19">
        <v>528</v>
      </c>
      <c r="B532" s="1" t="str">
        <f>IFERROR(VLOOKUP($A532,Runners!$V:$AA,B$1,0),"")</f>
        <v/>
      </c>
      <c r="C532" s="1" t="str">
        <f>IFERROR(VLOOKUP($A532,Runners!$V:$AA,C$1,0),"")</f>
        <v/>
      </c>
      <c r="D532" s="1" t="str">
        <f>IFERROR(VLOOKUP($A532,Runners!$V:$AA,D$1,0),"")</f>
        <v/>
      </c>
      <c r="E532" s="2" t="str">
        <f>IFERROR(VLOOKUP($A532,Runners!$V:$AA,E$1,0),"")</f>
        <v/>
      </c>
      <c r="F532" s="2" t="str">
        <f>IFERROR(VLOOKUP($A532,Runners!$V:$AA,F$1,0),"")</f>
        <v/>
      </c>
    </row>
    <row r="533" spans="1:6" x14ac:dyDescent="0.25">
      <c r="A533" s="19">
        <v>529</v>
      </c>
      <c r="B533" s="1" t="str">
        <f>IFERROR(VLOOKUP($A533,Runners!$V:$AA,B$1,0),"")</f>
        <v/>
      </c>
      <c r="C533" s="1" t="str">
        <f>IFERROR(VLOOKUP($A533,Runners!$V:$AA,C$1,0),"")</f>
        <v/>
      </c>
      <c r="D533" s="1" t="str">
        <f>IFERROR(VLOOKUP($A533,Runners!$V:$AA,D$1,0),"")</f>
        <v/>
      </c>
      <c r="E533" s="2" t="str">
        <f>IFERROR(VLOOKUP($A533,Runners!$V:$AA,E$1,0),"")</f>
        <v/>
      </c>
      <c r="F533" s="2" t="str">
        <f>IFERROR(VLOOKUP($A533,Runners!$V:$AA,F$1,0),"")</f>
        <v/>
      </c>
    </row>
    <row r="534" spans="1:6" x14ac:dyDescent="0.25">
      <c r="A534" s="19">
        <v>530</v>
      </c>
      <c r="B534" s="1" t="str">
        <f>IFERROR(VLOOKUP($A534,Runners!$V:$AA,B$1,0),"")</f>
        <v/>
      </c>
      <c r="C534" s="1" t="str">
        <f>IFERROR(VLOOKUP($A534,Runners!$V:$AA,C$1,0),"")</f>
        <v/>
      </c>
      <c r="D534" s="1" t="str">
        <f>IFERROR(VLOOKUP($A534,Runners!$V:$AA,D$1,0),"")</f>
        <v/>
      </c>
      <c r="E534" s="2" t="str">
        <f>IFERROR(VLOOKUP($A534,Runners!$V:$AA,E$1,0),"")</f>
        <v/>
      </c>
      <c r="F534" s="2" t="str">
        <f>IFERROR(VLOOKUP($A534,Runners!$V:$AA,F$1,0),"")</f>
        <v/>
      </c>
    </row>
    <row r="535" spans="1:6" x14ac:dyDescent="0.25">
      <c r="A535" s="19">
        <v>531</v>
      </c>
      <c r="B535" s="1" t="str">
        <f>IFERROR(VLOOKUP($A535,Runners!$V:$AA,B$1,0),"")</f>
        <v/>
      </c>
      <c r="C535" s="1" t="str">
        <f>IFERROR(VLOOKUP($A535,Runners!$V:$AA,C$1,0),"")</f>
        <v/>
      </c>
      <c r="D535" s="1" t="str">
        <f>IFERROR(VLOOKUP($A535,Runners!$V:$AA,D$1,0),"")</f>
        <v/>
      </c>
      <c r="E535" s="2" t="str">
        <f>IFERROR(VLOOKUP($A535,Runners!$V:$AA,E$1,0),"")</f>
        <v/>
      </c>
      <c r="F535" s="2" t="str">
        <f>IFERROR(VLOOKUP($A535,Runners!$V:$AA,F$1,0),"")</f>
        <v/>
      </c>
    </row>
    <row r="536" spans="1:6" x14ac:dyDescent="0.25">
      <c r="A536" s="19">
        <v>532</v>
      </c>
      <c r="B536" s="1" t="str">
        <f>IFERROR(VLOOKUP($A536,Runners!$V:$AA,B$1,0),"")</f>
        <v/>
      </c>
      <c r="C536" s="1" t="str">
        <f>IFERROR(VLOOKUP($A536,Runners!$V:$AA,C$1,0),"")</f>
        <v/>
      </c>
      <c r="D536" s="1" t="str">
        <f>IFERROR(VLOOKUP($A536,Runners!$V:$AA,D$1,0),"")</f>
        <v/>
      </c>
      <c r="E536" s="2" t="str">
        <f>IFERROR(VLOOKUP($A536,Runners!$V:$AA,E$1,0),"")</f>
        <v/>
      </c>
      <c r="F536" s="2" t="str">
        <f>IFERROR(VLOOKUP($A536,Runners!$V:$AA,F$1,0),"")</f>
        <v/>
      </c>
    </row>
    <row r="537" spans="1:6" x14ac:dyDescent="0.25">
      <c r="A537" s="19">
        <v>533</v>
      </c>
      <c r="B537" s="1" t="str">
        <f>IFERROR(VLOOKUP($A537,Runners!$V:$AA,B$1,0),"")</f>
        <v/>
      </c>
      <c r="C537" s="1" t="str">
        <f>IFERROR(VLOOKUP($A537,Runners!$V:$AA,C$1,0),"")</f>
        <v/>
      </c>
      <c r="D537" s="1" t="str">
        <f>IFERROR(VLOOKUP($A537,Runners!$V:$AA,D$1,0),"")</f>
        <v/>
      </c>
      <c r="E537" s="2" t="str">
        <f>IFERROR(VLOOKUP($A537,Runners!$V:$AA,E$1,0),"")</f>
        <v/>
      </c>
      <c r="F537" s="2" t="str">
        <f>IFERROR(VLOOKUP($A537,Runners!$V:$AA,F$1,0),"")</f>
        <v/>
      </c>
    </row>
    <row r="538" spans="1:6" x14ac:dyDescent="0.25">
      <c r="A538" s="19">
        <v>534</v>
      </c>
      <c r="B538" s="1" t="str">
        <f>IFERROR(VLOOKUP($A538,Runners!$V:$AA,B$1,0),"")</f>
        <v/>
      </c>
      <c r="C538" s="1" t="str">
        <f>IFERROR(VLOOKUP($A538,Runners!$V:$AA,C$1,0),"")</f>
        <v/>
      </c>
      <c r="D538" s="1" t="str">
        <f>IFERROR(VLOOKUP($A538,Runners!$V:$AA,D$1,0),"")</f>
        <v/>
      </c>
      <c r="E538" s="2" t="str">
        <f>IFERROR(VLOOKUP($A538,Runners!$V:$AA,E$1,0),"")</f>
        <v/>
      </c>
      <c r="F538" s="2" t="str">
        <f>IFERROR(VLOOKUP($A538,Runners!$V:$AA,F$1,0),"")</f>
        <v/>
      </c>
    </row>
    <row r="539" spans="1:6" x14ac:dyDescent="0.25">
      <c r="A539" s="19">
        <v>535</v>
      </c>
      <c r="B539" s="1" t="str">
        <f>IFERROR(VLOOKUP($A539,Runners!$V:$AA,B$1,0),"")</f>
        <v/>
      </c>
      <c r="C539" s="1" t="str">
        <f>IFERROR(VLOOKUP($A539,Runners!$V:$AA,C$1,0),"")</f>
        <v/>
      </c>
      <c r="D539" s="1" t="str">
        <f>IFERROR(VLOOKUP($A539,Runners!$V:$AA,D$1,0),"")</f>
        <v/>
      </c>
      <c r="E539" s="2" t="str">
        <f>IFERROR(VLOOKUP($A539,Runners!$V:$AA,E$1,0),"")</f>
        <v/>
      </c>
      <c r="F539" s="2" t="str">
        <f>IFERROR(VLOOKUP($A539,Runners!$V:$AA,F$1,0),"")</f>
        <v/>
      </c>
    </row>
    <row r="540" spans="1:6" x14ac:dyDescent="0.25">
      <c r="A540" s="19">
        <v>536</v>
      </c>
      <c r="B540" s="1" t="str">
        <f>IFERROR(VLOOKUP($A540,Runners!$V:$AA,B$1,0),"")</f>
        <v/>
      </c>
      <c r="C540" s="1" t="str">
        <f>IFERROR(VLOOKUP($A540,Runners!$V:$AA,C$1,0),"")</f>
        <v/>
      </c>
      <c r="D540" s="1" t="str">
        <f>IFERROR(VLOOKUP($A540,Runners!$V:$AA,D$1,0),"")</f>
        <v/>
      </c>
      <c r="E540" s="2" t="str">
        <f>IFERROR(VLOOKUP($A540,Runners!$V:$AA,E$1,0),"")</f>
        <v/>
      </c>
      <c r="F540" s="2" t="str">
        <f>IFERROR(VLOOKUP($A540,Runners!$V:$AA,F$1,0),"")</f>
        <v/>
      </c>
    </row>
    <row r="541" spans="1:6" x14ac:dyDescent="0.25">
      <c r="A541" s="19">
        <v>537</v>
      </c>
      <c r="B541" s="1" t="str">
        <f>IFERROR(VLOOKUP($A541,Runners!$V:$AA,B$1,0),"")</f>
        <v/>
      </c>
      <c r="C541" s="1" t="str">
        <f>IFERROR(VLOOKUP($A541,Runners!$V:$AA,C$1,0),"")</f>
        <v/>
      </c>
      <c r="D541" s="1" t="str">
        <f>IFERROR(VLOOKUP($A541,Runners!$V:$AA,D$1,0),"")</f>
        <v/>
      </c>
      <c r="E541" s="2" t="str">
        <f>IFERROR(VLOOKUP($A541,Runners!$V:$AA,E$1,0),"")</f>
        <v/>
      </c>
      <c r="F541" s="2" t="str">
        <f>IFERROR(VLOOKUP($A541,Runners!$V:$AA,F$1,0),"")</f>
        <v/>
      </c>
    </row>
    <row r="542" spans="1:6" x14ac:dyDescent="0.25">
      <c r="A542" s="19">
        <v>538</v>
      </c>
      <c r="B542" s="1" t="str">
        <f>IFERROR(VLOOKUP($A542,Runners!$V:$AA,B$1,0),"")</f>
        <v/>
      </c>
      <c r="C542" s="1" t="str">
        <f>IFERROR(VLOOKUP($A542,Runners!$V:$AA,C$1,0),"")</f>
        <v/>
      </c>
      <c r="D542" s="1" t="str">
        <f>IFERROR(VLOOKUP($A542,Runners!$V:$AA,D$1,0),"")</f>
        <v/>
      </c>
      <c r="E542" s="2" t="str">
        <f>IFERROR(VLOOKUP($A542,Runners!$V:$AA,E$1,0),"")</f>
        <v/>
      </c>
      <c r="F542" s="2" t="str">
        <f>IFERROR(VLOOKUP($A542,Runners!$V:$AA,F$1,0),"")</f>
        <v/>
      </c>
    </row>
    <row r="543" spans="1:6" x14ac:dyDescent="0.25">
      <c r="A543" s="19">
        <v>539</v>
      </c>
      <c r="B543" s="1" t="str">
        <f>IFERROR(VLOOKUP($A543,Runners!$V:$AA,B$1,0),"")</f>
        <v/>
      </c>
      <c r="C543" s="1" t="str">
        <f>IFERROR(VLOOKUP($A543,Runners!$V:$AA,C$1,0),"")</f>
        <v/>
      </c>
      <c r="D543" s="1" t="str">
        <f>IFERROR(VLOOKUP($A543,Runners!$V:$AA,D$1,0),"")</f>
        <v/>
      </c>
      <c r="E543" s="2" t="str">
        <f>IFERROR(VLOOKUP($A543,Runners!$V:$AA,E$1,0),"")</f>
        <v/>
      </c>
      <c r="F543" s="2" t="str">
        <f>IFERROR(VLOOKUP($A543,Runners!$V:$AA,F$1,0),"")</f>
        <v/>
      </c>
    </row>
    <row r="544" spans="1:6" x14ac:dyDescent="0.25">
      <c r="A544" s="19">
        <v>540</v>
      </c>
      <c r="B544" s="1" t="str">
        <f>IFERROR(VLOOKUP($A544,Runners!$V:$AA,B$1,0),"")</f>
        <v/>
      </c>
      <c r="C544" s="1" t="str">
        <f>IFERROR(VLOOKUP($A544,Runners!$V:$AA,C$1,0),"")</f>
        <v/>
      </c>
      <c r="D544" s="1" t="str">
        <f>IFERROR(VLOOKUP($A544,Runners!$V:$AA,D$1,0),"")</f>
        <v/>
      </c>
      <c r="E544" s="2" t="str">
        <f>IFERROR(VLOOKUP($A544,Runners!$V:$AA,E$1,0),"")</f>
        <v/>
      </c>
      <c r="F544" s="2" t="str">
        <f>IFERROR(VLOOKUP($A544,Runners!$V:$AA,F$1,0),"")</f>
        <v/>
      </c>
    </row>
    <row r="545" spans="1:6" x14ac:dyDescent="0.25">
      <c r="A545" s="19">
        <v>541</v>
      </c>
      <c r="B545" s="1" t="str">
        <f>IFERROR(VLOOKUP($A545,Runners!$V:$AA,B$1,0),"")</f>
        <v/>
      </c>
      <c r="C545" s="1" t="str">
        <f>IFERROR(VLOOKUP($A545,Runners!$V:$AA,C$1,0),"")</f>
        <v/>
      </c>
      <c r="D545" s="1" t="str">
        <f>IFERROR(VLOOKUP($A545,Runners!$V:$AA,D$1,0),"")</f>
        <v/>
      </c>
      <c r="E545" s="2" t="str">
        <f>IFERROR(VLOOKUP($A545,Runners!$V:$AA,E$1,0),"")</f>
        <v/>
      </c>
      <c r="F545" s="2" t="str">
        <f>IFERROR(VLOOKUP($A545,Runners!$V:$AA,F$1,0),"")</f>
        <v/>
      </c>
    </row>
    <row r="546" spans="1:6" x14ac:dyDescent="0.25">
      <c r="A546" s="19">
        <v>542</v>
      </c>
      <c r="B546" s="1" t="str">
        <f>IFERROR(VLOOKUP($A546,Runners!$V:$AA,B$1,0),"")</f>
        <v/>
      </c>
      <c r="C546" s="1" t="str">
        <f>IFERROR(VLOOKUP($A546,Runners!$V:$AA,C$1,0),"")</f>
        <v/>
      </c>
      <c r="D546" s="1" t="str">
        <f>IFERROR(VLOOKUP($A546,Runners!$V:$AA,D$1,0),"")</f>
        <v/>
      </c>
      <c r="E546" s="2" t="str">
        <f>IFERROR(VLOOKUP($A546,Runners!$V:$AA,E$1,0),"")</f>
        <v/>
      </c>
      <c r="F546" s="2" t="str">
        <f>IFERROR(VLOOKUP($A546,Runners!$V:$AA,F$1,0),"")</f>
        <v/>
      </c>
    </row>
    <row r="547" spans="1:6" x14ac:dyDescent="0.25">
      <c r="A547" s="19">
        <v>543</v>
      </c>
      <c r="B547" s="1" t="str">
        <f>IFERROR(VLOOKUP($A547,Runners!$V:$AA,B$1,0),"")</f>
        <v/>
      </c>
      <c r="C547" s="1" t="str">
        <f>IFERROR(VLOOKUP($A547,Runners!$V:$AA,C$1,0),"")</f>
        <v/>
      </c>
      <c r="D547" s="1" t="str">
        <f>IFERROR(VLOOKUP($A547,Runners!$V:$AA,D$1,0),"")</f>
        <v/>
      </c>
      <c r="E547" s="2" t="str">
        <f>IFERROR(VLOOKUP($A547,Runners!$V:$AA,E$1,0),"")</f>
        <v/>
      </c>
      <c r="F547" s="2" t="str">
        <f>IFERROR(VLOOKUP($A547,Runners!$V:$AA,F$1,0),"")</f>
        <v/>
      </c>
    </row>
    <row r="548" spans="1:6" x14ac:dyDescent="0.25">
      <c r="A548" s="19">
        <v>544</v>
      </c>
      <c r="B548" s="1" t="str">
        <f>IFERROR(VLOOKUP($A548,Runners!$V:$AA,B$1,0),"")</f>
        <v/>
      </c>
      <c r="C548" s="1" t="str">
        <f>IFERROR(VLOOKUP($A548,Runners!$V:$AA,C$1,0),"")</f>
        <v/>
      </c>
      <c r="D548" s="1" t="str">
        <f>IFERROR(VLOOKUP($A548,Runners!$V:$AA,D$1,0),"")</f>
        <v/>
      </c>
      <c r="E548" s="2" t="str">
        <f>IFERROR(VLOOKUP($A548,Runners!$V:$AA,E$1,0),"")</f>
        <v/>
      </c>
      <c r="F548" s="2" t="str">
        <f>IFERROR(VLOOKUP($A548,Runners!$V:$AA,F$1,0),"")</f>
        <v/>
      </c>
    </row>
    <row r="549" spans="1:6" x14ac:dyDescent="0.25">
      <c r="A549" s="19">
        <v>545</v>
      </c>
      <c r="B549" s="1" t="str">
        <f>IFERROR(VLOOKUP($A549,Runners!$V:$AA,B$1,0),"")</f>
        <v/>
      </c>
      <c r="C549" s="1" t="str">
        <f>IFERROR(VLOOKUP($A549,Runners!$V:$AA,C$1,0),"")</f>
        <v/>
      </c>
      <c r="D549" s="1" t="str">
        <f>IFERROR(VLOOKUP($A549,Runners!$V:$AA,D$1,0),"")</f>
        <v/>
      </c>
      <c r="E549" s="2" t="str">
        <f>IFERROR(VLOOKUP($A549,Runners!$V:$AA,E$1,0),"")</f>
        <v/>
      </c>
      <c r="F549" s="2" t="str">
        <f>IFERROR(VLOOKUP($A549,Runners!$V:$AA,F$1,0),"")</f>
        <v/>
      </c>
    </row>
    <row r="550" spans="1:6" x14ac:dyDescent="0.25">
      <c r="A550" s="19">
        <v>546</v>
      </c>
      <c r="B550" s="1" t="str">
        <f>IFERROR(VLOOKUP($A550,Runners!$V:$AA,B$1,0),"")</f>
        <v/>
      </c>
      <c r="C550" s="1" t="str">
        <f>IFERROR(VLOOKUP($A550,Runners!$V:$AA,C$1,0),"")</f>
        <v/>
      </c>
      <c r="D550" s="1" t="str">
        <f>IFERROR(VLOOKUP($A550,Runners!$V:$AA,D$1,0),"")</f>
        <v/>
      </c>
      <c r="E550" s="2" t="str">
        <f>IFERROR(VLOOKUP($A550,Runners!$V:$AA,E$1,0),"")</f>
        <v/>
      </c>
      <c r="F550" s="2" t="str">
        <f>IFERROR(VLOOKUP($A550,Runners!$V:$AA,F$1,0),"")</f>
        <v/>
      </c>
    </row>
    <row r="551" spans="1:6" x14ac:dyDescent="0.25">
      <c r="A551" s="19">
        <v>547</v>
      </c>
      <c r="B551" s="1" t="str">
        <f>IFERROR(VLOOKUP($A551,Runners!$V:$AA,B$1,0),"")</f>
        <v/>
      </c>
      <c r="C551" s="1" t="str">
        <f>IFERROR(VLOOKUP($A551,Runners!$V:$AA,C$1,0),"")</f>
        <v/>
      </c>
      <c r="D551" s="1" t="str">
        <f>IFERROR(VLOOKUP($A551,Runners!$V:$AA,D$1,0),"")</f>
        <v/>
      </c>
      <c r="E551" s="2" t="str">
        <f>IFERROR(VLOOKUP($A551,Runners!$V:$AA,E$1,0),"")</f>
        <v/>
      </c>
      <c r="F551" s="2" t="str">
        <f>IFERROR(VLOOKUP($A551,Runners!$V:$AA,F$1,0),"")</f>
        <v/>
      </c>
    </row>
    <row r="552" spans="1:6" x14ac:dyDescent="0.25">
      <c r="A552" s="19">
        <v>548</v>
      </c>
      <c r="B552" s="1" t="str">
        <f>IFERROR(VLOOKUP($A552,Runners!$V:$AA,B$1,0),"")</f>
        <v/>
      </c>
      <c r="C552" s="1" t="str">
        <f>IFERROR(VLOOKUP($A552,Runners!$V:$AA,C$1,0),"")</f>
        <v/>
      </c>
      <c r="D552" s="1" t="str">
        <f>IFERROR(VLOOKUP($A552,Runners!$V:$AA,D$1,0),"")</f>
        <v/>
      </c>
      <c r="E552" s="2" t="str">
        <f>IFERROR(VLOOKUP($A552,Runners!$V:$AA,E$1,0),"")</f>
        <v/>
      </c>
      <c r="F552" s="2" t="str">
        <f>IFERROR(VLOOKUP($A552,Runners!$V:$AA,F$1,0),"")</f>
        <v/>
      </c>
    </row>
    <row r="553" spans="1:6" x14ac:dyDescent="0.25">
      <c r="A553" s="19">
        <v>549</v>
      </c>
      <c r="B553" s="1" t="str">
        <f>IFERROR(VLOOKUP($A553,Runners!$V:$AA,B$1,0),"")</f>
        <v/>
      </c>
      <c r="C553" s="1" t="str">
        <f>IFERROR(VLOOKUP($A553,Runners!$V:$AA,C$1,0),"")</f>
        <v/>
      </c>
      <c r="D553" s="1" t="str">
        <f>IFERROR(VLOOKUP($A553,Runners!$V:$AA,D$1,0),"")</f>
        <v/>
      </c>
      <c r="E553" s="2" t="str">
        <f>IFERROR(VLOOKUP($A553,Runners!$V:$AA,E$1,0),"")</f>
        <v/>
      </c>
      <c r="F553" s="2" t="str">
        <f>IFERROR(VLOOKUP($A553,Runners!$V:$AA,F$1,0),"")</f>
        <v/>
      </c>
    </row>
    <row r="554" spans="1:6" x14ac:dyDescent="0.25">
      <c r="A554" s="19">
        <v>550</v>
      </c>
      <c r="B554" s="1" t="str">
        <f>IFERROR(VLOOKUP($A554,Runners!$V:$AA,B$1,0),"")</f>
        <v/>
      </c>
      <c r="C554" s="1" t="str">
        <f>IFERROR(VLOOKUP($A554,Runners!$V:$AA,C$1,0),"")</f>
        <v/>
      </c>
      <c r="D554" s="1" t="str">
        <f>IFERROR(VLOOKUP($A554,Runners!$V:$AA,D$1,0),"")</f>
        <v/>
      </c>
      <c r="E554" s="2" t="str">
        <f>IFERROR(VLOOKUP($A554,Runners!$V:$AA,E$1,0),"")</f>
        <v/>
      </c>
      <c r="F554" s="2" t="str">
        <f>IFERROR(VLOOKUP($A554,Runners!$V:$AA,F$1,0),"")</f>
        <v/>
      </c>
    </row>
    <row r="555" spans="1:6" x14ac:dyDescent="0.25">
      <c r="A555" s="19">
        <v>551</v>
      </c>
      <c r="B555" s="1" t="str">
        <f>IFERROR(VLOOKUP($A555,Runners!$V:$AA,B$1,0),"")</f>
        <v/>
      </c>
      <c r="C555" s="1" t="str">
        <f>IFERROR(VLOOKUP($A555,Runners!$V:$AA,C$1,0),"")</f>
        <v/>
      </c>
      <c r="D555" s="1" t="str">
        <f>IFERROR(VLOOKUP($A555,Runners!$V:$AA,D$1,0),"")</f>
        <v/>
      </c>
      <c r="E555" s="2" t="str">
        <f>IFERROR(VLOOKUP($A555,Runners!$V:$AA,E$1,0),"")</f>
        <v/>
      </c>
      <c r="F555" s="2" t="str">
        <f>IFERROR(VLOOKUP($A555,Runners!$V:$AA,F$1,0),"")</f>
        <v/>
      </c>
    </row>
    <row r="556" spans="1:6" x14ac:dyDescent="0.25">
      <c r="A556" s="19">
        <v>552</v>
      </c>
      <c r="B556" s="1" t="str">
        <f>IFERROR(VLOOKUP($A556,Runners!$V:$AA,B$1,0),"")</f>
        <v/>
      </c>
      <c r="C556" s="1" t="str">
        <f>IFERROR(VLOOKUP($A556,Runners!$V:$AA,C$1,0),"")</f>
        <v/>
      </c>
      <c r="D556" s="1" t="str">
        <f>IFERROR(VLOOKUP($A556,Runners!$V:$AA,D$1,0),"")</f>
        <v/>
      </c>
      <c r="E556" s="2" t="str">
        <f>IFERROR(VLOOKUP($A556,Runners!$V:$AA,E$1,0),"")</f>
        <v/>
      </c>
      <c r="F556" s="2" t="str">
        <f>IFERROR(VLOOKUP($A556,Runners!$V:$AA,F$1,0),"")</f>
        <v/>
      </c>
    </row>
    <row r="557" spans="1:6" x14ac:dyDescent="0.25">
      <c r="A557" s="19">
        <v>553</v>
      </c>
      <c r="B557" s="1" t="str">
        <f>IFERROR(VLOOKUP($A557,Runners!$V:$AA,B$1,0),"")</f>
        <v/>
      </c>
      <c r="C557" s="1" t="str">
        <f>IFERROR(VLOOKUP($A557,Runners!$V:$AA,C$1,0),"")</f>
        <v/>
      </c>
      <c r="D557" s="1" t="str">
        <f>IFERROR(VLOOKUP($A557,Runners!$V:$AA,D$1,0),"")</f>
        <v/>
      </c>
      <c r="E557" s="2" t="str">
        <f>IFERROR(VLOOKUP($A557,Runners!$V:$AA,E$1,0),"")</f>
        <v/>
      </c>
      <c r="F557" s="2" t="str">
        <f>IFERROR(VLOOKUP($A557,Runners!$V:$AA,F$1,0),"")</f>
        <v/>
      </c>
    </row>
    <row r="558" spans="1:6" x14ac:dyDescent="0.25">
      <c r="A558" s="19">
        <v>554</v>
      </c>
      <c r="B558" s="1" t="str">
        <f>IFERROR(VLOOKUP($A558,Runners!$V:$AA,B$1,0),"")</f>
        <v/>
      </c>
      <c r="C558" s="1" t="str">
        <f>IFERROR(VLOOKUP($A558,Runners!$V:$AA,C$1,0),"")</f>
        <v/>
      </c>
      <c r="D558" s="1" t="str">
        <f>IFERROR(VLOOKUP($A558,Runners!$V:$AA,D$1,0),"")</f>
        <v/>
      </c>
      <c r="E558" s="2" t="str">
        <f>IFERROR(VLOOKUP($A558,Runners!$V:$AA,E$1,0),"")</f>
        <v/>
      </c>
      <c r="F558" s="2" t="str">
        <f>IFERROR(VLOOKUP($A558,Runners!$V:$AA,F$1,0),"")</f>
        <v/>
      </c>
    </row>
    <row r="559" spans="1:6" x14ac:dyDescent="0.25">
      <c r="A559" s="19">
        <v>555</v>
      </c>
      <c r="B559" s="1" t="str">
        <f>IFERROR(VLOOKUP($A559,Runners!$V:$AA,B$1,0),"")</f>
        <v/>
      </c>
      <c r="C559" s="1" t="str">
        <f>IFERROR(VLOOKUP($A559,Runners!$V:$AA,C$1,0),"")</f>
        <v/>
      </c>
      <c r="D559" s="1" t="str">
        <f>IFERROR(VLOOKUP($A559,Runners!$V:$AA,D$1,0),"")</f>
        <v/>
      </c>
      <c r="E559" s="2" t="str">
        <f>IFERROR(VLOOKUP($A559,Runners!$V:$AA,E$1,0),"")</f>
        <v/>
      </c>
      <c r="F559" s="2" t="str">
        <f>IFERROR(VLOOKUP($A559,Runners!$V:$AA,F$1,0),"")</f>
        <v/>
      </c>
    </row>
    <row r="560" spans="1:6" x14ac:dyDescent="0.25">
      <c r="A560" s="19">
        <v>556</v>
      </c>
      <c r="B560" s="1" t="str">
        <f>IFERROR(VLOOKUP($A560,Runners!$V:$AA,B$1,0),"")</f>
        <v/>
      </c>
      <c r="C560" s="1" t="str">
        <f>IFERROR(VLOOKUP($A560,Runners!$V:$AA,C$1,0),"")</f>
        <v/>
      </c>
      <c r="D560" s="1" t="str">
        <f>IFERROR(VLOOKUP($A560,Runners!$V:$AA,D$1,0),"")</f>
        <v/>
      </c>
      <c r="E560" s="2" t="str">
        <f>IFERROR(VLOOKUP($A560,Runners!$V:$AA,E$1,0),"")</f>
        <v/>
      </c>
      <c r="F560" s="2" t="str">
        <f>IFERROR(VLOOKUP($A560,Runners!$V:$AA,F$1,0),"")</f>
        <v/>
      </c>
    </row>
    <row r="561" spans="1:6" x14ac:dyDescent="0.25">
      <c r="A561" s="19">
        <v>557</v>
      </c>
      <c r="B561" s="1" t="str">
        <f>IFERROR(VLOOKUP($A561,Runners!$V:$AA,B$1,0),"")</f>
        <v/>
      </c>
      <c r="C561" s="1" t="str">
        <f>IFERROR(VLOOKUP($A561,Runners!$V:$AA,C$1,0),"")</f>
        <v/>
      </c>
      <c r="D561" s="1" t="str">
        <f>IFERROR(VLOOKUP($A561,Runners!$V:$AA,D$1,0),"")</f>
        <v/>
      </c>
      <c r="E561" s="2" t="str">
        <f>IFERROR(VLOOKUP($A561,Runners!$V:$AA,E$1,0),"")</f>
        <v/>
      </c>
      <c r="F561" s="2" t="str">
        <f>IFERROR(VLOOKUP($A561,Runners!$V:$AA,F$1,0),"")</f>
        <v/>
      </c>
    </row>
    <row r="562" spans="1:6" x14ac:dyDescent="0.25">
      <c r="A562" s="19">
        <v>558</v>
      </c>
      <c r="B562" s="1" t="str">
        <f>IFERROR(VLOOKUP($A562,Runners!$V:$AA,B$1,0),"")</f>
        <v/>
      </c>
      <c r="C562" s="1" t="str">
        <f>IFERROR(VLOOKUP($A562,Runners!$V:$AA,C$1,0),"")</f>
        <v/>
      </c>
      <c r="D562" s="1" t="str">
        <f>IFERROR(VLOOKUP($A562,Runners!$V:$AA,D$1,0),"")</f>
        <v/>
      </c>
      <c r="E562" s="2" t="str">
        <f>IFERROR(VLOOKUP($A562,Runners!$V:$AA,E$1,0),"")</f>
        <v/>
      </c>
      <c r="F562" s="2" t="str">
        <f>IFERROR(VLOOKUP($A562,Runners!$V:$AA,F$1,0),"")</f>
        <v/>
      </c>
    </row>
    <row r="563" spans="1:6" x14ac:dyDescent="0.25">
      <c r="A563" s="19">
        <v>559</v>
      </c>
      <c r="B563" s="1" t="str">
        <f>IFERROR(VLOOKUP($A563,Runners!$V:$AA,B$1,0),"")</f>
        <v/>
      </c>
      <c r="C563" s="1" t="str">
        <f>IFERROR(VLOOKUP($A563,Runners!$V:$AA,C$1,0),"")</f>
        <v/>
      </c>
      <c r="D563" s="1" t="str">
        <f>IFERROR(VLOOKUP($A563,Runners!$V:$AA,D$1,0),"")</f>
        <v/>
      </c>
      <c r="E563" s="2" t="str">
        <f>IFERROR(VLOOKUP($A563,Runners!$V:$AA,E$1,0),"")</f>
        <v/>
      </c>
      <c r="F563" s="2" t="str">
        <f>IFERROR(VLOOKUP($A563,Runners!$V:$AA,F$1,0),"")</f>
        <v/>
      </c>
    </row>
    <row r="564" spans="1:6" x14ac:dyDescent="0.25">
      <c r="A564" s="19">
        <v>560</v>
      </c>
      <c r="B564" s="1" t="str">
        <f>IFERROR(VLOOKUP($A564,Runners!$V:$AA,B$1,0),"")</f>
        <v/>
      </c>
      <c r="C564" s="1" t="str">
        <f>IFERROR(VLOOKUP($A564,Runners!$V:$AA,C$1,0),"")</f>
        <v/>
      </c>
      <c r="D564" s="1" t="str">
        <f>IFERROR(VLOOKUP($A564,Runners!$V:$AA,D$1,0),"")</f>
        <v/>
      </c>
      <c r="E564" s="2" t="str">
        <f>IFERROR(VLOOKUP($A564,Runners!$V:$AA,E$1,0),"")</f>
        <v/>
      </c>
      <c r="F564" s="2" t="str">
        <f>IFERROR(VLOOKUP($A564,Runners!$V:$AA,F$1,0),"")</f>
        <v/>
      </c>
    </row>
    <row r="565" spans="1:6" x14ac:dyDescent="0.25">
      <c r="A565" s="19">
        <v>561</v>
      </c>
      <c r="B565" s="1" t="str">
        <f>IFERROR(VLOOKUP($A565,Runners!$V:$AA,B$1,0),"")</f>
        <v/>
      </c>
      <c r="C565" s="1" t="str">
        <f>IFERROR(VLOOKUP($A565,Runners!$V:$AA,C$1,0),"")</f>
        <v/>
      </c>
      <c r="D565" s="1" t="str">
        <f>IFERROR(VLOOKUP($A565,Runners!$V:$AA,D$1,0),"")</f>
        <v/>
      </c>
      <c r="E565" s="2" t="str">
        <f>IFERROR(VLOOKUP($A565,Runners!$V:$AA,E$1,0),"")</f>
        <v/>
      </c>
      <c r="F565" s="2" t="str">
        <f>IFERROR(VLOOKUP($A565,Runners!$V:$AA,F$1,0),"")</f>
        <v/>
      </c>
    </row>
    <row r="566" spans="1:6" x14ac:dyDescent="0.25">
      <c r="A566" s="19">
        <v>562</v>
      </c>
      <c r="B566" s="1" t="str">
        <f>IFERROR(VLOOKUP($A566,Runners!$V:$AA,B$1,0),"")</f>
        <v/>
      </c>
      <c r="C566" s="1" t="str">
        <f>IFERROR(VLOOKUP($A566,Runners!$V:$AA,C$1,0),"")</f>
        <v/>
      </c>
      <c r="D566" s="1" t="str">
        <f>IFERROR(VLOOKUP($A566,Runners!$V:$AA,D$1,0),"")</f>
        <v/>
      </c>
      <c r="E566" s="2" t="str">
        <f>IFERROR(VLOOKUP($A566,Runners!$V:$AA,E$1,0),"")</f>
        <v/>
      </c>
      <c r="F566" s="2" t="str">
        <f>IFERROR(VLOOKUP($A566,Runners!$V:$AA,F$1,0),"")</f>
        <v/>
      </c>
    </row>
    <row r="567" spans="1:6" x14ac:dyDescent="0.25">
      <c r="A567" s="19">
        <v>563</v>
      </c>
      <c r="B567" s="1" t="str">
        <f>IFERROR(VLOOKUP($A567,Runners!$V:$AA,B$1,0),"")</f>
        <v/>
      </c>
      <c r="C567" s="1" t="str">
        <f>IFERROR(VLOOKUP($A567,Runners!$V:$AA,C$1,0),"")</f>
        <v/>
      </c>
      <c r="D567" s="1" t="str">
        <f>IFERROR(VLOOKUP($A567,Runners!$V:$AA,D$1,0),"")</f>
        <v/>
      </c>
      <c r="E567" s="2" t="str">
        <f>IFERROR(VLOOKUP($A567,Runners!$V:$AA,E$1,0),"")</f>
        <v/>
      </c>
      <c r="F567" s="2" t="str">
        <f>IFERROR(VLOOKUP($A567,Runners!$V:$AA,F$1,0),"")</f>
        <v/>
      </c>
    </row>
    <row r="568" spans="1:6" x14ac:dyDescent="0.25">
      <c r="A568" s="19">
        <v>564</v>
      </c>
      <c r="B568" s="1" t="str">
        <f>IFERROR(VLOOKUP($A568,Runners!$V:$AA,B$1,0),"")</f>
        <v/>
      </c>
      <c r="C568" s="1" t="str">
        <f>IFERROR(VLOOKUP($A568,Runners!$V:$AA,C$1,0),"")</f>
        <v/>
      </c>
      <c r="D568" s="1" t="str">
        <f>IFERROR(VLOOKUP($A568,Runners!$V:$AA,D$1,0),"")</f>
        <v/>
      </c>
      <c r="E568" s="2" t="str">
        <f>IFERROR(VLOOKUP($A568,Runners!$V:$AA,E$1,0),"")</f>
        <v/>
      </c>
      <c r="F568" s="2" t="str">
        <f>IFERROR(VLOOKUP($A568,Runners!$V:$AA,F$1,0),"")</f>
        <v/>
      </c>
    </row>
    <row r="569" spans="1:6" x14ac:dyDescent="0.25">
      <c r="A569" s="19">
        <v>565</v>
      </c>
      <c r="B569" s="1" t="str">
        <f>IFERROR(VLOOKUP($A569,Runners!$V:$AA,B$1,0),"")</f>
        <v/>
      </c>
      <c r="C569" s="1" t="str">
        <f>IFERROR(VLOOKUP($A569,Runners!$V:$AA,C$1,0),"")</f>
        <v/>
      </c>
      <c r="D569" s="1" t="str">
        <f>IFERROR(VLOOKUP($A569,Runners!$V:$AA,D$1,0),"")</f>
        <v/>
      </c>
      <c r="E569" s="2" t="str">
        <f>IFERROR(VLOOKUP($A569,Runners!$V:$AA,E$1,0),"")</f>
        <v/>
      </c>
      <c r="F569" s="2" t="str">
        <f>IFERROR(VLOOKUP($A569,Runners!$V:$AA,F$1,0),"")</f>
        <v/>
      </c>
    </row>
    <row r="570" spans="1:6" x14ac:dyDescent="0.25">
      <c r="A570" s="19">
        <v>566</v>
      </c>
      <c r="B570" s="1" t="str">
        <f>IFERROR(VLOOKUP($A570,Runners!$V:$AA,B$1,0),"")</f>
        <v/>
      </c>
      <c r="C570" s="1" t="str">
        <f>IFERROR(VLOOKUP($A570,Runners!$V:$AA,C$1,0),"")</f>
        <v/>
      </c>
      <c r="D570" s="1" t="str">
        <f>IFERROR(VLOOKUP($A570,Runners!$V:$AA,D$1,0),"")</f>
        <v/>
      </c>
      <c r="E570" s="2" t="str">
        <f>IFERROR(VLOOKUP($A570,Runners!$V:$AA,E$1,0),"")</f>
        <v/>
      </c>
      <c r="F570" s="2" t="str">
        <f>IFERROR(VLOOKUP($A570,Runners!$V:$AA,F$1,0),"")</f>
        <v/>
      </c>
    </row>
    <row r="571" spans="1:6" x14ac:dyDescent="0.25">
      <c r="A571" s="19">
        <v>567</v>
      </c>
      <c r="B571" s="1" t="str">
        <f>IFERROR(VLOOKUP($A571,Runners!$V:$AA,B$1,0),"")</f>
        <v/>
      </c>
      <c r="C571" s="1" t="str">
        <f>IFERROR(VLOOKUP($A571,Runners!$V:$AA,C$1,0),"")</f>
        <v/>
      </c>
      <c r="D571" s="1" t="str">
        <f>IFERROR(VLOOKUP($A571,Runners!$V:$AA,D$1,0),"")</f>
        <v/>
      </c>
      <c r="E571" s="2" t="str">
        <f>IFERROR(VLOOKUP($A571,Runners!$V:$AA,E$1,0),"")</f>
        <v/>
      </c>
      <c r="F571" s="2" t="str">
        <f>IFERROR(VLOOKUP($A571,Runners!$V:$AA,F$1,0),"")</f>
        <v/>
      </c>
    </row>
    <row r="572" spans="1:6" x14ac:dyDescent="0.25">
      <c r="A572" s="19">
        <v>568</v>
      </c>
      <c r="B572" s="1" t="str">
        <f>IFERROR(VLOOKUP($A572,Runners!$V:$AA,B$1,0),"")</f>
        <v/>
      </c>
      <c r="C572" s="1" t="str">
        <f>IFERROR(VLOOKUP($A572,Runners!$V:$AA,C$1,0),"")</f>
        <v/>
      </c>
      <c r="D572" s="1" t="str">
        <f>IFERROR(VLOOKUP($A572,Runners!$V:$AA,D$1,0),"")</f>
        <v/>
      </c>
      <c r="E572" s="2" t="str">
        <f>IFERROR(VLOOKUP($A572,Runners!$V:$AA,E$1,0),"")</f>
        <v/>
      </c>
      <c r="F572" s="2" t="str">
        <f>IFERROR(VLOOKUP($A572,Runners!$V:$AA,F$1,0),"")</f>
        <v/>
      </c>
    </row>
    <row r="573" spans="1:6" x14ac:dyDescent="0.25">
      <c r="A573" s="19">
        <v>569</v>
      </c>
      <c r="B573" s="1" t="str">
        <f>IFERROR(VLOOKUP($A573,Runners!$V:$AA,B$1,0),"")</f>
        <v/>
      </c>
      <c r="C573" s="1" t="str">
        <f>IFERROR(VLOOKUP($A573,Runners!$V:$AA,C$1,0),"")</f>
        <v/>
      </c>
      <c r="D573" s="1" t="str">
        <f>IFERROR(VLOOKUP($A573,Runners!$V:$AA,D$1,0),"")</f>
        <v/>
      </c>
      <c r="E573" s="2" t="str">
        <f>IFERROR(VLOOKUP($A573,Runners!$V:$AA,E$1,0),"")</f>
        <v/>
      </c>
      <c r="F573" s="2" t="str">
        <f>IFERROR(VLOOKUP($A573,Runners!$V:$AA,F$1,0),"")</f>
        <v/>
      </c>
    </row>
    <row r="574" spans="1:6" x14ac:dyDescent="0.25">
      <c r="A574" s="19">
        <v>570</v>
      </c>
      <c r="B574" s="1" t="str">
        <f>IFERROR(VLOOKUP($A574,Runners!$V:$AA,B$1,0),"")</f>
        <v/>
      </c>
      <c r="C574" s="1" t="str">
        <f>IFERROR(VLOOKUP($A574,Runners!$V:$AA,C$1,0),"")</f>
        <v/>
      </c>
      <c r="D574" s="1" t="str">
        <f>IFERROR(VLOOKUP($A574,Runners!$V:$AA,D$1,0),"")</f>
        <v/>
      </c>
      <c r="E574" s="2" t="str">
        <f>IFERROR(VLOOKUP($A574,Runners!$V:$AA,E$1,0),"")</f>
        <v/>
      </c>
      <c r="F574" s="2" t="str">
        <f>IFERROR(VLOOKUP($A574,Runners!$V:$AA,F$1,0),"")</f>
        <v/>
      </c>
    </row>
    <row r="575" spans="1:6" x14ac:dyDescent="0.25">
      <c r="A575" s="19">
        <v>571</v>
      </c>
      <c r="B575" s="1" t="str">
        <f>IFERROR(VLOOKUP($A575,Runners!$V:$AA,B$1,0),"")</f>
        <v/>
      </c>
      <c r="C575" s="1" t="str">
        <f>IFERROR(VLOOKUP($A575,Runners!$V:$AA,C$1,0),"")</f>
        <v/>
      </c>
      <c r="D575" s="1" t="str">
        <f>IFERROR(VLOOKUP($A575,Runners!$V:$AA,D$1,0),"")</f>
        <v/>
      </c>
      <c r="E575" s="2" t="str">
        <f>IFERROR(VLOOKUP($A575,Runners!$V:$AA,E$1,0),"")</f>
        <v/>
      </c>
      <c r="F575" s="2" t="str">
        <f>IFERROR(VLOOKUP($A575,Runners!$V:$AA,F$1,0),"")</f>
        <v/>
      </c>
    </row>
    <row r="576" spans="1:6" x14ac:dyDescent="0.25">
      <c r="A576" s="19">
        <v>572</v>
      </c>
      <c r="B576" s="1" t="str">
        <f>IFERROR(VLOOKUP($A576,Runners!$V:$AA,B$1,0),"")</f>
        <v/>
      </c>
      <c r="C576" s="1" t="str">
        <f>IFERROR(VLOOKUP($A576,Runners!$V:$AA,C$1,0),"")</f>
        <v/>
      </c>
      <c r="D576" s="1" t="str">
        <f>IFERROR(VLOOKUP($A576,Runners!$V:$AA,D$1,0),"")</f>
        <v/>
      </c>
      <c r="E576" s="2" t="str">
        <f>IFERROR(VLOOKUP($A576,Runners!$V:$AA,E$1,0),"")</f>
        <v/>
      </c>
      <c r="F576" s="2" t="str">
        <f>IFERROR(VLOOKUP($A576,Runners!$V:$AA,F$1,0),"")</f>
        <v/>
      </c>
    </row>
    <row r="577" spans="1:6" x14ac:dyDescent="0.25">
      <c r="A577" s="19">
        <v>573</v>
      </c>
      <c r="B577" s="1" t="str">
        <f>IFERROR(VLOOKUP($A577,Runners!$V:$AA,B$1,0),"")</f>
        <v/>
      </c>
      <c r="C577" s="1" t="str">
        <f>IFERROR(VLOOKUP($A577,Runners!$V:$AA,C$1,0),"")</f>
        <v/>
      </c>
      <c r="D577" s="1" t="str">
        <f>IFERROR(VLOOKUP($A577,Runners!$V:$AA,D$1,0),"")</f>
        <v/>
      </c>
      <c r="E577" s="2" t="str">
        <f>IFERROR(VLOOKUP($A577,Runners!$V:$AA,E$1,0),"")</f>
        <v/>
      </c>
      <c r="F577" s="2" t="str">
        <f>IFERROR(VLOOKUP($A577,Runners!$V:$AA,F$1,0),"")</f>
        <v/>
      </c>
    </row>
    <row r="578" spans="1:6" x14ac:dyDescent="0.25">
      <c r="A578" s="19">
        <v>574</v>
      </c>
      <c r="B578" s="1" t="str">
        <f>IFERROR(VLOOKUP($A578,Runners!$V:$AA,B$1,0),"")</f>
        <v/>
      </c>
      <c r="C578" s="1" t="str">
        <f>IFERROR(VLOOKUP($A578,Runners!$V:$AA,C$1,0),"")</f>
        <v/>
      </c>
      <c r="D578" s="1" t="str">
        <f>IFERROR(VLOOKUP($A578,Runners!$V:$AA,D$1,0),"")</f>
        <v/>
      </c>
      <c r="E578" s="2" t="str">
        <f>IFERROR(VLOOKUP($A578,Runners!$V:$AA,E$1,0),"")</f>
        <v/>
      </c>
      <c r="F578" s="2" t="str">
        <f>IFERROR(VLOOKUP($A578,Runners!$V:$AA,F$1,0),"")</f>
        <v/>
      </c>
    </row>
    <row r="579" spans="1:6" x14ac:dyDescent="0.25">
      <c r="A579" s="19">
        <v>575</v>
      </c>
      <c r="B579" s="1" t="str">
        <f>IFERROR(VLOOKUP($A579,Runners!$V:$AA,B$1,0),"")</f>
        <v/>
      </c>
      <c r="C579" s="1" t="str">
        <f>IFERROR(VLOOKUP($A579,Runners!$V:$AA,C$1,0),"")</f>
        <v/>
      </c>
      <c r="D579" s="1" t="str">
        <f>IFERROR(VLOOKUP($A579,Runners!$V:$AA,D$1,0),"")</f>
        <v/>
      </c>
      <c r="E579" s="2" t="str">
        <f>IFERROR(VLOOKUP($A579,Runners!$V:$AA,E$1,0),"")</f>
        <v/>
      </c>
      <c r="F579" s="2" t="str">
        <f>IFERROR(VLOOKUP($A579,Runners!$V:$AA,F$1,0),"")</f>
        <v/>
      </c>
    </row>
    <row r="580" spans="1:6" x14ac:dyDescent="0.25">
      <c r="A580" s="19">
        <v>576</v>
      </c>
      <c r="B580" s="1" t="str">
        <f>IFERROR(VLOOKUP($A580,Runners!$V:$AA,B$1,0),"")</f>
        <v/>
      </c>
      <c r="C580" s="1" t="str">
        <f>IFERROR(VLOOKUP($A580,Runners!$V:$AA,C$1,0),"")</f>
        <v/>
      </c>
      <c r="D580" s="1" t="str">
        <f>IFERROR(VLOOKUP($A580,Runners!$V:$AA,D$1,0),"")</f>
        <v/>
      </c>
      <c r="E580" s="2" t="str">
        <f>IFERROR(VLOOKUP($A580,Runners!$V:$AA,E$1,0),"")</f>
        <v/>
      </c>
      <c r="F580" s="2" t="str">
        <f>IFERROR(VLOOKUP($A580,Runners!$V:$AA,F$1,0),"")</f>
        <v/>
      </c>
    </row>
    <row r="581" spans="1:6" x14ac:dyDescent="0.25">
      <c r="A581" s="19">
        <v>577</v>
      </c>
      <c r="B581" s="1" t="str">
        <f>IFERROR(VLOOKUP($A581,Runners!$V:$AA,B$1,0),"")</f>
        <v/>
      </c>
      <c r="C581" s="1" t="str">
        <f>IFERROR(VLOOKUP($A581,Runners!$V:$AA,C$1,0),"")</f>
        <v/>
      </c>
      <c r="D581" s="1" t="str">
        <f>IFERROR(VLOOKUP($A581,Runners!$V:$AA,D$1,0),"")</f>
        <v/>
      </c>
      <c r="E581" s="2" t="str">
        <f>IFERROR(VLOOKUP($A581,Runners!$V:$AA,E$1,0),"")</f>
        <v/>
      </c>
      <c r="F581" s="2" t="str">
        <f>IFERROR(VLOOKUP($A581,Runners!$V:$AA,F$1,0),"")</f>
        <v/>
      </c>
    </row>
    <row r="582" spans="1:6" x14ac:dyDescent="0.25">
      <c r="A582" s="19">
        <v>578</v>
      </c>
      <c r="B582" s="1" t="str">
        <f>IFERROR(VLOOKUP($A582,Runners!$V:$AA,B$1,0),"")</f>
        <v/>
      </c>
      <c r="C582" s="1" t="str">
        <f>IFERROR(VLOOKUP($A582,Runners!$V:$AA,C$1,0),"")</f>
        <v/>
      </c>
      <c r="D582" s="1" t="str">
        <f>IFERROR(VLOOKUP($A582,Runners!$V:$AA,D$1,0),"")</f>
        <v/>
      </c>
      <c r="E582" s="2" t="str">
        <f>IFERROR(VLOOKUP($A582,Runners!$V:$AA,E$1,0),"")</f>
        <v/>
      </c>
      <c r="F582" s="2" t="str">
        <f>IFERROR(VLOOKUP($A582,Runners!$V:$AA,F$1,0),"")</f>
        <v/>
      </c>
    </row>
    <row r="583" spans="1:6" x14ac:dyDescent="0.25">
      <c r="A583" s="19">
        <v>579</v>
      </c>
      <c r="B583" s="1" t="str">
        <f>IFERROR(VLOOKUP($A583,Runners!$V:$AA,B$1,0),"")</f>
        <v/>
      </c>
      <c r="C583" s="1" t="str">
        <f>IFERROR(VLOOKUP($A583,Runners!$V:$AA,C$1,0),"")</f>
        <v/>
      </c>
      <c r="D583" s="1" t="str">
        <f>IFERROR(VLOOKUP($A583,Runners!$V:$AA,D$1,0),"")</f>
        <v/>
      </c>
      <c r="E583" s="2" t="str">
        <f>IFERROR(VLOOKUP($A583,Runners!$V:$AA,E$1,0),"")</f>
        <v/>
      </c>
      <c r="F583" s="2" t="str">
        <f>IFERROR(VLOOKUP($A583,Runners!$V:$AA,F$1,0),"")</f>
        <v/>
      </c>
    </row>
    <row r="584" spans="1:6" x14ac:dyDescent="0.25">
      <c r="A584" s="19">
        <v>580</v>
      </c>
      <c r="B584" s="1" t="str">
        <f>IFERROR(VLOOKUP($A584,Runners!$V:$AA,B$1,0),"")</f>
        <v/>
      </c>
      <c r="C584" s="1" t="str">
        <f>IFERROR(VLOOKUP($A584,Runners!$V:$AA,C$1,0),"")</f>
        <v/>
      </c>
      <c r="D584" s="1" t="str">
        <f>IFERROR(VLOOKUP($A584,Runners!$V:$AA,D$1,0),"")</f>
        <v/>
      </c>
      <c r="E584" s="2" t="str">
        <f>IFERROR(VLOOKUP($A584,Runners!$V:$AA,E$1,0),"")</f>
        <v/>
      </c>
      <c r="F584" s="2" t="str">
        <f>IFERROR(VLOOKUP($A584,Runners!$V:$AA,F$1,0),"")</f>
        <v/>
      </c>
    </row>
    <row r="585" spans="1:6" x14ac:dyDescent="0.25">
      <c r="A585" s="19">
        <v>581</v>
      </c>
      <c r="B585" s="1" t="str">
        <f>IFERROR(VLOOKUP($A585,Runners!$V:$AA,B$1,0),"")</f>
        <v/>
      </c>
      <c r="C585" s="1" t="str">
        <f>IFERROR(VLOOKUP($A585,Runners!$V:$AA,C$1,0),"")</f>
        <v/>
      </c>
      <c r="D585" s="1" t="str">
        <f>IFERROR(VLOOKUP($A585,Runners!$V:$AA,D$1,0),"")</f>
        <v/>
      </c>
      <c r="E585" s="2" t="str">
        <f>IFERROR(VLOOKUP($A585,Runners!$V:$AA,E$1,0),"")</f>
        <v/>
      </c>
      <c r="F585" s="2" t="str">
        <f>IFERROR(VLOOKUP($A585,Runners!$V:$AA,F$1,0),"")</f>
        <v/>
      </c>
    </row>
    <row r="586" spans="1:6" x14ac:dyDescent="0.25">
      <c r="A586" s="19">
        <v>582</v>
      </c>
      <c r="B586" s="1" t="str">
        <f>IFERROR(VLOOKUP($A586,Runners!$V:$AA,B$1,0),"")</f>
        <v/>
      </c>
      <c r="C586" s="1" t="str">
        <f>IFERROR(VLOOKUP($A586,Runners!$V:$AA,C$1,0),"")</f>
        <v/>
      </c>
      <c r="D586" s="1" t="str">
        <f>IFERROR(VLOOKUP($A586,Runners!$V:$AA,D$1,0),"")</f>
        <v/>
      </c>
      <c r="E586" s="2" t="str">
        <f>IFERROR(VLOOKUP($A586,Runners!$V:$AA,E$1,0),"")</f>
        <v/>
      </c>
      <c r="F586" s="2" t="str">
        <f>IFERROR(VLOOKUP($A586,Runners!$V:$AA,F$1,0),"")</f>
        <v/>
      </c>
    </row>
    <row r="587" spans="1:6" x14ac:dyDescent="0.25">
      <c r="A587" s="19">
        <v>583</v>
      </c>
      <c r="B587" s="1" t="str">
        <f>IFERROR(VLOOKUP($A587,Runners!$V:$AA,B$1,0),"")</f>
        <v/>
      </c>
      <c r="C587" s="1" t="str">
        <f>IFERROR(VLOOKUP($A587,Runners!$V:$AA,C$1,0),"")</f>
        <v/>
      </c>
      <c r="D587" s="1" t="str">
        <f>IFERROR(VLOOKUP($A587,Runners!$V:$AA,D$1,0),"")</f>
        <v/>
      </c>
      <c r="E587" s="2" t="str">
        <f>IFERROR(VLOOKUP($A587,Runners!$V:$AA,E$1,0),"")</f>
        <v/>
      </c>
      <c r="F587" s="2" t="str">
        <f>IFERROR(VLOOKUP($A587,Runners!$V:$AA,F$1,0),"")</f>
        <v/>
      </c>
    </row>
    <row r="588" spans="1:6" x14ac:dyDescent="0.25">
      <c r="A588" s="19">
        <v>584</v>
      </c>
      <c r="B588" s="1" t="str">
        <f>IFERROR(VLOOKUP($A588,Runners!$V:$AA,B$1,0),"")</f>
        <v/>
      </c>
      <c r="C588" s="1" t="str">
        <f>IFERROR(VLOOKUP($A588,Runners!$V:$AA,C$1,0),"")</f>
        <v/>
      </c>
      <c r="D588" s="1" t="str">
        <f>IFERROR(VLOOKUP($A588,Runners!$V:$AA,D$1,0),"")</f>
        <v/>
      </c>
      <c r="E588" s="2" t="str">
        <f>IFERROR(VLOOKUP($A588,Runners!$V:$AA,E$1,0),"")</f>
        <v/>
      </c>
      <c r="F588" s="2" t="str">
        <f>IFERROR(VLOOKUP($A588,Runners!$V:$AA,F$1,0),"")</f>
        <v/>
      </c>
    </row>
    <row r="589" spans="1:6" x14ac:dyDescent="0.25">
      <c r="A589" s="19">
        <v>585</v>
      </c>
      <c r="B589" s="1" t="str">
        <f>IFERROR(VLOOKUP($A589,Runners!$V:$AA,B$1,0),"")</f>
        <v/>
      </c>
      <c r="C589" s="1" t="str">
        <f>IFERROR(VLOOKUP($A589,Runners!$V:$AA,C$1,0),"")</f>
        <v/>
      </c>
      <c r="D589" s="1" t="str">
        <f>IFERROR(VLOOKUP($A589,Runners!$V:$AA,D$1,0),"")</f>
        <v/>
      </c>
      <c r="E589" s="2" t="str">
        <f>IFERROR(VLOOKUP($A589,Runners!$V:$AA,E$1,0),"")</f>
        <v/>
      </c>
      <c r="F589" s="2" t="str">
        <f>IFERROR(VLOOKUP($A589,Runners!$V:$AA,F$1,0),"")</f>
        <v/>
      </c>
    </row>
    <row r="590" spans="1:6" x14ac:dyDescent="0.25">
      <c r="A590" s="19">
        <v>586</v>
      </c>
      <c r="B590" s="1" t="str">
        <f>IFERROR(VLOOKUP($A590,Runners!$V:$AA,B$1,0),"")</f>
        <v/>
      </c>
      <c r="C590" s="1" t="str">
        <f>IFERROR(VLOOKUP($A590,Runners!$V:$AA,C$1,0),"")</f>
        <v/>
      </c>
      <c r="D590" s="1" t="str">
        <f>IFERROR(VLOOKUP($A590,Runners!$V:$AA,D$1,0),"")</f>
        <v/>
      </c>
      <c r="E590" s="2" t="str">
        <f>IFERROR(VLOOKUP($A590,Runners!$V:$AA,E$1,0),"")</f>
        <v/>
      </c>
      <c r="F590" s="2" t="str">
        <f>IFERROR(VLOOKUP($A590,Runners!$V:$AA,F$1,0),"")</f>
        <v/>
      </c>
    </row>
    <row r="591" spans="1:6" x14ac:dyDescent="0.25">
      <c r="A591" s="19">
        <v>587</v>
      </c>
      <c r="B591" s="1" t="str">
        <f>IFERROR(VLOOKUP($A591,Runners!$V:$AA,B$1,0),"")</f>
        <v/>
      </c>
      <c r="C591" s="1" t="str">
        <f>IFERROR(VLOOKUP($A591,Runners!$V:$AA,C$1,0),"")</f>
        <v/>
      </c>
      <c r="D591" s="1" t="str">
        <f>IFERROR(VLOOKUP($A591,Runners!$V:$AA,D$1,0),"")</f>
        <v/>
      </c>
      <c r="E591" s="2" t="str">
        <f>IFERROR(VLOOKUP($A591,Runners!$V:$AA,E$1,0),"")</f>
        <v/>
      </c>
      <c r="F591" s="2" t="str">
        <f>IFERROR(VLOOKUP($A591,Runners!$V:$AA,F$1,0),"")</f>
        <v/>
      </c>
    </row>
    <row r="592" spans="1:6" x14ac:dyDescent="0.25">
      <c r="A592" s="19">
        <v>588</v>
      </c>
      <c r="B592" s="1" t="str">
        <f>IFERROR(VLOOKUP($A592,Runners!$V:$AA,B$1,0),"")</f>
        <v/>
      </c>
      <c r="C592" s="1" t="str">
        <f>IFERROR(VLOOKUP($A592,Runners!$V:$AA,C$1,0),"")</f>
        <v/>
      </c>
      <c r="D592" s="1" t="str">
        <f>IFERROR(VLOOKUP($A592,Runners!$V:$AA,D$1,0),"")</f>
        <v/>
      </c>
      <c r="E592" s="2" t="str">
        <f>IFERROR(VLOOKUP($A592,Runners!$V:$AA,E$1,0),"")</f>
        <v/>
      </c>
      <c r="F592" s="2" t="str">
        <f>IFERROR(VLOOKUP($A592,Runners!$V:$AA,F$1,0),"")</f>
        <v/>
      </c>
    </row>
    <row r="593" spans="1:6" x14ac:dyDescent="0.25">
      <c r="A593" s="19">
        <v>589</v>
      </c>
      <c r="B593" s="1" t="str">
        <f>IFERROR(VLOOKUP($A593,Runners!$V:$AA,B$1,0),"")</f>
        <v/>
      </c>
      <c r="C593" s="1" t="str">
        <f>IFERROR(VLOOKUP($A593,Runners!$V:$AA,C$1,0),"")</f>
        <v/>
      </c>
      <c r="D593" s="1" t="str">
        <f>IFERROR(VLOOKUP($A593,Runners!$V:$AA,D$1,0),"")</f>
        <v/>
      </c>
      <c r="E593" s="2" t="str">
        <f>IFERROR(VLOOKUP($A593,Runners!$V:$AA,E$1,0),"")</f>
        <v/>
      </c>
      <c r="F593" s="2" t="str">
        <f>IFERROR(VLOOKUP($A593,Runners!$V:$AA,F$1,0),"")</f>
        <v/>
      </c>
    </row>
    <row r="594" spans="1:6" x14ac:dyDescent="0.25">
      <c r="A594" s="19">
        <v>590</v>
      </c>
      <c r="B594" s="1" t="str">
        <f>IFERROR(VLOOKUP($A594,Runners!$V:$AA,B$1,0),"")</f>
        <v/>
      </c>
      <c r="C594" s="1" t="str">
        <f>IFERROR(VLOOKUP($A594,Runners!$V:$AA,C$1,0),"")</f>
        <v/>
      </c>
      <c r="D594" s="1" t="str">
        <f>IFERROR(VLOOKUP($A594,Runners!$V:$AA,D$1,0),"")</f>
        <v/>
      </c>
      <c r="E594" s="2" t="str">
        <f>IFERROR(VLOOKUP($A594,Runners!$V:$AA,E$1,0),"")</f>
        <v/>
      </c>
      <c r="F594" s="2" t="str">
        <f>IFERROR(VLOOKUP($A594,Runners!$V:$AA,F$1,0),"")</f>
        <v/>
      </c>
    </row>
    <row r="595" spans="1:6" x14ac:dyDescent="0.25">
      <c r="A595" s="19">
        <v>591</v>
      </c>
      <c r="B595" s="1" t="str">
        <f>IFERROR(VLOOKUP($A595,Runners!$V:$AA,B$1,0),"")</f>
        <v/>
      </c>
      <c r="C595" s="1" t="str">
        <f>IFERROR(VLOOKUP($A595,Runners!$V:$AA,C$1,0),"")</f>
        <v/>
      </c>
      <c r="D595" s="1" t="str">
        <f>IFERROR(VLOOKUP($A595,Runners!$V:$AA,D$1,0),"")</f>
        <v/>
      </c>
      <c r="E595" s="2" t="str">
        <f>IFERROR(VLOOKUP($A595,Runners!$V:$AA,E$1,0),"")</f>
        <v/>
      </c>
      <c r="F595" s="2" t="str">
        <f>IFERROR(VLOOKUP($A595,Runners!$V:$AA,F$1,0),"")</f>
        <v/>
      </c>
    </row>
    <row r="596" spans="1:6" x14ac:dyDescent="0.25">
      <c r="A596" s="19">
        <v>592</v>
      </c>
      <c r="B596" s="1" t="str">
        <f>IFERROR(VLOOKUP($A596,Runners!$V:$AA,B$1,0),"")</f>
        <v/>
      </c>
      <c r="C596" s="1" t="str">
        <f>IFERROR(VLOOKUP($A596,Runners!$V:$AA,C$1,0),"")</f>
        <v/>
      </c>
      <c r="D596" s="1" t="str">
        <f>IFERROR(VLOOKUP($A596,Runners!$V:$AA,D$1,0),"")</f>
        <v/>
      </c>
      <c r="E596" s="2" t="str">
        <f>IFERROR(VLOOKUP($A596,Runners!$V:$AA,E$1,0),"")</f>
        <v/>
      </c>
      <c r="F596" s="2" t="str">
        <f>IFERROR(VLOOKUP($A596,Runners!$V:$AA,F$1,0),"")</f>
        <v/>
      </c>
    </row>
    <row r="597" spans="1:6" x14ac:dyDescent="0.25">
      <c r="A597" s="19">
        <v>593</v>
      </c>
      <c r="B597" s="1" t="str">
        <f>IFERROR(VLOOKUP($A597,Runners!$V:$AA,B$1,0),"")</f>
        <v/>
      </c>
      <c r="C597" s="1" t="str">
        <f>IFERROR(VLOOKUP($A597,Runners!$V:$AA,C$1,0),"")</f>
        <v/>
      </c>
      <c r="D597" s="1" t="str">
        <f>IFERROR(VLOOKUP($A597,Runners!$V:$AA,D$1,0),"")</f>
        <v/>
      </c>
      <c r="E597" s="2" t="str">
        <f>IFERROR(VLOOKUP($A597,Runners!$V:$AA,E$1,0),"")</f>
        <v/>
      </c>
      <c r="F597" s="2" t="str">
        <f>IFERROR(VLOOKUP($A597,Runners!$V:$AA,F$1,0),"")</f>
        <v/>
      </c>
    </row>
    <row r="598" spans="1:6" x14ac:dyDescent="0.25">
      <c r="A598" s="19">
        <v>594</v>
      </c>
      <c r="B598" s="1" t="str">
        <f>IFERROR(VLOOKUP($A598,Runners!$V:$AA,B$1,0),"")</f>
        <v/>
      </c>
      <c r="C598" s="1" t="str">
        <f>IFERROR(VLOOKUP($A598,Runners!$V:$AA,C$1,0),"")</f>
        <v/>
      </c>
      <c r="D598" s="1" t="str">
        <f>IFERROR(VLOOKUP($A598,Runners!$V:$AA,D$1,0),"")</f>
        <v/>
      </c>
      <c r="E598" s="2" t="str">
        <f>IFERROR(VLOOKUP($A598,Runners!$V:$AA,E$1,0),"")</f>
        <v/>
      </c>
      <c r="F598" s="2" t="str">
        <f>IFERROR(VLOOKUP($A598,Runners!$V:$AA,F$1,0),"")</f>
        <v/>
      </c>
    </row>
    <row r="599" spans="1:6" x14ac:dyDescent="0.25">
      <c r="A599" s="19">
        <v>595</v>
      </c>
      <c r="B599" s="1" t="str">
        <f>IFERROR(VLOOKUP($A599,Runners!$V:$AA,B$1,0),"")</f>
        <v/>
      </c>
      <c r="C599" s="1" t="str">
        <f>IFERROR(VLOOKUP($A599,Runners!$V:$AA,C$1,0),"")</f>
        <v/>
      </c>
      <c r="D599" s="1" t="str">
        <f>IFERROR(VLOOKUP($A599,Runners!$V:$AA,D$1,0),"")</f>
        <v/>
      </c>
      <c r="E599" s="2" t="str">
        <f>IFERROR(VLOOKUP($A599,Runners!$V:$AA,E$1,0),"")</f>
        <v/>
      </c>
      <c r="F599" s="2" t="str">
        <f>IFERROR(VLOOKUP($A599,Runners!$V:$AA,F$1,0),"")</f>
        <v/>
      </c>
    </row>
    <row r="600" spans="1:6" x14ac:dyDescent="0.25">
      <c r="A600" s="19">
        <v>596</v>
      </c>
      <c r="B600" s="1" t="str">
        <f>IFERROR(VLOOKUP($A600,Runners!$V:$AA,B$1,0),"")</f>
        <v/>
      </c>
      <c r="C600" s="1" t="str">
        <f>IFERROR(VLOOKUP($A600,Runners!$V:$AA,C$1,0),"")</f>
        <v/>
      </c>
      <c r="D600" s="1" t="str">
        <f>IFERROR(VLOOKUP($A600,Runners!$V:$AA,D$1,0),"")</f>
        <v/>
      </c>
      <c r="E600" s="2" t="str">
        <f>IFERROR(VLOOKUP($A600,Runners!$V:$AA,E$1,0),"")</f>
        <v/>
      </c>
      <c r="F600" s="2" t="str">
        <f>IFERROR(VLOOKUP($A600,Runners!$V:$AA,F$1,0),"")</f>
        <v/>
      </c>
    </row>
    <row r="601" spans="1:6" x14ac:dyDescent="0.25">
      <c r="A601" s="19">
        <v>597</v>
      </c>
      <c r="B601" s="1" t="str">
        <f>IFERROR(VLOOKUP($A601,Runners!$V:$AA,B$1,0),"")</f>
        <v/>
      </c>
      <c r="C601" s="1" t="str">
        <f>IFERROR(VLOOKUP($A601,Runners!$V:$AA,C$1,0),"")</f>
        <v/>
      </c>
      <c r="D601" s="1" t="str">
        <f>IFERROR(VLOOKUP($A601,Runners!$V:$AA,D$1,0),"")</f>
        <v/>
      </c>
      <c r="E601" s="2" t="str">
        <f>IFERROR(VLOOKUP($A601,Runners!$V:$AA,E$1,0),"")</f>
        <v/>
      </c>
      <c r="F601" s="2" t="str">
        <f>IFERROR(VLOOKUP($A601,Runners!$V:$AA,F$1,0),"")</f>
        <v/>
      </c>
    </row>
    <row r="602" spans="1:6" x14ac:dyDescent="0.25">
      <c r="A602" s="19">
        <v>598</v>
      </c>
      <c r="B602" s="1" t="str">
        <f>IFERROR(VLOOKUP($A602,Runners!$V:$AA,B$1,0),"")</f>
        <v/>
      </c>
      <c r="C602" s="1" t="str">
        <f>IFERROR(VLOOKUP($A602,Runners!$V:$AA,C$1,0),"")</f>
        <v/>
      </c>
      <c r="D602" s="1" t="str">
        <f>IFERROR(VLOOKUP($A602,Runners!$V:$AA,D$1,0),"")</f>
        <v/>
      </c>
      <c r="E602" s="2" t="str">
        <f>IFERROR(VLOOKUP($A602,Runners!$V:$AA,E$1,0),"")</f>
        <v/>
      </c>
      <c r="F602" s="2" t="str">
        <f>IFERROR(VLOOKUP($A602,Runners!$V:$AA,F$1,0),"")</f>
        <v/>
      </c>
    </row>
    <row r="603" spans="1:6" x14ac:dyDescent="0.25">
      <c r="A603" s="19">
        <v>599</v>
      </c>
      <c r="B603" s="1" t="str">
        <f>IFERROR(VLOOKUP($A603,Runners!$V:$AA,B$1,0),"")</f>
        <v/>
      </c>
      <c r="C603" s="1" t="str">
        <f>IFERROR(VLOOKUP($A603,Runners!$V:$AA,C$1,0),"")</f>
        <v/>
      </c>
      <c r="D603" s="1" t="str">
        <f>IFERROR(VLOOKUP($A603,Runners!$V:$AA,D$1,0),"")</f>
        <v/>
      </c>
      <c r="E603" s="2" t="str">
        <f>IFERROR(VLOOKUP($A603,Runners!$V:$AA,E$1,0),"")</f>
        <v/>
      </c>
      <c r="F603" s="2" t="str">
        <f>IFERROR(VLOOKUP($A603,Runners!$V:$AA,F$1,0),"")</f>
        <v/>
      </c>
    </row>
    <row r="604" spans="1:6" x14ac:dyDescent="0.25">
      <c r="A604" s="19">
        <v>600</v>
      </c>
      <c r="B604" s="1" t="str">
        <f>IFERROR(VLOOKUP($A604,Runners!$V:$AA,B$1,0),"")</f>
        <v/>
      </c>
      <c r="C604" s="1" t="str">
        <f>IFERROR(VLOOKUP($A604,Runners!$V:$AA,C$1,0),"")</f>
        <v/>
      </c>
      <c r="D604" s="1" t="str">
        <f>IFERROR(VLOOKUP($A604,Runners!$V:$AA,D$1,0),"")</f>
        <v/>
      </c>
      <c r="E604" s="2" t="str">
        <f>IFERROR(VLOOKUP($A604,Runners!$V:$AA,E$1,0),"")</f>
        <v/>
      </c>
      <c r="F604" s="2" t="str">
        <f>IFERROR(VLOOKUP($A604,Runners!$V:$AA,F$1,0),"")</f>
        <v/>
      </c>
    </row>
    <row r="605" spans="1:6" x14ac:dyDescent="0.25">
      <c r="A605" s="19">
        <v>601</v>
      </c>
      <c r="B605" s="1" t="str">
        <f>IFERROR(VLOOKUP($A605,Runners!$V:$AA,B$1,0),"")</f>
        <v/>
      </c>
      <c r="C605" s="1" t="str">
        <f>IFERROR(VLOOKUP($A605,Runners!$V:$AA,C$1,0),"")</f>
        <v/>
      </c>
      <c r="D605" s="1" t="str">
        <f>IFERROR(VLOOKUP($A605,Runners!$V:$AA,D$1,0),"")</f>
        <v/>
      </c>
      <c r="E605" s="2" t="str">
        <f>IFERROR(VLOOKUP($A605,Runners!$V:$AA,E$1,0),"")</f>
        <v/>
      </c>
      <c r="F605" s="2" t="str">
        <f>IFERROR(VLOOKUP($A605,Runners!$V:$AA,F$1,0),"")</f>
        <v/>
      </c>
    </row>
    <row r="606" spans="1:6" x14ac:dyDescent="0.25">
      <c r="A606" s="19">
        <v>602</v>
      </c>
      <c r="B606" s="1" t="str">
        <f>IFERROR(VLOOKUP($A606,Runners!$V:$AA,B$1,0),"")</f>
        <v/>
      </c>
      <c r="C606" s="1" t="str">
        <f>IFERROR(VLOOKUP($A606,Runners!$V:$AA,C$1,0),"")</f>
        <v/>
      </c>
      <c r="D606" s="1" t="str">
        <f>IFERROR(VLOOKUP($A606,Runners!$V:$AA,D$1,0),"")</f>
        <v/>
      </c>
      <c r="E606" s="2" t="str">
        <f>IFERROR(VLOOKUP($A606,Runners!$V:$AA,E$1,0),"")</f>
        <v/>
      </c>
      <c r="F606" s="2" t="str">
        <f>IFERROR(VLOOKUP($A606,Runners!$V:$AA,F$1,0),"")</f>
        <v/>
      </c>
    </row>
    <row r="607" spans="1:6" x14ac:dyDescent="0.25">
      <c r="A607" s="19">
        <v>603</v>
      </c>
      <c r="B607" s="1" t="str">
        <f>IFERROR(VLOOKUP($A607,Runners!$V:$AA,B$1,0),"")</f>
        <v/>
      </c>
      <c r="C607" s="1" t="str">
        <f>IFERROR(VLOOKUP($A607,Runners!$V:$AA,C$1,0),"")</f>
        <v/>
      </c>
      <c r="D607" s="1" t="str">
        <f>IFERROR(VLOOKUP($A607,Runners!$V:$AA,D$1,0),"")</f>
        <v/>
      </c>
      <c r="E607" s="2" t="str">
        <f>IFERROR(VLOOKUP($A607,Runners!$V:$AA,E$1,0),"")</f>
        <v/>
      </c>
      <c r="F607" s="2" t="str">
        <f>IFERROR(VLOOKUP($A607,Runners!$V:$AA,F$1,0),"")</f>
        <v/>
      </c>
    </row>
    <row r="608" spans="1:6" x14ac:dyDescent="0.25">
      <c r="A608" s="19">
        <v>604</v>
      </c>
      <c r="B608" s="1" t="str">
        <f>IFERROR(VLOOKUP($A608,Runners!$V:$AA,B$1,0),"")</f>
        <v/>
      </c>
      <c r="C608" s="1" t="str">
        <f>IFERROR(VLOOKUP($A608,Runners!$V:$AA,C$1,0),"")</f>
        <v/>
      </c>
      <c r="D608" s="1" t="str">
        <f>IFERROR(VLOOKUP($A608,Runners!$V:$AA,D$1,0),"")</f>
        <v/>
      </c>
      <c r="E608" s="2" t="str">
        <f>IFERROR(VLOOKUP($A608,Runners!$V:$AA,E$1,0),"")</f>
        <v/>
      </c>
      <c r="F608" s="2" t="str">
        <f>IFERROR(VLOOKUP($A608,Runners!$V:$AA,F$1,0),"")</f>
        <v/>
      </c>
    </row>
    <row r="609" spans="1:6" x14ac:dyDescent="0.25">
      <c r="A609" s="19">
        <v>605</v>
      </c>
      <c r="B609" s="1" t="str">
        <f>IFERROR(VLOOKUP($A609,Runners!$V:$AA,B$1,0),"")</f>
        <v/>
      </c>
      <c r="C609" s="1" t="str">
        <f>IFERROR(VLOOKUP($A609,Runners!$V:$AA,C$1,0),"")</f>
        <v/>
      </c>
      <c r="D609" s="1" t="str">
        <f>IFERROR(VLOOKUP($A609,Runners!$V:$AA,D$1,0),"")</f>
        <v/>
      </c>
      <c r="E609" s="2" t="str">
        <f>IFERROR(VLOOKUP($A609,Runners!$V:$AA,E$1,0),"")</f>
        <v/>
      </c>
      <c r="F609" s="2" t="str">
        <f>IFERROR(VLOOKUP($A609,Runners!$V:$AA,F$1,0),"")</f>
        <v/>
      </c>
    </row>
    <row r="610" spans="1:6" x14ac:dyDescent="0.25">
      <c r="A610" s="19">
        <v>606</v>
      </c>
      <c r="B610" s="1" t="str">
        <f>IFERROR(VLOOKUP($A610,Runners!$V:$AA,B$1,0),"")</f>
        <v/>
      </c>
      <c r="C610" s="1" t="str">
        <f>IFERROR(VLOOKUP($A610,Runners!$V:$AA,C$1,0),"")</f>
        <v/>
      </c>
      <c r="D610" s="1" t="str">
        <f>IFERROR(VLOOKUP($A610,Runners!$V:$AA,D$1,0),"")</f>
        <v/>
      </c>
      <c r="E610" s="2" t="str">
        <f>IFERROR(VLOOKUP($A610,Runners!$V:$AA,E$1,0),"")</f>
        <v/>
      </c>
      <c r="F610" s="2" t="str">
        <f>IFERROR(VLOOKUP($A610,Runners!$V:$AA,F$1,0),"")</f>
        <v/>
      </c>
    </row>
    <row r="611" spans="1:6" x14ac:dyDescent="0.25">
      <c r="A611" s="19">
        <v>607</v>
      </c>
      <c r="B611" s="1" t="str">
        <f>IFERROR(VLOOKUP($A611,Runners!$V:$AA,B$1,0),"")</f>
        <v/>
      </c>
      <c r="C611" s="1" t="str">
        <f>IFERROR(VLOOKUP($A611,Runners!$V:$AA,C$1,0),"")</f>
        <v/>
      </c>
      <c r="D611" s="1" t="str">
        <f>IFERROR(VLOOKUP($A611,Runners!$V:$AA,D$1,0),"")</f>
        <v/>
      </c>
      <c r="E611" s="2" t="str">
        <f>IFERROR(VLOOKUP($A611,Runners!$V:$AA,E$1,0),"")</f>
        <v/>
      </c>
      <c r="F611" s="2" t="str">
        <f>IFERROR(VLOOKUP($A611,Runners!$V:$AA,F$1,0),"")</f>
        <v/>
      </c>
    </row>
    <row r="612" spans="1:6" x14ac:dyDescent="0.25">
      <c r="A612" s="19">
        <v>608</v>
      </c>
      <c r="B612" s="1" t="str">
        <f>IFERROR(VLOOKUP($A612,Runners!$V:$AA,B$1,0),"")</f>
        <v/>
      </c>
      <c r="C612" s="1" t="str">
        <f>IFERROR(VLOOKUP($A612,Runners!$V:$AA,C$1,0),"")</f>
        <v/>
      </c>
      <c r="D612" s="1" t="str">
        <f>IFERROR(VLOOKUP($A612,Runners!$V:$AA,D$1,0),"")</f>
        <v/>
      </c>
      <c r="E612" s="2" t="str">
        <f>IFERROR(VLOOKUP($A612,Runners!$V:$AA,E$1,0),"")</f>
        <v/>
      </c>
      <c r="F612" s="2" t="str">
        <f>IFERROR(VLOOKUP($A612,Runners!$V:$AA,F$1,0),"")</f>
        <v/>
      </c>
    </row>
    <row r="613" spans="1:6" x14ac:dyDescent="0.25">
      <c r="A613" s="19">
        <v>609</v>
      </c>
      <c r="B613" s="1" t="str">
        <f>IFERROR(VLOOKUP($A613,Runners!$V:$AA,B$1,0),"")</f>
        <v/>
      </c>
      <c r="C613" s="1" t="str">
        <f>IFERROR(VLOOKUP($A613,Runners!$V:$AA,C$1,0),"")</f>
        <v/>
      </c>
      <c r="D613" s="1" t="str">
        <f>IFERROR(VLOOKUP($A613,Runners!$V:$AA,D$1,0),"")</f>
        <v/>
      </c>
      <c r="E613" s="2" t="str">
        <f>IFERROR(VLOOKUP($A613,Runners!$V:$AA,E$1,0),"")</f>
        <v/>
      </c>
      <c r="F613" s="2" t="str">
        <f>IFERROR(VLOOKUP($A613,Runners!$V:$AA,F$1,0),"")</f>
        <v/>
      </c>
    </row>
    <row r="614" spans="1:6" x14ac:dyDescent="0.25">
      <c r="A614" s="19">
        <v>610</v>
      </c>
      <c r="B614" s="1" t="str">
        <f>IFERROR(VLOOKUP($A614,Runners!$V:$AA,B$1,0),"")</f>
        <v/>
      </c>
      <c r="C614" s="1" t="str">
        <f>IFERROR(VLOOKUP($A614,Runners!$V:$AA,C$1,0),"")</f>
        <v/>
      </c>
      <c r="D614" s="1" t="str">
        <f>IFERROR(VLOOKUP($A614,Runners!$V:$AA,D$1,0),"")</f>
        <v/>
      </c>
      <c r="E614" s="2" t="str">
        <f>IFERROR(VLOOKUP($A614,Runners!$V:$AA,E$1,0),"")</f>
        <v/>
      </c>
      <c r="F614" s="2" t="str">
        <f>IFERROR(VLOOKUP($A614,Runners!$V:$AA,F$1,0),"")</f>
        <v/>
      </c>
    </row>
    <row r="615" spans="1:6" x14ac:dyDescent="0.25">
      <c r="A615" s="19">
        <v>611</v>
      </c>
      <c r="B615" s="1" t="str">
        <f>IFERROR(VLOOKUP($A615,Runners!$V:$AA,B$1,0),"")</f>
        <v/>
      </c>
      <c r="C615" s="1" t="str">
        <f>IFERROR(VLOOKUP($A615,Runners!$V:$AA,C$1,0),"")</f>
        <v/>
      </c>
      <c r="D615" s="1" t="str">
        <f>IFERROR(VLOOKUP($A615,Runners!$V:$AA,D$1,0),"")</f>
        <v/>
      </c>
      <c r="E615" s="2" t="str">
        <f>IFERROR(VLOOKUP($A615,Runners!$V:$AA,E$1,0),"")</f>
        <v/>
      </c>
      <c r="F615" s="2" t="str">
        <f>IFERROR(VLOOKUP($A615,Runners!$V:$AA,F$1,0),"")</f>
        <v/>
      </c>
    </row>
    <row r="616" spans="1:6" x14ac:dyDescent="0.25">
      <c r="A616" s="19">
        <v>612</v>
      </c>
      <c r="B616" s="1" t="str">
        <f>IFERROR(VLOOKUP($A616,Runners!$V:$AA,B$1,0),"")</f>
        <v/>
      </c>
      <c r="C616" s="1" t="str">
        <f>IFERROR(VLOOKUP($A616,Runners!$V:$AA,C$1,0),"")</f>
        <v/>
      </c>
      <c r="D616" s="1" t="str">
        <f>IFERROR(VLOOKUP($A616,Runners!$V:$AA,D$1,0),"")</f>
        <v/>
      </c>
      <c r="E616" s="2" t="str">
        <f>IFERROR(VLOOKUP($A616,Runners!$V:$AA,E$1,0),"")</f>
        <v/>
      </c>
      <c r="F616" s="2" t="str">
        <f>IFERROR(VLOOKUP($A616,Runners!$V:$AA,F$1,0),"")</f>
        <v/>
      </c>
    </row>
    <row r="617" spans="1:6" x14ac:dyDescent="0.25">
      <c r="A617" s="19">
        <v>613</v>
      </c>
      <c r="B617" s="1" t="str">
        <f>IFERROR(VLOOKUP($A617,Runners!$V:$AA,B$1,0),"")</f>
        <v/>
      </c>
      <c r="C617" s="1" t="str">
        <f>IFERROR(VLOOKUP($A617,Runners!$V:$AA,C$1,0),"")</f>
        <v/>
      </c>
      <c r="D617" s="1" t="str">
        <f>IFERROR(VLOOKUP($A617,Runners!$V:$AA,D$1,0),"")</f>
        <v/>
      </c>
      <c r="E617" s="2" t="str">
        <f>IFERROR(VLOOKUP($A617,Runners!$V:$AA,E$1,0),"")</f>
        <v/>
      </c>
      <c r="F617" s="2" t="str">
        <f>IFERROR(VLOOKUP($A617,Runners!$V:$AA,F$1,0),"")</f>
        <v/>
      </c>
    </row>
    <row r="618" spans="1:6" x14ac:dyDescent="0.25">
      <c r="A618" s="19">
        <v>614</v>
      </c>
      <c r="B618" s="1" t="str">
        <f>IFERROR(VLOOKUP($A618,Runners!$V:$AA,B$1,0),"")</f>
        <v/>
      </c>
      <c r="C618" s="1" t="str">
        <f>IFERROR(VLOOKUP($A618,Runners!$V:$AA,C$1,0),"")</f>
        <v/>
      </c>
      <c r="D618" s="1" t="str">
        <f>IFERROR(VLOOKUP($A618,Runners!$V:$AA,D$1,0),"")</f>
        <v/>
      </c>
      <c r="E618" s="2" t="str">
        <f>IFERROR(VLOOKUP($A618,Runners!$V:$AA,E$1,0),"")</f>
        <v/>
      </c>
      <c r="F618" s="2" t="str">
        <f>IFERROR(VLOOKUP($A618,Runners!$V:$AA,F$1,0),"")</f>
        <v/>
      </c>
    </row>
    <row r="619" spans="1:6" x14ac:dyDescent="0.25">
      <c r="A619" s="19">
        <v>615</v>
      </c>
      <c r="B619" s="1" t="str">
        <f>IFERROR(VLOOKUP($A619,Runners!$V:$AA,B$1,0),"")</f>
        <v/>
      </c>
      <c r="C619" s="1" t="str">
        <f>IFERROR(VLOOKUP($A619,Runners!$V:$AA,C$1,0),"")</f>
        <v/>
      </c>
      <c r="D619" s="1" t="str">
        <f>IFERROR(VLOOKUP($A619,Runners!$V:$AA,D$1,0),"")</f>
        <v/>
      </c>
      <c r="E619" s="2" t="str">
        <f>IFERROR(VLOOKUP($A619,Runners!$V:$AA,E$1,0),"")</f>
        <v/>
      </c>
      <c r="F619" s="2" t="str">
        <f>IFERROR(VLOOKUP($A619,Runners!$V:$AA,F$1,0),"")</f>
        <v/>
      </c>
    </row>
    <row r="620" spans="1:6" x14ac:dyDescent="0.25">
      <c r="A620" s="19">
        <v>616</v>
      </c>
      <c r="B620" s="1" t="str">
        <f>IFERROR(VLOOKUP($A620,Runners!$V:$AA,B$1,0),"")</f>
        <v/>
      </c>
      <c r="C620" s="1" t="str">
        <f>IFERROR(VLOOKUP($A620,Runners!$V:$AA,C$1,0),"")</f>
        <v/>
      </c>
      <c r="D620" s="1" t="str">
        <f>IFERROR(VLOOKUP($A620,Runners!$V:$AA,D$1,0),"")</f>
        <v/>
      </c>
      <c r="E620" s="2" t="str">
        <f>IFERROR(VLOOKUP($A620,Runners!$V:$AA,E$1,0),"")</f>
        <v/>
      </c>
      <c r="F620" s="2" t="str">
        <f>IFERROR(VLOOKUP($A620,Runners!$V:$AA,F$1,0),"")</f>
        <v/>
      </c>
    </row>
    <row r="621" spans="1:6" x14ac:dyDescent="0.25">
      <c r="A621" s="19">
        <v>617</v>
      </c>
      <c r="B621" s="1" t="str">
        <f>IFERROR(VLOOKUP($A621,Runners!$V:$AA,B$1,0),"")</f>
        <v/>
      </c>
      <c r="C621" s="1" t="str">
        <f>IFERROR(VLOOKUP($A621,Runners!$V:$AA,C$1,0),"")</f>
        <v/>
      </c>
      <c r="D621" s="1" t="str">
        <f>IFERROR(VLOOKUP($A621,Runners!$V:$AA,D$1,0),"")</f>
        <v/>
      </c>
      <c r="E621" s="2" t="str">
        <f>IFERROR(VLOOKUP($A621,Runners!$V:$AA,E$1,0),"")</f>
        <v/>
      </c>
      <c r="F621" s="2" t="str">
        <f>IFERROR(VLOOKUP($A621,Runners!$V:$AA,F$1,0),"")</f>
        <v/>
      </c>
    </row>
    <row r="622" spans="1:6" x14ac:dyDescent="0.25">
      <c r="A622" s="19">
        <v>618</v>
      </c>
      <c r="B622" s="1" t="str">
        <f>IFERROR(VLOOKUP($A622,Runners!$V:$AA,B$1,0),"")</f>
        <v/>
      </c>
      <c r="C622" s="1" t="str">
        <f>IFERROR(VLOOKUP($A622,Runners!$V:$AA,C$1,0),"")</f>
        <v/>
      </c>
      <c r="D622" s="1" t="str">
        <f>IFERROR(VLOOKUP($A622,Runners!$V:$AA,D$1,0),"")</f>
        <v/>
      </c>
      <c r="E622" s="2" t="str">
        <f>IFERROR(VLOOKUP($A622,Runners!$V:$AA,E$1,0),"")</f>
        <v/>
      </c>
      <c r="F622" s="2" t="str">
        <f>IFERROR(VLOOKUP($A622,Runners!$V:$AA,F$1,0),"")</f>
        <v/>
      </c>
    </row>
    <row r="623" spans="1:6" x14ac:dyDescent="0.25">
      <c r="A623" s="19">
        <v>619</v>
      </c>
      <c r="B623" s="1" t="str">
        <f>IFERROR(VLOOKUP($A623,Runners!$V:$AA,B$1,0),"")</f>
        <v/>
      </c>
      <c r="C623" s="1" t="str">
        <f>IFERROR(VLOOKUP($A623,Runners!$V:$AA,C$1,0),"")</f>
        <v/>
      </c>
      <c r="D623" s="1" t="str">
        <f>IFERROR(VLOOKUP($A623,Runners!$V:$AA,D$1,0),"")</f>
        <v/>
      </c>
      <c r="E623" s="2" t="str">
        <f>IFERROR(VLOOKUP($A623,Runners!$V:$AA,E$1,0),"")</f>
        <v/>
      </c>
      <c r="F623" s="2" t="str">
        <f>IFERROR(VLOOKUP($A623,Runners!$V:$AA,F$1,0),"")</f>
        <v/>
      </c>
    </row>
    <row r="624" spans="1:6" x14ac:dyDescent="0.25">
      <c r="A624" s="19">
        <v>620</v>
      </c>
      <c r="B624" s="1" t="str">
        <f>IFERROR(VLOOKUP($A624,Runners!$V:$AA,B$1,0),"")</f>
        <v/>
      </c>
      <c r="C624" s="1" t="str">
        <f>IFERROR(VLOOKUP($A624,Runners!$V:$AA,C$1,0),"")</f>
        <v/>
      </c>
      <c r="D624" s="1" t="str">
        <f>IFERROR(VLOOKUP($A624,Runners!$V:$AA,D$1,0),"")</f>
        <v/>
      </c>
      <c r="E624" s="2" t="str">
        <f>IFERROR(VLOOKUP($A624,Runners!$V:$AA,E$1,0),"")</f>
        <v/>
      </c>
      <c r="F624" s="2" t="str">
        <f>IFERROR(VLOOKUP($A624,Runners!$V:$AA,F$1,0),"")</f>
        <v/>
      </c>
    </row>
    <row r="625" spans="1:6" x14ac:dyDescent="0.25">
      <c r="A625" s="19">
        <v>621</v>
      </c>
      <c r="B625" s="1" t="str">
        <f>IFERROR(VLOOKUP($A625,Runners!$V:$AA,B$1,0),"")</f>
        <v/>
      </c>
      <c r="C625" s="1" t="str">
        <f>IFERROR(VLOOKUP($A625,Runners!$V:$AA,C$1,0),"")</f>
        <v/>
      </c>
      <c r="D625" s="1" t="str">
        <f>IFERROR(VLOOKUP($A625,Runners!$V:$AA,D$1,0),"")</f>
        <v/>
      </c>
      <c r="E625" s="2" t="str">
        <f>IFERROR(VLOOKUP($A625,Runners!$V:$AA,E$1,0),"")</f>
        <v/>
      </c>
      <c r="F625" s="2" t="str">
        <f>IFERROR(VLOOKUP($A625,Runners!$V:$AA,F$1,0),"")</f>
        <v/>
      </c>
    </row>
    <row r="626" spans="1:6" x14ac:dyDescent="0.25">
      <c r="A626" s="19">
        <v>622</v>
      </c>
      <c r="B626" s="1" t="str">
        <f>IFERROR(VLOOKUP($A626,Runners!$V:$AA,B$1,0),"")</f>
        <v/>
      </c>
      <c r="C626" s="1" t="str">
        <f>IFERROR(VLOOKUP($A626,Runners!$V:$AA,C$1,0),"")</f>
        <v/>
      </c>
      <c r="D626" s="1" t="str">
        <f>IFERROR(VLOOKUP($A626,Runners!$V:$AA,D$1,0),"")</f>
        <v/>
      </c>
      <c r="E626" s="2" t="str">
        <f>IFERROR(VLOOKUP($A626,Runners!$V:$AA,E$1,0),"")</f>
        <v/>
      </c>
      <c r="F626" s="2" t="str">
        <f>IFERROR(VLOOKUP($A626,Runners!$V:$AA,F$1,0),"")</f>
        <v/>
      </c>
    </row>
    <row r="627" spans="1:6" x14ac:dyDescent="0.25">
      <c r="A627" s="19">
        <v>623</v>
      </c>
      <c r="B627" s="1" t="str">
        <f>IFERROR(VLOOKUP($A627,Runners!$V:$AA,B$1,0),"")</f>
        <v/>
      </c>
      <c r="C627" s="1" t="str">
        <f>IFERROR(VLOOKUP($A627,Runners!$V:$AA,C$1,0),"")</f>
        <v/>
      </c>
      <c r="D627" s="1" t="str">
        <f>IFERROR(VLOOKUP($A627,Runners!$V:$AA,D$1,0),"")</f>
        <v/>
      </c>
      <c r="E627" s="2" t="str">
        <f>IFERROR(VLOOKUP($A627,Runners!$V:$AA,E$1,0),"")</f>
        <v/>
      </c>
      <c r="F627" s="2" t="str">
        <f>IFERROR(VLOOKUP($A627,Runners!$V:$AA,F$1,0),"")</f>
        <v/>
      </c>
    </row>
    <row r="628" spans="1:6" x14ac:dyDescent="0.25">
      <c r="A628" s="19">
        <v>624</v>
      </c>
      <c r="B628" s="1" t="str">
        <f>IFERROR(VLOOKUP($A628,Runners!$V:$AA,B$1,0),"")</f>
        <v/>
      </c>
      <c r="C628" s="1" t="str">
        <f>IFERROR(VLOOKUP($A628,Runners!$V:$AA,C$1,0),"")</f>
        <v/>
      </c>
      <c r="D628" s="1" t="str">
        <f>IFERROR(VLOOKUP($A628,Runners!$V:$AA,D$1,0),"")</f>
        <v/>
      </c>
      <c r="E628" s="2" t="str">
        <f>IFERROR(VLOOKUP($A628,Runners!$V:$AA,E$1,0),"")</f>
        <v/>
      </c>
      <c r="F628" s="2" t="str">
        <f>IFERROR(VLOOKUP($A628,Runners!$V:$AA,F$1,0),"")</f>
        <v/>
      </c>
    </row>
    <row r="629" spans="1:6" x14ac:dyDescent="0.25">
      <c r="A629" s="19">
        <v>625</v>
      </c>
      <c r="B629" s="1" t="str">
        <f>IFERROR(VLOOKUP($A629,Runners!$V:$AA,B$1,0),"")</f>
        <v/>
      </c>
      <c r="C629" s="1" t="str">
        <f>IFERROR(VLOOKUP($A629,Runners!$V:$AA,C$1,0),"")</f>
        <v/>
      </c>
      <c r="D629" s="1" t="str">
        <f>IFERROR(VLOOKUP($A629,Runners!$V:$AA,D$1,0),"")</f>
        <v/>
      </c>
      <c r="E629" s="2" t="str">
        <f>IFERROR(VLOOKUP($A629,Runners!$V:$AA,E$1,0),"")</f>
        <v/>
      </c>
      <c r="F629" s="2" t="str">
        <f>IFERROR(VLOOKUP($A629,Runners!$V:$AA,F$1,0),"")</f>
        <v/>
      </c>
    </row>
    <row r="630" spans="1:6" x14ac:dyDescent="0.25">
      <c r="A630" s="19">
        <v>626</v>
      </c>
      <c r="B630" s="1" t="str">
        <f>IFERROR(VLOOKUP($A630,Runners!$V:$AA,B$1,0),"")</f>
        <v/>
      </c>
      <c r="C630" s="1" t="str">
        <f>IFERROR(VLOOKUP($A630,Runners!$V:$AA,C$1,0),"")</f>
        <v/>
      </c>
      <c r="D630" s="1" t="str">
        <f>IFERROR(VLOOKUP($A630,Runners!$V:$AA,D$1,0),"")</f>
        <v/>
      </c>
      <c r="E630" s="2" t="str">
        <f>IFERROR(VLOOKUP($A630,Runners!$V:$AA,E$1,0),"")</f>
        <v/>
      </c>
      <c r="F630" s="2" t="str">
        <f>IFERROR(VLOOKUP($A630,Runners!$V:$AA,F$1,0),"")</f>
        <v/>
      </c>
    </row>
    <row r="631" spans="1:6" x14ac:dyDescent="0.25">
      <c r="A631" s="19">
        <v>627</v>
      </c>
      <c r="B631" s="1" t="str">
        <f>IFERROR(VLOOKUP($A631,Runners!$V:$AA,B$1,0),"")</f>
        <v/>
      </c>
      <c r="C631" s="1" t="str">
        <f>IFERROR(VLOOKUP($A631,Runners!$V:$AA,C$1,0),"")</f>
        <v/>
      </c>
      <c r="D631" s="1" t="str">
        <f>IFERROR(VLOOKUP($A631,Runners!$V:$AA,D$1,0),"")</f>
        <v/>
      </c>
      <c r="E631" s="2" t="str">
        <f>IFERROR(VLOOKUP($A631,Runners!$V:$AA,E$1,0),"")</f>
        <v/>
      </c>
      <c r="F631" s="2" t="str">
        <f>IFERROR(VLOOKUP($A631,Runners!$V:$AA,F$1,0),"")</f>
        <v/>
      </c>
    </row>
    <row r="632" spans="1:6" x14ac:dyDescent="0.25">
      <c r="A632" s="19">
        <v>628</v>
      </c>
      <c r="B632" s="1" t="str">
        <f>IFERROR(VLOOKUP($A632,Runners!$V:$AA,B$1,0),"")</f>
        <v/>
      </c>
      <c r="C632" s="1" t="str">
        <f>IFERROR(VLOOKUP($A632,Runners!$V:$AA,C$1,0),"")</f>
        <v/>
      </c>
      <c r="D632" s="1" t="str">
        <f>IFERROR(VLOOKUP($A632,Runners!$V:$AA,D$1,0),"")</f>
        <v/>
      </c>
      <c r="E632" s="2" t="str">
        <f>IFERROR(VLOOKUP($A632,Runners!$V:$AA,E$1,0),"")</f>
        <v/>
      </c>
      <c r="F632" s="2" t="str">
        <f>IFERROR(VLOOKUP($A632,Runners!$V:$AA,F$1,0),"")</f>
        <v/>
      </c>
    </row>
    <row r="633" spans="1:6" x14ac:dyDescent="0.25">
      <c r="A633" s="19">
        <v>629</v>
      </c>
      <c r="B633" s="1" t="str">
        <f>IFERROR(VLOOKUP($A633,Runners!$V:$AA,B$1,0),"")</f>
        <v/>
      </c>
      <c r="C633" s="1" t="str">
        <f>IFERROR(VLOOKUP($A633,Runners!$V:$AA,C$1,0),"")</f>
        <v/>
      </c>
      <c r="D633" s="1" t="str">
        <f>IFERROR(VLOOKUP($A633,Runners!$V:$AA,D$1,0),"")</f>
        <v/>
      </c>
      <c r="E633" s="2" t="str">
        <f>IFERROR(VLOOKUP($A633,Runners!$V:$AA,E$1,0),"")</f>
        <v/>
      </c>
      <c r="F633" s="2" t="str">
        <f>IFERROR(VLOOKUP($A633,Runners!$V:$AA,F$1,0),"")</f>
        <v/>
      </c>
    </row>
    <row r="634" spans="1:6" x14ac:dyDescent="0.25">
      <c r="A634" s="19">
        <v>630</v>
      </c>
      <c r="B634" s="1" t="str">
        <f>IFERROR(VLOOKUP($A634,Runners!$V:$AA,B$1,0),"")</f>
        <v/>
      </c>
      <c r="C634" s="1" t="str">
        <f>IFERROR(VLOOKUP($A634,Runners!$V:$AA,C$1,0),"")</f>
        <v/>
      </c>
      <c r="D634" s="1" t="str">
        <f>IFERROR(VLOOKUP($A634,Runners!$V:$AA,D$1,0),"")</f>
        <v/>
      </c>
      <c r="E634" s="2" t="str">
        <f>IFERROR(VLOOKUP($A634,Runners!$V:$AA,E$1,0),"")</f>
        <v/>
      </c>
      <c r="F634" s="2" t="str">
        <f>IFERROR(VLOOKUP($A634,Runners!$V:$AA,F$1,0),"")</f>
        <v/>
      </c>
    </row>
    <row r="635" spans="1:6" x14ac:dyDescent="0.25">
      <c r="A635" s="19">
        <v>631</v>
      </c>
      <c r="B635" s="1" t="str">
        <f>IFERROR(VLOOKUP($A635,Runners!$V:$AA,B$1,0),"")</f>
        <v/>
      </c>
      <c r="C635" s="1" t="str">
        <f>IFERROR(VLOOKUP($A635,Runners!$V:$AA,C$1,0),"")</f>
        <v/>
      </c>
      <c r="D635" s="1" t="str">
        <f>IFERROR(VLOOKUP($A635,Runners!$V:$AA,D$1,0),"")</f>
        <v/>
      </c>
      <c r="E635" s="2" t="str">
        <f>IFERROR(VLOOKUP($A635,Runners!$V:$AA,E$1,0),"")</f>
        <v/>
      </c>
      <c r="F635" s="2" t="str">
        <f>IFERROR(VLOOKUP($A635,Runners!$V:$AA,F$1,0),"")</f>
        <v/>
      </c>
    </row>
    <row r="636" spans="1:6" x14ac:dyDescent="0.25">
      <c r="A636" s="19">
        <v>632</v>
      </c>
      <c r="B636" s="1" t="str">
        <f>IFERROR(VLOOKUP($A636,Runners!$V:$AA,B$1,0),"")</f>
        <v/>
      </c>
      <c r="C636" s="1" t="str">
        <f>IFERROR(VLOOKUP($A636,Runners!$V:$AA,C$1,0),"")</f>
        <v/>
      </c>
      <c r="D636" s="1" t="str">
        <f>IFERROR(VLOOKUP($A636,Runners!$V:$AA,D$1,0),"")</f>
        <v/>
      </c>
      <c r="E636" s="2" t="str">
        <f>IFERROR(VLOOKUP($A636,Runners!$V:$AA,E$1,0),"")</f>
        <v/>
      </c>
      <c r="F636" s="2" t="str">
        <f>IFERROR(VLOOKUP($A636,Runners!$V:$AA,F$1,0),"")</f>
        <v/>
      </c>
    </row>
    <row r="637" spans="1:6" x14ac:dyDescent="0.25">
      <c r="A637" s="19">
        <v>633</v>
      </c>
      <c r="B637" s="1" t="str">
        <f>IFERROR(VLOOKUP($A637,Runners!$V:$AA,B$1,0),"")</f>
        <v/>
      </c>
      <c r="C637" s="1" t="str">
        <f>IFERROR(VLOOKUP($A637,Runners!$V:$AA,C$1,0),"")</f>
        <v/>
      </c>
      <c r="D637" s="1" t="str">
        <f>IFERROR(VLOOKUP($A637,Runners!$V:$AA,D$1,0),"")</f>
        <v/>
      </c>
      <c r="E637" s="2" t="str">
        <f>IFERROR(VLOOKUP($A637,Runners!$V:$AA,E$1,0),"")</f>
        <v/>
      </c>
      <c r="F637" s="2" t="str">
        <f>IFERROR(VLOOKUP($A637,Runners!$V:$AA,F$1,0),"")</f>
        <v/>
      </c>
    </row>
    <row r="638" spans="1:6" x14ac:dyDescent="0.25">
      <c r="A638" s="19">
        <v>634</v>
      </c>
      <c r="B638" s="1" t="str">
        <f>IFERROR(VLOOKUP($A638,Runners!$V:$AA,B$1,0),"")</f>
        <v/>
      </c>
      <c r="C638" s="1" t="str">
        <f>IFERROR(VLOOKUP($A638,Runners!$V:$AA,C$1,0),"")</f>
        <v/>
      </c>
      <c r="D638" s="1" t="str">
        <f>IFERROR(VLOOKUP($A638,Runners!$V:$AA,D$1,0),"")</f>
        <v/>
      </c>
      <c r="E638" s="2" t="str">
        <f>IFERROR(VLOOKUP($A638,Runners!$V:$AA,E$1,0),"")</f>
        <v/>
      </c>
      <c r="F638" s="2" t="str">
        <f>IFERROR(VLOOKUP($A638,Runners!$V:$AA,F$1,0),"")</f>
        <v/>
      </c>
    </row>
    <row r="639" spans="1:6" x14ac:dyDescent="0.25">
      <c r="A639" s="19">
        <v>635</v>
      </c>
      <c r="B639" s="1" t="str">
        <f>IFERROR(VLOOKUP($A639,Runners!$V:$AA,B$1,0),"")</f>
        <v/>
      </c>
      <c r="C639" s="1" t="str">
        <f>IFERROR(VLOOKUP($A639,Runners!$V:$AA,C$1,0),"")</f>
        <v/>
      </c>
      <c r="D639" s="1" t="str">
        <f>IFERROR(VLOOKUP($A639,Runners!$V:$AA,D$1,0),"")</f>
        <v/>
      </c>
      <c r="E639" s="2" t="str">
        <f>IFERROR(VLOOKUP($A639,Runners!$V:$AA,E$1,0),"")</f>
        <v/>
      </c>
      <c r="F639" s="2" t="str">
        <f>IFERROR(VLOOKUP($A639,Runners!$V:$AA,F$1,0),"")</f>
        <v/>
      </c>
    </row>
    <row r="640" spans="1:6" x14ac:dyDescent="0.25">
      <c r="A640" s="19">
        <v>636</v>
      </c>
      <c r="B640" s="1" t="str">
        <f>IFERROR(VLOOKUP($A640,Runners!$V:$AA,B$1,0),"")</f>
        <v/>
      </c>
      <c r="C640" s="1" t="str">
        <f>IFERROR(VLOOKUP($A640,Runners!$V:$AA,C$1,0),"")</f>
        <v/>
      </c>
      <c r="D640" s="1" t="str">
        <f>IFERROR(VLOOKUP($A640,Runners!$V:$AA,D$1,0),"")</f>
        <v/>
      </c>
      <c r="E640" s="2" t="str">
        <f>IFERROR(VLOOKUP($A640,Runners!$V:$AA,E$1,0),"")</f>
        <v/>
      </c>
      <c r="F640" s="2" t="str">
        <f>IFERROR(VLOOKUP($A640,Runners!$V:$AA,F$1,0),"")</f>
        <v/>
      </c>
    </row>
    <row r="641" spans="1:6" x14ac:dyDescent="0.25">
      <c r="A641" s="19">
        <v>637</v>
      </c>
      <c r="B641" s="1" t="str">
        <f>IFERROR(VLOOKUP($A641,Runners!$V:$AA,B$1,0),"")</f>
        <v/>
      </c>
      <c r="C641" s="1" t="str">
        <f>IFERROR(VLOOKUP($A641,Runners!$V:$AA,C$1,0),"")</f>
        <v/>
      </c>
      <c r="D641" s="1" t="str">
        <f>IFERROR(VLOOKUP($A641,Runners!$V:$AA,D$1,0),"")</f>
        <v/>
      </c>
      <c r="E641" s="2" t="str">
        <f>IFERROR(VLOOKUP($A641,Runners!$V:$AA,E$1,0),"")</f>
        <v/>
      </c>
      <c r="F641" s="2" t="str">
        <f>IFERROR(VLOOKUP($A641,Runners!$V:$AA,F$1,0),"")</f>
        <v/>
      </c>
    </row>
    <row r="642" spans="1:6" x14ac:dyDescent="0.25">
      <c r="A642" s="19">
        <v>638</v>
      </c>
      <c r="B642" s="1" t="str">
        <f>IFERROR(VLOOKUP($A642,Runners!$V:$AA,B$1,0),"")</f>
        <v/>
      </c>
      <c r="C642" s="1" t="str">
        <f>IFERROR(VLOOKUP($A642,Runners!$V:$AA,C$1,0),"")</f>
        <v/>
      </c>
      <c r="D642" s="1" t="str">
        <f>IFERROR(VLOOKUP($A642,Runners!$V:$AA,D$1,0),"")</f>
        <v/>
      </c>
      <c r="E642" s="2" t="str">
        <f>IFERROR(VLOOKUP($A642,Runners!$V:$AA,E$1,0),"")</f>
        <v/>
      </c>
      <c r="F642" s="2" t="str">
        <f>IFERROR(VLOOKUP($A642,Runners!$V:$AA,F$1,0),"")</f>
        <v/>
      </c>
    </row>
    <row r="643" spans="1:6" x14ac:dyDescent="0.25">
      <c r="A643" s="19">
        <v>639</v>
      </c>
      <c r="B643" s="1" t="str">
        <f>IFERROR(VLOOKUP($A643,Runners!$V:$AA,B$1,0),"")</f>
        <v/>
      </c>
      <c r="C643" s="1" t="str">
        <f>IFERROR(VLOOKUP($A643,Runners!$V:$AA,C$1,0),"")</f>
        <v/>
      </c>
      <c r="D643" s="1" t="str">
        <f>IFERROR(VLOOKUP($A643,Runners!$V:$AA,D$1,0),"")</f>
        <v/>
      </c>
      <c r="E643" s="2" t="str">
        <f>IFERROR(VLOOKUP($A643,Runners!$V:$AA,E$1,0),"")</f>
        <v/>
      </c>
      <c r="F643" s="2" t="str">
        <f>IFERROR(VLOOKUP($A643,Runners!$V:$AA,F$1,0),"")</f>
        <v/>
      </c>
    </row>
    <row r="644" spans="1:6" x14ac:dyDescent="0.25">
      <c r="A644" s="19">
        <v>640</v>
      </c>
      <c r="B644" s="1" t="str">
        <f>IFERROR(VLOOKUP($A644,Runners!$V:$AA,B$1,0),"")</f>
        <v/>
      </c>
      <c r="C644" s="1" t="str">
        <f>IFERROR(VLOOKUP($A644,Runners!$V:$AA,C$1,0),"")</f>
        <v/>
      </c>
      <c r="D644" s="1" t="str">
        <f>IFERROR(VLOOKUP($A644,Runners!$V:$AA,D$1,0),"")</f>
        <v/>
      </c>
      <c r="E644" s="2" t="str">
        <f>IFERROR(VLOOKUP($A644,Runners!$V:$AA,E$1,0),"")</f>
        <v/>
      </c>
      <c r="F644" s="2" t="str">
        <f>IFERROR(VLOOKUP($A644,Runners!$V:$AA,F$1,0),"")</f>
        <v/>
      </c>
    </row>
    <row r="645" spans="1:6" x14ac:dyDescent="0.25">
      <c r="A645" s="19">
        <v>641</v>
      </c>
      <c r="B645" s="1" t="str">
        <f>IFERROR(VLOOKUP($A645,Runners!$V:$AA,B$1,0),"")</f>
        <v/>
      </c>
      <c r="C645" s="1" t="str">
        <f>IFERROR(VLOOKUP($A645,Runners!$V:$AA,C$1,0),"")</f>
        <v/>
      </c>
      <c r="D645" s="1" t="str">
        <f>IFERROR(VLOOKUP($A645,Runners!$V:$AA,D$1,0),"")</f>
        <v/>
      </c>
      <c r="E645" s="2" t="str">
        <f>IFERROR(VLOOKUP($A645,Runners!$V:$AA,E$1,0),"")</f>
        <v/>
      </c>
      <c r="F645" s="2" t="str">
        <f>IFERROR(VLOOKUP($A645,Runners!$V:$AA,F$1,0),"")</f>
        <v/>
      </c>
    </row>
    <row r="646" spans="1:6" x14ac:dyDescent="0.25">
      <c r="A646" s="19">
        <v>642</v>
      </c>
      <c r="B646" s="1" t="str">
        <f>IFERROR(VLOOKUP($A646,Runners!$V:$AA,B$1,0),"")</f>
        <v/>
      </c>
      <c r="C646" s="1" t="str">
        <f>IFERROR(VLOOKUP($A646,Runners!$V:$AA,C$1,0),"")</f>
        <v/>
      </c>
      <c r="D646" s="1" t="str">
        <f>IFERROR(VLOOKUP($A646,Runners!$V:$AA,D$1,0),"")</f>
        <v/>
      </c>
      <c r="E646" s="2" t="str">
        <f>IFERROR(VLOOKUP($A646,Runners!$V:$AA,E$1,0),"")</f>
        <v/>
      </c>
      <c r="F646" s="2" t="str">
        <f>IFERROR(VLOOKUP($A646,Runners!$V:$AA,F$1,0),"")</f>
        <v/>
      </c>
    </row>
    <row r="647" spans="1:6" x14ac:dyDescent="0.25">
      <c r="A647" s="19">
        <v>643</v>
      </c>
      <c r="B647" s="1" t="str">
        <f>IFERROR(VLOOKUP($A647,Runners!$V:$AA,B$1,0),"")</f>
        <v/>
      </c>
      <c r="C647" s="1" t="str">
        <f>IFERROR(VLOOKUP($A647,Runners!$V:$AA,C$1,0),"")</f>
        <v/>
      </c>
      <c r="D647" s="1" t="str">
        <f>IFERROR(VLOOKUP($A647,Runners!$V:$AA,D$1,0),"")</f>
        <v/>
      </c>
      <c r="E647" s="2" t="str">
        <f>IFERROR(VLOOKUP($A647,Runners!$V:$AA,E$1,0),"")</f>
        <v/>
      </c>
      <c r="F647" s="2" t="str">
        <f>IFERROR(VLOOKUP($A647,Runners!$V:$AA,F$1,0),"")</f>
        <v/>
      </c>
    </row>
    <row r="648" spans="1:6" x14ac:dyDescent="0.25">
      <c r="A648" s="19">
        <v>644</v>
      </c>
      <c r="B648" s="1" t="str">
        <f>IFERROR(VLOOKUP($A648,Runners!$V:$AA,B$1,0),"")</f>
        <v/>
      </c>
      <c r="C648" s="1" t="str">
        <f>IFERROR(VLOOKUP($A648,Runners!$V:$AA,C$1,0),"")</f>
        <v/>
      </c>
      <c r="D648" s="1" t="str">
        <f>IFERROR(VLOOKUP($A648,Runners!$V:$AA,D$1,0),"")</f>
        <v/>
      </c>
      <c r="E648" s="2" t="str">
        <f>IFERROR(VLOOKUP($A648,Runners!$V:$AA,E$1,0),"")</f>
        <v/>
      </c>
      <c r="F648" s="2" t="str">
        <f>IFERROR(VLOOKUP($A648,Runners!$V:$AA,F$1,0),"")</f>
        <v/>
      </c>
    </row>
    <row r="649" spans="1:6" x14ac:dyDescent="0.25">
      <c r="A649" s="19">
        <v>645</v>
      </c>
      <c r="B649" s="1" t="str">
        <f>IFERROR(VLOOKUP($A649,Runners!$V:$AA,B$1,0),"")</f>
        <v/>
      </c>
      <c r="C649" s="1" t="str">
        <f>IFERROR(VLOOKUP($A649,Runners!$V:$AA,C$1,0),"")</f>
        <v/>
      </c>
      <c r="D649" s="1" t="str">
        <f>IFERROR(VLOOKUP($A649,Runners!$V:$AA,D$1,0),"")</f>
        <v/>
      </c>
      <c r="E649" s="2" t="str">
        <f>IFERROR(VLOOKUP($A649,Runners!$V:$AA,E$1,0),"")</f>
        <v/>
      </c>
      <c r="F649" s="2" t="str">
        <f>IFERROR(VLOOKUP($A649,Runners!$V:$AA,F$1,0),"")</f>
        <v/>
      </c>
    </row>
    <row r="650" spans="1:6" x14ac:dyDescent="0.25">
      <c r="A650" s="19">
        <v>646</v>
      </c>
      <c r="B650" s="1" t="str">
        <f>IFERROR(VLOOKUP($A650,Runners!$V:$AA,B$1,0),"")</f>
        <v/>
      </c>
      <c r="C650" s="1" t="str">
        <f>IFERROR(VLOOKUP($A650,Runners!$V:$AA,C$1,0),"")</f>
        <v/>
      </c>
      <c r="D650" s="1" t="str">
        <f>IFERROR(VLOOKUP($A650,Runners!$V:$AA,D$1,0),"")</f>
        <v/>
      </c>
      <c r="E650" s="2" t="str">
        <f>IFERROR(VLOOKUP($A650,Runners!$V:$AA,E$1,0),"")</f>
        <v/>
      </c>
      <c r="F650" s="2" t="str">
        <f>IFERROR(VLOOKUP($A650,Runners!$V:$AA,F$1,0),"")</f>
        <v/>
      </c>
    </row>
    <row r="651" spans="1:6" x14ac:dyDescent="0.25">
      <c r="A651" s="19">
        <v>647</v>
      </c>
      <c r="B651" s="1" t="str">
        <f>IFERROR(VLOOKUP($A651,Runners!$V:$AA,B$1,0),"")</f>
        <v/>
      </c>
      <c r="C651" s="1" t="str">
        <f>IFERROR(VLOOKUP($A651,Runners!$V:$AA,C$1,0),"")</f>
        <v/>
      </c>
      <c r="D651" s="1" t="str">
        <f>IFERROR(VLOOKUP($A651,Runners!$V:$AA,D$1,0),"")</f>
        <v/>
      </c>
      <c r="E651" s="2" t="str">
        <f>IFERROR(VLOOKUP($A651,Runners!$V:$AA,E$1,0),"")</f>
        <v/>
      </c>
      <c r="F651" s="2" t="str">
        <f>IFERROR(VLOOKUP($A651,Runners!$V:$AA,F$1,0),"")</f>
        <v/>
      </c>
    </row>
    <row r="652" spans="1:6" x14ac:dyDescent="0.25">
      <c r="A652" s="19">
        <v>648</v>
      </c>
      <c r="B652" s="1" t="str">
        <f>IFERROR(VLOOKUP($A652,Runners!$V:$AA,B$1,0),"")</f>
        <v/>
      </c>
      <c r="C652" s="1" t="str">
        <f>IFERROR(VLOOKUP($A652,Runners!$V:$AA,C$1,0),"")</f>
        <v/>
      </c>
      <c r="D652" s="1" t="str">
        <f>IFERROR(VLOOKUP($A652,Runners!$V:$AA,D$1,0),"")</f>
        <v/>
      </c>
      <c r="E652" s="2" t="str">
        <f>IFERROR(VLOOKUP($A652,Runners!$V:$AA,E$1,0),"")</f>
        <v/>
      </c>
      <c r="F652" s="2" t="str">
        <f>IFERROR(VLOOKUP($A652,Runners!$V:$AA,F$1,0),"")</f>
        <v/>
      </c>
    </row>
    <row r="653" spans="1:6" x14ac:dyDescent="0.25">
      <c r="A653" s="19">
        <v>649</v>
      </c>
      <c r="B653" s="1" t="str">
        <f>IFERROR(VLOOKUP($A653,Runners!$V:$AA,B$1,0),"")</f>
        <v/>
      </c>
      <c r="C653" s="1" t="str">
        <f>IFERROR(VLOOKUP($A653,Runners!$V:$AA,C$1,0),"")</f>
        <v/>
      </c>
      <c r="D653" s="1" t="str">
        <f>IFERROR(VLOOKUP($A653,Runners!$V:$AA,D$1,0),"")</f>
        <v/>
      </c>
      <c r="E653" s="2" t="str">
        <f>IFERROR(VLOOKUP($A653,Runners!$V:$AA,E$1,0),"")</f>
        <v/>
      </c>
      <c r="F653" s="2" t="str">
        <f>IFERROR(VLOOKUP($A653,Runners!$V:$AA,F$1,0),"")</f>
        <v/>
      </c>
    </row>
    <row r="654" spans="1:6" x14ac:dyDescent="0.25">
      <c r="A654" s="19">
        <v>650</v>
      </c>
      <c r="B654" s="1" t="str">
        <f>IFERROR(VLOOKUP($A654,Runners!$V:$AA,B$1,0),"")</f>
        <v/>
      </c>
      <c r="C654" s="1" t="str">
        <f>IFERROR(VLOOKUP($A654,Runners!$V:$AA,C$1,0),"")</f>
        <v/>
      </c>
      <c r="D654" s="1" t="str">
        <f>IFERROR(VLOOKUP($A654,Runners!$V:$AA,D$1,0),"")</f>
        <v/>
      </c>
      <c r="E654" s="2" t="str">
        <f>IFERROR(VLOOKUP($A654,Runners!$V:$AA,E$1,0),"")</f>
        <v/>
      </c>
      <c r="F654" s="2" t="str">
        <f>IFERROR(VLOOKUP($A654,Runners!$V:$AA,F$1,0),"")</f>
        <v/>
      </c>
    </row>
    <row r="655" spans="1:6" x14ac:dyDescent="0.25">
      <c r="A655" s="19">
        <v>651</v>
      </c>
      <c r="B655" s="1" t="str">
        <f>IFERROR(VLOOKUP($A655,Runners!$V:$AA,B$1,0),"")</f>
        <v/>
      </c>
      <c r="C655" s="1" t="str">
        <f>IFERROR(VLOOKUP($A655,Runners!$V:$AA,C$1,0),"")</f>
        <v/>
      </c>
      <c r="D655" s="1" t="str">
        <f>IFERROR(VLOOKUP($A655,Runners!$V:$AA,D$1,0),"")</f>
        <v/>
      </c>
      <c r="E655" s="2" t="str">
        <f>IFERROR(VLOOKUP($A655,Runners!$V:$AA,E$1,0),"")</f>
        <v/>
      </c>
      <c r="F655" s="2" t="str">
        <f>IFERROR(VLOOKUP($A655,Runners!$V:$AA,F$1,0),"")</f>
        <v/>
      </c>
    </row>
    <row r="656" spans="1:6" x14ac:dyDescent="0.25">
      <c r="A656" s="19">
        <v>652</v>
      </c>
      <c r="B656" s="1" t="str">
        <f>IFERROR(VLOOKUP($A656,Runners!$V:$AA,B$1,0),"")</f>
        <v/>
      </c>
      <c r="C656" s="1" t="str">
        <f>IFERROR(VLOOKUP($A656,Runners!$V:$AA,C$1,0),"")</f>
        <v/>
      </c>
      <c r="D656" s="1" t="str">
        <f>IFERROR(VLOOKUP($A656,Runners!$V:$AA,D$1,0),"")</f>
        <v/>
      </c>
      <c r="E656" s="2" t="str">
        <f>IFERROR(VLOOKUP($A656,Runners!$V:$AA,E$1,0),"")</f>
        <v/>
      </c>
      <c r="F656" s="2" t="str">
        <f>IFERROR(VLOOKUP($A656,Runners!$V:$AA,F$1,0),"")</f>
        <v/>
      </c>
    </row>
    <row r="657" spans="1:6" x14ac:dyDescent="0.25">
      <c r="A657" s="19">
        <v>653</v>
      </c>
      <c r="B657" s="1" t="str">
        <f>IFERROR(VLOOKUP($A657,Runners!$V:$AA,B$1,0),"")</f>
        <v/>
      </c>
      <c r="C657" s="1" t="str">
        <f>IFERROR(VLOOKUP($A657,Runners!$V:$AA,C$1,0),"")</f>
        <v/>
      </c>
      <c r="D657" s="1" t="str">
        <f>IFERROR(VLOOKUP($A657,Runners!$V:$AA,D$1,0),"")</f>
        <v/>
      </c>
      <c r="E657" s="2" t="str">
        <f>IFERROR(VLOOKUP($A657,Runners!$V:$AA,E$1,0),"")</f>
        <v/>
      </c>
      <c r="F657" s="2" t="str">
        <f>IFERROR(VLOOKUP($A657,Runners!$V:$AA,F$1,0),"")</f>
        <v/>
      </c>
    </row>
    <row r="658" spans="1:6" x14ac:dyDescent="0.25">
      <c r="A658" s="19">
        <v>654</v>
      </c>
      <c r="B658" s="1" t="str">
        <f>IFERROR(VLOOKUP($A658,Runners!$V:$AA,B$1,0),"")</f>
        <v/>
      </c>
      <c r="C658" s="1" t="str">
        <f>IFERROR(VLOOKUP($A658,Runners!$V:$AA,C$1,0),"")</f>
        <v/>
      </c>
      <c r="D658" s="1" t="str">
        <f>IFERROR(VLOOKUP($A658,Runners!$V:$AA,D$1,0),"")</f>
        <v/>
      </c>
      <c r="E658" s="2" t="str">
        <f>IFERROR(VLOOKUP($A658,Runners!$V:$AA,E$1,0),"")</f>
        <v/>
      </c>
      <c r="F658" s="2" t="str">
        <f>IFERROR(VLOOKUP($A658,Runners!$V:$AA,F$1,0),"")</f>
        <v/>
      </c>
    </row>
    <row r="659" spans="1:6" x14ac:dyDescent="0.25">
      <c r="A659" s="19">
        <v>655</v>
      </c>
      <c r="B659" s="1" t="str">
        <f>IFERROR(VLOOKUP($A659,Runners!$V:$AA,B$1,0),"")</f>
        <v/>
      </c>
      <c r="C659" s="1" t="str">
        <f>IFERROR(VLOOKUP($A659,Runners!$V:$AA,C$1,0),"")</f>
        <v/>
      </c>
      <c r="D659" s="1" t="str">
        <f>IFERROR(VLOOKUP($A659,Runners!$V:$AA,D$1,0),"")</f>
        <v/>
      </c>
      <c r="E659" s="2" t="str">
        <f>IFERROR(VLOOKUP($A659,Runners!$V:$AA,E$1,0),"")</f>
        <v/>
      </c>
      <c r="F659" s="2" t="str">
        <f>IFERROR(VLOOKUP($A659,Runners!$V:$AA,F$1,0),"")</f>
        <v/>
      </c>
    </row>
    <row r="660" spans="1:6" x14ac:dyDescent="0.25">
      <c r="A660" s="19">
        <v>656</v>
      </c>
      <c r="B660" s="1" t="str">
        <f>IFERROR(VLOOKUP($A660,Runners!$V:$AA,B$1,0),"")</f>
        <v/>
      </c>
      <c r="C660" s="1" t="str">
        <f>IFERROR(VLOOKUP($A660,Runners!$V:$AA,C$1,0),"")</f>
        <v/>
      </c>
      <c r="D660" s="1" t="str">
        <f>IFERROR(VLOOKUP($A660,Runners!$V:$AA,D$1,0),"")</f>
        <v/>
      </c>
      <c r="E660" s="2" t="str">
        <f>IFERROR(VLOOKUP($A660,Runners!$V:$AA,E$1,0),"")</f>
        <v/>
      </c>
      <c r="F660" s="2" t="str">
        <f>IFERROR(VLOOKUP($A660,Runners!$V:$AA,F$1,0),"")</f>
        <v/>
      </c>
    </row>
    <row r="661" spans="1:6" x14ac:dyDescent="0.25">
      <c r="A661" s="19">
        <v>657</v>
      </c>
      <c r="B661" s="1" t="str">
        <f>IFERROR(VLOOKUP($A661,Runners!$V:$AA,B$1,0),"")</f>
        <v/>
      </c>
      <c r="C661" s="1" t="str">
        <f>IFERROR(VLOOKUP($A661,Runners!$V:$AA,C$1,0),"")</f>
        <v/>
      </c>
      <c r="D661" s="1" t="str">
        <f>IFERROR(VLOOKUP($A661,Runners!$V:$AA,D$1,0),"")</f>
        <v/>
      </c>
      <c r="E661" s="2" t="str">
        <f>IFERROR(VLOOKUP($A661,Runners!$V:$AA,E$1,0),"")</f>
        <v/>
      </c>
      <c r="F661" s="2" t="str">
        <f>IFERROR(VLOOKUP($A661,Runners!$V:$AA,F$1,0),"")</f>
        <v/>
      </c>
    </row>
    <row r="662" spans="1:6" x14ac:dyDescent="0.25">
      <c r="A662" s="19">
        <v>658</v>
      </c>
      <c r="B662" s="1" t="str">
        <f>IFERROR(VLOOKUP($A662,Runners!$V:$AA,B$1,0),"")</f>
        <v/>
      </c>
      <c r="C662" s="1" t="str">
        <f>IFERROR(VLOOKUP($A662,Runners!$V:$AA,C$1,0),"")</f>
        <v/>
      </c>
      <c r="D662" s="1" t="str">
        <f>IFERROR(VLOOKUP($A662,Runners!$V:$AA,D$1,0),"")</f>
        <v/>
      </c>
      <c r="E662" s="2" t="str">
        <f>IFERROR(VLOOKUP($A662,Runners!$V:$AA,E$1,0),"")</f>
        <v/>
      </c>
      <c r="F662" s="2" t="str">
        <f>IFERROR(VLOOKUP($A662,Runners!$V:$AA,F$1,0),"")</f>
        <v/>
      </c>
    </row>
    <row r="663" spans="1:6" x14ac:dyDescent="0.25">
      <c r="A663" s="19">
        <v>659</v>
      </c>
      <c r="B663" s="1" t="str">
        <f>IFERROR(VLOOKUP($A663,Runners!$V:$AA,B$1,0),"")</f>
        <v/>
      </c>
      <c r="C663" s="1" t="str">
        <f>IFERROR(VLOOKUP($A663,Runners!$V:$AA,C$1,0),"")</f>
        <v/>
      </c>
      <c r="D663" s="1" t="str">
        <f>IFERROR(VLOOKUP($A663,Runners!$V:$AA,D$1,0),"")</f>
        <v/>
      </c>
      <c r="E663" s="2" t="str">
        <f>IFERROR(VLOOKUP($A663,Runners!$V:$AA,E$1,0),"")</f>
        <v/>
      </c>
      <c r="F663" s="2" t="str">
        <f>IFERROR(VLOOKUP($A663,Runners!$V:$AA,F$1,0),"")</f>
        <v/>
      </c>
    </row>
    <row r="664" spans="1:6" x14ac:dyDescent="0.25">
      <c r="A664" s="19">
        <v>660</v>
      </c>
      <c r="B664" s="1" t="str">
        <f>IFERROR(VLOOKUP($A664,Runners!$V:$AA,B$1,0),"")</f>
        <v/>
      </c>
      <c r="C664" s="1" t="str">
        <f>IFERROR(VLOOKUP($A664,Runners!$V:$AA,C$1,0),"")</f>
        <v/>
      </c>
      <c r="D664" s="1" t="str">
        <f>IFERROR(VLOOKUP($A664,Runners!$V:$AA,D$1,0),"")</f>
        <v/>
      </c>
      <c r="E664" s="2" t="str">
        <f>IFERROR(VLOOKUP($A664,Runners!$V:$AA,E$1,0),"")</f>
        <v/>
      </c>
      <c r="F664" s="2" t="str">
        <f>IFERROR(VLOOKUP($A664,Runners!$V:$AA,F$1,0),"")</f>
        <v/>
      </c>
    </row>
    <row r="665" spans="1:6" x14ac:dyDescent="0.25">
      <c r="A665" s="19">
        <v>661</v>
      </c>
      <c r="B665" s="1" t="str">
        <f>IFERROR(VLOOKUP($A665,Runners!$V:$AA,B$1,0),"")</f>
        <v/>
      </c>
      <c r="C665" s="1" t="str">
        <f>IFERROR(VLOOKUP($A665,Runners!$V:$AA,C$1,0),"")</f>
        <v/>
      </c>
      <c r="D665" s="1" t="str">
        <f>IFERROR(VLOOKUP($A665,Runners!$V:$AA,D$1,0),"")</f>
        <v/>
      </c>
      <c r="E665" s="2" t="str">
        <f>IFERROR(VLOOKUP($A665,Runners!$V:$AA,E$1,0),"")</f>
        <v/>
      </c>
      <c r="F665" s="2" t="str">
        <f>IFERROR(VLOOKUP($A665,Runners!$V:$AA,F$1,0),"")</f>
        <v/>
      </c>
    </row>
    <row r="666" spans="1:6" x14ac:dyDescent="0.25">
      <c r="A666" s="19">
        <v>662</v>
      </c>
      <c r="B666" s="1" t="str">
        <f>IFERROR(VLOOKUP($A666,Runners!$V:$AA,B$1,0),"")</f>
        <v/>
      </c>
      <c r="C666" s="1" t="str">
        <f>IFERROR(VLOOKUP($A666,Runners!$V:$AA,C$1,0),"")</f>
        <v/>
      </c>
      <c r="D666" s="1" t="str">
        <f>IFERROR(VLOOKUP($A666,Runners!$V:$AA,D$1,0),"")</f>
        <v/>
      </c>
      <c r="E666" s="2" t="str">
        <f>IFERROR(VLOOKUP($A666,Runners!$V:$AA,E$1,0),"")</f>
        <v/>
      </c>
      <c r="F666" s="2" t="str">
        <f>IFERROR(VLOOKUP($A666,Runners!$V:$AA,F$1,0),"")</f>
        <v/>
      </c>
    </row>
    <row r="667" spans="1:6" x14ac:dyDescent="0.25">
      <c r="A667" s="19">
        <v>663</v>
      </c>
      <c r="B667" s="1" t="str">
        <f>IFERROR(VLOOKUP($A667,Runners!$V:$AA,B$1,0),"")</f>
        <v/>
      </c>
      <c r="C667" s="1" t="str">
        <f>IFERROR(VLOOKUP($A667,Runners!$V:$AA,C$1,0),"")</f>
        <v/>
      </c>
      <c r="D667" s="1" t="str">
        <f>IFERROR(VLOOKUP($A667,Runners!$V:$AA,D$1,0),"")</f>
        <v/>
      </c>
      <c r="E667" s="2" t="str">
        <f>IFERROR(VLOOKUP($A667,Runners!$V:$AA,E$1,0),"")</f>
        <v/>
      </c>
      <c r="F667" s="2" t="str">
        <f>IFERROR(VLOOKUP($A667,Runners!$V:$AA,F$1,0),"")</f>
        <v/>
      </c>
    </row>
    <row r="668" spans="1:6" x14ac:dyDescent="0.25">
      <c r="A668" s="19">
        <v>664</v>
      </c>
      <c r="B668" s="1" t="str">
        <f>IFERROR(VLOOKUP($A668,Runners!$V:$AA,B$1,0),"")</f>
        <v/>
      </c>
      <c r="C668" s="1" t="str">
        <f>IFERROR(VLOOKUP($A668,Runners!$V:$AA,C$1,0),"")</f>
        <v/>
      </c>
      <c r="D668" s="1" t="str">
        <f>IFERROR(VLOOKUP($A668,Runners!$V:$AA,D$1,0),"")</f>
        <v/>
      </c>
      <c r="E668" s="2" t="str">
        <f>IFERROR(VLOOKUP($A668,Runners!$V:$AA,E$1,0),"")</f>
        <v/>
      </c>
      <c r="F668" s="2" t="str">
        <f>IFERROR(VLOOKUP($A668,Runners!$V:$AA,F$1,0),"")</f>
        <v/>
      </c>
    </row>
    <row r="669" spans="1:6" x14ac:dyDescent="0.25">
      <c r="A669" s="19">
        <v>665</v>
      </c>
      <c r="B669" s="1" t="str">
        <f>IFERROR(VLOOKUP($A669,Runners!$V:$AA,B$1,0),"")</f>
        <v/>
      </c>
      <c r="C669" s="1" t="str">
        <f>IFERROR(VLOOKUP($A669,Runners!$V:$AA,C$1,0),"")</f>
        <v/>
      </c>
      <c r="D669" s="1" t="str">
        <f>IFERROR(VLOOKUP($A669,Runners!$V:$AA,D$1,0),"")</f>
        <v/>
      </c>
      <c r="E669" s="2" t="str">
        <f>IFERROR(VLOOKUP($A669,Runners!$V:$AA,E$1,0),"")</f>
        <v/>
      </c>
      <c r="F669" s="2" t="str">
        <f>IFERROR(VLOOKUP($A669,Runners!$V:$AA,F$1,0),"")</f>
        <v/>
      </c>
    </row>
  </sheetData>
  <pageMargins left="0.31496062992125984" right="0.31496062992125984" top="0.35433070866141736" bottom="0.35433070866141736"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31F6E-A747-42D6-B61C-F25B51D47B7B}">
  <sheetPr>
    <tabColor rgb="FF92D050"/>
  </sheetPr>
  <dimension ref="A1:AB208"/>
  <sheetViews>
    <sheetView workbookViewId="0">
      <selection activeCell="V9" sqref="V9"/>
    </sheetView>
  </sheetViews>
  <sheetFormatPr defaultRowHeight="18" x14ac:dyDescent="0.25"/>
  <cols>
    <col min="1" max="2" width="16.7109375" style="47" customWidth="1"/>
    <col min="3" max="3" width="30.140625" style="19" customWidth="1"/>
    <col min="4" max="4" width="9.140625" style="19"/>
    <col min="5" max="5" width="9.140625" style="121"/>
    <col min="6" max="6" width="9.140625" style="160"/>
    <col min="7" max="7" width="9.140625" style="161"/>
    <col min="8" max="8" width="9.140625" style="122"/>
    <col min="9" max="9" width="9.140625" style="161"/>
    <col min="10" max="10" width="9.140625" style="160"/>
    <col min="11" max="11" width="9.140625" style="161"/>
    <col min="12" max="12" width="9.140625" style="122"/>
    <col min="13" max="13" width="9.140625" style="121"/>
    <col min="14" max="14" width="9.140625" style="160"/>
    <col min="15" max="15" width="9.140625" style="161"/>
    <col min="16" max="16" width="9.140625" style="391"/>
    <col min="17" max="17" width="9.140625" style="332"/>
    <col min="18" max="18" width="9.140625" style="142"/>
    <col min="19" max="19" width="9.140625" style="435"/>
    <col min="20" max="20" width="9.140625" style="332"/>
    <col min="21" max="21" width="10.85546875" style="375" bestFit="1" customWidth="1"/>
    <col min="22" max="22" width="9.140625" style="374"/>
    <col min="23" max="28" width="14.28515625" style="47" customWidth="1"/>
  </cols>
  <sheetData>
    <row r="1" spans="1:28" x14ac:dyDescent="0.25">
      <c r="A1" s="47" t="s">
        <v>700</v>
      </c>
      <c r="N1" s="157"/>
      <c r="O1" s="159"/>
      <c r="P1" s="436"/>
      <c r="Q1" s="437"/>
      <c r="S1" s="433"/>
      <c r="W1" s="389"/>
      <c r="Y1" s="153"/>
      <c r="Z1" s="19"/>
    </row>
    <row r="2" spans="1:28" s="272" customFormat="1" ht="19.5" thickBot="1" x14ac:dyDescent="0.35">
      <c r="A2" s="544" t="s">
        <v>375</v>
      </c>
      <c r="B2" s="545"/>
      <c r="C2" s="170"/>
      <c r="D2" s="170"/>
      <c r="E2" s="271"/>
      <c r="F2" s="540" t="s">
        <v>152</v>
      </c>
      <c r="G2" s="541"/>
      <c r="H2" s="540" t="s">
        <v>147</v>
      </c>
      <c r="I2" s="541"/>
      <c r="J2" s="540" t="s">
        <v>148</v>
      </c>
      <c r="K2" s="541"/>
      <c r="L2" s="554" t="s">
        <v>149</v>
      </c>
      <c r="M2" s="555"/>
      <c r="N2" s="540" t="s">
        <v>150</v>
      </c>
      <c r="O2" s="541"/>
      <c r="P2" s="542" t="s">
        <v>151</v>
      </c>
      <c r="Q2" s="543"/>
      <c r="R2" s="362"/>
      <c r="S2" s="434" t="s">
        <v>535</v>
      </c>
      <c r="T2" s="341"/>
      <c r="U2" s="364" t="s">
        <v>109</v>
      </c>
      <c r="V2" s="373"/>
      <c r="W2" s="389"/>
      <c r="X2" s="47"/>
      <c r="Y2" s="47"/>
      <c r="Z2" s="47"/>
      <c r="AA2" s="47"/>
      <c r="AB2" s="47"/>
    </row>
    <row r="3" spans="1:28" s="272" customFormat="1" ht="18.75" x14ac:dyDescent="0.3">
      <c r="A3" s="274"/>
      <c r="B3" s="274"/>
      <c r="C3" s="170"/>
      <c r="D3" s="170"/>
      <c r="E3" s="271"/>
      <c r="F3" s="273" t="s">
        <v>84</v>
      </c>
      <c r="G3" s="343" t="s">
        <v>105</v>
      </c>
      <c r="H3" s="342" t="s">
        <v>84</v>
      </c>
      <c r="I3" s="343" t="s">
        <v>105</v>
      </c>
      <c r="J3" s="273" t="s">
        <v>84</v>
      </c>
      <c r="K3" s="343" t="s">
        <v>105</v>
      </c>
      <c r="L3" s="342" t="s">
        <v>84</v>
      </c>
      <c r="M3" s="344" t="s">
        <v>105</v>
      </c>
      <c r="N3" s="273" t="s">
        <v>84</v>
      </c>
      <c r="O3" s="343" t="s">
        <v>105</v>
      </c>
      <c r="P3" s="273" t="s">
        <v>84</v>
      </c>
      <c r="Q3" s="343" t="s">
        <v>105</v>
      </c>
      <c r="R3" s="358"/>
      <c r="S3" s="434"/>
      <c r="T3" s="341"/>
      <c r="U3" s="364" t="s">
        <v>105</v>
      </c>
      <c r="V3" s="373"/>
      <c r="W3" s="389"/>
      <c r="X3" s="47"/>
      <c r="Y3" s="153"/>
      <c r="Z3" s="19"/>
      <c r="AA3" s="47"/>
      <c r="AB3" s="47"/>
    </row>
    <row r="4" spans="1:28" s="272" customFormat="1" ht="18.75" x14ac:dyDescent="0.3">
      <c r="A4" s="1" t="s">
        <v>426</v>
      </c>
      <c r="B4" s="1" t="s">
        <v>665</v>
      </c>
      <c r="C4" s="2" t="s">
        <v>87</v>
      </c>
      <c r="D4" s="2">
        <v>6</v>
      </c>
      <c r="E4" s="145" t="s">
        <v>2</v>
      </c>
      <c r="F4" s="160">
        <f>IFERROR(VLOOKUP($A4&amp;$B4&amp;$C4,'Girls - Race 1'!$J:$L,2,0),"")</f>
        <v>22</v>
      </c>
      <c r="G4" s="526"/>
      <c r="H4" s="122">
        <f>IFERROR(VLOOKUP($A4&amp;$B4&amp;$C4,'Girls - Race 2'!$J:$L,2,0),"")</f>
        <v>21</v>
      </c>
      <c r="I4" s="178">
        <f>IFERROR(VLOOKUP($A4&amp;$B4&amp;$C4,'Girls - Race 2'!$J:$L,3,0),0)</f>
        <v>1</v>
      </c>
      <c r="J4" s="160">
        <f>IFERROR(VLOOKUP($A4&amp;$B4&amp;$C4,'Girls - Race 3'!$J:$L,2,0),"")</f>
        <v>20</v>
      </c>
      <c r="K4" s="178">
        <f>IFERROR(VLOOKUP($A4&amp;$B4&amp;$C4,'Girls - Race 3'!$J:$L,3,0),0)</f>
        <v>1</v>
      </c>
      <c r="L4" s="122">
        <f>IFERROR(VLOOKUP(A4&amp;B4&amp;C4,'Girls - Race 4'!J:K,2,0),"")</f>
        <v>13</v>
      </c>
      <c r="M4" s="183">
        <f>IFERROR(VLOOKUP(A4&amp;B4&amp;C4,'Girls - Race 4'!J:L,3,0),0)</f>
        <v>2</v>
      </c>
      <c r="N4" s="160"/>
      <c r="O4" s="178"/>
      <c r="P4" s="177"/>
      <c r="Q4" s="178"/>
      <c r="R4" s="412"/>
      <c r="S4" s="394">
        <v>4</v>
      </c>
      <c r="T4" s="417"/>
      <c r="U4" s="375">
        <f t="shared" ref="U4:U39" si="0">+G4+I4+M4+O4+K4</f>
        <v>4</v>
      </c>
      <c r="V4" s="530">
        <v>2</v>
      </c>
      <c r="W4" s="389"/>
      <c r="X4" s="47"/>
      <c r="Y4" s="153"/>
      <c r="Z4" s="19"/>
      <c r="AA4" s="47"/>
      <c r="AB4" s="47"/>
    </row>
    <row r="5" spans="1:28" s="272" customFormat="1" ht="18.75" x14ac:dyDescent="0.3">
      <c r="A5" s="1" t="s">
        <v>581</v>
      </c>
      <c r="B5" s="1" t="s">
        <v>580</v>
      </c>
      <c r="C5" s="2" t="s">
        <v>0</v>
      </c>
      <c r="D5" s="2">
        <v>4</v>
      </c>
      <c r="E5" s="145" t="s">
        <v>2</v>
      </c>
      <c r="F5" s="160">
        <f>IFERROR(VLOOKUP($A5&amp;$B5&amp;$C5,'Girls - Race 1'!$J:$L,2,0),"")</f>
        <v>21</v>
      </c>
      <c r="G5" s="526"/>
      <c r="H5" s="122">
        <f>IFERROR(VLOOKUP($A5&amp;$B5&amp;$C5,'Girls - Race 2'!$J:$L,2,0),"")</f>
        <v>22</v>
      </c>
      <c r="I5" s="178">
        <f>IFERROR(VLOOKUP($A5&amp;$B5&amp;$C5,'Girls - Race 2'!$J:$L,3,0),0)</f>
        <v>2</v>
      </c>
      <c r="J5" s="160">
        <f>IFERROR(VLOOKUP($A5&amp;$B5&amp;$C5,'Girls - Race 3'!$J:$L,2,0),"")</f>
        <v>21</v>
      </c>
      <c r="K5" s="178">
        <f>IFERROR(VLOOKUP($A5&amp;$B5&amp;$C5,'Girls - Race 3'!$J:$L,3,0),0)</f>
        <v>2</v>
      </c>
      <c r="L5" s="122">
        <f>IFERROR(VLOOKUP(A5&amp;B5&amp;C5,'Girls - Race 4'!J:K,2,0),"")</f>
        <v>10</v>
      </c>
      <c r="M5" s="183">
        <f>IFERROR(VLOOKUP(A5&amp;B5&amp;C5,'Girls - Race 4'!J:L,3,0),0)</f>
        <v>1</v>
      </c>
      <c r="N5" s="160"/>
      <c r="O5" s="178"/>
      <c r="P5" s="177"/>
      <c r="Q5" s="178"/>
      <c r="R5" s="412"/>
      <c r="S5" s="394">
        <v>4</v>
      </c>
      <c r="T5" s="417"/>
      <c r="U5" s="375">
        <f t="shared" si="0"/>
        <v>5</v>
      </c>
      <c r="V5" s="530">
        <v>3</v>
      </c>
      <c r="W5" s="389"/>
      <c r="X5" s="47"/>
      <c r="Y5" s="153"/>
      <c r="Z5" s="19"/>
      <c r="AA5" s="47"/>
      <c r="AB5" s="47"/>
    </row>
    <row r="6" spans="1:28" x14ac:dyDescent="0.25">
      <c r="A6" s="1" t="s">
        <v>24</v>
      </c>
      <c r="B6" s="1" t="s">
        <v>20</v>
      </c>
      <c r="C6" s="2" t="s">
        <v>155</v>
      </c>
      <c r="D6" s="2">
        <v>6</v>
      </c>
      <c r="E6" s="2" t="s">
        <v>2</v>
      </c>
      <c r="F6" s="160">
        <f>IFERROR(VLOOKUP($A6&amp;$B6&amp;$C6,'Girls - Race 1'!$J:$L,2,0),"")</f>
        <v>19</v>
      </c>
      <c r="G6" s="178">
        <f>IFERROR(VLOOKUP($A6&amp;$B6&amp;$C6,'Girls - Race 1'!$J:$L,3,0),0)</f>
        <v>1</v>
      </c>
      <c r="H6" s="160">
        <f>IFERROR(VLOOKUP($A6&amp;$B6&amp;$C6,'Girls - Race 2'!$J:$L,2,0),"")</f>
        <v>28</v>
      </c>
      <c r="I6" s="178">
        <f>IFERROR(VLOOKUP($A6&amp;$B6&amp;$C6,'Girls - Race 2'!$J:$L,3,0),0)</f>
        <v>6</v>
      </c>
      <c r="J6" s="160">
        <f>IFERROR(VLOOKUP($A6&amp;$B6&amp;$C6,'Girls - Race 3'!$J:$L,2,0),"")</f>
        <v>30</v>
      </c>
      <c r="K6" s="178">
        <f>IFERROR(VLOOKUP($A6&amp;$B6&amp;$C6,'Girls - Race 3'!$J:$L,3,0),0)</f>
        <v>5</v>
      </c>
      <c r="L6" s="160">
        <f>IFERROR(VLOOKUP(A6&amp;B6&amp;C6,'Girls - Race 4'!J:K,2,0),"")</f>
        <v>25</v>
      </c>
      <c r="M6" s="527"/>
      <c r="O6" s="178"/>
      <c r="P6" s="177"/>
      <c r="Q6" s="178"/>
      <c r="R6" s="412"/>
      <c r="S6" s="394">
        <v>4</v>
      </c>
      <c r="T6" s="417"/>
      <c r="U6" s="375">
        <f t="shared" si="0"/>
        <v>12</v>
      </c>
      <c r="V6" s="528">
        <v>7</v>
      </c>
      <c r="W6" s="389"/>
      <c r="Y6" s="153"/>
      <c r="Z6" s="19"/>
    </row>
    <row r="7" spans="1:28" x14ac:dyDescent="0.25">
      <c r="A7" s="1" t="s">
        <v>264</v>
      </c>
      <c r="B7" s="1" t="s">
        <v>515</v>
      </c>
      <c r="C7" s="2" t="s">
        <v>80</v>
      </c>
      <c r="D7" s="2">
        <v>4</v>
      </c>
      <c r="E7" s="2" t="s">
        <v>2</v>
      </c>
      <c r="F7" s="160">
        <f>IFERROR(VLOOKUP($A7&amp;$B7&amp;$C7,'Girls - Race 1'!$J:$L,2,0),"")</f>
        <v>29</v>
      </c>
      <c r="G7" s="178">
        <f>IFERROR(VLOOKUP($A7&amp;$B7&amp;$C7,'Girls - Race 1'!$J:$L,3,0),0)</f>
        <v>5</v>
      </c>
      <c r="H7" s="160">
        <f>IFERROR(VLOOKUP($A7&amp;$B7&amp;$C7,'Girls - Race 2'!$J:$L,2,0),"")</f>
        <v>26</v>
      </c>
      <c r="I7" s="178">
        <f>IFERROR(VLOOKUP($A7&amp;$B7&amp;$C7,'Girls - Race 2'!$J:$L,3,0),0)</f>
        <v>5</v>
      </c>
      <c r="J7" s="160">
        <f>IFERROR(VLOOKUP($A7&amp;$B7&amp;$C7,'Girls - Race 3'!$J:$L,2,0),"")</f>
        <v>27</v>
      </c>
      <c r="K7" s="178">
        <f>IFERROR(VLOOKUP($A7&amp;$B7&amp;$C7,'Girls - Race 3'!$J:$L,3,0),0)</f>
        <v>4</v>
      </c>
      <c r="L7" s="160" t="str">
        <f>IFERROR(VLOOKUP(A7&amp;B7&amp;C7,'Girls - Race 4'!J:K,2,0),"")</f>
        <v/>
      </c>
      <c r="M7" s="183"/>
      <c r="O7" s="178"/>
      <c r="P7" s="177"/>
      <c r="Q7" s="178"/>
      <c r="R7" s="412"/>
      <c r="S7" s="394">
        <v>3</v>
      </c>
      <c r="T7" s="417"/>
      <c r="U7" s="375">
        <f t="shared" si="0"/>
        <v>14</v>
      </c>
      <c r="W7" s="389"/>
      <c r="Y7" s="153"/>
      <c r="Z7" s="19"/>
    </row>
    <row r="8" spans="1:28" x14ac:dyDescent="0.25">
      <c r="A8" s="1" t="s">
        <v>579</v>
      </c>
      <c r="B8" s="1" t="s">
        <v>580</v>
      </c>
      <c r="C8" s="2" t="s">
        <v>0</v>
      </c>
      <c r="D8" s="2">
        <v>4</v>
      </c>
      <c r="E8" s="2" t="s">
        <v>2</v>
      </c>
      <c r="F8" s="160">
        <f>IFERROR(VLOOKUP($A8&amp;$B8&amp;$C8,'Girls - Race 1'!$J:$L,2,0),"")</f>
        <v>30</v>
      </c>
      <c r="G8" s="178">
        <f>IFERROR(VLOOKUP($A8&amp;$B8&amp;$C8,'Girls - Race 1'!$J:$L,3,0),0)</f>
        <v>6</v>
      </c>
      <c r="H8" s="160">
        <f>IFERROR(VLOOKUP($A8&amp;$B8&amp;$C8,'Girls - Race 2'!$J:$L,2,0),"")</f>
        <v>33</v>
      </c>
      <c r="I8" s="526"/>
      <c r="J8" s="160">
        <f>IFERROR(VLOOKUP($A8&amp;$B8&amp;$C8,'Girls - Race 3'!$J:$L,2,0),"")</f>
        <v>34</v>
      </c>
      <c r="K8" s="178">
        <f>IFERROR(VLOOKUP($A8&amp;$B8&amp;$C8,'Girls - Race 3'!$J:$L,3,0),0)</f>
        <v>7</v>
      </c>
      <c r="L8" s="160">
        <f>IFERROR(VLOOKUP(A8&amp;B8&amp;C8,'Girls - Race 4'!J:K,2,0),"")</f>
        <v>17</v>
      </c>
      <c r="M8" s="183">
        <f>IFERROR(VLOOKUP(A8&amp;B8&amp;C8,'Girls - Race 4'!J:L,3,0),0)</f>
        <v>3</v>
      </c>
      <c r="O8" s="178"/>
      <c r="P8" s="177"/>
      <c r="Q8" s="178"/>
      <c r="R8" s="412"/>
      <c r="S8" s="394">
        <v>4</v>
      </c>
      <c r="T8" s="417"/>
      <c r="U8" s="375">
        <f t="shared" si="0"/>
        <v>16</v>
      </c>
      <c r="V8" s="528">
        <v>3</v>
      </c>
      <c r="W8" s="389"/>
    </row>
    <row r="9" spans="1:28" x14ac:dyDescent="0.25">
      <c r="A9" s="1" t="s">
        <v>512</v>
      </c>
      <c r="B9" s="1" t="s">
        <v>526</v>
      </c>
      <c r="C9" s="2" t="s">
        <v>732</v>
      </c>
      <c r="D9" s="2">
        <v>5</v>
      </c>
      <c r="E9" s="2" t="s">
        <v>2</v>
      </c>
      <c r="G9" s="178"/>
      <c r="H9" s="160">
        <v>32</v>
      </c>
      <c r="I9" s="178">
        <f>IFERROR(VLOOKUP($A9&amp;$B9&amp;$C9,'Girls - Race 2'!$J:$L,3,0),0)</f>
        <v>7</v>
      </c>
      <c r="J9" s="160">
        <v>31</v>
      </c>
      <c r="K9" s="178">
        <v>6</v>
      </c>
      <c r="L9" s="160">
        <v>24</v>
      </c>
      <c r="M9" s="183">
        <f>IFERROR(VLOOKUP(A9&amp;B9&amp;C9,'Girls - Race 4'!J:L,3,0),0)</f>
        <v>6</v>
      </c>
      <c r="O9" s="178"/>
      <c r="P9" s="177"/>
      <c r="Q9" s="178"/>
      <c r="R9" s="412"/>
      <c r="S9" s="394">
        <v>3</v>
      </c>
      <c r="T9" s="417"/>
      <c r="U9" s="375">
        <f t="shared" si="0"/>
        <v>19</v>
      </c>
      <c r="W9" s="389"/>
    </row>
    <row r="10" spans="1:28" x14ac:dyDescent="0.25">
      <c r="A10" s="1" t="s">
        <v>694</v>
      </c>
      <c r="B10" s="1" t="s">
        <v>695</v>
      </c>
      <c r="C10" s="2" t="s">
        <v>80</v>
      </c>
      <c r="D10" s="2">
        <v>3</v>
      </c>
      <c r="E10" s="2" t="s">
        <v>2</v>
      </c>
      <c r="F10" s="160">
        <f>IFERROR(VLOOKUP($A10&amp;$B10&amp;$C10,'Girls - Race 1'!$J:$L,2,0),"")</f>
        <v>33</v>
      </c>
      <c r="G10" s="178">
        <f>IFERROR(VLOOKUP($A10&amp;$B10&amp;$C10,'Girls - Race 1'!$J:$L,3,0),0)</f>
        <v>7</v>
      </c>
      <c r="H10" s="160">
        <f>IFERROR(VLOOKUP($A10&amp;$B10&amp;$C10,'Girls - Race 2'!$J:$L,2,0),"")</f>
        <v>39</v>
      </c>
      <c r="I10" s="178">
        <f>IFERROR(VLOOKUP($A10&amp;$B10&amp;$C10,'Girls - Race 2'!$J:$L,3,0),0)</f>
        <v>9</v>
      </c>
      <c r="J10" s="160">
        <f>IFERROR(VLOOKUP($A10&amp;$B10&amp;$C10,'Girls - Race 3'!$J:$L,2,0),"")</f>
        <v>39</v>
      </c>
      <c r="K10" s="526"/>
      <c r="L10" s="160">
        <f>IFERROR(VLOOKUP(A10&amp;B10&amp;C10,'Girls - Race 4'!J:K,2,0),"")</f>
        <v>23</v>
      </c>
      <c r="M10" s="183">
        <f>IFERROR(VLOOKUP(A10&amp;B10&amp;C10,'Girls - Race 4'!J:L,3,0),0)</f>
        <v>5</v>
      </c>
      <c r="O10" s="178"/>
      <c r="P10" s="177"/>
      <c r="Q10" s="178"/>
      <c r="R10" s="412"/>
      <c r="S10" s="394">
        <v>4</v>
      </c>
      <c r="T10" s="417"/>
      <c r="U10" s="375">
        <f t="shared" si="0"/>
        <v>21</v>
      </c>
      <c r="V10" s="528">
        <v>10</v>
      </c>
      <c r="W10" s="389"/>
    </row>
    <row r="11" spans="1:28" x14ac:dyDescent="0.25">
      <c r="A11" s="1" t="s">
        <v>644</v>
      </c>
      <c r="B11" s="1" t="s">
        <v>20</v>
      </c>
      <c r="C11" s="2" t="s">
        <v>155</v>
      </c>
      <c r="D11" s="2">
        <v>3</v>
      </c>
      <c r="E11" s="2" t="s">
        <v>2</v>
      </c>
      <c r="F11" s="160">
        <f>IFERROR(VLOOKUP($A11&amp;$B11&amp;$C11,'Girls - Race 1'!$J:$L,2,0),"")</f>
        <v>37</v>
      </c>
      <c r="G11" s="178">
        <f>IFERROR(VLOOKUP($A11&amp;$B11&amp;$C11,'Girls - Race 1'!$J:$L,3,0),0)</f>
        <v>9</v>
      </c>
      <c r="H11" s="160">
        <f>IFERROR(VLOOKUP($A11&amp;$B11&amp;$C11,'Girls - Race 2'!$J:$L,2,0),"")</f>
        <v>40</v>
      </c>
      <c r="I11" s="526"/>
      <c r="J11" s="160">
        <f>IFERROR(VLOOKUP($A11&amp;$B11&amp;$C11,'Girls - Race 3'!$J:$L,2,0),"")</f>
        <v>38</v>
      </c>
      <c r="K11" s="178">
        <f>IFERROR(VLOOKUP($A11&amp;$B11&amp;$C11,'Girls - Race 3'!$J:$L,3,0),0)</f>
        <v>9</v>
      </c>
      <c r="L11" s="160">
        <f>IFERROR(VLOOKUP(A11&amp;B11&amp;C11,'Girls - Race 4'!J:K,2,0),"")</f>
        <v>28</v>
      </c>
      <c r="M11" s="183">
        <f>IFERROR(VLOOKUP(A11&amp;B11&amp;C11,'Girls - Race 4'!J:L,3,0),0)</f>
        <v>9</v>
      </c>
      <c r="O11" s="178"/>
      <c r="P11" s="177"/>
      <c r="Q11" s="178"/>
      <c r="R11" s="412"/>
      <c r="S11" s="394">
        <v>4</v>
      </c>
      <c r="T11" s="417"/>
      <c r="U11" s="375">
        <f t="shared" si="0"/>
        <v>27</v>
      </c>
      <c r="V11" s="528">
        <v>10</v>
      </c>
      <c r="W11" s="389"/>
    </row>
    <row r="12" spans="1:28" x14ac:dyDescent="0.25">
      <c r="A12" s="1" t="s">
        <v>222</v>
      </c>
      <c r="B12" s="1" t="s">
        <v>376</v>
      </c>
      <c r="C12" s="2" t="s">
        <v>33</v>
      </c>
      <c r="D12" s="2">
        <v>5</v>
      </c>
      <c r="E12" s="2" t="s">
        <v>2</v>
      </c>
      <c r="F12" s="160">
        <f>IFERROR(VLOOKUP($A12&amp;$B12&amp;$C12,'Girls - Race 1'!$J:$L,2,0),"")</f>
        <v>39</v>
      </c>
      <c r="G12" s="178">
        <f>IFERROR(VLOOKUP($A12&amp;$B12&amp;$C12,'Girls - Race 1'!$J:$L,3,0),0)</f>
        <v>11</v>
      </c>
      <c r="H12" s="160">
        <f>IFERROR(VLOOKUP($A12&amp;$B12&amp;$C12,'Girls - Race 2'!$J:$L,2,0),"")</f>
        <v>41</v>
      </c>
      <c r="I12" s="178">
        <f>IFERROR(VLOOKUP($A12&amp;$B12&amp;$C12,'Girls - Race 2'!$J:$L,3,0),0)</f>
        <v>11</v>
      </c>
      <c r="J12" s="160">
        <f>IFERROR(VLOOKUP($A12&amp;$B12&amp;$C12,'Girls - Race 3'!$J:$L,2,0),"")</f>
        <v>42</v>
      </c>
      <c r="K12" s="526"/>
      <c r="L12" s="160">
        <f>IFERROR(VLOOKUP(A12&amp;B12&amp;C12,'Girls - Race 4'!J:K,2,0),"")</f>
        <v>29</v>
      </c>
      <c r="M12" s="183">
        <f>IFERROR(VLOOKUP(A12&amp;B12&amp;C12,'Girls - Race 4'!J:L,3,0),0)</f>
        <v>10</v>
      </c>
      <c r="O12" s="178"/>
      <c r="P12" s="177"/>
      <c r="Q12" s="178"/>
      <c r="R12" s="412"/>
      <c r="S12" s="394">
        <v>4</v>
      </c>
      <c r="T12" s="417"/>
      <c r="U12" s="375">
        <f t="shared" si="0"/>
        <v>32</v>
      </c>
      <c r="V12" s="528">
        <v>11</v>
      </c>
      <c r="W12" s="389"/>
    </row>
    <row r="13" spans="1:28" x14ac:dyDescent="0.25">
      <c r="A13" s="1" t="s">
        <v>548</v>
      </c>
      <c r="B13" s="1" t="s">
        <v>418</v>
      </c>
      <c r="C13" s="2" t="s">
        <v>43</v>
      </c>
      <c r="D13" s="2">
        <v>4</v>
      </c>
      <c r="E13" s="2" t="s">
        <v>2</v>
      </c>
      <c r="F13" s="160">
        <f>IFERROR(VLOOKUP($A13&amp;$B13&amp;$C13,'Girls - Race 1'!$J:$L,2,0),"")</f>
        <v>40</v>
      </c>
      <c r="G13" s="178">
        <f>IFERROR(VLOOKUP($A13&amp;$B13&amp;$C13,'Girls - Race 1'!$J:$L,3,0),0)</f>
        <v>12</v>
      </c>
      <c r="H13" s="160">
        <f>IFERROR(VLOOKUP($A13&amp;$B13&amp;$C13,'Girls - Race 2'!$J:$L,2,0),"")</f>
        <v>45</v>
      </c>
      <c r="I13" s="178">
        <f>IFERROR(VLOOKUP($A13&amp;$B13&amp;$C13,'Girls - Race 2'!$J:$L,3,0),0)</f>
        <v>15</v>
      </c>
      <c r="J13" s="160">
        <f>IFERROR(VLOOKUP($A13&amp;$B13&amp;$C13,'Girls - Race 3'!$J:$L,2,0),"")</f>
        <v>43</v>
      </c>
      <c r="K13" s="178">
        <f>IFERROR(VLOOKUP($A13&amp;$B13&amp;$C13,'Girls - Race 3'!$J:$L,3,0),0)</f>
        <v>12</v>
      </c>
      <c r="L13" s="160" t="str">
        <f>IFERROR(VLOOKUP(A13&amp;B13&amp;C13,'Girls - Race 4'!J:K,2,0),"")</f>
        <v/>
      </c>
      <c r="M13" s="183">
        <f>IFERROR(VLOOKUP(A13&amp;B13&amp;C13,'Girls - Race 4'!J:L,3,0),0)</f>
        <v>0</v>
      </c>
      <c r="O13" s="178"/>
      <c r="P13" s="177"/>
      <c r="Q13" s="178"/>
      <c r="R13" s="412"/>
      <c r="S13" s="394">
        <v>3</v>
      </c>
      <c r="T13" s="417"/>
      <c r="U13" s="375">
        <f t="shared" si="0"/>
        <v>39</v>
      </c>
      <c r="W13" s="389"/>
    </row>
    <row r="14" spans="1:28" x14ac:dyDescent="0.25">
      <c r="A14" s="1" t="s">
        <v>614</v>
      </c>
      <c r="B14" s="1" t="s">
        <v>615</v>
      </c>
      <c r="C14" s="2" t="s">
        <v>33</v>
      </c>
      <c r="D14" s="2">
        <v>6</v>
      </c>
      <c r="E14" s="2" t="s">
        <v>2</v>
      </c>
      <c r="F14" s="160">
        <f>IFERROR(VLOOKUP($A14&amp;$B14&amp;$C14,'Girls - Race 1'!$J:$L,2,0),"")</f>
        <v>38</v>
      </c>
      <c r="G14" s="178">
        <f>IFERROR(VLOOKUP($A14&amp;$B14&amp;$C14,'Girls - Race 1'!$J:$L,3,0),0)</f>
        <v>10</v>
      </c>
      <c r="H14" s="160">
        <f>IFERROR(VLOOKUP($A14&amp;$B14&amp;$C14,'Girls - Race 2'!$J:$L,2,0),"")</f>
        <v>53</v>
      </c>
      <c r="I14" s="526"/>
      <c r="J14" s="160">
        <f>IFERROR(VLOOKUP($A14&amp;$B14&amp;$C14,'Girls - Race 3'!$J:$L,2,0),"")</f>
        <v>44</v>
      </c>
      <c r="K14" s="178">
        <f>IFERROR(VLOOKUP($A14&amp;$B14&amp;$C14,'Girls - Race 3'!$J:$L,3,0),0)</f>
        <v>13</v>
      </c>
      <c r="L14" s="160">
        <f>IFERROR(VLOOKUP(A14&amp;B14&amp;C14,'Girls - Race 4'!J:K,2,0),"")</f>
        <v>37</v>
      </c>
      <c r="M14" s="183">
        <f>IFERROR(VLOOKUP(A14&amp;B14&amp;C14,'Girls - Race 4'!J:L,3,0),0)</f>
        <v>17</v>
      </c>
      <c r="O14" s="178"/>
      <c r="P14" s="177"/>
      <c r="Q14" s="178"/>
      <c r="R14" s="412"/>
      <c r="S14" s="394">
        <v>4</v>
      </c>
      <c r="T14" s="417"/>
      <c r="U14" s="375">
        <f t="shared" si="0"/>
        <v>40</v>
      </c>
      <c r="V14" s="528">
        <v>20</v>
      </c>
      <c r="W14" s="389"/>
    </row>
    <row r="15" spans="1:28" x14ac:dyDescent="0.25">
      <c r="A15" s="1" t="s">
        <v>410</v>
      </c>
      <c r="B15" s="1" t="s">
        <v>537</v>
      </c>
      <c r="C15" s="2" t="s">
        <v>0</v>
      </c>
      <c r="D15" s="2">
        <v>6</v>
      </c>
      <c r="E15" s="2" t="s">
        <v>2</v>
      </c>
      <c r="F15" s="160">
        <f>IFERROR(VLOOKUP($A15&amp;$B15&amp;$C15,'Girls - Race 1'!$J:$L,2,0),"")</f>
        <v>46</v>
      </c>
      <c r="G15" s="178">
        <f>IFERROR(VLOOKUP($A15&amp;$B15&amp;$C15,'Girls - Race 1'!$J:$L,3,0),0)</f>
        <v>15</v>
      </c>
      <c r="H15" s="160">
        <f>IFERROR(VLOOKUP($A15&amp;$B15&amp;$C15,'Girls - Race 2'!$J:$L,2,0),"")</f>
        <v>44</v>
      </c>
      <c r="I15" s="178">
        <f>IFERROR(VLOOKUP($A15&amp;$B15&amp;$C15,'Girls - Race 2'!$J:$L,3,0),0)</f>
        <v>14</v>
      </c>
      <c r="J15" s="160" t="str">
        <f>IFERROR(VLOOKUP($A15&amp;$B15&amp;$C15,'Girls - Race 3'!$J:$L,2,0),"")</f>
        <v/>
      </c>
      <c r="K15" s="178">
        <f>IFERROR(VLOOKUP($A15&amp;$B15&amp;$C15,'Girls - Race 3'!$J:$L,3,0),0)</f>
        <v>0</v>
      </c>
      <c r="L15" s="160">
        <f>IFERROR(VLOOKUP(A15&amp;B15&amp;C15,'Girls - Race 4'!J:K,2,0),"")</f>
        <v>32</v>
      </c>
      <c r="M15" s="183">
        <f>IFERROR(VLOOKUP(A15&amp;B15&amp;C15,'Girls - Race 4'!J:L,3,0),0)</f>
        <v>12</v>
      </c>
      <c r="O15" s="178"/>
      <c r="P15" s="177"/>
      <c r="Q15" s="178"/>
      <c r="R15" s="412"/>
      <c r="S15" s="394">
        <v>3</v>
      </c>
      <c r="T15" s="417"/>
      <c r="U15" s="375">
        <f t="shared" si="0"/>
        <v>41</v>
      </c>
      <c r="W15" s="389"/>
    </row>
    <row r="16" spans="1:28" x14ac:dyDescent="0.25">
      <c r="A16" s="1" t="s">
        <v>30</v>
      </c>
      <c r="B16" s="1" t="s">
        <v>428</v>
      </c>
      <c r="C16" s="2" t="s">
        <v>87</v>
      </c>
      <c r="D16" s="2">
        <v>5</v>
      </c>
      <c r="E16" s="2" t="s">
        <v>2</v>
      </c>
      <c r="G16" s="178"/>
      <c r="H16" s="160">
        <v>48</v>
      </c>
      <c r="I16" s="178">
        <f>IFERROR(VLOOKUP($A16&amp;$B16&amp;$C16,'Girls - Race 2'!$J:$L,3,0),0)</f>
        <v>17</v>
      </c>
      <c r="J16" s="160">
        <v>50</v>
      </c>
      <c r="K16" s="178">
        <v>15</v>
      </c>
      <c r="L16" s="160">
        <v>30</v>
      </c>
      <c r="M16" s="183">
        <f>IFERROR(VLOOKUP(A16&amp;B16&amp;C16,'Girls - Race 4'!J:L,3,0),0)</f>
        <v>11</v>
      </c>
      <c r="O16" s="178"/>
      <c r="P16" s="177"/>
      <c r="Q16" s="178"/>
      <c r="R16" s="412"/>
      <c r="S16" s="394">
        <v>3</v>
      </c>
      <c r="T16" s="417"/>
      <c r="U16" s="375">
        <f t="shared" si="0"/>
        <v>43</v>
      </c>
      <c r="W16" s="389"/>
    </row>
    <row r="17" spans="1:26" x14ac:dyDescent="0.25">
      <c r="A17" s="1" t="s">
        <v>507</v>
      </c>
      <c r="B17" s="1" t="s">
        <v>518</v>
      </c>
      <c r="C17" s="2" t="s">
        <v>155</v>
      </c>
      <c r="D17" s="2">
        <v>5</v>
      </c>
      <c r="E17" s="2" t="s">
        <v>2</v>
      </c>
      <c r="F17" s="160">
        <f>IFERROR(VLOOKUP($A17&amp;$B17&amp;$C17,'Girls - Race 1'!$J:$L,2,0),"")</f>
        <v>43</v>
      </c>
      <c r="G17" s="178">
        <f>IFERROR(VLOOKUP($A17&amp;$B17&amp;$C17,'Girls - Race 1'!$J:$L,3,0),0)</f>
        <v>13</v>
      </c>
      <c r="H17" s="160">
        <f>IFERROR(VLOOKUP($A17&amp;$B17&amp;$C17,'Girls - Race 2'!$J:$L,2,0),"")</f>
        <v>50</v>
      </c>
      <c r="I17" s="178">
        <f>IFERROR(VLOOKUP($A17&amp;$B17&amp;$C17,'Girls - Race 2'!$J:$L,3,0),0)</f>
        <v>19</v>
      </c>
      <c r="J17" s="160" t="str">
        <f>IFERROR(VLOOKUP($A17&amp;$B17&amp;$C17,'Girls - Race 3'!$J:$L,2,0),"")</f>
        <v/>
      </c>
      <c r="K17" s="178">
        <f>IFERROR(VLOOKUP($A17&amp;$B17&amp;$C17,'Girls - Race 3'!$J:$L,3,0),0)</f>
        <v>0</v>
      </c>
      <c r="L17" s="160">
        <f>IFERROR(VLOOKUP(A17&amp;B17&amp;C17,'Girls - Race 4'!J:K,2,0),"")</f>
        <v>34</v>
      </c>
      <c r="M17" s="183">
        <f>IFERROR(VLOOKUP(A17&amp;B17&amp;C17,'Girls - Race 4'!J:L,3,0),0)</f>
        <v>14</v>
      </c>
      <c r="O17" s="178"/>
      <c r="P17" s="177"/>
      <c r="Q17" s="178"/>
      <c r="R17" s="412"/>
      <c r="S17" s="394">
        <v>3</v>
      </c>
      <c r="T17" s="417"/>
      <c r="U17" s="375">
        <f t="shared" si="0"/>
        <v>46</v>
      </c>
      <c r="W17" s="389"/>
    </row>
    <row r="18" spans="1:26" x14ac:dyDescent="0.25">
      <c r="A18" s="1" t="s">
        <v>567</v>
      </c>
      <c r="B18" s="1" t="s">
        <v>568</v>
      </c>
      <c r="C18" s="2" t="s">
        <v>0</v>
      </c>
      <c r="D18" s="2">
        <v>6</v>
      </c>
      <c r="E18" s="2" t="s">
        <v>2</v>
      </c>
      <c r="F18" s="160">
        <f>IFERROR(VLOOKUP($A18&amp;$B18&amp;$C18,'Girls - Race 1'!$J:$L,2,0),"")</f>
        <v>45</v>
      </c>
      <c r="G18" s="178">
        <f>IFERROR(VLOOKUP($A18&amp;$B18&amp;$C18,'Girls - Race 1'!$J:$L,3,0),0)</f>
        <v>14</v>
      </c>
      <c r="H18" s="160">
        <f>IFERROR(VLOOKUP($A18&amp;$B18&amp;$C18,'Girls - Race 2'!$J:$L,2,0),"")</f>
        <v>49</v>
      </c>
      <c r="I18" s="178">
        <f>IFERROR(VLOOKUP($A18&amp;$B18&amp;$C18,'Girls - Race 2'!$J:$L,3,0),0)</f>
        <v>18</v>
      </c>
      <c r="J18" s="160">
        <f>IFERROR(VLOOKUP($A18&amp;$B18&amp;$C18,'Girls - Race 3'!$J:$L,2,0),"")</f>
        <v>45</v>
      </c>
      <c r="K18" s="178">
        <f>IFERROR(VLOOKUP($A18&amp;$B18&amp;$C18,'Girls - Race 3'!$J:$L,3,0),0)</f>
        <v>14</v>
      </c>
      <c r="L18" s="160" t="str">
        <f>IFERROR(VLOOKUP(A18&amp;B18&amp;C18,'Girls - Race 4'!J:K,2,0),"")</f>
        <v/>
      </c>
      <c r="M18" s="183">
        <f>IFERROR(VLOOKUP(A18&amp;B18&amp;C18,'Girls - Race 4'!J:L,3,0),0)</f>
        <v>0</v>
      </c>
      <c r="O18" s="178"/>
      <c r="P18" s="177"/>
      <c r="Q18" s="178"/>
      <c r="R18" s="412"/>
      <c r="S18" s="394">
        <v>3</v>
      </c>
      <c r="T18" s="417"/>
      <c r="U18" s="375">
        <f t="shared" si="0"/>
        <v>46</v>
      </c>
      <c r="W18" s="389"/>
    </row>
    <row r="19" spans="1:26" x14ac:dyDescent="0.25">
      <c r="A19" s="1" t="s">
        <v>672</v>
      </c>
      <c r="B19" s="1" t="s">
        <v>217</v>
      </c>
      <c r="C19" s="2" t="s">
        <v>87</v>
      </c>
      <c r="D19" s="2">
        <v>4</v>
      </c>
      <c r="E19" s="2" t="s">
        <v>2</v>
      </c>
      <c r="F19" s="160">
        <f>IFERROR(VLOOKUP($A19&amp;$B19&amp;$C19,'Girls - Race 1'!$J:$L,2,0),"")</f>
        <v>49</v>
      </c>
      <c r="G19" s="178">
        <f>IFERROR(VLOOKUP($A19&amp;$B19&amp;$C19,'Girls - Race 1'!$J:$L,3,0),0)</f>
        <v>18</v>
      </c>
      <c r="H19" s="160">
        <f>IFERROR(VLOOKUP($A19&amp;$B19&amp;$C19,'Girls - Race 2'!$J:$L,2,0),"")</f>
        <v>57</v>
      </c>
      <c r="I19" s="526"/>
      <c r="J19" s="160">
        <f>IFERROR(VLOOKUP($A19&amp;$B19&amp;$C19,'Girls - Race 3'!$J:$L,2,0),"")</f>
        <v>52</v>
      </c>
      <c r="K19" s="178">
        <f>IFERROR(VLOOKUP($A19&amp;$B19&amp;$C19,'Girls - Race 3'!$J:$L,3,0),0)</f>
        <v>16</v>
      </c>
      <c r="L19" s="160">
        <f>IFERROR(VLOOKUP(A19&amp;B19&amp;C19,'Girls - Race 4'!J:K,2,0),"")</f>
        <v>36</v>
      </c>
      <c r="M19" s="183">
        <f>IFERROR(VLOOKUP(A19&amp;B19&amp;C19,'Girls - Race 4'!J:L,3,0),0)</f>
        <v>16</v>
      </c>
      <c r="O19" s="178"/>
      <c r="P19" s="177"/>
      <c r="Q19" s="178"/>
      <c r="R19" s="412"/>
      <c r="S19" s="394">
        <v>4</v>
      </c>
      <c r="T19" s="417"/>
      <c r="U19" s="375">
        <f t="shared" si="0"/>
        <v>50</v>
      </c>
      <c r="W19" s="389"/>
    </row>
    <row r="20" spans="1:26" x14ac:dyDescent="0.25">
      <c r="A20" s="1" t="s">
        <v>577</v>
      </c>
      <c r="B20" s="1" t="s">
        <v>140</v>
      </c>
      <c r="C20" s="2" t="s">
        <v>0</v>
      </c>
      <c r="D20" s="2">
        <v>5</v>
      </c>
      <c r="E20" s="2" t="s">
        <v>2</v>
      </c>
      <c r="F20" s="160">
        <f>IFERROR(VLOOKUP($A20&amp;$B20&amp;$C20,'Girls - Race 1'!$J:$L,2,0),"")</f>
        <v>54</v>
      </c>
      <c r="G20" s="178">
        <f>IFERROR(VLOOKUP($A20&amp;$B20&amp;$C20,'Girls - Race 1'!$J:$L,3,0),0)</f>
        <v>20</v>
      </c>
      <c r="H20" s="160">
        <f>IFERROR(VLOOKUP($A20&amp;$B20&amp;$C20,'Girls - Race 2'!$J:$L,2,0),"")</f>
        <v>59</v>
      </c>
      <c r="I20" s="526"/>
      <c r="J20" s="160">
        <f>IFERROR(VLOOKUP($A20&amp;$B20&amp;$C20,'Girls - Race 3'!$J:$L,2,0),"")</f>
        <v>54</v>
      </c>
      <c r="K20" s="178">
        <f>IFERROR(VLOOKUP($A20&amp;$B20&amp;$C20,'Girls - Race 3'!$J:$L,3,0),0)</f>
        <v>17</v>
      </c>
      <c r="L20" s="160">
        <f>IFERROR(VLOOKUP(A20&amp;B20&amp;C20,'Girls - Race 4'!J:K,2,0),"")</f>
        <v>40</v>
      </c>
      <c r="M20" s="183">
        <f>IFERROR(VLOOKUP(A20&amp;B20&amp;C20,'Girls - Race 4'!J:L,3,0),0)</f>
        <v>19</v>
      </c>
      <c r="O20" s="178"/>
      <c r="P20" s="177"/>
      <c r="Q20" s="178"/>
      <c r="R20" s="412"/>
      <c r="S20" s="394">
        <v>4</v>
      </c>
      <c r="T20" s="417"/>
      <c r="U20" s="375">
        <f t="shared" si="0"/>
        <v>56</v>
      </c>
      <c r="V20" s="528">
        <v>21</v>
      </c>
      <c r="W20" s="389"/>
    </row>
    <row r="21" spans="1:26" x14ac:dyDescent="0.25">
      <c r="A21" s="1" t="s">
        <v>572</v>
      </c>
      <c r="B21" s="1" t="s">
        <v>484</v>
      </c>
      <c r="C21" s="2" t="s">
        <v>0</v>
      </c>
      <c r="D21" s="2">
        <v>5</v>
      </c>
      <c r="E21" s="2" t="s">
        <v>2</v>
      </c>
      <c r="F21" s="160">
        <f>IFERROR(VLOOKUP($A21&amp;$B21&amp;$C21,'Girls - Race 1'!$J:$L,2,0),"")</f>
        <v>51</v>
      </c>
      <c r="G21" s="178">
        <f>IFERROR(VLOOKUP($A21&amp;$B21&amp;$C21,'Girls - Race 1'!$J:$L,3,0),0)</f>
        <v>19</v>
      </c>
      <c r="H21" s="160">
        <f>IFERROR(VLOOKUP($A21&amp;$B21&amp;$C21,'Girls - Race 2'!$J:$L,2,0),"")</f>
        <v>58</v>
      </c>
      <c r="I21" s="526"/>
      <c r="J21" s="160">
        <f>IFERROR(VLOOKUP($A21&amp;$B21&amp;$C21,'Girls - Race 3'!$J:$L,2,0),"")</f>
        <v>55</v>
      </c>
      <c r="K21" s="178">
        <f>IFERROR(VLOOKUP($A21&amp;$B21&amp;$C21,'Girls - Race 3'!$J:$L,3,0),0)</f>
        <v>18</v>
      </c>
      <c r="L21" s="160">
        <f>IFERROR(VLOOKUP(A21&amp;B21&amp;C21,'Girls - Race 4'!J:K,2,0),"")</f>
        <v>41</v>
      </c>
      <c r="M21" s="183">
        <f>IFERROR(VLOOKUP(A21&amp;B21&amp;C21,'Girls - Race 4'!J:L,3,0),0)</f>
        <v>20</v>
      </c>
      <c r="O21" s="178"/>
      <c r="P21" s="177"/>
      <c r="Q21" s="178"/>
      <c r="R21" s="412"/>
      <c r="S21" s="394">
        <v>4</v>
      </c>
      <c r="T21" s="417"/>
      <c r="U21" s="375">
        <f t="shared" si="0"/>
        <v>57</v>
      </c>
      <c r="V21" s="528">
        <v>22</v>
      </c>
      <c r="W21" s="389"/>
    </row>
    <row r="22" spans="1:26" x14ac:dyDescent="0.25">
      <c r="A22" s="1" t="s">
        <v>294</v>
      </c>
      <c r="B22" s="1" t="s">
        <v>367</v>
      </c>
      <c r="C22" s="2" t="s">
        <v>155</v>
      </c>
      <c r="D22" s="2">
        <v>5</v>
      </c>
      <c r="E22" s="2" t="s">
        <v>2</v>
      </c>
      <c r="F22" s="160">
        <f>IFERROR(VLOOKUP($A22&amp;$B22&amp;$C22,'Girls - Race 1'!$J:$L,2,0),"")</f>
        <v>35</v>
      </c>
      <c r="G22" s="178">
        <f>IFERROR(VLOOKUP($A22&amp;$B22&amp;$C22,'Girls - Race 1'!$J:$L,3,0),0)</f>
        <v>8</v>
      </c>
      <c r="H22" s="160">
        <f>IFERROR(VLOOKUP($A22&amp;$B22&amp;$C22,'Girls - Race 2'!$J:$L,2,0),"")</f>
        <v>42</v>
      </c>
      <c r="I22" s="178">
        <f>IFERROR(VLOOKUP($A22&amp;$B22&amp;$C22,'Girls - Race 2'!$J:$L,3,0),0)</f>
        <v>12</v>
      </c>
      <c r="J22" s="160" t="str">
        <f>IFERROR(VLOOKUP($A22&amp;$B22&amp;$C22,'Girls - Race 3'!$J:$L,2,0),"")</f>
        <v/>
      </c>
      <c r="K22" s="178">
        <f>IFERROR(VLOOKUP($A22&amp;$B22&amp;$C22,'Girls - Race 3'!$J:$L,3,0),0)</f>
        <v>0</v>
      </c>
      <c r="L22" s="160" t="str">
        <f>IFERROR(VLOOKUP(A22&amp;B22&amp;C22,'Girls - Race 4'!J:K,2,0),"")</f>
        <v/>
      </c>
      <c r="M22" s="183">
        <f>IFERROR(VLOOKUP(A22&amp;B22&amp;C22,'Girls - Race 4'!J:L,3,0),0)</f>
        <v>0</v>
      </c>
      <c r="O22" s="178"/>
      <c r="P22" s="177"/>
      <c r="Q22" s="178"/>
      <c r="R22" s="412"/>
      <c r="S22" s="394">
        <v>4</v>
      </c>
      <c r="T22" s="417"/>
      <c r="U22" s="375">
        <f t="shared" si="0"/>
        <v>20</v>
      </c>
      <c r="V22" s="528">
        <v>23</v>
      </c>
      <c r="W22" s="389"/>
    </row>
    <row r="23" spans="1:26" ht="15.75" customHeight="1" x14ac:dyDescent="0.25">
      <c r="A23" s="1" t="s">
        <v>307</v>
      </c>
      <c r="B23" s="1" t="s">
        <v>258</v>
      </c>
      <c r="C23" s="2" t="s">
        <v>154</v>
      </c>
      <c r="D23" s="2">
        <v>6</v>
      </c>
      <c r="E23" s="2" t="s">
        <v>2</v>
      </c>
      <c r="G23" s="178"/>
      <c r="H23" s="160">
        <v>24</v>
      </c>
      <c r="I23" s="178">
        <f>IFERROR(VLOOKUP($A23&amp;$B23&amp;$C23,'Girls - Race 2'!$J:$L,3,0),0)</f>
        <v>3</v>
      </c>
      <c r="J23" s="160">
        <v>23</v>
      </c>
      <c r="K23" s="178">
        <v>3</v>
      </c>
      <c r="L23" s="160"/>
      <c r="M23" s="183"/>
      <c r="O23" s="178"/>
      <c r="P23" s="177"/>
      <c r="Q23" s="178"/>
      <c r="R23" s="412"/>
      <c r="S23" s="394">
        <v>2</v>
      </c>
      <c r="T23" s="417"/>
      <c r="U23" s="375">
        <f t="shared" si="0"/>
        <v>6</v>
      </c>
      <c r="W23" s="389"/>
    </row>
    <row r="24" spans="1:26" x14ac:dyDescent="0.25">
      <c r="A24" s="1" t="s">
        <v>487</v>
      </c>
      <c r="B24" s="1" t="s">
        <v>452</v>
      </c>
      <c r="C24" s="2" t="s">
        <v>0</v>
      </c>
      <c r="D24" s="152">
        <v>6</v>
      </c>
      <c r="E24" s="152" t="s">
        <v>2</v>
      </c>
      <c r="G24" s="178"/>
      <c r="H24" s="160"/>
      <c r="I24" s="178"/>
      <c r="K24" s="178"/>
      <c r="L24" s="160">
        <v>19</v>
      </c>
      <c r="M24" s="183">
        <f>IFERROR(VLOOKUP(A24&amp;B24&amp;C24,'Girls - Race 4'!J:L,3,0),0)</f>
        <v>4</v>
      </c>
      <c r="O24" s="178"/>
      <c r="P24" s="177"/>
      <c r="Q24" s="178"/>
      <c r="R24" s="412"/>
      <c r="S24" s="394">
        <v>1</v>
      </c>
      <c r="T24" s="417"/>
      <c r="U24" s="375">
        <f t="shared" si="0"/>
        <v>4</v>
      </c>
      <c r="W24" s="389"/>
    </row>
    <row r="25" spans="1:26" x14ac:dyDescent="0.25">
      <c r="A25" s="1" t="s">
        <v>327</v>
      </c>
      <c r="B25" s="1" t="s">
        <v>674</v>
      </c>
      <c r="C25" s="2" t="s">
        <v>87</v>
      </c>
      <c r="D25" s="2">
        <v>4</v>
      </c>
      <c r="E25" s="2" t="s">
        <v>2</v>
      </c>
      <c r="G25" s="178"/>
      <c r="H25" s="160"/>
      <c r="I25" s="178"/>
      <c r="K25" s="178"/>
      <c r="L25" s="160">
        <v>27</v>
      </c>
      <c r="M25" s="183">
        <f>IFERROR(VLOOKUP(A25&amp;B25&amp;C25,'Girls - Race 4'!J:L,3,0),0)</f>
        <v>8</v>
      </c>
      <c r="O25" s="178"/>
      <c r="P25" s="177"/>
      <c r="Q25" s="178"/>
      <c r="R25" s="412"/>
      <c r="S25" s="394">
        <v>1</v>
      </c>
      <c r="T25" s="417"/>
      <c r="U25" s="375">
        <f t="shared" si="0"/>
        <v>8</v>
      </c>
      <c r="W25" s="389"/>
    </row>
    <row r="26" spans="1:26" x14ac:dyDescent="0.25">
      <c r="A26" s="1" t="s">
        <v>409</v>
      </c>
      <c r="B26" s="1" t="s">
        <v>336</v>
      </c>
      <c r="C26" s="2" t="s">
        <v>154</v>
      </c>
      <c r="D26" s="2">
        <v>5</v>
      </c>
      <c r="E26" s="2" t="s">
        <v>2</v>
      </c>
      <c r="G26" s="178"/>
      <c r="H26" s="160"/>
      <c r="I26" s="178"/>
      <c r="K26" s="178"/>
      <c r="L26" s="160">
        <v>33</v>
      </c>
      <c r="M26" s="183">
        <f>IFERROR(VLOOKUP(A26&amp;B26&amp;C26,'Girls - Race 4'!J:L,3,0),0)</f>
        <v>13</v>
      </c>
      <c r="O26" s="178"/>
      <c r="P26" s="177"/>
      <c r="Q26" s="178"/>
      <c r="R26" s="412"/>
      <c r="S26" s="394">
        <v>1</v>
      </c>
      <c r="T26" s="417"/>
      <c r="U26" s="375">
        <f t="shared" si="0"/>
        <v>13</v>
      </c>
      <c r="W26" s="389"/>
    </row>
    <row r="27" spans="1:26" x14ac:dyDescent="0.25">
      <c r="A27" s="1" t="s">
        <v>738</v>
      </c>
      <c r="B27" s="1" t="s">
        <v>299</v>
      </c>
      <c r="C27" s="2" t="s">
        <v>154</v>
      </c>
      <c r="D27" s="2">
        <v>5</v>
      </c>
      <c r="E27" s="2" t="s">
        <v>2</v>
      </c>
      <c r="G27" s="178"/>
      <c r="H27" s="160"/>
      <c r="I27" s="178"/>
      <c r="K27" s="178"/>
      <c r="L27" s="160">
        <v>35</v>
      </c>
      <c r="M27" s="183">
        <f>IFERROR(VLOOKUP(A27&amp;B27&amp;C27,'Girls - Race 4'!J:L,3,0),0)</f>
        <v>15</v>
      </c>
      <c r="O27" s="178"/>
      <c r="P27" s="177"/>
      <c r="Q27" s="178"/>
      <c r="R27" s="412"/>
      <c r="S27" s="394">
        <v>1</v>
      </c>
      <c r="T27" s="417"/>
      <c r="U27" s="375">
        <f t="shared" si="0"/>
        <v>15</v>
      </c>
      <c r="W27" s="389"/>
    </row>
    <row r="28" spans="1:26" x14ac:dyDescent="0.25">
      <c r="A28" s="1" t="s">
        <v>739</v>
      </c>
      <c r="B28" s="1" t="s">
        <v>740</v>
      </c>
      <c r="C28" s="19" t="s">
        <v>80</v>
      </c>
      <c r="D28" s="2">
        <v>3</v>
      </c>
      <c r="E28" s="2" t="s">
        <v>2</v>
      </c>
      <c r="G28" s="178"/>
      <c r="H28" s="160"/>
      <c r="I28" s="178"/>
      <c r="K28" s="178"/>
      <c r="L28" s="160">
        <v>38</v>
      </c>
      <c r="M28" s="183">
        <f>IFERROR(VLOOKUP(A28&amp;B28&amp;C28,'Girls - Race 4'!J:L,3,0),0)</f>
        <v>18</v>
      </c>
      <c r="O28" s="178"/>
      <c r="P28" s="177"/>
      <c r="Q28" s="178"/>
      <c r="R28" s="412"/>
      <c r="S28" s="394">
        <v>1</v>
      </c>
      <c r="T28" s="417"/>
      <c r="U28" s="375">
        <f t="shared" si="0"/>
        <v>18</v>
      </c>
      <c r="W28" s="389"/>
    </row>
    <row r="29" spans="1:26" x14ac:dyDescent="0.25">
      <c r="A29" s="1" t="s">
        <v>141</v>
      </c>
      <c r="B29" s="345" t="s">
        <v>419</v>
      </c>
      <c r="C29" s="2" t="s">
        <v>80</v>
      </c>
      <c r="D29" s="2">
        <v>4</v>
      </c>
      <c r="E29" s="2" t="s">
        <v>2</v>
      </c>
      <c r="F29" s="160">
        <f>IFERROR(VLOOKUP($A29&amp;$B29&amp;$C29,'Girls - Race 1'!$J:$L,2,0),"")</f>
        <v>47</v>
      </c>
      <c r="G29" s="178">
        <f>IFERROR(VLOOKUP($A29&amp;$B29&amp;$C29,'Girls - Race 1'!$J:$L,3,0),0)</f>
        <v>16</v>
      </c>
      <c r="H29" s="160" t="str">
        <f>IFERROR(VLOOKUP($A29&amp;$B29&amp;$C29,'Girls - Race 2'!$J:$L,2,0),"")</f>
        <v/>
      </c>
      <c r="I29" s="178">
        <f>IFERROR(VLOOKUP($A29&amp;$B29&amp;$C29,'Girls - Race 2'!$J:$L,3,0),0)</f>
        <v>0</v>
      </c>
      <c r="J29" s="160" t="str">
        <f>IFERROR(VLOOKUP($A29&amp;$B29&amp;$C29,'Girls - Race 3'!$J:$L,2,0),"")</f>
        <v/>
      </c>
      <c r="K29" s="178">
        <f>IFERROR(VLOOKUP($A29&amp;$B29&amp;$C29,'Girls - Race 3'!$J:$L,3,0),0)</f>
        <v>0</v>
      </c>
      <c r="L29" s="160" t="str">
        <f>IFERROR(VLOOKUP(A29&amp;B29&amp;C29,'Girls - Race 4'!J:K,2,0),"")</f>
        <v/>
      </c>
      <c r="M29" s="183">
        <f>IFERROR(VLOOKUP(A29&amp;B29&amp;C29,'Girls - Race 4'!J:L,3,0),0)</f>
        <v>0</v>
      </c>
      <c r="O29" s="178"/>
      <c r="P29" s="177"/>
      <c r="Q29" s="178"/>
      <c r="R29" s="412"/>
      <c r="S29" s="394">
        <v>1</v>
      </c>
      <c r="T29" s="417"/>
      <c r="U29" s="375">
        <f t="shared" si="0"/>
        <v>16</v>
      </c>
      <c r="W29" s="389"/>
      <c r="Y29" s="19"/>
      <c r="Z29" s="19"/>
    </row>
    <row r="30" spans="1:26" x14ac:dyDescent="0.25">
      <c r="A30" s="1" t="s">
        <v>573</v>
      </c>
      <c r="B30" s="1" t="s">
        <v>574</v>
      </c>
      <c r="C30" s="19" t="s">
        <v>0</v>
      </c>
      <c r="D30" s="2">
        <v>5</v>
      </c>
      <c r="E30" s="2" t="s">
        <v>2</v>
      </c>
      <c r="F30" s="160">
        <f>IFERROR(VLOOKUP($A30&amp;$B30&amp;$C30,'Girls - Race 1'!$J:$L,2,0),"")</f>
        <v>48</v>
      </c>
      <c r="G30" s="178">
        <f>IFERROR(VLOOKUP($A30&amp;$B30&amp;$C30,'Girls - Race 1'!$J:$L,3,0),0)</f>
        <v>17</v>
      </c>
      <c r="H30" s="160" t="str">
        <f>IFERROR(VLOOKUP($A30&amp;$B30&amp;$C30,'Girls - Race 2'!$J:$L,2,0),"")</f>
        <v/>
      </c>
      <c r="I30" s="178">
        <f>IFERROR(VLOOKUP($A30&amp;$B30&amp;$C30,'Girls - Race 2'!$J:$L,3,0),0)</f>
        <v>0</v>
      </c>
      <c r="J30" s="160" t="str">
        <f>IFERROR(VLOOKUP($A30&amp;$B30&amp;$C30,'Girls - Race 3'!$J:$L,2,0),"")</f>
        <v/>
      </c>
      <c r="K30" s="178">
        <f>IFERROR(VLOOKUP($A30&amp;$B30&amp;$C30,'Girls - Race 3'!$J:$L,3,0),0)</f>
        <v>0</v>
      </c>
      <c r="L30" s="160" t="str">
        <f>IFERROR(VLOOKUP(A30&amp;B30&amp;C30,'Girls - Race 4'!J:K,2,0),"")</f>
        <v/>
      </c>
      <c r="M30" s="183">
        <f>IFERROR(VLOOKUP(A30&amp;B30&amp;C30,'Girls - Race 4'!J:L,3,0),0)</f>
        <v>0</v>
      </c>
      <c r="O30" s="178"/>
      <c r="P30" s="177"/>
      <c r="Q30" s="178"/>
      <c r="R30" s="412"/>
      <c r="S30" s="394">
        <v>1</v>
      </c>
      <c r="T30" s="417"/>
      <c r="U30" s="375">
        <f t="shared" si="0"/>
        <v>17</v>
      </c>
      <c r="W30" s="389"/>
    </row>
    <row r="31" spans="1:26" x14ac:dyDescent="0.25">
      <c r="A31" s="1" t="s">
        <v>354</v>
      </c>
      <c r="B31" s="1" t="s">
        <v>355</v>
      </c>
      <c r="C31" s="2" t="s">
        <v>87</v>
      </c>
      <c r="D31" s="2">
        <v>6</v>
      </c>
      <c r="E31" s="2" t="s">
        <v>2</v>
      </c>
      <c r="F31" s="160">
        <f>IFERROR(VLOOKUP($A31&amp;$B31&amp;$C31,'Girls - Race 1'!$J:$L,2,0),"")</f>
        <v>23</v>
      </c>
      <c r="G31" s="178">
        <f>IFERROR(VLOOKUP($A31&amp;$B31&amp;$C31,'Girls - Race 1'!$J:$L,3,0),0)</f>
        <v>4</v>
      </c>
      <c r="H31" s="160" t="str">
        <f>IFERROR(VLOOKUP($A31&amp;$B31&amp;$C31,'Girls - Race 2'!$J:$L,2,0),"")</f>
        <v/>
      </c>
      <c r="I31" s="178">
        <f>IFERROR(VLOOKUP($A31&amp;$B31&amp;$C31,'Girls - Race 2'!$J:$L,3,0),0)</f>
        <v>0</v>
      </c>
      <c r="J31" s="160" t="str">
        <f>IFERROR(VLOOKUP($A31&amp;$B31&amp;$C31,'Girls - Race 3'!$J:$L,2,0),"")</f>
        <v/>
      </c>
      <c r="K31" s="178">
        <f>IFERROR(VLOOKUP($A31&amp;$B31&amp;$C31,'Girls - Race 3'!$J:$L,3,0),0)</f>
        <v>0</v>
      </c>
      <c r="L31" s="160" t="str">
        <f>IFERROR(VLOOKUP(A31&amp;B31&amp;C31,'Girls - Race 4'!J:K,2,0),"")</f>
        <v/>
      </c>
      <c r="M31" s="183">
        <f>IFERROR(VLOOKUP(A31&amp;B31&amp;C31,'Girls - Race 4'!J:L,3,0),0)</f>
        <v>0</v>
      </c>
      <c r="O31" s="178"/>
      <c r="P31" s="177"/>
      <c r="Q31" s="178"/>
      <c r="R31" s="412"/>
      <c r="S31" s="394">
        <v>1</v>
      </c>
      <c r="T31" s="417"/>
      <c r="U31" s="375">
        <f t="shared" si="0"/>
        <v>4</v>
      </c>
      <c r="W31" s="389"/>
    </row>
    <row r="32" spans="1:26" x14ac:dyDescent="0.25">
      <c r="A32" s="1" t="s">
        <v>650</v>
      </c>
      <c r="B32" s="1" t="s">
        <v>20</v>
      </c>
      <c r="C32" s="2" t="s">
        <v>732</v>
      </c>
      <c r="D32" s="2">
        <v>5</v>
      </c>
      <c r="E32" s="2" t="s">
        <v>2</v>
      </c>
      <c r="F32" s="160">
        <f>IFERROR(VLOOKUP($A32&amp;$B32&amp;$C32,'Girls - Race 1'!$J:$L,2,0),"")</f>
        <v>58</v>
      </c>
      <c r="G32" s="178">
        <f>IFERROR(VLOOKUP($A32&amp;$B32&amp;$C32,'Girls - Race 1'!$J:$L,3,0),0)</f>
        <v>21</v>
      </c>
      <c r="H32" s="160"/>
      <c r="I32" s="178">
        <f>IFERROR(VLOOKUP($A32&amp;$B32&amp;$C32,'Girls - Race 2'!$J:$L,3,0),0)</f>
        <v>0</v>
      </c>
      <c r="J32" s="160" t="str">
        <f>IFERROR(VLOOKUP($A32&amp;$B32&amp;$C32,'Girls - Race 3'!$J:$L,2,0),"")</f>
        <v/>
      </c>
      <c r="K32" s="178">
        <f>IFERROR(VLOOKUP($A32&amp;$B32&amp;$C32,'Girls - Race 3'!$J:$L,3,0),0)</f>
        <v>0</v>
      </c>
      <c r="L32" s="160" t="str">
        <f>IFERROR(VLOOKUP(A32&amp;B32&amp;C32,'Girls - Race 4'!J:K,2,0),"")</f>
        <v/>
      </c>
      <c r="M32" s="183">
        <f>IFERROR(VLOOKUP(A32&amp;B32&amp;C32,'Girls - Race 4'!J:L,3,0),0)</f>
        <v>0</v>
      </c>
      <c r="O32" s="178"/>
      <c r="P32" s="177"/>
      <c r="Q32" s="178"/>
      <c r="R32" s="412"/>
      <c r="S32" s="394">
        <v>1</v>
      </c>
      <c r="T32" s="417"/>
      <c r="U32" s="375">
        <f t="shared" si="0"/>
        <v>21</v>
      </c>
      <c r="W32" s="389"/>
    </row>
    <row r="33" spans="1:26" x14ac:dyDescent="0.25">
      <c r="A33" s="1" t="s">
        <v>627</v>
      </c>
      <c r="B33" s="1" t="s">
        <v>258</v>
      </c>
      <c r="C33" s="2" t="s">
        <v>154</v>
      </c>
      <c r="D33" s="2">
        <v>4</v>
      </c>
      <c r="E33" s="2" t="s">
        <v>2</v>
      </c>
      <c r="G33" s="178"/>
      <c r="H33" s="160">
        <v>56</v>
      </c>
      <c r="I33" s="178">
        <f>IFERROR(VLOOKUP($A33&amp;$B33&amp;$C33,'Girls - Race 2'!$J:$L,3,0),0)</f>
        <v>23</v>
      </c>
      <c r="K33" s="178"/>
      <c r="L33" s="160"/>
      <c r="M33" s="183"/>
      <c r="O33" s="178"/>
      <c r="P33" s="177"/>
      <c r="Q33" s="178"/>
      <c r="R33" s="412"/>
      <c r="S33" s="394">
        <v>1</v>
      </c>
      <c r="T33" s="417"/>
      <c r="U33" s="375">
        <f t="shared" si="0"/>
        <v>23</v>
      </c>
      <c r="W33" s="389"/>
      <c r="Y33" s="153"/>
      <c r="Z33" s="19"/>
    </row>
    <row r="34" spans="1:26" x14ac:dyDescent="0.25">
      <c r="A34" s="1" t="s">
        <v>389</v>
      </c>
      <c r="B34" s="1" t="s">
        <v>291</v>
      </c>
      <c r="C34" s="2" t="s">
        <v>33</v>
      </c>
      <c r="D34" s="2">
        <v>6</v>
      </c>
      <c r="E34" s="2" t="s">
        <v>2</v>
      </c>
      <c r="G34" s="178"/>
      <c r="H34" s="160">
        <v>25</v>
      </c>
      <c r="I34" s="178">
        <f>IFERROR(VLOOKUP($A34&amp;$B34&amp;$C34,'Girls - Race 2'!$J:$L,3,0),0)</f>
        <v>4</v>
      </c>
      <c r="K34" s="178"/>
      <c r="L34" s="160"/>
      <c r="M34" s="183"/>
      <c r="O34" s="178"/>
      <c r="P34" s="177"/>
      <c r="Q34" s="178"/>
      <c r="R34" s="412"/>
      <c r="S34" s="394">
        <v>1</v>
      </c>
      <c r="T34" s="417"/>
      <c r="U34" s="375">
        <f t="shared" si="0"/>
        <v>4</v>
      </c>
      <c r="W34" s="389"/>
      <c r="Y34" s="153"/>
      <c r="Z34" s="19"/>
    </row>
    <row r="35" spans="1:26" x14ac:dyDescent="0.25">
      <c r="A35" s="1" t="s">
        <v>429</v>
      </c>
      <c r="B35" s="1" t="s">
        <v>115</v>
      </c>
      <c r="C35" s="2" t="s">
        <v>87</v>
      </c>
      <c r="D35" s="2">
        <v>5</v>
      </c>
      <c r="E35" s="2" t="s">
        <v>2</v>
      </c>
      <c r="G35" s="178"/>
      <c r="H35" s="160">
        <v>54</v>
      </c>
      <c r="I35" s="178">
        <f>IFERROR(VLOOKUP($A35&amp;$B35&amp;$C35,'Girls - Race 2'!$J:$L,3,0),0)</f>
        <v>21</v>
      </c>
      <c r="K35" s="178"/>
      <c r="L35" s="160"/>
      <c r="M35" s="183"/>
      <c r="O35" s="178"/>
      <c r="P35" s="177"/>
      <c r="Q35" s="178"/>
      <c r="R35" s="412"/>
      <c r="S35" s="394">
        <v>1</v>
      </c>
      <c r="T35" s="417"/>
      <c r="U35" s="375">
        <f t="shared" si="0"/>
        <v>21</v>
      </c>
      <c r="W35" s="389"/>
      <c r="Y35" s="153"/>
      <c r="Z35" s="19"/>
    </row>
    <row r="36" spans="1:26" x14ac:dyDescent="0.25">
      <c r="A36" s="1" t="s">
        <v>41</v>
      </c>
      <c r="B36" s="1" t="s">
        <v>117</v>
      </c>
      <c r="C36" s="2" t="s">
        <v>87</v>
      </c>
      <c r="D36" s="2">
        <v>6</v>
      </c>
      <c r="E36" s="2" t="s">
        <v>2</v>
      </c>
      <c r="G36" s="178"/>
      <c r="H36" s="160">
        <v>47</v>
      </c>
      <c r="I36" s="178">
        <f>IFERROR(VLOOKUP($A36&amp;$B36&amp;$C36,'Girls - Race 2'!$J:$L,3,0),0)</f>
        <v>16</v>
      </c>
      <c r="K36" s="178"/>
      <c r="L36" s="160"/>
      <c r="M36" s="183"/>
      <c r="O36" s="178"/>
      <c r="P36" s="177"/>
      <c r="Q36" s="178"/>
      <c r="R36" s="412"/>
      <c r="S36" s="394">
        <v>1</v>
      </c>
      <c r="T36" s="417"/>
      <c r="U36" s="375">
        <f t="shared" si="0"/>
        <v>16</v>
      </c>
      <c r="W36" s="389"/>
    </row>
    <row r="37" spans="1:26" x14ac:dyDescent="0.25">
      <c r="A37" s="1" t="s">
        <v>626</v>
      </c>
      <c r="B37" s="1" t="s">
        <v>339</v>
      </c>
      <c r="C37" s="2" t="s">
        <v>154</v>
      </c>
      <c r="D37" s="2">
        <v>5</v>
      </c>
      <c r="E37" s="2" t="s">
        <v>2</v>
      </c>
      <c r="G37" s="178"/>
      <c r="H37" s="160"/>
      <c r="I37" s="178"/>
      <c r="J37" s="160">
        <v>36</v>
      </c>
      <c r="K37" s="178">
        <f>IFERROR(VLOOKUP($A37&amp;$B37&amp;$C37,'Girls - Race 3'!$J:$L,3,0),0)</f>
        <v>8</v>
      </c>
      <c r="L37" s="160"/>
      <c r="M37" s="183"/>
      <c r="O37" s="178"/>
      <c r="P37" s="177"/>
      <c r="Q37" s="178"/>
      <c r="R37" s="412"/>
      <c r="S37" s="394">
        <v>1</v>
      </c>
      <c r="T37" s="417"/>
      <c r="U37" s="375">
        <f t="shared" si="0"/>
        <v>8</v>
      </c>
      <c r="W37" s="389"/>
    </row>
    <row r="38" spans="1:26" x14ac:dyDescent="0.25">
      <c r="A38" s="1" t="s">
        <v>327</v>
      </c>
      <c r="B38" s="1" t="s">
        <v>674</v>
      </c>
      <c r="C38" s="2" t="s">
        <v>87</v>
      </c>
      <c r="D38" s="2">
        <v>4</v>
      </c>
      <c r="E38" s="2" t="s">
        <v>2</v>
      </c>
      <c r="G38" s="178"/>
      <c r="H38" s="160">
        <v>43</v>
      </c>
      <c r="I38" s="178">
        <f>IFERROR(VLOOKUP($A38&amp;$B38&amp;$C38,'Girls - Race 2'!$J:$L,3,0),0)</f>
        <v>13</v>
      </c>
      <c r="K38" s="178"/>
      <c r="L38" s="160"/>
      <c r="M38" s="183"/>
      <c r="O38" s="178"/>
      <c r="P38" s="177"/>
      <c r="Q38" s="178"/>
      <c r="R38" s="412"/>
      <c r="S38" s="394">
        <v>1</v>
      </c>
      <c r="T38" s="417"/>
      <c r="U38" s="375">
        <f t="shared" si="0"/>
        <v>13</v>
      </c>
      <c r="W38" s="389"/>
    </row>
    <row r="39" spans="1:26" x14ac:dyDescent="0.25">
      <c r="A39" s="1" t="s">
        <v>569</v>
      </c>
      <c r="B39" s="1" t="s">
        <v>570</v>
      </c>
      <c r="C39" s="2" t="s">
        <v>0</v>
      </c>
      <c r="D39" s="2">
        <v>5</v>
      </c>
      <c r="E39" s="2" t="s">
        <v>2</v>
      </c>
      <c r="G39" s="178"/>
      <c r="H39" s="160">
        <v>55</v>
      </c>
      <c r="I39" s="178">
        <f>IFERROR(VLOOKUP($A39&amp;$B39&amp;$C39,'Girls - Race 2'!$J:$L,3,0),0)</f>
        <v>22</v>
      </c>
      <c r="K39" s="178"/>
      <c r="L39" s="160"/>
      <c r="M39" s="183"/>
      <c r="O39" s="178"/>
      <c r="P39" s="177"/>
      <c r="Q39" s="178"/>
      <c r="R39" s="412"/>
      <c r="S39" s="394">
        <v>1</v>
      </c>
      <c r="T39" s="417"/>
      <c r="U39" s="375">
        <f t="shared" si="0"/>
        <v>22</v>
      </c>
      <c r="W39" s="389"/>
    </row>
    <row r="40" spans="1:26" x14ac:dyDescent="0.25">
      <c r="A40" s="1"/>
      <c r="B40" s="1"/>
      <c r="C40" s="2"/>
      <c r="D40" s="2"/>
      <c r="E40" s="2"/>
      <c r="G40" s="178"/>
      <c r="H40" s="160"/>
      <c r="I40" s="178"/>
      <c r="K40" s="178"/>
      <c r="L40" s="160"/>
      <c r="M40" s="183"/>
      <c r="O40" s="178"/>
      <c r="P40" s="177"/>
      <c r="Q40" s="178"/>
      <c r="R40" s="412"/>
      <c r="S40" s="394"/>
      <c r="T40" s="417"/>
      <c r="W40" s="389"/>
    </row>
    <row r="41" spans="1:26" x14ac:dyDescent="0.25">
      <c r="A41" s="1"/>
      <c r="B41" s="1"/>
      <c r="C41" s="2"/>
      <c r="D41" s="2"/>
      <c r="E41" s="2"/>
      <c r="G41" s="178"/>
      <c r="H41" s="160"/>
      <c r="I41" s="178"/>
      <c r="K41" s="178"/>
      <c r="L41" s="160"/>
      <c r="M41" s="183"/>
      <c r="O41" s="178"/>
      <c r="P41" s="177"/>
      <c r="Q41" s="178"/>
      <c r="R41" s="412"/>
      <c r="S41" s="394"/>
      <c r="T41" s="417"/>
      <c r="W41" s="389"/>
    </row>
    <row r="42" spans="1:26" x14ac:dyDescent="0.25">
      <c r="A42" s="1"/>
      <c r="B42" s="1"/>
      <c r="C42" s="2"/>
      <c r="D42" s="2"/>
      <c r="E42" s="2"/>
      <c r="G42" s="178"/>
      <c r="H42" s="160"/>
      <c r="I42" s="178"/>
      <c r="K42" s="178"/>
      <c r="L42" s="160"/>
      <c r="M42" s="183"/>
      <c r="O42" s="178"/>
      <c r="P42" s="177"/>
      <c r="Q42" s="178"/>
      <c r="R42" s="412"/>
      <c r="S42" s="394"/>
      <c r="T42" s="417"/>
      <c r="W42" s="389"/>
    </row>
    <row r="43" spans="1:26" x14ac:dyDescent="0.25">
      <c r="A43" s="1"/>
      <c r="B43" s="1"/>
      <c r="C43" s="2"/>
      <c r="D43" s="2"/>
      <c r="E43" s="2"/>
      <c r="G43" s="178"/>
      <c r="H43" s="160"/>
      <c r="I43" s="178"/>
      <c r="K43" s="178"/>
      <c r="L43" s="160"/>
      <c r="M43" s="183"/>
      <c r="O43" s="178"/>
      <c r="P43" s="177"/>
      <c r="Q43" s="178"/>
      <c r="R43" s="412"/>
      <c r="S43" s="394"/>
      <c r="T43" s="417"/>
      <c r="W43" s="389"/>
    </row>
    <row r="44" spans="1:26" x14ac:dyDescent="0.25">
      <c r="A44" s="1"/>
      <c r="B44" s="1"/>
      <c r="C44" s="2"/>
      <c r="D44" s="2"/>
      <c r="E44" s="2"/>
      <c r="G44" s="178"/>
      <c r="H44" s="160"/>
      <c r="I44" s="178"/>
      <c r="K44" s="178"/>
      <c r="L44" s="160"/>
      <c r="M44" s="183"/>
      <c r="O44" s="178"/>
      <c r="P44" s="177"/>
      <c r="Q44" s="178"/>
      <c r="R44" s="412"/>
      <c r="S44" s="394"/>
      <c r="T44" s="417"/>
      <c r="W44" s="389"/>
    </row>
    <row r="45" spans="1:26" x14ac:dyDescent="0.25">
      <c r="A45" s="1"/>
      <c r="B45" s="1"/>
      <c r="C45" s="2"/>
      <c r="D45" s="2"/>
      <c r="E45" s="2"/>
      <c r="G45" s="178"/>
      <c r="H45" s="160"/>
      <c r="I45" s="178"/>
      <c r="K45" s="178"/>
      <c r="L45" s="160"/>
      <c r="M45" s="183"/>
      <c r="O45" s="178"/>
      <c r="P45" s="177"/>
      <c r="Q45" s="178"/>
      <c r="R45" s="412"/>
      <c r="S45" s="394"/>
      <c r="T45" s="417"/>
      <c r="W45" s="389"/>
    </row>
    <row r="46" spans="1:26" x14ac:dyDescent="0.25">
      <c r="A46" s="1" t="s">
        <v>124</v>
      </c>
      <c r="B46" s="1" t="s">
        <v>405</v>
      </c>
      <c r="C46" s="2" t="s">
        <v>0</v>
      </c>
      <c r="D46" s="2">
        <v>7</v>
      </c>
      <c r="E46" s="2" t="s">
        <v>4</v>
      </c>
      <c r="F46" s="160">
        <f>IFERROR(VLOOKUP($A46&amp;$B46&amp;$C46,'Girls - Race 1'!$J:$L,2,0),"")</f>
        <v>3</v>
      </c>
      <c r="G46" s="178">
        <f>IFERROR(VLOOKUP($A46&amp;$B46&amp;$C46,'Girls - Race 1'!$J:$L,3,0),0)</f>
        <v>1</v>
      </c>
      <c r="H46" s="160">
        <f>IFERROR(VLOOKUP($A46&amp;$B46&amp;$C46,'Girls - Race 2'!$J:$L,2,0),"")</f>
        <v>8</v>
      </c>
      <c r="I46" s="178">
        <f>IFERROR(VLOOKUP($A46&amp;$B46&amp;$C46,'Girls - Race 2'!$J:$L,3,0),0)</f>
        <v>1</v>
      </c>
      <c r="J46" s="160">
        <f>IFERROR(VLOOKUP($A46&amp;$B46&amp;$C46,'Girls - Race 3'!$J:$L,2,0),"")</f>
        <v>8</v>
      </c>
      <c r="K46" s="526"/>
      <c r="L46" s="160">
        <f>IFERROR(VLOOKUP(A46&amp;B46&amp;C46,'Girls - Race 4'!J:K,2,0),"")</f>
        <v>3</v>
      </c>
      <c r="M46" s="183">
        <f>IFERROR(VLOOKUP(A46&amp;B46&amp;C46,'Girls - Race 4'!J:L,3,0),0)</f>
        <v>1</v>
      </c>
      <c r="O46" s="178"/>
      <c r="P46" s="177"/>
      <c r="Q46" s="178"/>
      <c r="R46" s="412"/>
      <c r="S46" s="394">
        <v>4</v>
      </c>
      <c r="T46" s="417"/>
      <c r="U46" s="375">
        <f t="shared" ref="U46:U73" si="1">+G46+I46+M46+O46+K46</f>
        <v>3</v>
      </c>
      <c r="V46" s="528">
        <v>1</v>
      </c>
      <c r="W46" s="389"/>
    </row>
    <row r="47" spans="1:26" x14ac:dyDescent="0.25">
      <c r="A47" s="1" t="s">
        <v>304</v>
      </c>
      <c r="B47" s="1" t="s">
        <v>305</v>
      </c>
      <c r="C47" s="2" t="s">
        <v>154</v>
      </c>
      <c r="D47" s="2">
        <v>7</v>
      </c>
      <c r="E47" s="2" t="s">
        <v>4</v>
      </c>
      <c r="F47" s="160">
        <f>IFERROR(VLOOKUP($A47&amp;$B47&amp;$C47,'Girls - Race 1'!$J:$L,2,0),"")</f>
        <v>8</v>
      </c>
      <c r="G47" s="178">
        <f>IFERROR(VLOOKUP($A47&amp;$B47&amp;$C47,'Girls - Race 1'!$J:$L,3,0),0)</f>
        <v>3</v>
      </c>
      <c r="H47" s="160">
        <f>IFERROR(VLOOKUP($A47&amp;$B47&amp;$C47,'Girls - Race 2'!$J:$L,2,0),"")</f>
        <v>9</v>
      </c>
      <c r="I47" s="178">
        <f>IFERROR(VLOOKUP($A47&amp;$B47&amp;$C47,'Girls - Race 2'!$J:$L,3,0),0)</f>
        <v>2</v>
      </c>
      <c r="J47" s="160">
        <f>IFERROR(VLOOKUP($A47&amp;$B47&amp;$C47,'Girls - Race 3'!$J:$L,2,0),"")</f>
        <v>10</v>
      </c>
      <c r="K47" s="178">
        <f>IFERROR(VLOOKUP($A47&amp;$B47&amp;$C47,'Girls - Race 3'!$J:$L,3,0),0)</f>
        <v>2</v>
      </c>
      <c r="L47" s="160">
        <f>IFERROR(VLOOKUP(A47&amp;B47&amp;C47,'Girls - Race 4'!J:K,2,0),"")</f>
        <v>8</v>
      </c>
      <c r="M47" s="527"/>
      <c r="O47" s="178"/>
      <c r="P47" s="177"/>
      <c r="Q47" s="178"/>
      <c r="R47" s="412"/>
      <c r="S47" s="394">
        <v>4</v>
      </c>
      <c r="T47" s="417"/>
      <c r="U47" s="375">
        <f t="shared" si="1"/>
        <v>7</v>
      </c>
      <c r="V47" s="528">
        <v>4</v>
      </c>
      <c r="W47" s="389"/>
    </row>
    <row r="48" spans="1:26" x14ac:dyDescent="0.25">
      <c r="A48" s="1" t="s">
        <v>445</v>
      </c>
      <c r="B48" s="1" t="s">
        <v>318</v>
      </c>
      <c r="C48" s="2" t="s">
        <v>33</v>
      </c>
      <c r="D48" s="2">
        <v>8</v>
      </c>
      <c r="E48" s="2" t="s">
        <v>4</v>
      </c>
      <c r="F48" s="160">
        <f>IFERROR(VLOOKUP($A48&amp;$B48&amp;$C48,'Girls - Race 1'!$J:$L,2,0),"")</f>
        <v>6</v>
      </c>
      <c r="G48" s="178">
        <f>IFERROR(VLOOKUP($A48&amp;$B48&amp;$C48,'Girls - Race 1'!$J:$L,3,0),0)</f>
        <v>2</v>
      </c>
      <c r="H48" s="160">
        <f>IFERROR(VLOOKUP($A48&amp;$B48&amp;$C48,'Girls - Race 2'!$J:$L,2,0),"")</f>
        <v>10</v>
      </c>
      <c r="I48" s="178">
        <f>IFERROR(VLOOKUP($A48&amp;$B48&amp;$C48,'Girls - Race 2'!$J:$L,3,0),0)</f>
        <v>3</v>
      </c>
      <c r="J48" s="160">
        <f>IFERROR(VLOOKUP($A48&amp;$B48&amp;$C48,'Girls - Race 3'!$J:$L,2,0),"")</f>
        <v>13</v>
      </c>
      <c r="K48" s="526"/>
      <c r="L48" s="160">
        <f>IFERROR(VLOOKUP(A48&amp;B48&amp;C48,'Girls - Race 4'!J:K,2,0),"")</f>
        <v>7</v>
      </c>
      <c r="M48" s="183">
        <f>IFERROR(VLOOKUP(A48&amp;B48&amp;C48,'Girls - Race 4'!J:L,3,0),0)</f>
        <v>3</v>
      </c>
      <c r="O48" s="178"/>
      <c r="P48" s="177"/>
      <c r="Q48" s="178"/>
      <c r="R48" s="412"/>
      <c r="S48" s="394">
        <v>4</v>
      </c>
      <c r="T48" s="417"/>
      <c r="U48" s="375">
        <f t="shared" si="1"/>
        <v>8</v>
      </c>
      <c r="V48" s="528">
        <v>5</v>
      </c>
      <c r="W48" s="389"/>
    </row>
    <row r="49" spans="1:23" x14ac:dyDescent="0.25">
      <c r="A49" s="1" t="s">
        <v>53</v>
      </c>
      <c r="B49" s="1" t="s">
        <v>18</v>
      </c>
      <c r="C49" s="2" t="s">
        <v>87</v>
      </c>
      <c r="D49" s="2">
        <v>7</v>
      </c>
      <c r="E49" s="2" t="s">
        <v>4</v>
      </c>
      <c r="F49" s="160">
        <f>IFERROR(VLOOKUP($A49&amp;$B49&amp;$C49,'Girls - Race 1'!$J:$L,2,0),"")</f>
        <v>13</v>
      </c>
      <c r="G49" s="178">
        <f>IFERROR(VLOOKUP($A49&amp;$B49&amp;$C49,'Girls - Race 1'!$J:$L,3,0),0)</f>
        <v>5</v>
      </c>
      <c r="H49" s="160" t="str">
        <f>IFERROR(VLOOKUP($A49&amp;$B49&amp;$C49,'Girls - Race 2'!$J:$L,2,0),"")</f>
        <v/>
      </c>
      <c r="I49" s="178">
        <f>IFERROR(VLOOKUP($A49&amp;$B49&amp;$C49,'Girls - Race 2'!$J:$L,3,0),0)</f>
        <v>0</v>
      </c>
      <c r="J49" s="160">
        <f>IFERROR(VLOOKUP($A49&amp;$B49&amp;$C49,'Girls - Race 3'!$J:$L,2,0),"")</f>
        <v>12</v>
      </c>
      <c r="K49" s="178">
        <f>IFERROR(VLOOKUP($A49&amp;$B49&amp;$C49,'Girls - Race 3'!$J:$L,3,0),0)</f>
        <v>4</v>
      </c>
      <c r="L49" s="160">
        <f>IFERROR(VLOOKUP(A49&amp;B49&amp;C49,'Girls - Race 4'!J:K,2,0),"")</f>
        <v>6</v>
      </c>
      <c r="M49" s="183">
        <f>IFERROR(VLOOKUP(A49&amp;B49&amp;C49,'Girls - Race 4'!J:L,3,0),0)</f>
        <v>2</v>
      </c>
      <c r="O49" s="178"/>
      <c r="P49" s="177"/>
      <c r="Q49" s="178"/>
      <c r="R49" s="412"/>
      <c r="S49" s="394">
        <v>3</v>
      </c>
      <c r="T49" s="417"/>
      <c r="U49" s="375">
        <f t="shared" si="1"/>
        <v>11</v>
      </c>
      <c r="W49" s="389"/>
    </row>
    <row r="50" spans="1:23" x14ac:dyDescent="0.25">
      <c r="A50" s="1" t="s">
        <v>454</v>
      </c>
      <c r="B50" s="1" t="s">
        <v>455</v>
      </c>
      <c r="C50" s="2" t="s">
        <v>732</v>
      </c>
      <c r="D50" s="2">
        <v>7</v>
      </c>
      <c r="E50" s="2" t="s">
        <v>4</v>
      </c>
      <c r="F50" s="160">
        <f>IFERROR(VLOOKUP($A50&amp;$B50&amp;$C50,'Girls - Race 1'!$J:$L,2,0),"")</f>
        <v>11</v>
      </c>
      <c r="G50" s="178">
        <f>IFERROR(VLOOKUP($A50&amp;$B50&amp;$C50,'Girls - Race 1'!$J:$L,3,0),0)</f>
        <v>4</v>
      </c>
      <c r="H50" s="160">
        <f>IFERROR(VLOOKUP($A50&amp;$B50&amp;$C50,'Girls - Race 2'!$J:$L,2,0),"")</f>
        <v>11</v>
      </c>
      <c r="I50" s="178">
        <f>IFERROR(VLOOKUP($A50&amp;$B50&amp;$C50,'Girls - Race 2'!$J:$L,3,0),0)</f>
        <v>4</v>
      </c>
      <c r="J50" s="160">
        <f>IFERROR(VLOOKUP($A50&amp;$B50&amp;$C50,'Girls - Race 3'!$J:$L,2,0),"")</f>
        <v>14</v>
      </c>
      <c r="K50" s="526"/>
      <c r="L50" s="160">
        <f>IFERROR(VLOOKUP(A50&amp;B50&amp;C50,'Girls - Race 4'!J:K,2,0),"")</f>
        <v>11</v>
      </c>
      <c r="M50" s="183">
        <f>IFERROR(VLOOKUP(A50&amp;B50&amp;C50,'Girls - Race 4'!J:L,3,0),0)</f>
        <v>5</v>
      </c>
      <c r="O50" s="178"/>
      <c r="P50" s="177"/>
      <c r="Q50" s="178"/>
      <c r="R50" s="412"/>
      <c r="S50" s="394">
        <v>4</v>
      </c>
      <c r="T50" s="417"/>
      <c r="U50" s="375">
        <f t="shared" si="1"/>
        <v>13</v>
      </c>
      <c r="V50" s="528">
        <v>6</v>
      </c>
      <c r="W50" s="389"/>
    </row>
    <row r="51" spans="1:23" x14ac:dyDescent="0.25">
      <c r="A51" s="1" t="s">
        <v>319</v>
      </c>
      <c r="B51" s="1" t="s">
        <v>68</v>
      </c>
      <c r="C51" s="2" t="s">
        <v>155</v>
      </c>
      <c r="D51" s="2">
        <v>8</v>
      </c>
      <c r="E51" s="2" t="s">
        <v>4</v>
      </c>
      <c r="F51" s="160">
        <f>IFERROR(VLOOKUP($A51&amp;$B51&amp;$C51,'Girls - Race 1'!$J:$L,2,0),"")</f>
        <v>15</v>
      </c>
      <c r="G51" s="178">
        <f>IFERROR(VLOOKUP($A51&amp;$B51&amp;$C51,'Girls - Race 1'!$J:$L,3,0),0)</f>
        <v>6</v>
      </c>
      <c r="H51" s="160">
        <f>IFERROR(VLOOKUP($A51&amp;$B51&amp;$C51,'Girls - Race 2'!$J:$L,2,0),"")</f>
        <v>18</v>
      </c>
      <c r="I51" s="178">
        <f>IFERROR(VLOOKUP($A51&amp;$B51&amp;$C51,'Girls - Race 2'!$J:$L,3,0),0)</f>
        <v>5</v>
      </c>
      <c r="J51" s="160">
        <f>IFERROR(VLOOKUP($A51&amp;$B51&amp;$C51,'Girls - Race 3'!$J:$L,2,0),"")</f>
        <v>18</v>
      </c>
      <c r="K51" s="526"/>
      <c r="L51" s="160">
        <f>IFERROR(VLOOKUP(A51&amp;B51&amp;C51,'Girls - Race 4'!J:K,2,0),"")</f>
        <v>12</v>
      </c>
      <c r="M51" s="183">
        <f>IFERROR(VLOOKUP(A51&amp;B51&amp;C51,'Girls - Race 4'!J:L,3,0),0)</f>
        <v>6</v>
      </c>
      <c r="O51" s="178"/>
      <c r="P51" s="177"/>
      <c r="Q51" s="178"/>
      <c r="R51" s="412"/>
      <c r="S51" s="394">
        <v>4</v>
      </c>
      <c r="T51" s="417"/>
      <c r="U51" s="375">
        <f t="shared" si="1"/>
        <v>17</v>
      </c>
      <c r="V51" s="528">
        <v>8</v>
      </c>
      <c r="W51" s="389"/>
    </row>
    <row r="52" spans="1:23" x14ac:dyDescent="0.25">
      <c r="A52" s="1" t="s">
        <v>216</v>
      </c>
      <c r="B52" s="1" t="s">
        <v>217</v>
      </c>
      <c r="C52" s="2" t="s">
        <v>87</v>
      </c>
      <c r="D52" s="2">
        <v>8</v>
      </c>
      <c r="E52" s="2" t="s">
        <v>4</v>
      </c>
      <c r="F52" s="160">
        <f>IFERROR(VLOOKUP($A52&amp;$B52&amp;$C52,'Girls - Race 1'!$J:$L,2,0),"")</f>
        <v>24</v>
      </c>
      <c r="G52" s="178">
        <f>IFERROR(VLOOKUP($A52&amp;$B52&amp;$C52,'Girls - Race 1'!$J:$L,3,0),0)</f>
        <v>9</v>
      </c>
      <c r="H52" s="160">
        <f>IFERROR(VLOOKUP($A52&amp;$B52&amp;$C52,'Girls - Race 2'!$J:$L,2,0),"")</f>
        <v>20</v>
      </c>
      <c r="I52" s="178">
        <f>IFERROR(VLOOKUP($A52&amp;$B52&amp;$C52,'Girls - Race 2'!$J:$L,3,0),0)</f>
        <v>7</v>
      </c>
      <c r="J52" s="160">
        <f>IFERROR(VLOOKUP($A52&amp;$B52&amp;$C52,'Girls - Race 3'!$J:$L,2,0),"")</f>
        <v>16</v>
      </c>
      <c r="K52" s="178">
        <f>IFERROR(VLOOKUP($A52&amp;$B52&amp;$C52,'Girls - Race 3'!$J:$L,3,0),0)</f>
        <v>7</v>
      </c>
      <c r="L52" s="160">
        <f>IFERROR(VLOOKUP(A52&amp;B52&amp;C52,'Girls - Race 4'!J:K,2,0),"")</f>
        <v>21</v>
      </c>
      <c r="M52" s="527"/>
      <c r="O52" s="178"/>
      <c r="P52" s="177"/>
      <c r="Q52" s="178"/>
      <c r="R52" s="412"/>
      <c r="S52" s="394">
        <v>4</v>
      </c>
      <c r="T52" s="417"/>
      <c r="U52" s="375">
        <f t="shared" si="1"/>
        <v>23</v>
      </c>
      <c r="V52" s="528">
        <v>10</v>
      </c>
      <c r="W52" s="389"/>
    </row>
    <row r="53" spans="1:23" x14ac:dyDescent="0.25">
      <c r="A53" s="1" t="s">
        <v>294</v>
      </c>
      <c r="B53" s="1" t="s">
        <v>728</v>
      </c>
      <c r="C53" s="2" t="s">
        <v>0</v>
      </c>
      <c r="D53" s="2">
        <v>8</v>
      </c>
      <c r="E53" s="2" t="s">
        <v>4</v>
      </c>
      <c r="F53" s="160">
        <f>IFERROR(VLOOKUP($A53&amp;$B53&amp;$C53,'Girls - Race 1'!$J:$L,2,0),"")</f>
        <v>18</v>
      </c>
      <c r="G53" s="178">
        <f>IFERROR(VLOOKUP($A53&amp;$B53&amp;$C53,'Girls - Race 1'!$J:$L,3,0),0)</f>
        <v>8</v>
      </c>
      <c r="H53" s="160">
        <f>IFERROR(VLOOKUP($A53&amp;$B53&amp;$C53,'Girls - Race 2'!$J:$L,2,0),"")</f>
        <v>19</v>
      </c>
      <c r="I53" s="178">
        <f>IFERROR(VLOOKUP($A53&amp;$B53&amp;$C53,'Girls - Race 2'!$J:$L,3,0),0)</f>
        <v>6</v>
      </c>
      <c r="J53" s="160">
        <f>IFERROR(VLOOKUP($A53&amp;$B53&amp;$C53,'Girls - Race 3'!$J:$L,2,0),"")</f>
        <v>28</v>
      </c>
      <c r="K53" s="178">
        <f>IFERROR(VLOOKUP($A53&amp;$B53&amp;$C53,'Girls - Race 3'!$J:$L,3,0),0)</f>
        <v>11</v>
      </c>
      <c r="L53" s="160" t="str">
        <f>IFERROR(VLOOKUP(A53&amp;B53&amp;C53,'Girls - Race 4'!J:K,2,0),"")</f>
        <v/>
      </c>
      <c r="M53" s="183">
        <f>IFERROR(VLOOKUP(A53&amp;B53&amp;C53,'Girls - Race 4'!J:L,3,0),0)</f>
        <v>0</v>
      </c>
      <c r="O53" s="178"/>
      <c r="P53" s="177"/>
      <c r="Q53" s="178"/>
      <c r="R53" s="412"/>
      <c r="S53" s="394">
        <v>3</v>
      </c>
      <c r="T53" s="417"/>
      <c r="U53" s="375">
        <f t="shared" si="1"/>
        <v>25</v>
      </c>
      <c r="W53" s="389"/>
    </row>
    <row r="54" spans="1:23" x14ac:dyDescent="0.25">
      <c r="A54" s="330" t="s">
        <v>482</v>
      </c>
      <c r="B54" s="330" t="s">
        <v>483</v>
      </c>
      <c r="C54" s="2" t="s">
        <v>0</v>
      </c>
      <c r="D54" s="2">
        <v>8</v>
      </c>
      <c r="E54" s="2" t="s">
        <v>4</v>
      </c>
      <c r="F54" s="160">
        <f>IFERROR(VLOOKUP($A54&amp;$B54&amp;$C54,'Girls - Race 1'!$J:$L,2,0),"")</f>
        <v>25</v>
      </c>
      <c r="G54" s="178">
        <f>IFERROR(VLOOKUP($A54&amp;$B54&amp;$C54,'Girls - Race 1'!$J:$L,3,0),0)</f>
        <v>10</v>
      </c>
      <c r="H54" s="160" t="str">
        <f>IFERROR(VLOOKUP($A54&amp;$B54&amp;$C54,'Girls - Race 2'!$J:$L,2,0),"")</f>
        <v/>
      </c>
      <c r="I54" s="178">
        <f>IFERROR(VLOOKUP($A54&amp;$B54&amp;$C54,'Girls - Race 2'!$J:$L,3,0),0)</f>
        <v>0</v>
      </c>
      <c r="J54" s="160">
        <f>IFERROR(VLOOKUP(A54&amp;B54&amp;C54,'Girls - Race 3'!J:L,2,0),"")</f>
        <v>26</v>
      </c>
      <c r="K54" s="178">
        <f>IFERROR(VLOOKUP($A54&amp;$B54&amp;$C54,'Girls - Race 3'!$J:$L,3,0),0)</f>
        <v>10</v>
      </c>
      <c r="L54" s="160">
        <f>IFERROR(VLOOKUP(A54&amp;B54&amp;C54,'Girls - Race 4'!J:K,2,0),"")</f>
        <v>16</v>
      </c>
      <c r="M54" s="183">
        <f>IFERROR(VLOOKUP(A54&amp;B54&amp;C54,'Girls - Race 4'!J:L,3,0),0)</f>
        <v>7</v>
      </c>
      <c r="O54" s="178"/>
      <c r="P54" s="177"/>
      <c r="Q54" s="178"/>
      <c r="R54" s="412"/>
      <c r="S54" s="394">
        <v>3</v>
      </c>
      <c r="T54" s="417"/>
      <c r="U54" s="375">
        <f t="shared" si="1"/>
        <v>27</v>
      </c>
      <c r="W54" s="389"/>
    </row>
    <row r="55" spans="1:23" x14ac:dyDescent="0.25">
      <c r="A55" s="354" t="s">
        <v>469</v>
      </c>
      <c r="B55" s="354" t="s">
        <v>250</v>
      </c>
      <c r="C55" s="2" t="s">
        <v>732</v>
      </c>
      <c r="D55" s="2">
        <v>7</v>
      </c>
      <c r="E55" s="19" t="s">
        <v>4</v>
      </c>
      <c r="F55" s="160">
        <f>IFERROR(VLOOKUP($A55&amp;$B55&amp;$C55,'Girls - Race 1'!$J:$L,2,0),"")</f>
        <v>31</v>
      </c>
      <c r="G55" s="526"/>
      <c r="H55" s="160">
        <f>IFERROR(VLOOKUP($A55&amp;$B55&amp;$C55,'Girls - Race 2'!$J:$L,2,0),"")</f>
        <v>30</v>
      </c>
      <c r="I55" s="178">
        <f>IFERROR(VLOOKUP($A55&amp;$B55&amp;$C55,'Girls - Race 2'!$J:$L,3,0),0)</f>
        <v>9</v>
      </c>
      <c r="J55" s="160">
        <f>IFERROR(VLOOKUP(A55&amp;B55&amp;C55,'Girls - Race 3'!J:L,2,0),"")</f>
        <v>24</v>
      </c>
      <c r="K55" s="178">
        <f>IFERROR(VLOOKUP($A55&amp;$B55&amp;$C55,'Girls - Race 3'!$J:$L,3,0),0)</f>
        <v>9</v>
      </c>
      <c r="L55" s="160">
        <f>IFERROR(VLOOKUP(A55&amp;B55&amp;C55,'Girls - Race 4'!J:K,2,0),"")</f>
        <v>22</v>
      </c>
      <c r="M55" s="183">
        <f>IFERROR(VLOOKUP(A55&amp;B55&amp;C55,'Girls - Race 4'!J:L,3,0),0)</f>
        <v>11</v>
      </c>
      <c r="O55" s="178"/>
      <c r="P55" s="177"/>
      <c r="Q55" s="178"/>
      <c r="R55" s="412"/>
      <c r="S55" s="394">
        <v>4</v>
      </c>
      <c r="T55" s="417"/>
      <c r="U55" s="375">
        <f t="shared" si="1"/>
        <v>29</v>
      </c>
      <c r="V55" s="528">
        <v>12</v>
      </c>
      <c r="W55" s="389"/>
    </row>
    <row r="56" spans="1:23" x14ac:dyDescent="0.25">
      <c r="A56" s="1" t="s">
        <v>314</v>
      </c>
      <c r="B56" s="1" t="s">
        <v>59</v>
      </c>
      <c r="C56" s="2" t="s">
        <v>155</v>
      </c>
      <c r="D56" s="2">
        <v>7</v>
      </c>
      <c r="E56" s="2" t="s">
        <v>4</v>
      </c>
      <c r="F56" s="160">
        <f>IFERROR(VLOOKUP($A56&amp;$B56&amp;$C56,'Girls - Race 1'!$J:$L,2,0),"")</f>
        <v>34</v>
      </c>
      <c r="G56" s="178">
        <f>IFERROR(VLOOKUP($A56&amp;$B56&amp;$C56,'Girls - Race 1'!$J:$L,3,0),0)</f>
        <v>13</v>
      </c>
      <c r="H56" s="160">
        <f>IFERROR(VLOOKUP($A56&amp;$B56&amp;$C56,'Girls - Race 2'!$J:$L,2,0),"")</f>
        <v>35</v>
      </c>
      <c r="I56" s="178">
        <f>IFERROR(VLOOKUP($A56&amp;$B56&amp;$C56,'Girls - Race 2'!$J:$L,3,0),0)</f>
        <v>10</v>
      </c>
      <c r="J56" s="160">
        <f>IFERROR(VLOOKUP(A56&amp;B56&amp;C56,'Girls - Race 3'!J:L,2,0),"")</f>
        <v>33</v>
      </c>
      <c r="K56" s="526"/>
      <c r="L56" s="160">
        <f>IFERROR(VLOOKUP(A56&amp;B56&amp;C56,'Girls - Race 4'!J:K,2,0),"")</f>
        <v>20</v>
      </c>
      <c r="M56" s="183">
        <f>IFERROR(VLOOKUP(A56&amp;B56&amp;C56,'Girls - Race 4'!J:L,3,0),0)</f>
        <v>9</v>
      </c>
      <c r="O56" s="178"/>
      <c r="P56" s="177"/>
      <c r="Q56" s="178"/>
      <c r="R56" s="412"/>
      <c r="S56" s="394">
        <v>4</v>
      </c>
      <c r="T56" s="417"/>
      <c r="U56" s="375">
        <f t="shared" si="1"/>
        <v>32</v>
      </c>
      <c r="V56" s="528">
        <v>13</v>
      </c>
      <c r="W56" s="389"/>
    </row>
    <row r="57" spans="1:23" x14ac:dyDescent="0.25">
      <c r="A57" s="1" t="s">
        <v>492</v>
      </c>
      <c r="B57" s="1" t="s">
        <v>444</v>
      </c>
      <c r="C57" s="2" t="s">
        <v>33</v>
      </c>
      <c r="D57" s="2">
        <v>7</v>
      </c>
      <c r="E57" s="2" t="s">
        <v>4</v>
      </c>
      <c r="F57" s="160">
        <f>IFERROR(VLOOKUP($A57&amp;$B57&amp;$C57,'Girls - Race 1'!$J:$L,2,0),"")</f>
        <v>42</v>
      </c>
      <c r="G57" s="178">
        <f>IFERROR(VLOOKUP($A57&amp;$B57&amp;$C57,'Girls - Race 1'!$J:$L,3,0),0)</f>
        <v>15</v>
      </c>
      <c r="H57" s="160">
        <f>IFERROR(VLOOKUP($A57&amp;$B57&amp;$C57,'Girls - Race 2'!$J:$L,2,0),"")</f>
        <v>37</v>
      </c>
      <c r="I57" s="178">
        <f>IFERROR(VLOOKUP($A57&amp;$B57&amp;$C57,'Girls - Race 2'!$J:$L,3,0),0)</f>
        <v>12</v>
      </c>
      <c r="J57" s="160">
        <f>IFERROR(VLOOKUP($A57&amp;$B57&amp;$C57,'Girls - Race 3'!$J:$L,2,0),"")</f>
        <v>49</v>
      </c>
      <c r="K57" s="526"/>
      <c r="L57" s="160">
        <f>IFERROR(VLOOKUP(A57&amp;B57&amp;C57,'Girls - Race 4'!J:K,2,0),"")</f>
        <v>26</v>
      </c>
      <c r="M57" s="183">
        <f>IFERROR(VLOOKUP(A57&amp;B57&amp;C57,'Girls - Race 4'!J:L,3,0),0)</f>
        <v>12</v>
      </c>
      <c r="O57" s="178"/>
      <c r="P57" s="177"/>
      <c r="Q57" s="178"/>
      <c r="R57" s="412"/>
      <c r="S57" s="394">
        <v>4</v>
      </c>
      <c r="T57" s="417"/>
      <c r="U57" s="375">
        <f t="shared" si="1"/>
        <v>39</v>
      </c>
      <c r="V57" s="528">
        <v>19</v>
      </c>
      <c r="W57" s="389"/>
    </row>
    <row r="58" spans="1:23" x14ac:dyDescent="0.25">
      <c r="A58" s="1" t="s">
        <v>369</v>
      </c>
      <c r="B58" s="1" t="s">
        <v>127</v>
      </c>
      <c r="C58" s="2" t="s">
        <v>92</v>
      </c>
      <c r="D58" s="2">
        <v>7</v>
      </c>
      <c r="E58" s="2" t="s">
        <v>4</v>
      </c>
      <c r="F58" s="160">
        <f>IFERROR(VLOOKUP($A58&amp;$B58&amp;$C58,'Girls - Race 1'!$J:$L,2,0),"")</f>
        <v>41</v>
      </c>
      <c r="G58" s="178">
        <f>IFERROR(VLOOKUP($A58&amp;$B58&amp;$C58,'Girls - Race 1'!$J:$L,3,0),0)</f>
        <v>14</v>
      </c>
      <c r="H58" s="160">
        <f>IFERROR(VLOOKUP($A58&amp;$B58&amp;$C58,'Girls - Race 2'!$J:$L,2,0),"")</f>
        <v>36</v>
      </c>
      <c r="I58" s="178">
        <f>IFERROR(VLOOKUP($A58&amp;$B58&amp;$C58,'Girls - Race 2'!$J:$L,3,0),0)</f>
        <v>11</v>
      </c>
      <c r="J58" s="160">
        <f>IFERROR(VLOOKUP($A58&amp;$B58&amp;$C58,'Girls - Race 3'!$J:$L,2,0),"")</f>
        <v>41</v>
      </c>
      <c r="K58" s="178">
        <f>IFERROR(VLOOKUP($A58&amp;$B58&amp;$C58,'Girls - Race 3'!$J:$L,3,0),0)</f>
        <v>15</v>
      </c>
      <c r="L58" s="160" t="str">
        <f>IFERROR(VLOOKUP(A58&amp;B58&amp;C58,'Girls - Race 4'!J:K,2,0),"")</f>
        <v/>
      </c>
      <c r="M58" s="183">
        <f>IFERROR(VLOOKUP(A58&amp;B58&amp;C58,'Girls - Race 4'!J:L,3,0),0)</f>
        <v>0</v>
      </c>
      <c r="O58" s="178"/>
      <c r="P58" s="177"/>
      <c r="Q58" s="178"/>
      <c r="R58" s="412"/>
      <c r="S58" s="394">
        <v>3</v>
      </c>
      <c r="T58" s="417"/>
      <c r="U58" s="375">
        <f t="shared" si="1"/>
        <v>40</v>
      </c>
      <c r="W58" s="389"/>
    </row>
    <row r="59" spans="1:23" x14ac:dyDescent="0.25">
      <c r="A59" s="330" t="s">
        <v>302</v>
      </c>
      <c r="B59" s="330" t="s">
        <v>537</v>
      </c>
      <c r="C59" s="2" t="s">
        <v>0</v>
      </c>
      <c r="D59" s="2">
        <v>7</v>
      </c>
      <c r="E59" s="2" t="s">
        <v>4</v>
      </c>
      <c r="F59" s="160">
        <f>IFERROR(VLOOKUP($A59&amp;$B59&amp;$C59,'Girls - Race 1'!$J:$L,2,0),"")</f>
        <v>44</v>
      </c>
      <c r="G59" s="178">
        <f>IFERROR(VLOOKUP($A59&amp;$B59&amp;$C59,'Girls - Race 1'!$J:$L,3,0),0)</f>
        <v>16</v>
      </c>
      <c r="H59" s="160">
        <f>IFERROR(VLOOKUP($A59&amp;$B59&amp;$C59,'Girls - Race 2'!$J:$L,2,0),"")</f>
        <v>46</v>
      </c>
      <c r="I59" s="178">
        <f>IFERROR(VLOOKUP($A59&amp;$B59&amp;$C59,'Girls - Race 2'!$J:$L,3,0),0)</f>
        <v>14</v>
      </c>
      <c r="J59" s="160">
        <f>IFERROR(VLOOKUP(A59&amp;B59&amp;C59,'Girls - Race 3'!J:L,2,0),"")</f>
        <v>47</v>
      </c>
      <c r="K59" s="526"/>
      <c r="L59" s="160">
        <f>IFERROR(VLOOKUP(A59&amp;B59&amp;C59,'Girls - Race 4'!J:K,2,0),"")</f>
        <v>31</v>
      </c>
      <c r="M59" s="183">
        <f>IFERROR(VLOOKUP(A59&amp;B59&amp;C59,'Girls - Race 4'!J:L,3,0),0)</f>
        <v>13</v>
      </c>
      <c r="O59" s="178"/>
      <c r="P59" s="177"/>
      <c r="Q59" s="178"/>
      <c r="R59" s="412"/>
      <c r="S59" s="394">
        <v>4</v>
      </c>
      <c r="T59" s="417"/>
      <c r="U59" s="375">
        <f t="shared" si="1"/>
        <v>43</v>
      </c>
      <c r="V59" s="528">
        <v>17</v>
      </c>
      <c r="W59" s="389"/>
    </row>
    <row r="60" spans="1:23" x14ac:dyDescent="0.25">
      <c r="A60" s="1" t="s">
        <v>352</v>
      </c>
      <c r="B60" s="1" t="s">
        <v>353</v>
      </c>
      <c r="C60" s="2" t="s">
        <v>87</v>
      </c>
      <c r="D60" s="2">
        <v>7</v>
      </c>
      <c r="E60" s="2" t="s">
        <v>4</v>
      </c>
      <c r="F60" s="160">
        <f>IFERROR(VLOOKUP($A60&amp;$B60&amp;$C60,'Girls - Race 1'!$J:$L,2,0),"")</f>
        <v>57</v>
      </c>
      <c r="G60" s="178">
        <f>IFERROR(VLOOKUP($A60&amp;$B60&amp;$C60,'Girls - Race 1'!$J:$L,3,0),0)</f>
        <v>20</v>
      </c>
      <c r="H60" s="160">
        <f>IFERROR(VLOOKUP($A60&amp;$B60&amp;$C60,'Girls - Race 2'!$J:$L,2,0),"")</f>
        <v>60</v>
      </c>
      <c r="I60" s="178">
        <f>IFERROR(VLOOKUP($A60&amp;$B60&amp;$C60,'Girls - Race 2'!$J:$L,3,0),0)</f>
        <v>16</v>
      </c>
      <c r="J60" s="160">
        <f>IFERROR(VLOOKUP(A60&amp;B60&amp;C60,'Girls - Race 3'!J:L,2,0),"")</f>
        <v>57</v>
      </c>
      <c r="K60" s="526"/>
      <c r="L60" s="160">
        <f>IFERROR(VLOOKUP(A60&amp;B60&amp;C60,'Girls - Race 4'!J:K,2,0),"")</f>
        <v>39</v>
      </c>
      <c r="M60" s="183">
        <f>IFERROR(VLOOKUP(A60&amp;B60&amp;C60,'Girls - Race 4'!J:L,3,0),0)</f>
        <v>14</v>
      </c>
      <c r="O60" s="178"/>
      <c r="P60" s="177"/>
      <c r="Q60" s="178"/>
      <c r="R60" s="412"/>
      <c r="S60" s="394">
        <v>4</v>
      </c>
      <c r="T60" s="417"/>
      <c r="U60" s="375">
        <f t="shared" si="1"/>
        <v>50</v>
      </c>
      <c r="V60" s="528">
        <v>22</v>
      </c>
      <c r="W60" s="389"/>
    </row>
    <row r="61" spans="1:23" x14ac:dyDescent="0.25">
      <c r="A61" s="1" t="s">
        <v>381</v>
      </c>
      <c r="B61" s="1" t="s">
        <v>484</v>
      </c>
      <c r="C61" s="2" t="s">
        <v>0</v>
      </c>
      <c r="D61" s="2">
        <v>8</v>
      </c>
      <c r="E61" s="2" t="s">
        <v>4</v>
      </c>
      <c r="F61" s="160">
        <f>IFERROR(VLOOKUP($A61&amp;$B61&amp;$C61,'Girls - Race 1'!$J:$L,2,0),"")</f>
        <v>50</v>
      </c>
      <c r="G61" s="178">
        <f>IFERROR(VLOOKUP($A61&amp;$B61&amp;$C61,'Girls - Race 1'!$J:$L,3,0),0)</f>
        <v>17</v>
      </c>
      <c r="H61" s="160">
        <f>IFERROR(VLOOKUP($A61&amp;$B61&amp;$C61,'Girls - Race 2'!$J:$L,2,0),"")</f>
        <v>52</v>
      </c>
      <c r="I61" s="178">
        <f>IFERROR(VLOOKUP($A61&amp;$B61&amp;$C61,'Girls - Race 2'!$J:$L,3,0),0)</f>
        <v>15</v>
      </c>
      <c r="J61" s="160">
        <f>IFERROR(VLOOKUP(A61&amp;B61&amp;C61,'Girls - Race 3'!J:L,2,0),"")</f>
        <v>53</v>
      </c>
      <c r="K61" s="178">
        <f>IFERROR(VLOOKUP($A61&amp;$B61&amp;$C61,'Girls - Race 3'!$J:$L,3,0),0)</f>
        <v>21</v>
      </c>
      <c r="L61" s="160" t="str">
        <f>IFERROR(VLOOKUP(A61&amp;B61&amp;C61,'Girls - Race 4'!J:K,2,0),"")</f>
        <v/>
      </c>
      <c r="M61" s="183">
        <f>IFERROR(VLOOKUP(A61&amp;B61&amp;C61,'Girls - Race 4'!J:L,3,0),0)</f>
        <v>0</v>
      </c>
      <c r="O61" s="178"/>
      <c r="P61" s="177"/>
      <c r="Q61" s="178"/>
      <c r="R61" s="412"/>
      <c r="S61" s="394">
        <v>3</v>
      </c>
      <c r="T61" s="417"/>
      <c r="U61" s="375">
        <f t="shared" si="1"/>
        <v>53</v>
      </c>
      <c r="W61" s="389"/>
    </row>
    <row r="62" spans="1:23" x14ac:dyDescent="0.25">
      <c r="A62" s="1" t="s">
        <v>394</v>
      </c>
      <c r="B62" s="1" t="s">
        <v>531</v>
      </c>
      <c r="C62" s="2" t="s">
        <v>0</v>
      </c>
      <c r="D62" s="377">
        <v>8</v>
      </c>
      <c r="E62" s="377" t="s">
        <v>4</v>
      </c>
      <c r="G62" s="178"/>
      <c r="H62" s="160">
        <v>23</v>
      </c>
      <c r="I62" s="178">
        <f>IFERROR(VLOOKUP($A62&amp;$B62&amp;$C62,'Girls - Race 2'!$J:$L,3,0),0)</f>
        <v>8</v>
      </c>
      <c r="K62" s="178"/>
      <c r="L62" s="160">
        <v>18</v>
      </c>
      <c r="M62" s="183">
        <v>8</v>
      </c>
      <c r="O62" s="178"/>
      <c r="P62" s="177"/>
      <c r="Q62" s="178"/>
      <c r="R62" s="412"/>
      <c r="S62" s="394">
        <v>2</v>
      </c>
      <c r="T62" s="417"/>
      <c r="U62" s="375">
        <f t="shared" si="1"/>
        <v>16</v>
      </c>
      <c r="W62" s="389"/>
    </row>
    <row r="63" spans="1:23" x14ac:dyDescent="0.25">
      <c r="A63" s="365" t="s">
        <v>22</v>
      </c>
      <c r="B63" s="365" t="s">
        <v>502</v>
      </c>
      <c r="C63" s="2" t="s">
        <v>0</v>
      </c>
      <c r="D63" s="2">
        <v>8</v>
      </c>
      <c r="E63" s="19" t="s">
        <v>4</v>
      </c>
      <c r="F63" s="160">
        <f>IFERROR(VLOOKUP($A63&amp;$B63&amp;$C63,'Girls - Race 1'!$J:$L,2,0),"")</f>
        <v>53</v>
      </c>
      <c r="G63" s="178">
        <f>IFERROR(VLOOKUP($A63&amp;$B63&amp;$C63,'Girls - Race 1'!$J:$L,3,0),0)</f>
        <v>19</v>
      </c>
      <c r="H63" s="160" t="str">
        <f>IFERROR(VLOOKUP($A63&amp;$B63&amp;$C63,'Girls - Race 2'!$J:$L,2,0),"")</f>
        <v/>
      </c>
      <c r="I63" s="178">
        <f>IFERROR(VLOOKUP($A63&amp;$B63&amp;$C63,'Girls - Race 2'!$J:$L,3,0),0)</f>
        <v>0</v>
      </c>
      <c r="J63" s="160" t="str">
        <f>IFERROR(VLOOKUP(A63&amp;B63&amp;C63,'Girls - Race 3'!J:L,2,0),"")</f>
        <v/>
      </c>
      <c r="K63" s="178">
        <f>IFERROR(VLOOKUP($A63&amp;$B63&amp;$C63,'Girls - Race 3'!$J:$L,3,0),0)</f>
        <v>0</v>
      </c>
      <c r="L63" s="160" t="str">
        <f>IFERROR(VLOOKUP(A63&amp;B63&amp;C63,'Girls - Race 4'!J:K,2,0),"")</f>
        <v/>
      </c>
      <c r="M63" s="183">
        <f>IFERROR(VLOOKUP(A63&amp;B63&amp;C63,'Girls - Race 4'!J:L,3,0),0)</f>
        <v>0</v>
      </c>
      <c r="O63" s="178"/>
      <c r="P63" s="177"/>
      <c r="Q63" s="178"/>
      <c r="R63" s="412"/>
      <c r="S63" s="394">
        <v>1</v>
      </c>
      <c r="T63" s="417"/>
      <c r="U63" s="375">
        <f t="shared" si="1"/>
        <v>19</v>
      </c>
      <c r="W63" s="389"/>
    </row>
    <row r="64" spans="1:23" x14ac:dyDescent="0.25">
      <c r="A64" s="1" t="s">
        <v>608</v>
      </c>
      <c r="B64" s="1" t="s">
        <v>636</v>
      </c>
      <c r="C64" s="2" t="s">
        <v>155</v>
      </c>
      <c r="D64" s="2">
        <v>7</v>
      </c>
      <c r="E64" s="2" t="s">
        <v>4</v>
      </c>
      <c r="F64" s="160">
        <f>IFERROR(VLOOKUP($A64&amp;$B64&amp;$C64,'Girls - Race 1'!$J:$L,2,0),"")</f>
        <v>52</v>
      </c>
      <c r="G64" s="178">
        <f>IFERROR(VLOOKUP($A64&amp;$B64&amp;$C64,'Girls - Race 1'!$J:$L,3,0),0)</f>
        <v>18</v>
      </c>
      <c r="H64" s="160" t="str">
        <f>IFERROR(VLOOKUP($A64&amp;$B64&amp;$C64,'Girls - Race 2'!$J:$L,2,0),"")</f>
        <v/>
      </c>
      <c r="I64" s="178">
        <f>IFERROR(VLOOKUP($A64&amp;$B64&amp;$C64,'Girls - Race 2'!$J:$L,3,0),0)</f>
        <v>0</v>
      </c>
      <c r="J64" s="160" t="str">
        <f>IFERROR(VLOOKUP($A64&amp;$B64&amp;$C64,'Girls - Race 3'!$J:$L,2,0),"")</f>
        <v/>
      </c>
      <c r="K64" s="178">
        <f>IFERROR(VLOOKUP($A64&amp;$B64&amp;$C64,'Girls - Race 3'!$J:$L,3,0),0)</f>
        <v>0</v>
      </c>
      <c r="L64" s="160" t="str">
        <f>IFERROR(VLOOKUP(A64&amp;B64&amp;C64,'Girls - Race 4'!J:K,2,0),"")</f>
        <v/>
      </c>
      <c r="M64" s="183">
        <f>IFERROR(VLOOKUP(A64&amp;B64&amp;C64,'Girls - Race 4'!J:L,3,0),0)</f>
        <v>0</v>
      </c>
      <c r="O64" s="178"/>
      <c r="P64" s="177"/>
      <c r="Q64" s="178"/>
      <c r="R64" s="412"/>
      <c r="S64" s="394">
        <v>1</v>
      </c>
      <c r="T64" s="417"/>
      <c r="U64" s="375">
        <f t="shared" si="1"/>
        <v>18</v>
      </c>
      <c r="W64" s="389"/>
    </row>
    <row r="65" spans="1:23" x14ac:dyDescent="0.25">
      <c r="A65" s="330" t="s">
        <v>512</v>
      </c>
      <c r="B65" s="330" t="s">
        <v>565</v>
      </c>
      <c r="C65" s="2" t="s">
        <v>0</v>
      </c>
      <c r="D65" s="2">
        <v>8</v>
      </c>
      <c r="E65" s="2" t="s">
        <v>4</v>
      </c>
      <c r="F65" s="160">
        <f>IFERROR(VLOOKUP($A65&amp;$B65&amp;$C65,'Girls - Race 1'!$J:$L,2,0),"")</f>
        <v>28</v>
      </c>
      <c r="G65" s="178">
        <f>IFERROR(VLOOKUP($A65&amp;$B65&amp;$C65,'Girls - Race 1'!$J:$L,3,0),0)</f>
        <v>11</v>
      </c>
      <c r="H65" s="160" t="str">
        <f>IFERROR(VLOOKUP($A65&amp;$B65&amp;$C65,'Girls - Race 2'!$J:$L,2,0),"")</f>
        <v/>
      </c>
      <c r="I65" s="178">
        <f>IFERROR(VLOOKUP($A65&amp;$B65&amp;$C65,'Girls - Race 2'!$J:$L,3,0),0)</f>
        <v>0</v>
      </c>
      <c r="J65" s="160" t="str">
        <f>IFERROR(VLOOKUP(A65&amp;B65&amp;C65,'Girls - Race 3'!J:L,2,0),"")</f>
        <v/>
      </c>
      <c r="K65" s="178">
        <f>IFERROR(VLOOKUP($A65&amp;$B65&amp;$C65,'Girls - Race 3'!$J:$L,3,0),0)</f>
        <v>0</v>
      </c>
      <c r="L65" s="160" t="str">
        <f>IFERROR(VLOOKUP(A65&amp;B65&amp;C65,'Girls - Race 4'!J:K,2,0),"")</f>
        <v/>
      </c>
      <c r="M65" s="183">
        <f>IFERROR(VLOOKUP(A65&amp;B65&amp;C65,'Girls - Race 4'!J:L,3,0),0)</f>
        <v>0</v>
      </c>
      <c r="O65" s="178"/>
      <c r="P65" s="177"/>
      <c r="Q65" s="178"/>
      <c r="R65" s="412"/>
      <c r="S65" s="394">
        <v>1</v>
      </c>
      <c r="T65" s="417"/>
      <c r="U65" s="375">
        <f t="shared" si="1"/>
        <v>11</v>
      </c>
      <c r="W65" s="389"/>
    </row>
    <row r="66" spans="1:23" x14ac:dyDescent="0.25">
      <c r="A66" s="1" t="s">
        <v>351</v>
      </c>
      <c r="B66" s="1" t="s">
        <v>341</v>
      </c>
      <c r="C66" s="19" t="s">
        <v>87</v>
      </c>
      <c r="D66" s="2">
        <v>7</v>
      </c>
      <c r="E66" s="2" t="s">
        <v>4</v>
      </c>
      <c r="F66" s="160">
        <f>IFERROR(VLOOKUP($A66&amp;$B66&amp;$C66,'Girls - Race 1'!$J:$L,2,0),"")</f>
        <v>17</v>
      </c>
      <c r="G66" s="178">
        <f>IFERROR(VLOOKUP($A66&amp;$B66&amp;$C66,'Girls - Race 1'!$J:$L,3,0),0)</f>
        <v>7</v>
      </c>
      <c r="H66" s="160" t="str">
        <f>IFERROR(VLOOKUP($A66&amp;$B66&amp;$C66,'Girls - Race 2'!$J:$L,2,0),"")</f>
        <v/>
      </c>
      <c r="I66" s="178">
        <f>IFERROR(VLOOKUP($A66&amp;$B66&amp;$C66,'Girls - Race 2'!$J:$L,3,0),0)</f>
        <v>0</v>
      </c>
      <c r="J66" s="160" t="str">
        <f>IFERROR(VLOOKUP($A66&amp;$B66&amp;$C66,'Girls - Race 3'!$J:$L,2,0),"")</f>
        <v/>
      </c>
      <c r="K66" s="178">
        <f>IFERROR(VLOOKUP($A66&amp;$B66&amp;$C66,'Girls - Race 3'!$J:$L,3,0),0)</f>
        <v>0</v>
      </c>
      <c r="L66" s="160" t="str">
        <f>IFERROR(VLOOKUP(A66&amp;B66&amp;C66,'Girls - Race 4'!J:K,2,0),"")</f>
        <v/>
      </c>
      <c r="M66" s="183">
        <f>IFERROR(VLOOKUP(A66&amp;B66&amp;C66,'Girls - Race 4'!J:L,3,0),0)</f>
        <v>0</v>
      </c>
      <c r="O66" s="178"/>
      <c r="P66" s="177"/>
      <c r="Q66" s="178"/>
      <c r="R66" s="412"/>
      <c r="S66" s="394">
        <v>1</v>
      </c>
      <c r="T66" s="417"/>
      <c r="U66" s="375">
        <f t="shared" si="1"/>
        <v>7</v>
      </c>
      <c r="V66" s="432"/>
      <c r="W66" s="389"/>
    </row>
    <row r="67" spans="1:23" x14ac:dyDescent="0.25">
      <c r="A67" s="1" t="s">
        <v>319</v>
      </c>
      <c r="B67" s="1" t="s">
        <v>311</v>
      </c>
      <c r="C67" s="2" t="s">
        <v>155</v>
      </c>
      <c r="D67" s="2">
        <v>7</v>
      </c>
      <c r="E67" s="2" t="s">
        <v>4</v>
      </c>
      <c r="G67" s="178"/>
      <c r="H67" s="160"/>
      <c r="I67" s="178"/>
      <c r="J67" s="160">
        <v>51</v>
      </c>
      <c r="K67" s="178">
        <f>IFERROR(VLOOKUP($A67&amp;$B67&amp;$C67,'Girls - Race 3'!$J:$L,3,0),0)</f>
        <v>20</v>
      </c>
      <c r="L67" s="160"/>
      <c r="M67" s="183"/>
      <c r="O67" s="178"/>
      <c r="P67" s="177"/>
      <c r="Q67" s="178"/>
      <c r="R67" s="412"/>
      <c r="S67" s="394">
        <v>1</v>
      </c>
      <c r="T67" s="417"/>
      <c r="U67" s="375">
        <f t="shared" si="1"/>
        <v>20</v>
      </c>
      <c r="V67" s="432"/>
      <c r="W67" s="389"/>
    </row>
    <row r="68" spans="1:23" x14ac:dyDescent="0.25">
      <c r="A68" s="1" t="s">
        <v>28</v>
      </c>
      <c r="B68" s="1" t="s">
        <v>716</v>
      </c>
      <c r="C68" s="2" t="s">
        <v>0</v>
      </c>
      <c r="D68" s="2">
        <v>7</v>
      </c>
      <c r="E68" s="2" t="s">
        <v>4</v>
      </c>
      <c r="G68" s="178"/>
      <c r="H68" s="160"/>
      <c r="I68" s="178"/>
      <c r="J68" s="160">
        <v>48</v>
      </c>
      <c r="K68" s="178">
        <f>IFERROR(VLOOKUP($A68&amp;$B68&amp;$C68,'Girls - Race 3'!$J:$L,3,0),0)</f>
        <v>18</v>
      </c>
      <c r="L68" s="160"/>
      <c r="M68" s="183"/>
      <c r="O68" s="178"/>
      <c r="P68" s="177"/>
      <c r="Q68" s="178"/>
      <c r="R68" s="412"/>
      <c r="S68" s="394">
        <v>1</v>
      </c>
      <c r="T68" s="417"/>
      <c r="U68" s="375">
        <f t="shared" si="1"/>
        <v>18</v>
      </c>
      <c r="V68" s="432"/>
      <c r="W68" s="389"/>
    </row>
    <row r="69" spans="1:23" x14ac:dyDescent="0.25">
      <c r="A69" s="1" t="s">
        <v>265</v>
      </c>
      <c r="B69" s="1" t="s">
        <v>297</v>
      </c>
      <c r="C69" s="2" t="s">
        <v>154</v>
      </c>
      <c r="D69" s="2">
        <v>7</v>
      </c>
      <c r="E69" s="2" t="s">
        <v>4</v>
      </c>
      <c r="G69" s="178"/>
      <c r="H69" s="160"/>
      <c r="I69" s="178"/>
      <c r="J69" s="160">
        <v>46</v>
      </c>
      <c r="K69" s="178">
        <f>IFERROR(VLOOKUP($A69&amp;$B69&amp;$C69,'Girls - Race 3'!$J:$L,3,0),0)</f>
        <v>16</v>
      </c>
      <c r="L69" s="160"/>
      <c r="M69" s="183"/>
      <c r="O69" s="178"/>
      <c r="P69" s="177"/>
      <c r="Q69" s="178"/>
      <c r="R69" s="412"/>
      <c r="S69" s="394">
        <v>1</v>
      </c>
      <c r="T69" s="417"/>
      <c r="U69" s="375">
        <f t="shared" si="1"/>
        <v>16</v>
      </c>
      <c r="V69" s="432"/>
      <c r="W69" s="389"/>
    </row>
    <row r="70" spans="1:23" x14ac:dyDescent="0.25">
      <c r="A70" s="1" t="s">
        <v>22</v>
      </c>
      <c r="B70" s="1" t="s">
        <v>604</v>
      </c>
      <c r="C70" s="2" t="s">
        <v>33</v>
      </c>
      <c r="D70" s="2">
        <v>8</v>
      </c>
      <c r="E70" s="2" t="s">
        <v>4</v>
      </c>
      <c r="G70" s="178"/>
      <c r="H70" s="160"/>
      <c r="I70" s="178"/>
      <c r="J70" s="160">
        <v>40</v>
      </c>
      <c r="K70" s="178">
        <f>IFERROR(VLOOKUP($A70&amp;$B70&amp;$C70,'Girls - Race 3'!$J:$L,3,0),0)</f>
        <v>14</v>
      </c>
      <c r="L70" s="160"/>
      <c r="M70" s="183"/>
      <c r="O70" s="178"/>
      <c r="P70" s="177"/>
      <c r="Q70" s="178"/>
      <c r="R70" s="412"/>
      <c r="S70" s="394">
        <v>1</v>
      </c>
      <c r="T70" s="417"/>
      <c r="U70" s="375">
        <f t="shared" si="1"/>
        <v>14</v>
      </c>
      <c r="V70" s="432"/>
      <c r="W70" s="389"/>
    </row>
    <row r="71" spans="1:23" x14ac:dyDescent="0.25">
      <c r="A71" s="1" t="s">
        <v>605</v>
      </c>
      <c r="B71" s="1" t="s">
        <v>449</v>
      </c>
      <c r="C71" s="2" t="s">
        <v>33</v>
      </c>
      <c r="D71" s="2">
        <v>8</v>
      </c>
      <c r="E71" s="2" t="s">
        <v>4</v>
      </c>
      <c r="G71" s="178"/>
      <c r="H71" s="160"/>
      <c r="I71" s="178"/>
      <c r="J71" s="160">
        <v>32</v>
      </c>
      <c r="K71" s="178">
        <f>IFERROR(VLOOKUP($A71&amp;$B71&amp;$C71,'Girls - Race 3'!$J:$L,3,0),0)</f>
        <v>12</v>
      </c>
      <c r="L71" s="160"/>
      <c r="M71" s="183"/>
      <c r="O71" s="178"/>
      <c r="P71" s="177"/>
      <c r="Q71" s="178"/>
      <c r="R71" s="412"/>
      <c r="S71" s="394">
        <v>1</v>
      </c>
      <c r="T71" s="417"/>
      <c r="U71" s="375">
        <f t="shared" si="1"/>
        <v>12</v>
      </c>
      <c r="V71" s="432"/>
      <c r="W71" s="389"/>
    </row>
    <row r="72" spans="1:23" x14ac:dyDescent="0.25">
      <c r="A72" s="1" t="s">
        <v>566</v>
      </c>
      <c r="B72" s="1" t="s">
        <v>717</v>
      </c>
      <c r="C72" s="19" t="s">
        <v>0</v>
      </c>
      <c r="D72" s="2">
        <v>7</v>
      </c>
      <c r="E72" s="2" t="s">
        <v>4</v>
      </c>
      <c r="G72" s="178"/>
      <c r="H72" s="160"/>
      <c r="I72" s="178"/>
      <c r="J72" s="160">
        <v>11</v>
      </c>
      <c r="K72" s="178">
        <f>IFERROR(VLOOKUP($A72&amp;$B72&amp;$C72,'Girls - Race 3'!$J:$L,3,0),0)</f>
        <v>3</v>
      </c>
      <c r="L72" s="160"/>
      <c r="M72" s="183"/>
      <c r="O72" s="178"/>
      <c r="P72" s="177"/>
      <c r="Q72" s="178"/>
      <c r="R72" s="412"/>
      <c r="S72" s="394">
        <v>1</v>
      </c>
      <c r="T72" s="417"/>
      <c r="U72" s="375">
        <f t="shared" si="1"/>
        <v>3</v>
      </c>
      <c r="V72" s="432"/>
      <c r="W72" s="389"/>
    </row>
    <row r="73" spans="1:23" x14ac:dyDescent="0.25">
      <c r="A73" s="1" t="s">
        <v>472</v>
      </c>
      <c r="B73" s="1" t="s">
        <v>705</v>
      </c>
      <c r="C73" s="2" t="s">
        <v>0</v>
      </c>
      <c r="D73" s="2">
        <v>8</v>
      </c>
      <c r="E73" s="2" t="s">
        <v>4</v>
      </c>
      <c r="G73" s="178"/>
      <c r="H73" s="160">
        <v>38</v>
      </c>
      <c r="I73" s="178">
        <f>IFERROR(VLOOKUP($A73&amp;$B73&amp;$C73,'Girls - Race 2'!$J:$L,3,0),0)</f>
        <v>13</v>
      </c>
      <c r="K73" s="178"/>
      <c r="L73" s="160"/>
      <c r="M73" s="183"/>
      <c r="O73" s="178"/>
      <c r="P73" s="177"/>
      <c r="Q73" s="178"/>
      <c r="R73" s="412"/>
      <c r="S73" s="394">
        <v>1</v>
      </c>
      <c r="T73" s="417"/>
      <c r="U73" s="375">
        <f t="shared" si="1"/>
        <v>13</v>
      </c>
      <c r="V73" s="432"/>
      <c r="W73" s="389"/>
    </row>
    <row r="74" spans="1:23" x14ac:dyDescent="0.25">
      <c r="A74" s="1"/>
      <c r="B74" s="1"/>
      <c r="C74" s="2"/>
      <c r="D74" s="2"/>
      <c r="E74" s="2"/>
      <c r="G74" s="178"/>
      <c r="H74" s="160"/>
      <c r="I74" s="178"/>
      <c r="K74" s="178"/>
      <c r="L74" s="160"/>
      <c r="M74" s="183"/>
      <c r="O74" s="178"/>
      <c r="P74" s="177"/>
      <c r="Q74" s="178"/>
      <c r="R74" s="412"/>
      <c r="S74" s="394"/>
      <c r="T74" s="417"/>
      <c r="V74" s="432"/>
      <c r="W74" s="389"/>
    </row>
    <row r="75" spans="1:23" x14ac:dyDescent="0.25">
      <c r="A75" s="1"/>
      <c r="B75" s="1"/>
      <c r="C75" s="2"/>
      <c r="D75" s="2"/>
      <c r="E75" s="2"/>
      <c r="G75" s="178"/>
      <c r="H75" s="160"/>
      <c r="I75" s="178"/>
      <c r="K75" s="178"/>
      <c r="L75" s="160"/>
      <c r="M75" s="183"/>
      <c r="O75" s="178"/>
      <c r="P75" s="177"/>
      <c r="Q75" s="178"/>
      <c r="R75" s="412"/>
      <c r="S75" s="394"/>
      <c r="T75" s="417"/>
      <c r="V75" s="432"/>
      <c r="W75" s="389"/>
    </row>
    <row r="76" spans="1:23" x14ac:dyDescent="0.25">
      <c r="A76" s="1"/>
      <c r="B76" s="1"/>
      <c r="C76" s="2"/>
      <c r="D76" s="2"/>
      <c r="E76" s="2"/>
      <c r="G76" s="178"/>
      <c r="H76" s="160"/>
      <c r="I76" s="178"/>
      <c r="K76" s="178"/>
      <c r="L76" s="160"/>
      <c r="M76" s="183"/>
      <c r="O76" s="178"/>
      <c r="P76" s="177"/>
      <c r="Q76" s="178"/>
      <c r="R76" s="412"/>
      <c r="S76" s="394"/>
      <c r="T76" s="417"/>
      <c r="V76" s="432"/>
      <c r="W76" s="389"/>
    </row>
    <row r="77" spans="1:23" x14ac:dyDescent="0.25">
      <c r="A77" s="47" t="s">
        <v>423</v>
      </c>
      <c r="B77" s="47" t="s">
        <v>424</v>
      </c>
      <c r="C77" s="19" t="s">
        <v>87</v>
      </c>
      <c r="D77" s="19">
        <v>9</v>
      </c>
      <c r="E77" s="19" t="s">
        <v>6</v>
      </c>
      <c r="F77" s="160">
        <f>IFERROR(VLOOKUP($A77&amp;$B77&amp;$C77,'Girls - Race 1'!$J:$L,2,0),"")</f>
        <v>1</v>
      </c>
      <c r="G77" s="178">
        <f>IFERROR(VLOOKUP($A77&amp;$B77&amp;$C77,'Girls - Race 1'!$J:$L,3,0),0)</f>
        <v>1</v>
      </c>
      <c r="H77" s="160">
        <f>IFERROR(VLOOKUP($A77&amp;$B77&amp;$C77,'Girls - Race 2'!$J:$L,2,0),"")</f>
        <v>1</v>
      </c>
      <c r="I77" s="178">
        <f>IFERROR(VLOOKUP($A77&amp;$B77&amp;$C77,'Girls - Race 2'!$J:$L,3,0),0)</f>
        <v>1</v>
      </c>
      <c r="J77" s="160">
        <f>IFERROR(VLOOKUP(A77&amp;B77&amp;C77,'Girls - Race 3'!J:L,2,0),"")</f>
        <v>4</v>
      </c>
      <c r="K77" s="178">
        <f>IFERROR(VLOOKUP($A77&amp;$B77&amp;$C77,'Girls - Race 3'!$J:$L,3,0),0)</f>
        <v>2</v>
      </c>
      <c r="L77" s="160" t="str">
        <f>IFERROR(VLOOKUP(A77&amp;B77&amp;C77,'Girls - Race 4'!J:K,2,0),"")</f>
        <v/>
      </c>
      <c r="M77" s="183"/>
      <c r="O77" s="178"/>
      <c r="P77" s="177"/>
      <c r="Q77" s="178"/>
      <c r="R77" s="412"/>
      <c r="S77" s="394">
        <v>3</v>
      </c>
      <c r="T77" s="417"/>
      <c r="U77" s="375">
        <f t="shared" ref="U77:U91" si="2">+G77+I77+M77+O77+K77</f>
        <v>4</v>
      </c>
      <c r="W77" s="389"/>
    </row>
    <row r="78" spans="1:23" x14ac:dyDescent="0.25">
      <c r="A78" s="345" t="s">
        <v>503</v>
      </c>
      <c r="B78" s="345" t="s">
        <v>504</v>
      </c>
      <c r="C78" s="140" t="s">
        <v>0</v>
      </c>
      <c r="D78" s="2">
        <v>10</v>
      </c>
      <c r="E78" s="2" t="s">
        <v>6</v>
      </c>
      <c r="F78" s="160">
        <f>IFERROR(VLOOKUP($A78&amp;$B78&amp;$C78,'Girls - Race 1'!$J:$L,2,0),"")</f>
        <v>2</v>
      </c>
      <c r="G78" s="178">
        <f>IFERROR(VLOOKUP($A78&amp;$B78&amp;$C78,'Girls - Race 1'!$J:$L,3,0),0)</f>
        <v>2</v>
      </c>
      <c r="H78" s="160">
        <f>IFERROR(VLOOKUP($A78&amp;$B78&amp;$C78,'Girls - Race 2'!$J:$L,2,0),"")</f>
        <v>3</v>
      </c>
      <c r="I78" s="178">
        <f>IFERROR(VLOOKUP($A78&amp;$B78&amp;$C78,'Girls - Race 2'!$J:$L,3,0),0)</f>
        <v>2</v>
      </c>
      <c r="J78" s="160">
        <f>IFERROR(VLOOKUP(A78&amp;B78&amp;C78,'Girls - Race 3'!J:L,2,0),"")</f>
        <v>3</v>
      </c>
      <c r="K78" s="178">
        <f>IFERROR(VLOOKUP($A78&amp;$B78&amp;$C78,'Girls - Race 3'!$J:$L,3,0),0)</f>
        <v>1</v>
      </c>
      <c r="L78" s="160" t="str">
        <f>IFERROR(VLOOKUP(A78&amp;B78&amp;C78,'Girls - Race 4'!J:K,2,0),"")</f>
        <v/>
      </c>
      <c r="M78" s="183"/>
      <c r="O78" s="178"/>
      <c r="P78" s="177"/>
      <c r="Q78" s="178"/>
      <c r="R78" s="412"/>
      <c r="S78" s="394">
        <v>3</v>
      </c>
      <c r="T78" s="417"/>
      <c r="U78" s="375">
        <f t="shared" si="2"/>
        <v>5</v>
      </c>
      <c r="W78" s="389"/>
    </row>
    <row r="79" spans="1:23" x14ac:dyDescent="0.25">
      <c r="A79" s="354" t="s">
        <v>71</v>
      </c>
      <c r="B79" s="354" t="s">
        <v>82</v>
      </c>
      <c r="C79" s="2" t="s">
        <v>0</v>
      </c>
      <c r="D79" s="19">
        <v>9</v>
      </c>
      <c r="E79" s="2" t="s">
        <v>6</v>
      </c>
      <c r="F79" s="160">
        <f>IFERROR(VLOOKUP($A79&amp;$B79&amp;$C79,'Girls - Race 1'!$J:$L,2,0),"")</f>
        <v>9</v>
      </c>
      <c r="G79" s="178">
        <f>IFERROR(VLOOKUP($A79&amp;$B79&amp;$C79,'Girls - Race 1'!$J:$L,3,0),0)</f>
        <v>4</v>
      </c>
      <c r="H79" s="160">
        <v>4</v>
      </c>
      <c r="I79" s="178">
        <f>IFERROR(VLOOKUP($A79&amp;$B79&amp;$C79,'Girls - Race 2'!$J:$L,3,0),0)</f>
        <v>3</v>
      </c>
      <c r="J79" s="160">
        <v>6</v>
      </c>
      <c r="K79" s="178">
        <v>3</v>
      </c>
      <c r="L79" s="160"/>
      <c r="M79" s="183"/>
      <c r="O79" s="178"/>
      <c r="P79" s="177"/>
      <c r="Q79" s="178"/>
      <c r="R79" s="412"/>
      <c r="S79" s="394">
        <v>3</v>
      </c>
      <c r="T79" s="417"/>
      <c r="U79" s="375">
        <f t="shared" si="2"/>
        <v>10</v>
      </c>
      <c r="W79" s="389"/>
    </row>
    <row r="80" spans="1:23" x14ac:dyDescent="0.25">
      <c r="A80" s="354" t="s">
        <v>237</v>
      </c>
      <c r="B80" s="354" t="s">
        <v>238</v>
      </c>
      <c r="C80" s="2" t="s">
        <v>87</v>
      </c>
      <c r="D80" s="19">
        <v>10</v>
      </c>
      <c r="E80" s="2" t="s">
        <v>6</v>
      </c>
      <c r="F80" s="160">
        <f>IFERROR(VLOOKUP($A80&amp;$B80&amp;$C80,'Girls - Race 1'!$J:$L,2,0),"")</f>
        <v>4</v>
      </c>
      <c r="G80" s="178">
        <f>IFERROR(VLOOKUP($A80&amp;$B80&amp;$C80,'Girls - Race 1'!$J:$L,3,0),0)</f>
        <v>3</v>
      </c>
      <c r="H80" s="160">
        <f>IFERROR(VLOOKUP($A80&amp;$B80&amp;$C80,'Girls - Race 2'!$J:$L,2,0),"")</f>
        <v>5</v>
      </c>
      <c r="I80" s="178">
        <f>IFERROR(VLOOKUP($A80&amp;$B80&amp;$C80,'Girls - Race 2'!$J:$L,3,0),0)</f>
        <v>4</v>
      </c>
      <c r="J80" s="160">
        <f>IFERROR(VLOOKUP(A80&amp;B80&amp;C80,'Girls - Race 3'!J:L,2,0),"")</f>
        <v>7</v>
      </c>
      <c r="K80" s="178">
        <f>IFERROR(VLOOKUP($A80&amp;$B80&amp;$C80,'Girls - Race 3'!$J:$L,3,0),0)</f>
        <v>4</v>
      </c>
      <c r="L80" s="160" t="str">
        <f>IFERROR(VLOOKUP(A80&amp;B80&amp;C80,'Girls - Race 4'!J:K,2,0),"")</f>
        <v/>
      </c>
      <c r="M80" s="183"/>
      <c r="O80" s="178"/>
      <c r="P80" s="177"/>
      <c r="Q80" s="178"/>
      <c r="R80" s="412"/>
      <c r="S80" s="394">
        <v>3</v>
      </c>
      <c r="T80" s="417"/>
      <c r="U80" s="375">
        <f t="shared" si="2"/>
        <v>11</v>
      </c>
      <c r="W80" s="389"/>
    </row>
    <row r="81" spans="1:23" x14ac:dyDescent="0.25">
      <c r="A81" s="354" t="s">
        <v>28</v>
      </c>
      <c r="B81" s="354" t="s">
        <v>127</v>
      </c>
      <c r="C81" s="2" t="s">
        <v>92</v>
      </c>
      <c r="D81" s="19">
        <v>9</v>
      </c>
      <c r="E81" s="2" t="s">
        <v>6</v>
      </c>
      <c r="F81" s="160">
        <f>IFERROR(VLOOKUP($A81&amp;$B81&amp;$C81,'Girls - Race 1'!$J:$L,2,0),"")</f>
        <v>12</v>
      </c>
      <c r="G81" s="178">
        <f>IFERROR(VLOOKUP($A81&amp;$B81&amp;$C81,'Girls - Race 1'!$J:$L,3,0),0)</f>
        <v>6</v>
      </c>
      <c r="H81" s="160">
        <v>14</v>
      </c>
      <c r="I81" s="526"/>
      <c r="J81" s="160">
        <v>15</v>
      </c>
      <c r="K81" s="178">
        <f>IFERROR(VLOOKUP($A81&amp;$B81&amp;$C81,'Girls - Race 3'!$J:$L,3,0),0)</f>
        <v>6</v>
      </c>
      <c r="L81" s="160">
        <v>14</v>
      </c>
      <c r="M81" s="183">
        <v>3</v>
      </c>
      <c r="O81" s="178"/>
      <c r="P81" s="177"/>
      <c r="Q81" s="178"/>
      <c r="R81" s="412"/>
      <c r="S81" s="394">
        <v>4</v>
      </c>
      <c r="T81" s="417"/>
      <c r="U81" s="375">
        <f t="shared" si="2"/>
        <v>15</v>
      </c>
      <c r="V81" s="529">
        <v>8</v>
      </c>
      <c r="W81" s="389"/>
    </row>
    <row r="82" spans="1:23" x14ac:dyDescent="0.25">
      <c r="A82" s="354" t="s">
        <v>58</v>
      </c>
      <c r="B82" s="354" t="s">
        <v>59</v>
      </c>
      <c r="C82" s="2" t="s">
        <v>33</v>
      </c>
      <c r="D82" s="19">
        <v>10</v>
      </c>
      <c r="E82" s="2" t="s">
        <v>6</v>
      </c>
      <c r="F82" s="160">
        <f>IFERROR(VLOOKUP($A82&amp;$B82&amp;$C82,'Girls - Race 1'!$J:$L,2,0),"")</f>
        <v>10</v>
      </c>
      <c r="G82" s="178">
        <f>IFERROR(VLOOKUP($A82&amp;$B82&amp;$C82,'Girls - Race 1'!$J:$L,3,0),0)</f>
        <v>5</v>
      </c>
      <c r="H82" s="160">
        <v>7</v>
      </c>
      <c r="I82" s="178">
        <f>IFERROR(VLOOKUP($A82&amp;$B82&amp;$C82,'Girls - Race 2'!$J:$L,3,0),0)</f>
        <v>5</v>
      </c>
      <c r="J82" s="160">
        <v>9</v>
      </c>
      <c r="K82" s="178">
        <f>IFERROR(VLOOKUP($A82&amp;$B82&amp;$C82,'Girls - Race 3'!$J:$L,3,0),0)</f>
        <v>5</v>
      </c>
      <c r="L82" s="160"/>
      <c r="M82" s="183"/>
      <c r="O82" s="178"/>
      <c r="P82" s="177"/>
      <c r="Q82" s="178"/>
      <c r="R82" s="412"/>
      <c r="S82" s="394">
        <v>3</v>
      </c>
      <c r="T82" s="417"/>
      <c r="U82" s="375">
        <f t="shared" si="2"/>
        <v>15</v>
      </c>
      <c r="W82" s="389"/>
    </row>
    <row r="83" spans="1:23" x14ac:dyDescent="0.25">
      <c r="A83" s="354" t="s">
        <v>145</v>
      </c>
      <c r="B83" s="354" t="s">
        <v>146</v>
      </c>
      <c r="C83" s="2" t="s">
        <v>732</v>
      </c>
      <c r="D83" s="19">
        <v>9</v>
      </c>
      <c r="E83" s="2" t="s">
        <v>6</v>
      </c>
      <c r="F83" s="160">
        <f>IFERROR(VLOOKUP($A83&amp;$B83&amp;$C83,'Girls - Race 1'!$J:$L,2,0),"")</f>
        <v>16</v>
      </c>
      <c r="G83" s="178">
        <f>IFERROR(VLOOKUP($A83&amp;$B83&amp;$C83,'Girls - Race 1'!$J:$L,3,0),0)</f>
        <v>7</v>
      </c>
      <c r="H83" s="160">
        <v>13</v>
      </c>
      <c r="I83" s="178">
        <f>IFERROR(VLOOKUP($A83&amp;$B83&amp;$C83,'Girls - Race 2'!$J:$L,3,0),0)</f>
        <v>7</v>
      </c>
      <c r="J83" s="160">
        <v>19</v>
      </c>
      <c r="K83" s="178">
        <f>IFERROR(VLOOKUP($A83&amp;$B83&amp;$C83,'Girls - Race 3'!$J:$L,3,0),0)</f>
        <v>8</v>
      </c>
      <c r="L83" s="160"/>
      <c r="M83" s="183"/>
      <c r="O83" s="178"/>
      <c r="P83" s="177"/>
      <c r="Q83" s="178"/>
      <c r="R83" s="412"/>
      <c r="S83" s="394">
        <v>3</v>
      </c>
      <c r="T83" s="417"/>
      <c r="U83" s="375">
        <f t="shared" si="2"/>
        <v>22</v>
      </c>
      <c r="W83" s="389"/>
    </row>
    <row r="84" spans="1:23" x14ac:dyDescent="0.25">
      <c r="A84" s="1" t="s">
        <v>314</v>
      </c>
      <c r="B84" s="1" t="s">
        <v>262</v>
      </c>
      <c r="C84" s="2" t="s">
        <v>0</v>
      </c>
      <c r="D84" s="2">
        <v>9</v>
      </c>
      <c r="E84" s="2" t="s">
        <v>6</v>
      </c>
      <c r="F84" s="160">
        <f>IFERROR(VLOOKUP($A84&amp;$B84&amp;$C84,'Girls - Race 1'!$J:$L,2,0),"")</f>
        <v>32</v>
      </c>
      <c r="G84" s="178">
        <f>IFERROR(VLOOKUP($A84&amp;$B84&amp;$C84,'Girls - Race 1'!$J:$L,3,0),0)</f>
        <v>10</v>
      </c>
      <c r="H84" s="160">
        <f>IFERROR(VLOOKUP($A84&amp;$B84&amp;$C84,'Girls - Race 2'!$J:$L,2,0),"")</f>
        <v>29</v>
      </c>
      <c r="I84" s="178">
        <f>IFERROR(VLOOKUP($A84&amp;$B84&amp;$C84,'Girls - Race 2'!$J:$L,3,0),0)</f>
        <v>11</v>
      </c>
      <c r="J84" s="160">
        <f>IFERROR(VLOOKUP($A84&amp;$B84&amp;$C84,'Girls - Race 3'!$J:$L,2,0),"")</f>
        <v>25</v>
      </c>
      <c r="K84" s="178">
        <f>IFERROR(VLOOKUP($A84&amp;$B84&amp;$C84,'Girls - Race 3'!$J:$L,3,0),0)</f>
        <v>9</v>
      </c>
      <c r="L84" s="160" t="str">
        <f>IFERROR(VLOOKUP(A84&amp;B84&amp;C84,'Girls - Race 4'!J:K,2,0),"")</f>
        <v/>
      </c>
      <c r="M84" s="183">
        <f>IFERROR(VLOOKUP(A84&amp;B84&amp;C84,'Girls - Race 4'!J:L,3,0),0)</f>
        <v>0</v>
      </c>
      <c r="O84" s="178"/>
      <c r="P84" s="177"/>
      <c r="Q84" s="178"/>
      <c r="R84" s="412"/>
      <c r="S84" s="394">
        <v>3</v>
      </c>
      <c r="T84" s="417"/>
      <c r="U84" s="375">
        <f t="shared" si="2"/>
        <v>30</v>
      </c>
      <c r="W84" s="389"/>
    </row>
    <row r="85" spans="1:23" x14ac:dyDescent="0.25">
      <c r="A85" s="1" t="s">
        <v>265</v>
      </c>
      <c r="B85" s="1" t="s">
        <v>267</v>
      </c>
      <c r="C85" s="2" t="s">
        <v>33</v>
      </c>
      <c r="D85" s="2">
        <v>9</v>
      </c>
      <c r="E85" s="2" t="s">
        <v>6</v>
      </c>
      <c r="F85" s="160">
        <f>IFERROR(VLOOKUP($A85&amp;$B85&amp;$C85,'Girls - Race 1'!$J:$L,2,0),"")</f>
        <v>36</v>
      </c>
      <c r="G85" s="178">
        <f>IFERROR(VLOOKUP($A85&amp;$B85&amp;$C85,'Girls - Race 1'!$J:$L,3,0),0)</f>
        <v>11</v>
      </c>
      <c r="H85" s="160">
        <f>IFERROR(VLOOKUP($A85&amp;$B85&amp;$C85,'Girls - Race 2'!$J:$L,2,0),"")</f>
        <v>31</v>
      </c>
      <c r="I85" s="178">
        <f>IFERROR(VLOOKUP($A85&amp;$B85&amp;$C85,'Girls - Race 2'!$J:$L,3,0),0)</f>
        <v>12</v>
      </c>
      <c r="J85" s="160">
        <f>IFERROR(VLOOKUP($A85&amp;$B85&amp;$C85,'Girls - Race 3'!$J:$L,2,0),"")</f>
        <v>29</v>
      </c>
      <c r="K85" s="178">
        <f>IFERROR(VLOOKUP($A85&amp;$B85&amp;$C85,'Girls - Race 3'!$J:$L,3,0),0)</f>
        <v>10</v>
      </c>
      <c r="L85" s="160" t="str">
        <f>IFERROR(VLOOKUP(A85&amp;B85&amp;C85,'Girls - Race 4'!J:K,2,0),"")</f>
        <v/>
      </c>
      <c r="M85" s="183">
        <f>IFERROR(VLOOKUP(A85&amp;B85&amp;C85,'Girls - Race 4'!J:L,3,0),0)</f>
        <v>0</v>
      </c>
      <c r="O85" s="178"/>
      <c r="P85" s="177"/>
      <c r="Q85" s="178"/>
      <c r="R85" s="412"/>
      <c r="S85" s="394">
        <v>3</v>
      </c>
      <c r="T85" s="417"/>
      <c r="U85" s="375">
        <f t="shared" si="2"/>
        <v>33</v>
      </c>
      <c r="V85" s="432"/>
      <c r="W85" s="389"/>
    </row>
    <row r="86" spans="1:23" x14ac:dyDescent="0.25">
      <c r="A86" s="365" t="s">
        <v>222</v>
      </c>
      <c r="B86" s="365" t="s">
        <v>713</v>
      </c>
      <c r="C86" s="2" t="s">
        <v>33</v>
      </c>
      <c r="D86" s="2">
        <v>9</v>
      </c>
      <c r="E86" s="19" t="s">
        <v>6</v>
      </c>
      <c r="G86" s="178"/>
      <c r="H86" s="160"/>
      <c r="I86" s="178"/>
      <c r="K86" s="178"/>
      <c r="L86" s="160">
        <v>9</v>
      </c>
      <c r="M86" s="183">
        <v>2</v>
      </c>
      <c r="O86" s="178"/>
      <c r="P86" s="177"/>
      <c r="Q86" s="178"/>
      <c r="R86" s="412"/>
      <c r="S86" s="394">
        <v>1</v>
      </c>
      <c r="T86" s="417"/>
      <c r="U86" s="375">
        <f t="shared" si="2"/>
        <v>2</v>
      </c>
      <c r="W86" s="389"/>
    </row>
    <row r="87" spans="1:23" x14ac:dyDescent="0.25">
      <c r="A87" s="1" t="s">
        <v>497</v>
      </c>
      <c r="B87" s="1" t="s">
        <v>20</v>
      </c>
      <c r="C87" s="2" t="s">
        <v>732</v>
      </c>
      <c r="D87" s="2">
        <v>9</v>
      </c>
      <c r="E87" s="2" t="s">
        <v>6</v>
      </c>
      <c r="F87" s="160">
        <f>IFERROR(VLOOKUP($A87&amp;$B87&amp;$C87,'Girls - Race 1'!$J:$L,2,0),"")</f>
        <v>56</v>
      </c>
      <c r="G87" s="178">
        <f>IFERROR(VLOOKUP($A87&amp;$B87&amp;$C87,'Girls - Race 1'!$J:$L,3,0),0)</f>
        <v>13</v>
      </c>
      <c r="H87" s="160" t="str">
        <f>IFERROR(VLOOKUP($A87&amp;$B87&amp;$C87,'Girls - Race 2'!$J:$L,2,0),"")</f>
        <v/>
      </c>
      <c r="I87" s="178">
        <f>IFERROR(VLOOKUP($A87&amp;$B87&amp;$C87,'Girls - Race 2'!$J:$L,3,0),0)</f>
        <v>0</v>
      </c>
      <c r="J87" s="160">
        <f>IFERROR(VLOOKUP($A87&amp;$B87&amp;$C87,'Girls - Race 3'!$J:$L,2,0),"")</f>
        <v>56</v>
      </c>
      <c r="K87" s="178">
        <f>IFERROR(VLOOKUP($A87&amp;$B87&amp;$C87,'Girls - Race 3'!$J:$L,3,0),0)</f>
        <v>12</v>
      </c>
      <c r="L87" s="160" t="str">
        <f>IFERROR(VLOOKUP(A87&amp;B87&amp;C87,'Girls - Race 4'!J:K,2,0),"")</f>
        <v/>
      </c>
      <c r="M87" s="183">
        <f>IFERROR(VLOOKUP(A87&amp;B87&amp;C87,'Girls - Race 4'!J:L,3,0),0)</f>
        <v>0</v>
      </c>
      <c r="O87" s="178"/>
      <c r="P87" s="177"/>
      <c r="Q87" s="178"/>
      <c r="R87" s="412"/>
      <c r="S87" s="394">
        <v>2</v>
      </c>
      <c r="T87" s="417"/>
      <c r="U87" s="375">
        <f t="shared" si="2"/>
        <v>25</v>
      </c>
      <c r="W87" s="389"/>
    </row>
    <row r="88" spans="1:23" x14ac:dyDescent="0.25">
      <c r="A88" s="354" t="s">
        <v>507</v>
      </c>
      <c r="B88" s="354" t="s">
        <v>603</v>
      </c>
      <c r="C88" s="2" t="s">
        <v>33</v>
      </c>
      <c r="D88" s="19">
        <v>9</v>
      </c>
      <c r="E88" s="2" t="s">
        <v>6</v>
      </c>
      <c r="F88" s="160">
        <f>IFERROR(VLOOKUP($A88&amp;$B88&amp;$C88,'Girls - Race 1'!$J:$L,2,0),"")</f>
        <v>20</v>
      </c>
      <c r="G88" s="178">
        <f>IFERROR(VLOOKUP($A88&amp;$B88&amp;$C88,'Girls - Race 1'!$J:$L,3,0),0)</f>
        <v>8</v>
      </c>
      <c r="H88" s="160">
        <v>15</v>
      </c>
      <c r="I88" s="178">
        <f>IFERROR(VLOOKUP($A88&amp;$B88&amp;$C88,'Girls - Race 2'!$J:$L,3,0),0)</f>
        <v>9</v>
      </c>
      <c r="K88" s="178"/>
      <c r="L88" s="160"/>
      <c r="M88" s="183"/>
      <c r="O88" s="178"/>
      <c r="P88" s="177"/>
      <c r="Q88" s="178"/>
      <c r="R88" s="412"/>
      <c r="S88" s="394">
        <v>2</v>
      </c>
      <c r="T88" s="417"/>
      <c r="U88" s="375">
        <f t="shared" si="2"/>
        <v>17</v>
      </c>
      <c r="W88" s="389"/>
    </row>
    <row r="89" spans="1:23" x14ac:dyDescent="0.25">
      <c r="A89" s="1" t="s">
        <v>53</v>
      </c>
      <c r="B89" s="1" t="s">
        <v>54</v>
      </c>
      <c r="C89" s="19" t="s">
        <v>33</v>
      </c>
      <c r="D89" s="2">
        <v>10</v>
      </c>
      <c r="E89" s="2" t="s">
        <v>6</v>
      </c>
      <c r="G89" s="178"/>
      <c r="H89" s="160"/>
      <c r="I89" s="178"/>
      <c r="K89" s="178"/>
      <c r="L89" s="160">
        <v>2</v>
      </c>
      <c r="M89" s="183">
        <v>1</v>
      </c>
      <c r="O89" s="178"/>
      <c r="P89" s="177"/>
      <c r="Q89" s="178"/>
      <c r="R89" s="412"/>
      <c r="S89" s="394">
        <v>1</v>
      </c>
      <c r="T89" s="417"/>
      <c r="U89" s="375">
        <f t="shared" si="2"/>
        <v>1</v>
      </c>
      <c r="W89" s="389"/>
    </row>
    <row r="90" spans="1:23" x14ac:dyDescent="0.25">
      <c r="A90" s="1" t="s">
        <v>222</v>
      </c>
      <c r="B90" s="1" t="s">
        <v>493</v>
      </c>
      <c r="C90" s="2" t="s">
        <v>33</v>
      </c>
      <c r="D90" s="2">
        <v>9</v>
      </c>
      <c r="E90" s="2" t="s">
        <v>6</v>
      </c>
      <c r="G90" s="178"/>
      <c r="H90" s="160"/>
      <c r="I90" s="178"/>
      <c r="K90" s="178"/>
      <c r="L90" s="160">
        <v>15</v>
      </c>
      <c r="M90" s="183">
        <v>4</v>
      </c>
      <c r="O90" s="178"/>
      <c r="P90" s="177"/>
      <c r="Q90" s="178"/>
      <c r="R90" s="412"/>
      <c r="S90" s="394">
        <v>1</v>
      </c>
      <c r="T90" s="417"/>
      <c r="U90" s="375">
        <f t="shared" si="2"/>
        <v>4</v>
      </c>
      <c r="W90" s="389"/>
    </row>
    <row r="91" spans="1:23" x14ac:dyDescent="0.25">
      <c r="A91" s="1" t="s">
        <v>471</v>
      </c>
      <c r="B91" s="1" t="s">
        <v>73</v>
      </c>
      <c r="C91" s="2" t="s">
        <v>72</v>
      </c>
      <c r="D91" s="2">
        <v>10</v>
      </c>
      <c r="E91" s="2" t="s">
        <v>6</v>
      </c>
      <c r="F91" s="160">
        <f>IFERROR(VLOOKUP($A91&amp;$B91&amp;$C91,'Girls - Race 1'!$J:$L,2,0),"")</f>
        <v>55</v>
      </c>
      <c r="G91" s="178">
        <f>IFERROR(VLOOKUP($A91&amp;$B91&amp;$C91,'Girls - Race 1'!$J:$L,3,0),0)</f>
        <v>12</v>
      </c>
      <c r="H91" s="160" t="str">
        <f>IFERROR(VLOOKUP($A91&amp;$B91&amp;$C91,'Girls - Race 2'!$J:$L,2,0),"")</f>
        <v/>
      </c>
      <c r="I91" s="178">
        <f>IFERROR(VLOOKUP($A91&amp;$B91&amp;$C91,'Girls - Race 2'!$J:$L,3,0),0)</f>
        <v>0</v>
      </c>
      <c r="J91" s="160" t="str">
        <f>IFERROR(VLOOKUP($A91&amp;$B91&amp;$C91,'Girls - Race 3'!$J:$L,2,0),"")</f>
        <v/>
      </c>
      <c r="K91" s="178">
        <f>IFERROR(VLOOKUP($A91&amp;$B91&amp;$C91,'Girls - Race 3'!$J:$L,3,0),0)</f>
        <v>0</v>
      </c>
      <c r="L91" s="160" t="str">
        <f>IFERROR(VLOOKUP(A91&amp;B91&amp;C91,'Girls - Race 4'!J:K,2,0),"")</f>
        <v/>
      </c>
      <c r="M91" s="183">
        <f>IFERROR(VLOOKUP(A91&amp;B91&amp;C91,'Girls - Race 4'!J:L,3,0),0)</f>
        <v>0</v>
      </c>
      <c r="O91" s="178"/>
      <c r="P91" s="177"/>
      <c r="Q91" s="178"/>
      <c r="R91" s="412"/>
      <c r="S91" s="394">
        <v>1</v>
      </c>
      <c r="T91" s="417"/>
      <c r="U91" s="375">
        <f t="shared" si="2"/>
        <v>12</v>
      </c>
      <c r="W91" s="389"/>
    </row>
    <row r="92" spans="1:23" x14ac:dyDescent="0.25">
      <c r="A92" s="354" t="s">
        <v>381</v>
      </c>
      <c r="B92" s="354" t="s">
        <v>293</v>
      </c>
      <c r="C92" s="2" t="s">
        <v>0</v>
      </c>
      <c r="D92" s="19">
        <v>9</v>
      </c>
      <c r="E92" s="2" t="s">
        <v>6</v>
      </c>
      <c r="G92" s="178"/>
      <c r="H92" s="160"/>
      <c r="I92" s="178"/>
      <c r="J92" s="160">
        <v>35</v>
      </c>
      <c r="K92" s="178">
        <v>11</v>
      </c>
      <c r="L92" s="160"/>
      <c r="M92" s="183"/>
      <c r="O92" s="178"/>
      <c r="P92" s="177"/>
      <c r="Q92" s="178"/>
      <c r="R92" s="412"/>
      <c r="S92" s="394">
        <v>1</v>
      </c>
      <c r="T92" s="417"/>
      <c r="U92" s="375">
        <v>11</v>
      </c>
      <c r="W92" s="389"/>
    </row>
    <row r="93" spans="1:23" x14ac:dyDescent="0.25">
      <c r="A93" s="1" t="s">
        <v>222</v>
      </c>
      <c r="B93" s="1" t="s">
        <v>713</v>
      </c>
      <c r="C93" s="2" t="s">
        <v>33</v>
      </c>
      <c r="D93" s="2">
        <v>9</v>
      </c>
      <c r="E93" s="2" t="s">
        <v>6</v>
      </c>
      <c r="G93" s="178"/>
      <c r="H93" s="160"/>
      <c r="I93" s="178"/>
      <c r="J93" s="160">
        <v>17</v>
      </c>
      <c r="K93" s="178">
        <v>4</v>
      </c>
      <c r="L93" s="160"/>
      <c r="M93" s="183"/>
      <c r="O93" s="178"/>
      <c r="P93" s="177"/>
      <c r="Q93" s="178"/>
      <c r="R93" s="412"/>
      <c r="S93" s="394">
        <v>1</v>
      </c>
      <c r="T93" s="417"/>
      <c r="U93" s="375">
        <f>+G93+I93+M93+O93+K93</f>
        <v>4</v>
      </c>
      <c r="W93" s="389"/>
    </row>
    <row r="94" spans="1:23" x14ac:dyDescent="0.25">
      <c r="A94" s="345" t="s">
        <v>265</v>
      </c>
      <c r="B94" s="345" t="s">
        <v>704</v>
      </c>
      <c r="C94" s="2" t="s">
        <v>0</v>
      </c>
      <c r="D94" s="270">
        <v>10</v>
      </c>
      <c r="E94" s="19" t="s">
        <v>6</v>
      </c>
      <c r="F94" s="418"/>
      <c r="G94" s="178"/>
      <c r="H94" s="160">
        <v>12</v>
      </c>
      <c r="I94" s="178">
        <f>IFERROR(VLOOKUP($A94&amp;$B94&amp;$C94,'Girls - Race 2'!$J:$L,3,0),0)</f>
        <v>6</v>
      </c>
      <c r="K94" s="178"/>
      <c r="L94" s="160"/>
      <c r="M94" s="183"/>
      <c r="O94" s="178"/>
      <c r="P94" s="177"/>
      <c r="Q94" s="178"/>
      <c r="R94" s="412"/>
      <c r="S94" s="394">
        <v>1</v>
      </c>
      <c r="T94" s="417"/>
      <c r="U94" s="375">
        <f>+G94+I94+M94+O94+K94</f>
        <v>6</v>
      </c>
      <c r="W94" s="389"/>
    </row>
    <row r="95" spans="1:23" x14ac:dyDescent="0.25">
      <c r="A95" s="354" t="s">
        <v>501</v>
      </c>
      <c r="B95" s="354" t="s">
        <v>502</v>
      </c>
      <c r="C95" s="2" t="s">
        <v>0</v>
      </c>
      <c r="D95" s="19">
        <v>10</v>
      </c>
      <c r="E95" s="2" t="s">
        <v>6</v>
      </c>
      <c r="F95" s="160">
        <f>IFERROR(VLOOKUP($A95&amp;$B95&amp;$C95,'Girls - Race 1'!$J:$L,2,0),"")</f>
        <v>27</v>
      </c>
      <c r="G95" s="178">
        <f>IFERROR(VLOOKUP($A95&amp;$B95&amp;$C95,'Girls - Race 1'!$J:$L,3,0),0)</f>
        <v>9</v>
      </c>
      <c r="H95" s="160"/>
      <c r="I95" s="178"/>
      <c r="K95" s="178"/>
      <c r="L95" s="160"/>
      <c r="M95" s="183"/>
      <c r="O95" s="178"/>
      <c r="P95" s="177"/>
      <c r="Q95" s="178"/>
      <c r="R95" s="412"/>
      <c r="S95" s="394">
        <v>1</v>
      </c>
      <c r="T95" s="417"/>
      <c r="U95" s="375">
        <f>+G95+I95+M95+O95+K95</f>
        <v>9</v>
      </c>
      <c r="W95" s="389"/>
    </row>
    <row r="96" spans="1:23" x14ac:dyDescent="0.25">
      <c r="A96" s="1" t="s">
        <v>322</v>
      </c>
      <c r="B96" s="1" t="s">
        <v>269</v>
      </c>
      <c r="C96" s="2" t="s">
        <v>87</v>
      </c>
      <c r="D96" s="2">
        <v>10</v>
      </c>
      <c r="E96" s="2" t="s">
        <v>6</v>
      </c>
      <c r="G96" s="178"/>
      <c r="H96" s="160">
        <v>51</v>
      </c>
      <c r="I96" s="178">
        <f>IFERROR(VLOOKUP($A96&amp;$B96&amp;$C96,'Girls - Race 2'!$J:$L,3,0),0)</f>
        <v>13</v>
      </c>
      <c r="K96" s="178"/>
      <c r="L96" s="160"/>
      <c r="M96" s="183"/>
      <c r="O96" s="178"/>
      <c r="P96" s="177"/>
      <c r="Q96" s="178"/>
      <c r="R96" s="412"/>
      <c r="S96" s="394">
        <v>1</v>
      </c>
      <c r="T96" s="417"/>
      <c r="U96" s="375">
        <f>+G96+I96+M96+O96+K96</f>
        <v>13</v>
      </c>
      <c r="W96" s="389"/>
    </row>
    <row r="97" spans="1:23" x14ac:dyDescent="0.25">
      <c r="A97" s="1" t="s">
        <v>703</v>
      </c>
      <c r="B97" s="1" t="s">
        <v>706</v>
      </c>
      <c r="C97" s="2" t="s">
        <v>0</v>
      </c>
      <c r="D97" s="2">
        <v>10</v>
      </c>
      <c r="E97" s="2" t="s">
        <v>6</v>
      </c>
      <c r="G97" s="178"/>
      <c r="H97" s="160">
        <v>27</v>
      </c>
      <c r="I97" s="178">
        <f>IFERROR(VLOOKUP($A97&amp;$B97&amp;$C97,'Girls - Race 2'!$J:$L,3,0),0)</f>
        <v>10</v>
      </c>
      <c r="K97" s="178"/>
      <c r="L97" s="160"/>
      <c r="M97" s="183"/>
      <c r="O97" s="178"/>
      <c r="P97" s="177"/>
      <c r="Q97" s="178"/>
      <c r="R97" s="412"/>
      <c r="S97" s="394">
        <v>1</v>
      </c>
      <c r="T97" s="417"/>
      <c r="U97" s="375">
        <f>+G97+I97+M97+O97+K97</f>
        <v>10</v>
      </c>
      <c r="W97" s="389"/>
    </row>
    <row r="98" spans="1:23" x14ac:dyDescent="0.25">
      <c r="A98" s="1"/>
      <c r="B98" s="1"/>
      <c r="C98" s="2"/>
      <c r="D98" s="2"/>
      <c r="E98" s="2"/>
      <c r="G98" s="178"/>
      <c r="H98" s="160"/>
      <c r="I98" s="178"/>
      <c r="K98" s="178"/>
      <c r="L98" s="160"/>
      <c r="M98" s="183"/>
      <c r="O98" s="178"/>
      <c r="P98" s="177"/>
      <c r="Q98" s="178"/>
      <c r="R98" s="412"/>
      <c r="S98" s="394"/>
      <c r="T98" s="417"/>
      <c r="W98" s="389"/>
    </row>
    <row r="99" spans="1:23" x14ac:dyDescent="0.25">
      <c r="A99" s="1"/>
      <c r="B99" s="1"/>
      <c r="C99" s="2"/>
      <c r="D99" s="2"/>
      <c r="E99" s="2"/>
      <c r="G99" s="178"/>
      <c r="H99" s="160"/>
      <c r="I99" s="178"/>
      <c r="K99" s="178"/>
      <c r="L99" s="160"/>
      <c r="M99" s="183"/>
      <c r="O99" s="178"/>
      <c r="P99" s="177"/>
      <c r="Q99" s="178"/>
      <c r="R99" s="412"/>
      <c r="S99" s="394"/>
      <c r="T99" s="417"/>
      <c r="W99" s="389"/>
    </row>
    <row r="100" spans="1:23" x14ac:dyDescent="0.25">
      <c r="A100" s="1"/>
      <c r="B100" s="1"/>
      <c r="C100" s="2"/>
      <c r="D100" s="2"/>
      <c r="E100" s="2"/>
      <c r="G100" s="178"/>
      <c r="H100" s="160"/>
      <c r="I100" s="178"/>
      <c r="K100" s="178"/>
      <c r="L100" s="160"/>
      <c r="M100" s="183"/>
      <c r="O100" s="178"/>
      <c r="P100" s="177"/>
      <c r="Q100" s="178"/>
      <c r="R100" s="412"/>
      <c r="S100" s="394"/>
      <c r="T100" s="417"/>
      <c r="W100" s="389"/>
    </row>
    <row r="101" spans="1:23" x14ac:dyDescent="0.25">
      <c r="A101" s="1"/>
      <c r="B101" s="1"/>
      <c r="C101" s="2"/>
      <c r="D101" s="2"/>
      <c r="E101" s="2"/>
      <c r="G101" s="178"/>
      <c r="H101" s="160"/>
      <c r="I101" s="178"/>
      <c r="K101" s="178"/>
      <c r="L101" s="160"/>
      <c r="M101" s="183"/>
      <c r="O101" s="178"/>
      <c r="P101" s="177"/>
      <c r="Q101" s="178"/>
      <c r="R101" s="412"/>
      <c r="S101" s="394"/>
      <c r="T101" s="417"/>
      <c r="W101" s="389"/>
    </row>
    <row r="102" spans="1:23" x14ac:dyDescent="0.25">
      <c r="A102" s="1"/>
      <c r="B102" s="1"/>
      <c r="C102" s="2"/>
      <c r="D102" s="2"/>
      <c r="E102" s="2"/>
      <c r="G102" s="178"/>
      <c r="H102" s="160"/>
      <c r="I102" s="178"/>
      <c r="K102" s="178"/>
      <c r="L102" s="160"/>
      <c r="M102" s="183"/>
      <c r="O102" s="178"/>
      <c r="P102" s="177"/>
      <c r="Q102" s="178"/>
      <c r="R102" s="412"/>
      <c r="S102" s="394"/>
      <c r="T102" s="417"/>
      <c r="W102" s="389"/>
    </row>
    <row r="103" spans="1:23" x14ac:dyDescent="0.25">
      <c r="A103" s="1" t="s">
        <v>36</v>
      </c>
      <c r="B103" s="1" t="s">
        <v>37</v>
      </c>
      <c r="C103" s="2" t="s">
        <v>33</v>
      </c>
      <c r="D103" s="2">
        <v>12</v>
      </c>
      <c r="E103" s="2" t="s">
        <v>10</v>
      </c>
      <c r="F103" s="160">
        <f>IFERROR(VLOOKUP($A103&amp;$B103&amp;$C103,'Girls - Race 1'!$J:$L,2,0),"")</f>
        <v>5</v>
      </c>
      <c r="G103" s="178">
        <f>IFERROR(VLOOKUP($A103&amp;$B103&amp;$C103,'Girls - Race 1'!$J:$L,3,0),0)</f>
        <v>1</v>
      </c>
      <c r="H103" s="160">
        <f>IFERROR(VLOOKUP($A103&amp;$B103&amp;$C103,'Girls - Race 2'!$J:$L,2,0),"")</f>
        <v>2</v>
      </c>
      <c r="I103" s="178">
        <f>IFERROR(VLOOKUP($A103&amp;$B103&amp;$C103,'Girls - Race 2'!$J:$L,3,0),0)</f>
        <v>1</v>
      </c>
      <c r="J103" s="160">
        <f>IFERROR(VLOOKUP($A103&amp;$B103&amp;$C103,'Girls - Race 3'!$J:$L,2,0),"")</f>
        <v>5</v>
      </c>
      <c r="K103" s="526"/>
      <c r="L103" s="160">
        <f>IFERROR(VLOOKUP(A103&amp;B103&amp;C103,'Girls - Race 4'!J:K,2,0),"")</f>
        <v>5</v>
      </c>
      <c r="M103" s="183">
        <f>IFERROR(VLOOKUP(A103&amp;B103&amp;C103,'Girls - Race 4'!J:L,3,0),0)</f>
        <v>3</v>
      </c>
      <c r="O103" s="178"/>
      <c r="P103" s="177"/>
      <c r="Q103" s="178"/>
      <c r="R103" s="412"/>
      <c r="S103" s="394">
        <v>4</v>
      </c>
      <c r="T103" s="417"/>
      <c r="U103" s="375">
        <f t="shared" ref="U103:U109" si="3">+G103+I103+M103+O103+K103</f>
        <v>5</v>
      </c>
      <c r="V103" s="528">
        <v>3</v>
      </c>
      <c r="W103" s="389"/>
    </row>
    <row r="104" spans="1:23" x14ac:dyDescent="0.25">
      <c r="A104" s="1" t="s">
        <v>26</v>
      </c>
      <c r="B104" s="1" t="s">
        <v>457</v>
      </c>
      <c r="C104" s="2" t="s">
        <v>0</v>
      </c>
      <c r="D104" s="2">
        <v>11</v>
      </c>
      <c r="E104" s="2" t="s">
        <v>10</v>
      </c>
      <c r="F104" s="160">
        <f>IFERROR(VLOOKUP($A104&amp;$B104&amp;$C104,'Girls - Race 1'!$J:$L,2,0),"")</f>
        <v>7</v>
      </c>
      <c r="G104" s="178">
        <f>IFERROR(VLOOKUP($A104&amp;$B104&amp;$C104,'Girls - Race 1'!$J:$L,3,0),0)</f>
        <v>2</v>
      </c>
      <c r="H104" s="160">
        <f>IFERROR(VLOOKUP($A104&amp;$B104&amp;$C104,'Girls - Race 2'!$J:$L,2,0),"")</f>
        <v>6</v>
      </c>
      <c r="I104" s="178">
        <f>IFERROR(VLOOKUP($A104&amp;$B104&amp;$C104,'Girls - Race 2'!$J:$L,3,0),0)</f>
        <v>2</v>
      </c>
      <c r="J104" s="160" t="str">
        <f>IFERROR(VLOOKUP($A104&amp;$B104&amp;$C104,'Girls - Race 3'!$J:$L,2,0),"")</f>
        <v/>
      </c>
      <c r="K104" s="178">
        <f>IFERROR(VLOOKUP($A104&amp;$B104&amp;$C104,'Girls - Race 3'!$J:$L,3,0),0)</f>
        <v>0</v>
      </c>
      <c r="L104" s="160">
        <f>IFERROR(VLOOKUP(A104&amp;B104&amp;C104,'Girls - Race 4'!J:K,2,0),"")</f>
        <v>4</v>
      </c>
      <c r="M104" s="183">
        <f>IFERROR(VLOOKUP(A104&amp;B104&amp;C104,'Girls - Race 4'!J:L,3,0),0)</f>
        <v>2</v>
      </c>
      <c r="O104" s="178"/>
      <c r="P104" s="177"/>
      <c r="Q104" s="178"/>
      <c r="R104" s="412"/>
      <c r="S104" s="394">
        <v>3</v>
      </c>
      <c r="T104" s="417"/>
      <c r="U104" s="375">
        <f t="shared" si="3"/>
        <v>6</v>
      </c>
      <c r="W104" s="389"/>
    </row>
    <row r="105" spans="1:23" x14ac:dyDescent="0.25">
      <c r="A105" s="1" t="s">
        <v>325</v>
      </c>
      <c r="B105" s="1" t="s">
        <v>82</v>
      </c>
      <c r="C105" s="2" t="s">
        <v>0</v>
      </c>
      <c r="D105" s="2">
        <v>12</v>
      </c>
      <c r="E105" s="2" t="s">
        <v>10</v>
      </c>
      <c r="F105" s="160">
        <f>IFERROR(VLOOKUP($A105&amp;$B105&amp;$C105,'Girls - Race 1'!$J:$L,2,0),"")</f>
        <v>14</v>
      </c>
      <c r="G105" s="178">
        <f>IFERROR(VLOOKUP($A105&amp;$B105&amp;$C105,'Girls - Race 1'!$J:$L,3,0),0)</f>
        <v>3</v>
      </c>
      <c r="H105" s="160">
        <f>IFERROR(VLOOKUP($A105&amp;$B105&amp;$C105,'Girls - Race 2'!$J:$L,2,0),"")</f>
        <v>16</v>
      </c>
      <c r="I105" s="178">
        <f>IFERROR(VLOOKUP($A105&amp;$B105&amp;$C105,'Girls - Race 2'!$J:$L,3,0),0)</f>
        <v>3</v>
      </c>
      <c r="J105" s="160">
        <f>IFERROR(VLOOKUP($A105&amp;$B105&amp;$C105,'Girls - Race 3'!$J:$L,2,0),"")</f>
        <v>22</v>
      </c>
      <c r="K105" s="178">
        <f>IFERROR(VLOOKUP($A105&amp;$B105&amp;$C105,'Girls - Race 3'!$J:$L,3,0),0)</f>
        <v>4</v>
      </c>
      <c r="L105" s="160" t="str">
        <f>IFERROR(VLOOKUP(A105&amp;B105&amp;C105,'Girls - Race 4'!J:K,2,0),"")</f>
        <v/>
      </c>
      <c r="M105" s="183">
        <f>IFERROR(VLOOKUP(A105&amp;B105&amp;C105,'Girls - Race 4'!J:L,3,0),0)</f>
        <v>0</v>
      </c>
      <c r="O105" s="178"/>
      <c r="P105" s="177"/>
      <c r="Q105" s="178"/>
      <c r="R105" s="412"/>
      <c r="S105" s="394">
        <v>3</v>
      </c>
      <c r="T105" s="417"/>
      <c r="U105" s="375">
        <f t="shared" si="3"/>
        <v>10</v>
      </c>
      <c r="W105" s="389"/>
    </row>
    <row r="106" spans="1:23" x14ac:dyDescent="0.25">
      <c r="A106" s="47" t="s">
        <v>256</v>
      </c>
      <c r="B106" s="47" t="s">
        <v>257</v>
      </c>
      <c r="C106" s="19" t="s">
        <v>33</v>
      </c>
      <c r="D106" s="19">
        <v>11</v>
      </c>
      <c r="E106" s="19" t="s">
        <v>10</v>
      </c>
      <c r="G106" s="178"/>
      <c r="H106" s="160"/>
      <c r="I106" s="178"/>
      <c r="J106" s="160">
        <v>1</v>
      </c>
      <c r="K106" s="178">
        <v>1</v>
      </c>
      <c r="L106" s="160">
        <v>1</v>
      </c>
      <c r="M106" s="183">
        <v>1</v>
      </c>
      <c r="O106" s="178"/>
      <c r="P106" s="160"/>
      <c r="Q106" s="178"/>
      <c r="R106" s="412"/>
      <c r="S106" s="394">
        <v>2</v>
      </c>
      <c r="U106" s="375">
        <f t="shared" si="3"/>
        <v>2</v>
      </c>
      <c r="W106" s="389"/>
    </row>
    <row r="107" spans="1:23" x14ac:dyDescent="0.25">
      <c r="A107" s="1" t="s">
        <v>294</v>
      </c>
      <c r="B107" s="1" t="s">
        <v>295</v>
      </c>
      <c r="C107" s="2" t="s">
        <v>33</v>
      </c>
      <c r="D107" s="2">
        <v>11</v>
      </c>
      <c r="E107" s="2" t="s">
        <v>10</v>
      </c>
      <c r="F107" s="160">
        <f>IFERROR(VLOOKUP($A107&amp;$B107&amp;$C107,'Girls - Race 1'!$J:$L,2,0),"")</f>
        <v>26</v>
      </c>
      <c r="G107" s="178">
        <f>IFERROR(VLOOKUP($A107&amp;$B107&amp;$C107,'Girls - Race 1'!$J:$L,3,0),0)</f>
        <v>4</v>
      </c>
      <c r="H107" s="160">
        <f>IFERROR(VLOOKUP($A107&amp;$B107&amp;$C107,'Girls - Race 2'!$J:$L,2,0),"")</f>
        <v>17</v>
      </c>
      <c r="I107" s="178">
        <f>IFERROR(VLOOKUP($A107&amp;$B107&amp;$C107,'Girls - Race 2'!$J:$L,3,0),0)</f>
        <v>4</v>
      </c>
      <c r="J107" s="160" t="str">
        <f>IFERROR(VLOOKUP($A107&amp;$B107&amp;$C107,'Girls - Race 3'!$J:$L,2,0),"")</f>
        <v/>
      </c>
      <c r="K107" s="178">
        <f>IFERROR(VLOOKUP($A107&amp;$B107&amp;$C107,'Girls - Race 3'!$J:$L,3,0),0)</f>
        <v>0</v>
      </c>
      <c r="L107" s="160" t="str">
        <f>IFERROR(VLOOKUP(A107&amp;B107&amp;C107,'Girls - Race 4'!J:K,2,0),"")</f>
        <v/>
      </c>
      <c r="M107" s="183">
        <f>IFERROR(VLOOKUP(A107&amp;B107&amp;C107,'Girls - Race 4'!J:L,3,0),0)</f>
        <v>0</v>
      </c>
      <c r="O107" s="178"/>
      <c r="P107" s="177"/>
      <c r="Q107" s="178"/>
      <c r="R107" s="412"/>
      <c r="S107" s="394">
        <v>2</v>
      </c>
      <c r="T107" s="417"/>
      <c r="U107" s="375">
        <f t="shared" si="3"/>
        <v>8</v>
      </c>
      <c r="W107" s="389"/>
    </row>
    <row r="108" spans="1:23" x14ac:dyDescent="0.25">
      <c r="A108" s="47" t="s">
        <v>393</v>
      </c>
      <c r="B108" s="47" t="s">
        <v>442</v>
      </c>
      <c r="C108" s="19" t="s">
        <v>33</v>
      </c>
      <c r="D108" s="19">
        <v>11</v>
      </c>
      <c r="E108" s="19" t="s">
        <v>10</v>
      </c>
      <c r="G108" s="178"/>
      <c r="H108" s="160"/>
      <c r="I108" s="178"/>
      <c r="J108" s="160">
        <v>2</v>
      </c>
      <c r="K108" s="178">
        <v>2</v>
      </c>
      <c r="L108" s="160"/>
      <c r="M108" s="183"/>
      <c r="O108" s="178"/>
      <c r="P108" s="160"/>
      <c r="Q108" s="178"/>
      <c r="R108" s="412"/>
      <c r="S108" s="394">
        <v>1</v>
      </c>
      <c r="U108" s="375">
        <f t="shared" si="3"/>
        <v>2</v>
      </c>
      <c r="W108" s="389"/>
    </row>
    <row r="109" spans="1:23" x14ac:dyDescent="0.25">
      <c r="A109" s="1" t="s">
        <v>271</v>
      </c>
      <c r="B109" s="1" t="s">
        <v>458</v>
      </c>
      <c r="C109" s="2" t="s">
        <v>0</v>
      </c>
      <c r="D109" s="2">
        <v>11</v>
      </c>
      <c r="E109" s="2" t="s">
        <v>10</v>
      </c>
      <c r="G109" s="178"/>
      <c r="H109" s="160">
        <v>34</v>
      </c>
      <c r="I109" s="178">
        <f>IFERROR(VLOOKUP($A109&amp;$B109&amp;$C109,'Girls - Race 2'!$J:$L,3,0),0)</f>
        <v>5</v>
      </c>
      <c r="J109" s="160">
        <v>37</v>
      </c>
      <c r="K109" s="178">
        <v>5</v>
      </c>
      <c r="L109" s="160"/>
      <c r="M109" s="183"/>
      <c r="O109" s="178"/>
      <c r="P109" s="177"/>
      <c r="Q109" s="178"/>
      <c r="R109" s="412"/>
      <c r="S109" s="394">
        <v>1</v>
      </c>
      <c r="T109" s="417"/>
      <c r="U109" s="375">
        <f t="shared" si="3"/>
        <v>10</v>
      </c>
      <c r="W109" s="389"/>
    </row>
    <row r="110" spans="1:23" x14ac:dyDescent="0.25">
      <c r="A110" s="1"/>
      <c r="B110" s="1"/>
      <c r="C110" s="2"/>
      <c r="D110" s="2"/>
      <c r="E110" s="2"/>
      <c r="G110" s="178"/>
      <c r="H110" s="160"/>
      <c r="I110" s="178"/>
      <c r="K110" s="178"/>
      <c r="L110" s="160"/>
      <c r="M110" s="183"/>
      <c r="O110" s="178"/>
      <c r="P110" s="177"/>
      <c r="Q110" s="178"/>
      <c r="R110" s="412"/>
      <c r="S110" s="394"/>
      <c r="T110" s="417"/>
      <c r="W110" s="389"/>
    </row>
    <row r="111" spans="1:23" x14ac:dyDescent="0.25">
      <c r="A111" s="1"/>
      <c r="B111" s="1"/>
      <c r="C111" s="2"/>
      <c r="D111" s="2"/>
      <c r="E111" s="2"/>
      <c r="G111" s="178"/>
      <c r="H111" s="160"/>
      <c r="I111" s="178"/>
      <c r="K111" s="178"/>
      <c r="L111" s="160"/>
      <c r="M111" s="183"/>
      <c r="O111" s="178"/>
      <c r="P111" s="177"/>
      <c r="Q111" s="178"/>
      <c r="R111" s="412"/>
      <c r="S111" s="394"/>
      <c r="T111" s="417"/>
      <c r="W111" s="389"/>
    </row>
    <row r="112" spans="1:23" x14ac:dyDescent="0.25">
      <c r="A112" s="1"/>
      <c r="B112" s="1"/>
      <c r="C112" s="2"/>
      <c r="D112" s="2"/>
      <c r="E112" s="2"/>
      <c r="G112" s="178"/>
      <c r="H112" s="160"/>
      <c r="I112" s="178"/>
      <c r="K112" s="178"/>
      <c r="L112" s="160"/>
      <c r="M112" s="183"/>
      <c r="O112" s="178"/>
      <c r="P112" s="177"/>
      <c r="Q112" s="178"/>
      <c r="R112" s="412"/>
      <c r="S112" s="394"/>
      <c r="T112" s="417"/>
      <c r="W112" s="389"/>
    </row>
    <row r="113" spans="1:28" x14ac:dyDescent="0.25">
      <c r="A113" s="1"/>
      <c r="B113" s="1"/>
      <c r="C113" s="2"/>
      <c r="D113" s="2"/>
      <c r="E113" s="2"/>
      <c r="G113" s="178"/>
      <c r="H113" s="160"/>
      <c r="I113" s="178"/>
      <c r="K113" s="178"/>
      <c r="L113" s="160"/>
      <c r="M113" s="183"/>
      <c r="O113" s="178"/>
      <c r="P113" s="177"/>
      <c r="Q113" s="178"/>
      <c r="R113" s="412"/>
      <c r="S113" s="394"/>
      <c r="T113" s="417"/>
      <c r="W113" s="389"/>
    </row>
    <row r="114" spans="1:28" x14ac:dyDescent="0.25">
      <c r="A114" s="1"/>
      <c r="B114" s="1"/>
      <c r="C114" s="2"/>
      <c r="D114" s="2"/>
      <c r="E114" s="2"/>
      <c r="G114" s="178"/>
      <c r="H114" s="160"/>
      <c r="I114" s="178"/>
      <c r="K114" s="178"/>
      <c r="L114" s="160"/>
      <c r="M114" s="183"/>
      <c r="O114" s="178"/>
      <c r="P114" s="177"/>
      <c r="Q114" s="178"/>
      <c r="R114" s="412"/>
      <c r="S114" s="394"/>
      <c r="T114" s="417"/>
      <c r="W114" s="389"/>
    </row>
    <row r="115" spans="1:28" x14ac:dyDescent="0.25">
      <c r="A115" s="1"/>
      <c r="B115" s="1"/>
      <c r="C115" s="2"/>
      <c r="D115" s="2"/>
      <c r="E115" s="2"/>
      <c r="G115" s="178"/>
      <c r="H115" s="160"/>
      <c r="I115" s="178"/>
      <c r="K115" s="178"/>
      <c r="L115" s="160"/>
      <c r="M115" s="183"/>
      <c r="O115" s="178"/>
      <c r="P115" s="177"/>
      <c r="Q115" s="178"/>
      <c r="R115" s="412"/>
      <c r="S115" s="394"/>
      <c r="T115" s="417"/>
      <c r="W115" s="389"/>
    </row>
    <row r="116" spans="1:28" x14ac:dyDescent="0.25">
      <c r="A116" s="1"/>
      <c r="B116" s="1"/>
      <c r="C116" s="2"/>
      <c r="D116" s="2"/>
      <c r="E116" s="2"/>
      <c r="G116" s="178"/>
      <c r="H116" s="160"/>
      <c r="I116" s="178"/>
      <c r="K116" s="178"/>
      <c r="L116" s="160"/>
      <c r="M116" s="183"/>
      <c r="O116" s="178"/>
      <c r="P116" s="177"/>
      <c r="Q116" s="178"/>
      <c r="R116" s="412"/>
      <c r="S116" s="394"/>
      <c r="T116" s="417"/>
      <c r="W116" s="389"/>
    </row>
    <row r="117" spans="1:28" x14ac:dyDescent="0.25">
      <c r="A117" s="354"/>
      <c r="B117" s="354"/>
      <c r="C117" s="2"/>
      <c r="E117" s="2"/>
      <c r="G117" s="178"/>
      <c r="H117" s="160"/>
      <c r="I117" s="178"/>
      <c r="K117" s="178"/>
      <c r="L117" s="160"/>
      <c r="M117" s="183"/>
      <c r="O117" s="178"/>
      <c r="P117" s="177"/>
      <c r="Q117" s="178"/>
      <c r="R117" s="412"/>
      <c r="S117" s="394"/>
      <c r="T117" s="417"/>
      <c r="W117" s="389"/>
    </row>
    <row r="118" spans="1:28" x14ac:dyDescent="0.25">
      <c r="A118" s="354"/>
      <c r="B118" s="354"/>
      <c r="C118" s="2"/>
      <c r="E118" s="2"/>
      <c r="G118" s="178"/>
      <c r="H118" s="160"/>
      <c r="I118" s="178"/>
      <c r="K118" s="178"/>
      <c r="L118" s="160"/>
      <c r="M118" s="183"/>
      <c r="O118" s="178"/>
      <c r="P118" s="177"/>
      <c r="Q118" s="178"/>
      <c r="R118" s="412"/>
      <c r="S118" s="394"/>
      <c r="T118" s="417"/>
      <c r="W118" s="389"/>
    </row>
    <row r="119" spans="1:28" x14ac:dyDescent="0.25">
      <c r="A119" s="354"/>
      <c r="B119" s="354"/>
      <c r="C119" s="2"/>
      <c r="E119" s="2"/>
      <c r="G119" s="178"/>
      <c r="H119" s="160"/>
      <c r="I119" s="178"/>
      <c r="K119" s="178"/>
      <c r="L119" s="160"/>
      <c r="M119" s="183"/>
      <c r="O119" s="178"/>
      <c r="P119" s="177"/>
      <c r="Q119" s="178"/>
      <c r="R119" s="412"/>
      <c r="S119" s="394"/>
      <c r="T119" s="417"/>
      <c r="W119" s="389"/>
      <c r="X119" s="1"/>
      <c r="Y119" s="1"/>
      <c r="Z119" s="2"/>
      <c r="AA119" s="2"/>
      <c r="AB119" s="2"/>
    </row>
    <row r="120" spans="1:28" x14ac:dyDescent="0.25">
      <c r="A120" s="1"/>
      <c r="B120" s="1"/>
      <c r="C120" s="2"/>
      <c r="D120" s="2"/>
      <c r="E120" s="2"/>
      <c r="G120" s="178"/>
      <c r="H120" s="160"/>
      <c r="I120" s="178"/>
      <c r="K120" s="178"/>
      <c r="L120" s="160"/>
      <c r="M120" s="183"/>
      <c r="O120" s="178"/>
      <c r="P120" s="177"/>
      <c r="Q120" s="178"/>
      <c r="R120" s="412"/>
      <c r="S120" s="394"/>
      <c r="T120" s="417"/>
      <c r="U120" s="375">
        <f>+G120+I120+M120+O120+K120</f>
        <v>0</v>
      </c>
      <c r="W120" s="389"/>
      <c r="X120" s="1"/>
      <c r="Y120" s="1"/>
      <c r="Z120" s="2"/>
      <c r="AA120" s="2"/>
      <c r="AB120" s="2"/>
    </row>
    <row r="121" spans="1:28" x14ac:dyDescent="0.25">
      <c r="A121" s="1"/>
      <c r="B121" s="1"/>
      <c r="C121" s="2"/>
      <c r="D121" s="2"/>
      <c r="E121" s="2"/>
      <c r="G121" s="178"/>
      <c r="H121" s="160"/>
      <c r="I121" s="178"/>
      <c r="K121" s="178"/>
      <c r="L121" s="160"/>
      <c r="M121" s="183"/>
      <c r="O121" s="178"/>
      <c r="P121" s="177"/>
      <c r="Q121" s="178"/>
      <c r="R121" s="412"/>
      <c r="S121" s="394"/>
      <c r="T121" s="417"/>
      <c r="U121" s="375">
        <f>+G121+I121+M121+O121+K121</f>
        <v>0</v>
      </c>
      <c r="W121" s="389"/>
      <c r="X121" s="1"/>
      <c r="Y121" s="1"/>
      <c r="Z121" s="2"/>
      <c r="AA121" s="2"/>
      <c r="AB121" s="2"/>
    </row>
    <row r="122" spans="1:28" x14ac:dyDescent="0.25">
      <c r="A122" s="1"/>
      <c r="B122" s="1"/>
      <c r="C122" s="2"/>
      <c r="D122" s="2"/>
      <c r="E122" s="2"/>
      <c r="G122" s="178"/>
      <c r="H122" s="160"/>
      <c r="I122" s="178"/>
      <c r="K122" s="178"/>
      <c r="L122" s="160"/>
      <c r="M122" s="183"/>
      <c r="O122" s="178"/>
      <c r="P122" s="177"/>
      <c r="Q122" s="178"/>
      <c r="R122" s="412"/>
      <c r="S122" s="394"/>
      <c r="T122" s="417"/>
      <c r="U122" s="375">
        <f>+G122+I122+M122+O122+K122</f>
        <v>0</v>
      </c>
      <c r="W122" s="389"/>
      <c r="X122" s="1"/>
      <c r="Y122" s="1"/>
      <c r="Z122" s="2"/>
      <c r="AA122" s="2"/>
      <c r="AB122" s="2"/>
    </row>
    <row r="123" spans="1:28" x14ac:dyDescent="0.25">
      <c r="A123" s="1"/>
      <c r="B123" s="1"/>
      <c r="C123" s="2"/>
      <c r="D123" s="2"/>
      <c r="E123" s="2"/>
      <c r="G123" s="178"/>
      <c r="H123" s="160"/>
      <c r="I123" s="178"/>
      <c r="K123" s="178"/>
      <c r="L123" s="160"/>
      <c r="M123" s="183"/>
      <c r="O123" s="178"/>
      <c r="P123" s="177"/>
      <c r="Q123" s="178"/>
      <c r="R123" s="412"/>
      <c r="S123" s="394"/>
      <c r="T123" s="417"/>
      <c r="U123" s="375">
        <f>+G123+I123+M123+O123+K123</f>
        <v>0</v>
      </c>
      <c r="W123" s="389"/>
      <c r="X123" s="1"/>
      <c r="Y123" s="1"/>
      <c r="Z123" s="2"/>
      <c r="AA123" s="2"/>
      <c r="AB123" s="2"/>
    </row>
    <row r="124" spans="1:28" x14ac:dyDescent="0.25">
      <c r="A124" s="1"/>
      <c r="B124" s="1"/>
      <c r="C124" s="2"/>
      <c r="D124" s="2"/>
      <c r="E124" s="2"/>
      <c r="G124" s="178"/>
      <c r="H124" s="160"/>
      <c r="I124" s="178"/>
      <c r="K124" s="178"/>
      <c r="L124" s="160"/>
      <c r="M124" s="183"/>
      <c r="O124" s="178"/>
      <c r="P124" s="177"/>
      <c r="Q124" s="178"/>
      <c r="R124" s="412"/>
      <c r="S124" s="394"/>
      <c r="T124" s="417"/>
      <c r="W124" s="389"/>
      <c r="X124" s="1"/>
      <c r="Y124" s="1"/>
      <c r="Z124" s="2"/>
      <c r="AA124" s="2"/>
      <c r="AB124" s="2"/>
    </row>
    <row r="125" spans="1:28" x14ac:dyDescent="0.25">
      <c r="A125" s="1"/>
      <c r="B125" s="1"/>
      <c r="C125" s="2"/>
      <c r="D125" s="2"/>
      <c r="E125" s="2"/>
      <c r="G125" s="178"/>
      <c r="H125" s="160"/>
      <c r="I125" s="178"/>
      <c r="K125" s="178"/>
      <c r="L125" s="160"/>
      <c r="M125" s="183"/>
      <c r="O125" s="178"/>
      <c r="P125" s="177"/>
      <c r="Q125" s="178"/>
      <c r="R125" s="412"/>
      <c r="S125" s="394"/>
      <c r="T125" s="417"/>
      <c r="W125" s="389"/>
      <c r="X125" s="1"/>
      <c r="Y125" s="1"/>
      <c r="Z125" s="2"/>
      <c r="AA125" s="2"/>
      <c r="AB125" s="2"/>
    </row>
    <row r="126" spans="1:28" x14ac:dyDescent="0.25">
      <c r="A126" s="1"/>
      <c r="B126" s="1"/>
      <c r="C126" s="2"/>
      <c r="D126" s="2"/>
      <c r="E126" s="2"/>
      <c r="G126" s="178"/>
      <c r="H126" s="160"/>
      <c r="I126" s="178"/>
      <c r="K126" s="178"/>
      <c r="L126" s="160"/>
      <c r="M126" s="183"/>
      <c r="O126" s="178"/>
      <c r="P126" s="177"/>
      <c r="Q126" s="178"/>
      <c r="R126" s="412"/>
      <c r="S126" s="394"/>
      <c r="T126" s="417"/>
      <c r="W126" s="389"/>
      <c r="X126" s="1"/>
      <c r="Y126" s="1"/>
      <c r="Z126" s="2"/>
      <c r="AA126" s="2"/>
      <c r="AB126" s="2"/>
    </row>
    <row r="127" spans="1:28" x14ac:dyDescent="0.25">
      <c r="A127" s="1"/>
      <c r="B127" s="1"/>
      <c r="C127" s="2"/>
      <c r="D127" s="2"/>
      <c r="E127" s="2"/>
      <c r="G127" s="178"/>
      <c r="H127" s="160"/>
      <c r="I127" s="178"/>
      <c r="K127" s="178"/>
      <c r="L127" s="160"/>
      <c r="M127" s="183"/>
      <c r="O127" s="178"/>
      <c r="P127" s="177"/>
      <c r="Q127" s="178"/>
      <c r="R127" s="412"/>
      <c r="S127" s="394"/>
      <c r="T127" s="417"/>
      <c r="W127" s="389"/>
      <c r="X127" s="1"/>
      <c r="Y127" s="1"/>
      <c r="Z127" s="2"/>
      <c r="AA127" s="2"/>
      <c r="AB127" s="2"/>
    </row>
    <row r="128" spans="1:28" x14ac:dyDescent="0.25">
      <c r="A128" s="354"/>
      <c r="B128" s="354"/>
      <c r="C128" s="2"/>
      <c r="D128" s="270"/>
      <c r="E128" s="2"/>
      <c r="F128" s="118"/>
      <c r="G128" s="178"/>
      <c r="H128" s="160"/>
      <c r="I128" s="178"/>
      <c r="K128" s="178"/>
      <c r="L128" s="160"/>
      <c r="M128" s="183"/>
      <c r="O128" s="178"/>
      <c r="P128" s="177"/>
      <c r="Q128" s="178"/>
      <c r="R128" s="412"/>
      <c r="S128" s="394"/>
      <c r="T128" s="417"/>
      <c r="W128" s="389"/>
      <c r="X128" s="1"/>
      <c r="Y128" s="1"/>
      <c r="Z128" s="2"/>
      <c r="AA128" s="2"/>
      <c r="AB128" s="2"/>
    </row>
    <row r="129" spans="1:28" x14ac:dyDescent="0.25">
      <c r="A129" s="354"/>
      <c r="B129" s="354"/>
      <c r="C129" s="2"/>
      <c r="D129" s="270"/>
      <c r="E129" s="2"/>
      <c r="F129" s="118"/>
      <c r="G129" s="178"/>
      <c r="H129" s="160"/>
      <c r="I129" s="178"/>
      <c r="K129" s="178"/>
      <c r="L129" s="160"/>
      <c r="M129" s="183"/>
      <c r="O129" s="178"/>
      <c r="P129" s="177"/>
      <c r="Q129" s="178"/>
      <c r="R129" s="412"/>
      <c r="S129" s="394"/>
      <c r="T129" s="417"/>
      <c r="W129" s="389"/>
      <c r="X129" s="1"/>
      <c r="Y129" s="1"/>
      <c r="Z129" s="2"/>
      <c r="AA129" s="2"/>
      <c r="AB129" s="2"/>
    </row>
    <row r="130" spans="1:28" x14ac:dyDescent="0.25">
      <c r="A130" s="1"/>
      <c r="B130" s="1"/>
      <c r="C130" s="2"/>
      <c r="D130" s="2"/>
      <c r="E130" s="2"/>
      <c r="G130" s="178"/>
      <c r="H130" s="160"/>
      <c r="I130" s="178"/>
      <c r="K130" s="178"/>
      <c r="L130" s="160"/>
      <c r="M130" s="183"/>
      <c r="O130" s="178"/>
      <c r="P130" s="177"/>
      <c r="Q130" s="178"/>
      <c r="R130" s="412"/>
      <c r="S130" s="394"/>
      <c r="T130" s="417"/>
      <c r="W130" s="389"/>
      <c r="X130" s="1"/>
      <c r="Y130" s="1"/>
      <c r="Z130" s="2"/>
      <c r="AA130" s="2"/>
      <c r="AB130" s="2"/>
    </row>
    <row r="131" spans="1:28" x14ac:dyDescent="0.25">
      <c r="A131" s="1"/>
      <c r="B131" s="1"/>
      <c r="C131" s="2"/>
      <c r="D131" s="2"/>
      <c r="E131" s="2"/>
      <c r="G131" s="178"/>
      <c r="H131" s="160"/>
      <c r="I131" s="178"/>
      <c r="K131" s="178"/>
      <c r="L131" s="160"/>
      <c r="M131" s="183"/>
      <c r="O131" s="178"/>
      <c r="P131" s="177"/>
      <c r="Q131" s="178"/>
      <c r="R131" s="412"/>
      <c r="S131" s="394"/>
      <c r="T131" s="417"/>
      <c r="W131" s="389"/>
      <c r="X131" s="1"/>
      <c r="Y131" s="1"/>
      <c r="Z131" s="2"/>
      <c r="AA131" s="2"/>
      <c r="AB131" s="2"/>
    </row>
    <row r="132" spans="1:28" x14ac:dyDescent="0.25">
      <c r="A132" s="1"/>
      <c r="B132" s="1"/>
      <c r="C132" s="2"/>
      <c r="D132" s="2"/>
      <c r="E132" s="2"/>
      <c r="G132" s="178"/>
      <c r="H132" s="160"/>
      <c r="I132" s="178"/>
      <c r="K132" s="178"/>
      <c r="L132" s="160"/>
      <c r="M132" s="183"/>
      <c r="O132" s="178"/>
      <c r="P132" s="177"/>
      <c r="Q132" s="178"/>
      <c r="R132" s="412"/>
      <c r="S132" s="394"/>
      <c r="T132" s="417"/>
      <c r="W132" s="389"/>
      <c r="X132" s="1"/>
      <c r="Y132" s="1"/>
      <c r="Z132" s="2"/>
      <c r="AA132" s="2"/>
      <c r="AB132" s="2"/>
    </row>
    <row r="133" spans="1:28" x14ac:dyDescent="0.25">
      <c r="A133" s="1"/>
      <c r="B133" s="1"/>
      <c r="C133" s="2"/>
      <c r="D133" s="2"/>
      <c r="E133" s="2"/>
      <c r="G133" s="178"/>
      <c r="H133" s="160"/>
      <c r="I133" s="178"/>
      <c r="K133" s="178"/>
      <c r="L133" s="160"/>
      <c r="M133" s="183"/>
      <c r="O133" s="178"/>
      <c r="P133" s="177"/>
      <c r="Q133" s="178"/>
      <c r="R133" s="412"/>
      <c r="S133" s="394"/>
      <c r="T133" s="417"/>
      <c r="W133" s="389"/>
      <c r="X133" s="1"/>
      <c r="Y133" s="1"/>
      <c r="Z133" s="2"/>
      <c r="AA133" s="2"/>
      <c r="AB133" s="2"/>
    </row>
    <row r="134" spans="1:28" x14ac:dyDescent="0.25">
      <c r="A134" s="1"/>
      <c r="B134" s="1"/>
      <c r="C134" s="2"/>
      <c r="D134" s="2"/>
      <c r="E134" s="2"/>
      <c r="F134" s="19"/>
      <c r="G134" s="178"/>
      <c r="H134" s="160"/>
      <c r="I134" s="178"/>
      <c r="K134" s="178"/>
      <c r="L134" s="160"/>
      <c r="M134" s="183"/>
      <c r="O134" s="178"/>
      <c r="P134" s="177"/>
      <c r="Q134" s="178"/>
      <c r="R134" s="412"/>
      <c r="S134" s="394"/>
      <c r="T134" s="417"/>
      <c r="W134" s="389"/>
      <c r="X134" s="1"/>
      <c r="Y134" s="1"/>
      <c r="Z134" s="2"/>
      <c r="AA134" s="2"/>
      <c r="AB134" s="2"/>
    </row>
    <row r="135" spans="1:28" x14ac:dyDescent="0.25">
      <c r="A135" s="1"/>
      <c r="B135" s="1"/>
      <c r="C135" s="2"/>
      <c r="D135" s="2"/>
      <c r="E135" s="2"/>
      <c r="G135" s="178"/>
      <c r="H135" s="160"/>
      <c r="I135" s="178"/>
      <c r="K135" s="178"/>
      <c r="L135" s="160"/>
      <c r="M135" s="183"/>
      <c r="O135" s="178"/>
      <c r="P135" s="177"/>
      <c r="Q135" s="178"/>
      <c r="R135" s="412"/>
      <c r="S135" s="394"/>
      <c r="T135" s="417"/>
      <c r="W135" s="389"/>
      <c r="X135" s="1"/>
      <c r="Y135" s="1"/>
      <c r="Z135" s="2"/>
      <c r="AA135" s="2"/>
      <c r="AB135" s="2"/>
    </row>
    <row r="136" spans="1:28" x14ac:dyDescent="0.25">
      <c r="A136" s="1"/>
      <c r="B136" s="1"/>
      <c r="C136" s="2"/>
      <c r="D136" s="2"/>
      <c r="E136" s="2"/>
      <c r="F136" s="19"/>
      <c r="G136" s="178"/>
      <c r="H136" s="160"/>
      <c r="I136" s="178"/>
      <c r="K136" s="178"/>
      <c r="L136" s="160"/>
      <c r="M136" s="183"/>
      <c r="O136" s="178"/>
      <c r="P136" s="177"/>
      <c r="Q136" s="178"/>
      <c r="R136" s="412"/>
      <c r="S136" s="394"/>
      <c r="T136" s="417"/>
      <c r="W136" s="389"/>
      <c r="X136" s="1"/>
      <c r="Y136" s="1"/>
      <c r="Z136" s="2"/>
      <c r="AA136" s="2"/>
      <c r="AB136" s="2"/>
    </row>
    <row r="137" spans="1:28" x14ac:dyDescent="0.25">
      <c r="A137" s="1"/>
      <c r="B137" s="1"/>
      <c r="C137" s="2"/>
      <c r="D137" s="2"/>
      <c r="E137" s="2"/>
      <c r="F137" s="19"/>
      <c r="G137" s="178"/>
      <c r="H137" s="160"/>
      <c r="I137" s="178"/>
      <c r="K137" s="178"/>
      <c r="L137" s="160"/>
      <c r="M137" s="183"/>
      <c r="O137" s="178"/>
      <c r="P137" s="177"/>
      <c r="Q137" s="178"/>
      <c r="R137" s="412"/>
      <c r="S137" s="394"/>
      <c r="T137" s="417"/>
      <c r="W137" s="389"/>
      <c r="X137" s="1"/>
      <c r="Y137" s="1"/>
      <c r="Z137" s="2"/>
      <c r="AA137" s="2"/>
      <c r="AB137" s="2"/>
    </row>
    <row r="138" spans="1:28" x14ac:dyDescent="0.25">
      <c r="A138" s="1"/>
      <c r="B138" s="1"/>
      <c r="C138" s="2"/>
      <c r="D138" s="2"/>
      <c r="E138" s="2"/>
      <c r="F138" s="19"/>
      <c r="G138" s="178"/>
      <c r="H138" s="160"/>
      <c r="I138" s="178"/>
      <c r="K138" s="178"/>
      <c r="L138" s="160"/>
      <c r="M138" s="183"/>
      <c r="O138" s="178"/>
      <c r="P138" s="177"/>
      <c r="Q138" s="178"/>
      <c r="R138" s="412"/>
      <c r="S138" s="394"/>
      <c r="T138" s="417"/>
      <c r="W138" s="389"/>
      <c r="X138" s="1"/>
      <c r="Y138" s="1"/>
      <c r="Z138" s="2"/>
      <c r="AA138" s="2"/>
      <c r="AB138" s="2"/>
    </row>
    <row r="139" spans="1:28" x14ac:dyDescent="0.25">
      <c r="A139" s="1"/>
      <c r="B139" s="1"/>
      <c r="C139" s="2"/>
      <c r="D139" s="2"/>
      <c r="E139" s="2"/>
      <c r="F139" s="19"/>
      <c r="G139" s="178"/>
      <c r="H139" s="160"/>
      <c r="I139" s="178"/>
      <c r="K139" s="178"/>
      <c r="L139" s="160"/>
      <c r="M139" s="183"/>
      <c r="O139" s="178"/>
      <c r="P139" s="177"/>
      <c r="Q139" s="178"/>
      <c r="R139" s="412"/>
      <c r="S139" s="394"/>
      <c r="T139" s="417"/>
      <c r="W139" s="389"/>
      <c r="X139" s="1"/>
      <c r="Y139" s="1"/>
      <c r="Z139" s="2"/>
      <c r="AA139" s="2"/>
      <c r="AB139" s="2"/>
    </row>
    <row r="140" spans="1:28" x14ac:dyDescent="0.25">
      <c r="A140" s="1"/>
      <c r="B140" s="1"/>
      <c r="C140" s="2"/>
      <c r="D140" s="145"/>
      <c r="E140" s="173"/>
      <c r="G140" s="178"/>
      <c r="H140" s="160"/>
      <c r="I140" s="178"/>
      <c r="K140" s="178"/>
      <c r="L140" s="160"/>
      <c r="M140" s="183"/>
      <c r="O140" s="178"/>
      <c r="P140" s="177"/>
      <c r="Q140" s="178"/>
      <c r="R140" s="412"/>
      <c r="S140" s="394"/>
      <c r="T140" s="417"/>
      <c r="W140" s="389"/>
      <c r="X140" s="1"/>
      <c r="Y140" s="1"/>
      <c r="Z140" s="2"/>
      <c r="AA140" s="2"/>
      <c r="AB140" s="2"/>
    </row>
    <row r="141" spans="1:28" x14ac:dyDescent="0.25">
      <c r="A141" s="1"/>
      <c r="B141" s="1"/>
      <c r="C141" s="2"/>
      <c r="D141" s="2"/>
      <c r="E141" s="2"/>
      <c r="F141" s="19"/>
      <c r="G141" s="178"/>
      <c r="H141" s="160"/>
      <c r="I141" s="178"/>
      <c r="K141" s="178"/>
      <c r="L141" s="160"/>
      <c r="M141" s="183"/>
      <c r="O141" s="178"/>
      <c r="P141" s="177"/>
      <c r="Q141" s="178"/>
      <c r="R141" s="412"/>
      <c r="S141" s="394"/>
      <c r="T141" s="417"/>
      <c r="W141" s="389"/>
      <c r="X141" s="1"/>
      <c r="Y141" s="1"/>
      <c r="Z141" s="2"/>
      <c r="AA141" s="2"/>
      <c r="AB141" s="2"/>
    </row>
    <row r="142" spans="1:28" x14ac:dyDescent="0.25">
      <c r="G142" s="178"/>
      <c r="H142" s="160"/>
      <c r="I142" s="178"/>
      <c r="K142" s="178"/>
      <c r="L142" s="160"/>
      <c r="M142" s="183"/>
      <c r="O142" s="178"/>
      <c r="P142" s="177"/>
      <c r="Q142" s="178"/>
      <c r="R142" s="412"/>
      <c r="S142" s="394"/>
      <c r="T142" s="417"/>
      <c r="W142" s="389"/>
      <c r="X142" s="1"/>
      <c r="Y142" s="1"/>
      <c r="Z142" s="2"/>
      <c r="AA142" s="2"/>
      <c r="AB142" s="2"/>
    </row>
    <row r="143" spans="1:28" x14ac:dyDescent="0.25">
      <c r="G143" s="178"/>
      <c r="H143" s="160"/>
      <c r="I143" s="178"/>
      <c r="K143" s="178"/>
      <c r="L143" s="160"/>
      <c r="M143" s="183"/>
      <c r="O143" s="178"/>
      <c r="P143" s="177"/>
      <c r="Q143" s="178"/>
      <c r="R143" s="412"/>
      <c r="S143" s="394"/>
      <c r="T143" s="417"/>
      <c r="W143" s="389"/>
      <c r="X143" s="19"/>
      <c r="Y143" s="19"/>
      <c r="Z143" s="19"/>
      <c r="AA143" s="19"/>
      <c r="AB143" s="19"/>
    </row>
    <row r="144" spans="1:28" x14ac:dyDescent="0.25">
      <c r="G144" s="178"/>
      <c r="H144" s="160"/>
      <c r="I144" s="178"/>
      <c r="K144" s="178"/>
      <c r="L144" s="160"/>
      <c r="M144" s="183"/>
      <c r="O144" s="178"/>
      <c r="P144" s="177"/>
      <c r="Q144" s="178"/>
      <c r="R144" s="412"/>
      <c r="S144" s="394"/>
      <c r="T144" s="417"/>
      <c r="U144" s="375">
        <f t="shared" ref="U144:U184" si="4">+G144+I144+M144+O144+K144</f>
        <v>0</v>
      </c>
      <c r="W144" s="389"/>
      <c r="X144" s="1"/>
      <c r="Y144" s="1"/>
      <c r="Z144" s="2"/>
      <c r="AA144" s="2"/>
      <c r="AB144" s="2"/>
    </row>
    <row r="145" spans="7:28" x14ac:dyDescent="0.25">
      <c r="G145" s="178"/>
      <c r="H145" s="160"/>
      <c r="I145" s="178"/>
      <c r="K145" s="178"/>
      <c r="L145" s="160"/>
      <c r="M145" s="183"/>
      <c r="O145" s="178"/>
      <c r="P145" s="177"/>
      <c r="Q145" s="178"/>
      <c r="R145" s="412"/>
      <c r="S145" s="394"/>
      <c r="T145" s="417"/>
      <c r="U145" s="375">
        <f t="shared" si="4"/>
        <v>0</v>
      </c>
      <c r="W145" s="389"/>
      <c r="X145" s="1"/>
      <c r="Y145" s="1"/>
      <c r="Z145" s="2"/>
      <c r="AA145" s="2"/>
      <c r="AB145" s="2"/>
    </row>
    <row r="146" spans="7:28" x14ac:dyDescent="0.25">
      <c r="G146" s="178"/>
      <c r="H146" s="160"/>
      <c r="I146" s="178"/>
      <c r="K146" s="178"/>
      <c r="L146" s="160"/>
      <c r="M146" s="183"/>
      <c r="O146" s="178"/>
      <c r="P146" s="177"/>
      <c r="Q146" s="178"/>
      <c r="R146" s="412"/>
      <c r="S146" s="394"/>
      <c r="T146" s="417"/>
      <c r="U146" s="375">
        <f t="shared" si="4"/>
        <v>0</v>
      </c>
      <c r="W146" s="389"/>
      <c r="X146" s="1"/>
      <c r="Y146" s="1"/>
      <c r="Z146" s="2"/>
      <c r="AA146" s="2"/>
      <c r="AB146" s="2"/>
    </row>
    <row r="147" spans="7:28" x14ac:dyDescent="0.25">
      <c r="G147" s="178"/>
      <c r="H147" s="160"/>
      <c r="I147" s="178"/>
      <c r="K147" s="178"/>
      <c r="L147" s="160"/>
      <c r="M147" s="183"/>
      <c r="O147" s="178"/>
      <c r="P147" s="177"/>
      <c r="Q147" s="178"/>
      <c r="R147" s="412"/>
      <c r="S147" s="394"/>
      <c r="T147" s="417"/>
      <c r="U147" s="375">
        <f t="shared" si="4"/>
        <v>0</v>
      </c>
      <c r="W147" s="389"/>
      <c r="X147" s="1"/>
      <c r="Y147" s="1"/>
      <c r="Z147" s="2"/>
      <c r="AA147" s="2"/>
      <c r="AB147" s="2"/>
    </row>
    <row r="148" spans="7:28" ht="18.75" thickBot="1" x14ac:dyDescent="0.3">
      <c r="G148" s="178"/>
      <c r="H148" s="160"/>
      <c r="I148" s="178"/>
      <c r="K148" s="178"/>
      <c r="L148" s="160"/>
      <c r="M148" s="183"/>
      <c r="O148" s="178"/>
      <c r="P148" s="480"/>
      <c r="Q148" s="481"/>
      <c r="R148" s="482"/>
      <c r="S148" s="394"/>
      <c r="T148" s="417"/>
      <c r="U148" s="375">
        <f t="shared" si="4"/>
        <v>0</v>
      </c>
      <c r="W148" s="389"/>
      <c r="X148" s="1"/>
      <c r="Y148" s="1"/>
      <c r="Z148" s="2"/>
      <c r="AA148" s="2"/>
      <c r="AB148" s="2"/>
    </row>
    <row r="149" spans="7:28" x14ac:dyDescent="0.25">
      <c r="L149" s="121"/>
      <c r="P149" s="483"/>
      <c r="Q149" s="484"/>
      <c r="R149" s="151"/>
      <c r="S149" s="394"/>
      <c r="U149" s="375">
        <f t="shared" si="4"/>
        <v>0</v>
      </c>
      <c r="W149" s="389"/>
      <c r="X149" s="1"/>
      <c r="Y149" s="1"/>
      <c r="Z149" s="2"/>
      <c r="AA149" s="2"/>
      <c r="AB149" s="2"/>
    </row>
    <row r="150" spans="7:28" x14ac:dyDescent="0.25">
      <c r="L150" s="121"/>
      <c r="S150" s="394"/>
      <c r="U150" s="375">
        <f t="shared" si="4"/>
        <v>0</v>
      </c>
      <c r="W150" s="389"/>
      <c r="X150" s="1"/>
      <c r="Y150" s="1"/>
      <c r="Z150" s="2"/>
      <c r="AA150" s="2"/>
      <c r="AB150" s="2"/>
    </row>
    <row r="151" spans="7:28" x14ac:dyDescent="0.25">
      <c r="L151" s="121"/>
      <c r="S151" s="394"/>
      <c r="U151" s="375">
        <f t="shared" si="4"/>
        <v>0</v>
      </c>
      <c r="W151" s="389"/>
      <c r="X151" s="1"/>
      <c r="Y151" s="1"/>
      <c r="Z151" s="2"/>
      <c r="AA151" s="2"/>
      <c r="AB151" s="2"/>
    </row>
    <row r="152" spans="7:28" x14ac:dyDescent="0.25">
      <c r="L152" s="121"/>
      <c r="S152" s="394"/>
      <c r="U152" s="375">
        <f t="shared" si="4"/>
        <v>0</v>
      </c>
      <c r="W152" s="389"/>
      <c r="X152" s="1"/>
      <c r="Y152" s="1"/>
      <c r="Z152" s="2"/>
      <c r="AA152" s="2"/>
      <c r="AB152" s="2"/>
    </row>
    <row r="153" spans="7:28" x14ac:dyDescent="0.25">
      <c r="L153" s="121"/>
      <c r="S153" s="394"/>
      <c r="U153" s="375">
        <f t="shared" si="4"/>
        <v>0</v>
      </c>
      <c r="W153" s="389"/>
      <c r="X153" s="1"/>
      <c r="Y153" s="1"/>
      <c r="Z153" s="2"/>
      <c r="AA153" s="2"/>
      <c r="AB153" s="2"/>
    </row>
    <row r="154" spans="7:28" x14ac:dyDescent="0.25">
      <c r="L154" s="121"/>
      <c r="S154" s="394"/>
      <c r="U154" s="375">
        <f t="shared" si="4"/>
        <v>0</v>
      </c>
      <c r="W154" s="389"/>
      <c r="X154" s="1"/>
      <c r="Y154" s="1"/>
      <c r="Z154" s="2"/>
      <c r="AA154" s="2"/>
      <c r="AB154" s="2"/>
    </row>
    <row r="155" spans="7:28" x14ac:dyDescent="0.25">
      <c r="L155" s="121"/>
      <c r="S155" s="394"/>
      <c r="U155" s="375">
        <f t="shared" si="4"/>
        <v>0</v>
      </c>
      <c r="W155" s="389"/>
      <c r="X155" s="1"/>
      <c r="Y155" s="1"/>
      <c r="Z155" s="2"/>
      <c r="AA155" s="2"/>
      <c r="AB155" s="2"/>
    </row>
    <row r="156" spans="7:28" x14ac:dyDescent="0.25">
      <c r="L156" s="121"/>
      <c r="S156" s="394"/>
      <c r="U156" s="375">
        <f t="shared" si="4"/>
        <v>0</v>
      </c>
      <c r="W156" s="389"/>
      <c r="X156" s="1"/>
      <c r="Y156" s="1"/>
      <c r="Z156" s="2"/>
      <c r="AA156" s="2"/>
      <c r="AB156" s="2"/>
    </row>
    <row r="157" spans="7:28" x14ac:dyDescent="0.25">
      <c r="L157" s="121"/>
      <c r="S157" s="394"/>
      <c r="U157" s="375">
        <f t="shared" si="4"/>
        <v>0</v>
      </c>
      <c r="W157" s="389"/>
      <c r="X157" s="1"/>
      <c r="Y157" s="1"/>
      <c r="Z157" s="2"/>
      <c r="AA157" s="2"/>
      <c r="AB157" s="2"/>
    </row>
    <row r="158" spans="7:28" x14ac:dyDescent="0.25">
      <c r="L158" s="121"/>
      <c r="S158" s="394"/>
      <c r="U158" s="375">
        <f t="shared" si="4"/>
        <v>0</v>
      </c>
      <c r="W158" s="389"/>
      <c r="X158" s="1"/>
      <c r="Y158" s="1"/>
      <c r="Z158" s="2"/>
      <c r="AA158" s="2"/>
      <c r="AB158" s="2"/>
    </row>
    <row r="159" spans="7:28" x14ac:dyDescent="0.25">
      <c r="L159" s="121"/>
      <c r="S159" s="394"/>
      <c r="U159" s="375">
        <f t="shared" si="4"/>
        <v>0</v>
      </c>
      <c r="W159" s="389"/>
      <c r="X159" s="1"/>
      <c r="Y159" s="1"/>
      <c r="Z159" s="2"/>
      <c r="AA159" s="2"/>
      <c r="AB159" s="2"/>
    </row>
    <row r="160" spans="7:28" x14ac:dyDescent="0.25">
      <c r="L160" s="121"/>
      <c r="S160" s="394"/>
      <c r="U160" s="375">
        <f t="shared" si="4"/>
        <v>0</v>
      </c>
      <c r="W160" s="389"/>
      <c r="X160" s="1"/>
      <c r="Y160" s="1"/>
      <c r="Z160" s="2"/>
      <c r="AA160" s="2"/>
      <c r="AB160" s="2"/>
    </row>
    <row r="161" spans="12:28" x14ac:dyDescent="0.25">
      <c r="L161" s="121"/>
      <c r="S161" s="394"/>
      <c r="U161" s="375">
        <f t="shared" si="4"/>
        <v>0</v>
      </c>
      <c r="W161" s="389"/>
      <c r="X161" s="1"/>
      <c r="Y161" s="1"/>
      <c r="Z161" s="2"/>
      <c r="AA161" s="2"/>
      <c r="AB161" s="2"/>
    </row>
    <row r="162" spans="12:28" x14ac:dyDescent="0.25">
      <c r="L162" s="121"/>
      <c r="S162" s="394"/>
      <c r="U162" s="375">
        <f t="shared" si="4"/>
        <v>0</v>
      </c>
      <c r="W162" s="389"/>
      <c r="X162" s="1"/>
      <c r="Y162" s="1"/>
      <c r="Z162" s="2"/>
      <c r="AA162" s="2"/>
      <c r="AB162" s="2"/>
    </row>
    <row r="163" spans="12:28" x14ac:dyDescent="0.25">
      <c r="L163" s="121"/>
      <c r="S163" s="394"/>
      <c r="U163" s="375">
        <f t="shared" si="4"/>
        <v>0</v>
      </c>
      <c r="W163" s="389"/>
    </row>
    <row r="164" spans="12:28" x14ac:dyDescent="0.25">
      <c r="L164" s="121"/>
      <c r="S164" s="394"/>
      <c r="U164" s="375">
        <f t="shared" si="4"/>
        <v>0</v>
      </c>
      <c r="W164" s="389"/>
      <c r="X164" s="19"/>
      <c r="AA164" s="19"/>
      <c r="AB164" s="19"/>
    </row>
    <row r="165" spans="12:28" x14ac:dyDescent="0.25">
      <c r="L165" s="121"/>
      <c r="S165" s="394"/>
      <c r="U165" s="375">
        <f t="shared" si="4"/>
        <v>0</v>
      </c>
      <c r="W165" s="389"/>
      <c r="X165" s="1"/>
      <c r="Y165" s="1"/>
      <c r="Z165" s="2"/>
      <c r="AA165" s="2"/>
      <c r="AB165" s="2"/>
    </row>
    <row r="166" spans="12:28" x14ac:dyDescent="0.25">
      <c r="L166" s="121"/>
      <c r="S166" s="394"/>
      <c r="U166" s="375">
        <f t="shared" si="4"/>
        <v>0</v>
      </c>
      <c r="W166" s="389"/>
      <c r="X166" s="1"/>
      <c r="Y166" s="1"/>
      <c r="Z166" s="2"/>
      <c r="AA166" s="2"/>
      <c r="AB166" s="2"/>
    </row>
    <row r="167" spans="12:28" x14ac:dyDescent="0.25">
      <c r="L167" s="121"/>
      <c r="S167" s="394"/>
      <c r="U167" s="375">
        <f t="shared" si="4"/>
        <v>0</v>
      </c>
      <c r="W167" s="389"/>
      <c r="X167" s="1"/>
      <c r="Y167" s="1"/>
      <c r="Z167" s="2"/>
      <c r="AA167" s="2"/>
      <c r="AB167" s="2"/>
    </row>
    <row r="168" spans="12:28" x14ac:dyDescent="0.25">
      <c r="L168" s="121"/>
      <c r="S168" s="394"/>
      <c r="U168" s="375">
        <f t="shared" si="4"/>
        <v>0</v>
      </c>
      <c r="W168" s="389"/>
      <c r="X168" s="1"/>
      <c r="Y168" s="1"/>
      <c r="Z168" s="2"/>
      <c r="AA168" s="2"/>
      <c r="AB168" s="2"/>
    </row>
    <row r="169" spans="12:28" x14ac:dyDescent="0.25">
      <c r="L169" s="121"/>
      <c r="S169" s="394"/>
      <c r="U169" s="375">
        <f t="shared" si="4"/>
        <v>0</v>
      </c>
      <c r="W169" s="389"/>
      <c r="X169" s="1"/>
      <c r="Y169" s="1"/>
      <c r="Z169" s="2"/>
      <c r="AA169" s="2"/>
      <c r="AB169" s="2"/>
    </row>
    <row r="170" spans="12:28" x14ac:dyDescent="0.25">
      <c r="L170" s="121"/>
      <c r="S170" s="394"/>
      <c r="U170" s="375">
        <f t="shared" si="4"/>
        <v>0</v>
      </c>
      <c r="W170" s="389"/>
      <c r="X170" s="1"/>
      <c r="Y170" s="1"/>
      <c r="Z170" s="2"/>
      <c r="AA170" s="2"/>
      <c r="AB170" s="2"/>
    </row>
    <row r="171" spans="12:28" x14ac:dyDescent="0.25">
      <c r="L171" s="121"/>
      <c r="S171" s="394"/>
      <c r="U171" s="375">
        <f t="shared" si="4"/>
        <v>0</v>
      </c>
      <c r="W171" s="389"/>
      <c r="X171" s="1"/>
      <c r="Y171" s="1"/>
      <c r="Z171" s="2"/>
      <c r="AA171" s="2"/>
      <c r="AB171" s="2"/>
    </row>
    <row r="172" spans="12:28" x14ac:dyDescent="0.25">
      <c r="L172" s="121"/>
      <c r="S172" s="394"/>
      <c r="U172" s="375">
        <f t="shared" si="4"/>
        <v>0</v>
      </c>
      <c r="W172" s="389"/>
      <c r="X172" s="1"/>
      <c r="Y172" s="1"/>
      <c r="Z172" s="2"/>
      <c r="AA172" s="2"/>
      <c r="AB172" s="2"/>
    </row>
    <row r="173" spans="12:28" x14ac:dyDescent="0.25">
      <c r="L173" s="121"/>
      <c r="S173" s="394"/>
      <c r="U173" s="375">
        <f t="shared" si="4"/>
        <v>0</v>
      </c>
      <c r="W173" s="389"/>
      <c r="X173" s="1"/>
      <c r="Y173" s="1"/>
      <c r="Z173" s="2"/>
      <c r="AA173" s="2"/>
      <c r="AB173" s="2"/>
    </row>
    <row r="174" spans="12:28" x14ac:dyDescent="0.25">
      <c r="L174" s="121"/>
      <c r="S174" s="394"/>
      <c r="U174" s="375">
        <f t="shared" si="4"/>
        <v>0</v>
      </c>
      <c r="W174" s="389"/>
      <c r="X174" s="1"/>
      <c r="Y174" s="1"/>
      <c r="Z174" s="2"/>
      <c r="AA174" s="2"/>
      <c r="AB174" s="2"/>
    </row>
    <row r="175" spans="12:28" x14ac:dyDescent="0.25">
      <c r="L175" s="121"/>
      <c r="S175" s="394"/>
      <c r="U175" s="375">
        <f t="shared" si="4"/>
        <v>0</v>
      </c>
      <c r="W175" s="389"/>
      <c r="X175" s="1"/>
      <c r="Y175" s="1"/>
      <c r="Z175" s="2"/>
      <c r="AA175" s="2"/>
      <c r="AB175" s="2"/>
    </row>
    <row r="176" spans="12:28" x14ac:dyDescent="0.25">
      <c r="L176" s="121"/>
      <c r="S176" s="394"/>
      <c r="U176" s="375">
        <f t="shared" si="4"/>
        <v>0</v>
      </c>
      <c r="W176" s="389"/>
      <c r="X176" s="1"/>
      <c r="Y176" s="1"/>
      <c r="Z176" s="2"/>
      <c r="AA176" s="2"/>
      <c r="AB176" s="2"/>
    </row>
    <row r="177" spans="12:28" x14ac:dyDescent="0.25">
      <c r="L177" s="121"/>
      <c r="S177" s="394"/>
      <c r="U177" s="375">
        <f t="shared" si="4"/>
        <v>0</v>
      </c>
      <c r="W177" s="389"/>
      <c r="X177" s="1"/>
      <c r="Y177" s="1"/>
      <c r="Z177" s="2"/>
      <c r="AA177" s="2"/>
      <c r="AB177" s="2"/>
    </row>
    <row r="178" spans="12:28" x14ac:dyDescent="0.25">
      <c r="L178" s="121"/>
      <c r="S178" s="394"/>
      <c r="U178" s="375">
        <f t="shared" si="4"/>
        <v>0</v>
      </c>
      <c r="W178" s="389"/>
      <c r="X178" s="1"/>
      <c r="Y178" s="1"/>
      <c r="Z178" s="2"/>
      <c r="AA178" s="2"/>
      <c r="AB178" s="2"/>
    </row>
    <row r="179" spans="12:28" x14ac:dyDescent="0.25">
      <c r="L179" s="121"/>
      <c r="S179" s="394"/>
      <c r="U179" s="375">
        <f t="shared" si="4"/>
        <v>0</v>
      </c>
      <c r="W179" s="389"/>
      <c r="X179" s="1"/>
      <c r="Y179" s="1"/>
      <c r="Z179" s="2"/>
      <c r="AA179" s="2"/>
      <c r="AB179" s="2"/>
    </row>
    <row r="180" spans="12:28" x14ac:dyDescent="0.25">
      <c r="L180" s="121"/>
      <c r="S180" s="394"/>
      <c r="U180" s="375">
        <f t="shared" si="4"/>
        <v>0</v>
      </c>
      <c r="W180" s="389"/>
    </row>
    <row r="181" spans="12:28" x14ac:dyDescent="0.25">
      <c r="L181" s="121"/>
      <c r="S181" s="394"/>
      <c r="U181" s="375">
        <f t="shared" si="4"/>
        <v>0</v>
      </c>
      <c r="W181" s="389"/>
    </row>
    <row r="182" spans="12:28" x14ac:dyDescent="0.25">
      <c r="L182" s="121"/>
      <c r="S182" s="394"/>
      <c r="U182" s="375">
        <f t="shared" si="4"/>
        <v>0</v>
      </c>
      <c r="W182" s="389"/>
    </row>
    <row r="183" spans="12:28" x14ac:dyDescent="0.25">
      <c r="L183" s="121"/>
      <c r="S183" s="394"/>
      <c r="U183" s="375">
        <f t="shared" si="4"/>
        <v>0</v>
      </c>
      <c r="W183" s="389"/>
    </row>
    <row r="184" spans="12:28" x14ac:dyDescent="0.25">
      <c r="L184" s="121"/>
      <c r="S184" s="394"/>
      <c r="U184" s="375">
        <f t="shared" si="4"/>
        <v>0</v>
      </c>
      <c r="W184" s="389"/>
    </row>
    <row r="185" spans="12:28" x14ac:dyDescent="0.25">
      <c r="L185" s="121"/>
      <c r="S185" s="394"/>
      <c r="W185" s="389"/>
    </row>
    <row r="186" spans="12:28" x14ac:dyDescent="0.25">
      <c r="L186" s="121"/>
      <c r="S186" s="394"/>
      <c r="W186" s="389"/>
    </row>
    <row r="187" spans="12:28" x14ac:dyDescent="0.25">
      <c r="L187" s="121"/>
      <c r="S187" s="394"/>
      <c r="W187" s="389"/>
    </row>
    <row r="188" spans="12:28" x14ac:dyDescent="0.25">
      <c r="L188" s="121"/>
      <c r="S188" s="394"/>
      <c r="W188" s="389"/>
    </row>
    <row r="189" spans="12:28" x14ac:dyDescent="0.25">
      <c r="L189" s="121"/>
      <c r="S189" s="394"/>
      <c r="W189" s="389"/>
    </row>
    <row r="190" spans="12:28" x14ac:dyDescent="0.25">
      <c r="L190" s="121"/>
      <c r="S190" s="394"/>
      <c r="W190" s="19"/>
    </row>
    <row r="191" spans="12:28" x14ac:dyDescent="0.25">
      <c r="L191" s="121"/>
      <c r="S191" s="394"/>
      <c r="W191" s="389"/>
    </row>
    <row r="192" spans="12:28" x14ac:dyDescent="0.25">
      <c r="L192" s="121"/>
      <c r="S192" s="394"/>
    </row>
    <row r="193" spans="10:19" x14ac:dyDescent="0.25">
      <c r="L193" s="121"/>
      <c r="S193" s="394"/>
    </row>
    <row r="194" spans="10:19" x14ac:dyDescent="0.25">
      <c r="J194" s="121"/>
      <c r="L194" s="121"/>
      <c r="S194" s="394"/>
    </row>
    <row r="195" spans="10:19" x14ac:dyDescent="0.25">
      <c r="J195" s="121"/>
      <c r="L195" s="121"/>
      <c r="S195" s="394"/>
    </row>
    <row r="196" spans="10:19" x14ac:dyDescent="0.25">
      <c r="S196" s="394"/>
    </row>
    <row r="197" spans="10:19" x14ac:dyDescent="0.25">
      <c r="S197" s="394"/>
    </row>
    <row r="198" spans="10:19" x14ac:dyDescent="0.25">
      <c r="S198" s="394"/>
    </row>
    <row r="199" spans="10:19" x14ac:dyDescent="0.25">
      <c r="S199" s="394"/>
    </row>
    <row r="200" spans="10:19" x14ac:dyDescent="0.25">
      <c r="S200" s="394"/>
    </row>
    <row r="201" spans="10:19" x14ac:dyDescent="0.25">
      <c r="S201" s="394"/>
    </row>
    <row r="202" spans="10:19" x14ac:dyDescent="0.25">
      <c r="S202" s="394"/>
    </row>
    <row r="203" spans="10:19" x14ac:dyDescent="0.25">
      <c r="S203" s="394"/>
    </row>
    <row r="204" spans="10:19" x14ac:dyDescent="0.25">
      <c r="S204" s="394"/>
    </row>
    <row r="205" spans="10:19" x14ac:dyDescent="0.25">
      <c r="S205" s="394"/>
    </row>
    <row r="206" spans="10:19" x14ac:dyDescent="0.25">
      <c r="S206" s="394"/>
    </row>
    <row r="207" spans="10:19" x14ac:dyDescent="0.25">
      <c r="S207" s="394"/>
    </row>
    <row r="208" spans="10:19" x14ac:dyDescent="0.25">
      <c r="S208" s="394"/>
    </row>
  </sheetData>
  <sortState xmlns:xlrd2="http://schemas.microsoft.com/office/spreadsheetml/2017/richdata2" ref="A103:V109">
    <sortCondition descending="1" ref="S103:S109"/>
  </sortState>
  <mergeCells count="7">
    <mergeCell ref="P2:Q2"/>
    <mergeCell ref="N2:O2"/>
    <mergeCell ref="A2:B2"/>
    <mergeCell ref="F2:G2"/>
    <mergeCell ref="H2:I2"/>
    <mergeCell ref="J2:K2"/>
    <mergeCell ref="L2:M2"/>
  </mergeCells>
  <dataValidations count="2">
    <dataValidation type="list" allowBlank="1" showInputMessage="1" showErrorMessage="1" sqref="C129:C134" xr:uid="{CCCC9803-09E5-4E1A-AACE-F23806EA5C97}">
      <formula1>#REF!</formula1>
    </dataValidation>
    <dataValidation type="list" allowBlank="1" showInputMessage="1" showErrorMessage="1" sqref="C46 C136:C139 C141" xr:uid="{06C27385-2509-4EE4-8719-BB15D6843A9F}">
      <formula1>#REF!</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EF2B-7C01-4DF0-BA42-AEDB8C09AC47}">
  <sheetPr>
    <tabColor rgb="FF92D050"/>
  </sheetPr>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507E-FF9D-49A4-93B6-9A6050B09572}">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1D195-1911-4FAC-99AE-3E8A072B9337}">
  <sheetPr>
    <tabColor rgb="FF92D050"/>
  </sheetPr>
  <dimension ref="A1:BD55"/>
  <sheetViews>
    <sheetView topLeftCell="A34" zoomScaleNormal="100" workbookViewId="0">
      <selection activeCell="B28" sqref="B28"/>
    </sheetView>
  </sheetViews>
  <sheetFormatPr defaultRowHeight="21" outlineLevelRow="1" x14ac:dyDescent="0.35"/>
  <cols>
    <col min="1" max="1" width="3.42578125" style="10" customWidth="1"/>
    <col min="2" max="12" width="6.7109375" style="10" customWidth="1"/>
    <col min="13" max="28" width="6.7109375" customWidth="1"/>
    <col min="29" max="29" width="8.7109375" customWidth="1"/>
    <col min="30" max="32" width="6.7109375" customWidth="1"/>
    <col min="33" max="33" width="6.7109375" style="40" customWidth="1"/>
    <col min="34" max="38" width="6.7109375" style="41" customWidth="1"/>
    <col min="39" max="39" width="9.140625" style="41"/>
    <col min="40" max="40" width="29" style="41" bestFit="1" customWidth="1"/>
    <col min="41" max="52" width="11" customWidth="1"/>
    <col min="53" max="54" width="11" style="215" customWidth="1"/>
    <col min="56" max="56" width="9.140625" style="115"/>
  </cols>
  <sheetData>
    <row r="1" spans="1:56" ht="23.25" x14ac:dyDescent="0.35">
      <c r="A1" s="23" t="s">
        <v>174</v>
      </c>
      <c r="B1" s="9"/>
      <c r="C1" s="9"/>
      <c r="D1" s="9"/>
      <c r="E1" s="9"/>
      <c r="F1" s="9"/>
      <c r="G1" s="9"/>
      <c r="H1" s="9"/>
      <c r="I1" s="9"/>
    </row>
    <row r="2" spans="1:56" ht="23.25" x14ac:dyDescent="0.35">
      <c r="A2" s="23"/>
      <c r="B2" s="9"/>
      <c r="C2" s="9"/>
      <c r="D2" s="9"/>
      <c r="E2" s="9"/>
      <c r="F2" s="9"/>
      <c r="G2" s="9"/>
      <c r="H2" s="9"/>
      <c r="I2" s="9"/>
    </row>
    <row r="3" spans="1:56" ht="23.25" x14ac:dyDescent="0.35">
      <c r="A3" s="23"/>
      <c r="B3" s="9" t="s">
        <v>173</v>
      </c>
      <c r="C3" s="9"/>
      <c r="D3" s="9"/>
      <c r="E3" s="9"/>
      <c r="F3" s="9"/>
      <c r="G3" s="9"/>
      <c r="H3" s="9"/>
      <c r="I3" s="9"/>
      <c r="AO3">
        <v>10</v>
      </c>
      <c r="AQ3">
        <f>+AO3+9</f>
        <v>19</v>
      </c>
      <c r="AS3">
        <f>+AQ3+9</f>
        <v>28</v>
      </c>
      <c r="AU3">
        <f>+AS3+9</f>
        <v>37</v>
      </c>
      <c r="AW3">
        <f>+AU3+9</f>
        <v>46</v>
      </c>
      <c r="AY3">
        <f>+AW3+9</f>
        <v>55</v>
      </c>
    </row>
    <row r="4" spans="1:56" ht="15" customHeight="1" outlineLevel="1" thickBot="1" x14ac:dyDescent="0.4">
      <c r="P4" s="10"/>
    </row>
    <row r="5" spans="1:56" s="16" customFormat="1" ht="18.75" customHeight="1" outlineLevel="1" thickBot="1" x14ac:dyDescent="0.4">
      <c r="A5" s="14"/>
      <c r="B5" s="574" t="s">
        <v>96</v>
      </c>
      <c r="C5" s="575"/>
      <c r="D5" s="14"/>
      <c r="E5" s="574" t="s">
        <v>97</v>
      </c>
      <c r="F5" s="575"/>
      <c r="G5" s="14"/>
      <c r="H5" s="574" t="s">
        <v>103</v>
      </c>
      <c r="I5" s="575"/>
      <c r="J5" s="14"/>
      <c r="K5" s="574" t="s">
        <v>98</v>
      </c>
      <c r="L5" s="575"/>
      <c r="N5" s="574" t="s">
        <v>88</v>
      </c>
      <c r="O5" s="575"/>
      <c r="P5" s="10"/>
      <c r="Q5" s="574" t="s">
        <v>99</v>
      </c>
      <c r="R5" s="575"/>
      <c r="S5" s="14"/>
      <c r="T5" s="574" t="s">
        <v>89</v>
      </c>
      <c r="U5" s="575"/>
      <c r="V5" s="14"/>
      <c r="W5" s="574" t="s">
        <v>100</v>
      </c>
      <c r="X5" s="575"/>
      <c r="Y5" s="14"/>
      <c r="Z5" s="574" t="s">
        <v>80</v>
      </c>
      <c r="AA5" s="575"/>
      <c r="AC5" s="574" t="s">
        <v>108</v>
      </c>
      <c r="AD5" s="575"/>
      <c r="AF5" s="13" t="s">
        <v>138</v>
      </c>
      <c r="AG5" s="15"/>
      <c r="AN5" s="105"/>
      <c r="AO5" s="571" t="s">
        <v>152</v>
      </c>
      <c r="AP5" s="572"/>
      <c r="AQ5" s="573" t="s">
        <v>147</v>
      </c>
      <c r="AR5" s="573"/>
      <c r="AS5" s="571" t="s">
        <v>148</v>
      </c>
      <c r="AT5" s="572"/>
      <c r="AU5" s="573" t="s">
        <v>149</v>
      </c>
      <c r="AV5" s="573"/>
      <c r="AW5" s="571" t="s">
        <v>150</v>
      </c>
      <c r="AX5" s="572"/>
      <c r="AY5" s="566" t="s">
        <v>151</v>
      </c>
      <c r="AZ5" s="567"/>
      <c r="BA5" s="560" t="s">
        <v>109</v>
      </c>
      <c r="BB5" s="561"/>
      <c r="BD5" s="116" t="s">
        <v>184</v>
      </c>
    </row>
    <row r="6" spans="1:56" ht="18.75" customHeight="1" outlineLevel="1" thickBot="1" x14ac:dyDescent="0.4">
      <c r="B6" s="24" t="s">
        <v>94</v>
      </c>
      <c r="C6" s="27" t="s">
        <v>95</v>
      </c>
      <c r="E6" s="24" t="s">
        <v>94</v>
      </c>
      <c r="F6" s="27" t="s">
        <v>95</v>
      </c>
      <c r="H6" s="24" t="s">
        <v>94</v>
      </c>
      <c r="I6" s="27" t="s">
        <v>95</v>
      </c>
      <c r="K6" s="24" t="s">
        <v>94</v>
      </c>
      <c r="L6" s="27" t="s">
        <v>95</v>
      </c>
      <c r="N6" s="24" t="s">
        <v>94</v>
      </c>
      <c r="O6" s="27" t="s">
        <v>95</v>
      </c>
      <c r="P6" s="10"/>
      <c r="Q6" s="26" t="s">
        <v>94</v>
      </c>
      <c r="R6" s="29" t="s">
        <v>95</v>
      </c>
      <c r="S6" s="10"/>
      <c r="T6" s="26" t="s">
        <v>94</v>
      </c>
      <c r="U6" s="29" t="s">
        <v>95</v>
      </c>
      <c r="V6" s="10"/>
      <c r="W6" s="26" t="s">
        <v>94</v>
      </c>
      <c r="X6" s="29" t="s">
        <v>95</v>
      </c>
      <c r="Y6" s="10"/>
      <c r="Z6" s="26" t="s">
        <v>94</v>
      </c>
      <c r="AA6" s="29" t="s">
        <v>95</v>
      </c>
      <c r="AC6" s="26" t="s">
        <v>94</v>
      </c>
      <c r="AD6" s="29" t="s">
        <v>95</v>
      </c>
      <c r="AF6" s="26" t="s">
        <v>94</v>
      </c>
      <c r="AG6" s="29" t="s">
        <v>95</v>
      </c>
      <c r="AI6" s="36" t="s">
        <v>101</v>
      </c>
      <c r="AJ6" s="37"/>
      <c r="AK6" s="38"/>
      <c r="AL6" s="45">
        <f>IF((MAX(Runners!$K$3:$K$995)+1)=1,"",MAX(Runners!$K$3:$K$995)+1)</f>
        <v>44</v>
      </c>
      <c r="AM6" s="41" t="s">
        <v>200</v>
      </c>
      <c r="AN6" s="88" t="s">
        <v>94</v>
      </c>
      <c r="AO6" s="89" t="s">
        <v>186</v>
      </c>
      <c r="AP6" s="90" t="s">
        <v>187</v>
      </c>
      <c r="AQ6" s="91" t="s">
        <v>189</v>
      </c>
      <c r="AR6" s="92" t="s">
        <v>190</v>
      </c>
      <c r="AS6" s="89" t="s">
        <v>188</v>
      </c>
      <c r="AT6" s="90" t="s">
        <v>191</v>
      </c>
      <c r="AU6" s="91" t="s">
        <v>192</v>
      </c>
      <c r="AV6" s="92" t="s">
        <v>193</v>
      </c>
      <c r="AW6" s="89" t="s">
        <v>194</v>
      </c>
      <c r="AX6" s="90" t="s">
        <v>195</v>
      </c>
      <c r="AY6" s="91" t="s">
        <v>196</v>
      </c>
      <c r="AZ6" s="90" t="s">
        <v>197</v>
      </c>
      <c r="BA6" s="101" t="s">
        <v>198</v>
      </c>
      <c r="BB6" s="209" t="s">
        <v>199</v>
      </c>
      <c r="BD6" s="115" t="s">
        <v>185</v>
      </c>
    </row>
    <row r="7" spans="1:56" ht="18.75" customHeight="1" outlineLevel="1" thickBot="1" x14ac:dyDescent="0.4">
      <c r="A7">
        <v>1</v>
      </c>
      <c r="B7" s="31">
        <f>IFERROR(SMALL(Runners!$K$6:$K$132,A7),$AL$6)</f>
        <v>3</v>
      </c>
      <c r="C7" s="30">
        <f>IFERROR(SMALL(Runners!$Q$6:$Q$132,A7),$AL$8)</f>
        <v>2</v>
      </c>
      <c r="E7" s="31">
        <f>IFERROR(SMALL(Runners!$K$133:$K$249,$A7),$AL$6)</f>
        <v>1</v>
      </c>
      <c r="F7" s="30">
        <f>IFERROR(SMALL(Runners!$Q$133:$Q$249,A7),$AL$8)</f>
        <v>5</v>
      </c>
      <c r="H7" s="31">
        <f>IFERROR(SMALL(Runners!$K$250:$K$309,$A7),$AL$6)</f>
        <v>44</v>
      </c>
      <c r="I7" s="30">
        <f>IFERROR(SMALL(Runners!$Q$250:$Q$309,$A7),$AL$8)</f>
        <v>40</v>
      </c>
      <c r="K7" s="31">
        <f>IFERROR(SMALL(Runners!$K$310:$L$399,$A7),$AL$6)</f>
        <v>16</v>
      </c>
      <c r="L7" s="30">
        <f>IFERROR(SMALL(Runners!$Q$310:$Q$399,$A7),$AL$8)</f>
        <v>8</v>
      </c>
      <c r="N7" s="31">
        <f>IFERROR(SMALL(Runners!$K$400:$K$479,$A7),$AL$6)</f>
        <v>9</v>
      </c>
      <c r="O7" s="30">
        <f>IFERROR(SMALL(Runners!$Q$400:$Q$479,$A7),$AL$8)</f>
        <v>15</v>
      </c>
      <c r="P7" s="10"/>
      <c r="Q7" s="31">
        <f>IFERROR(SMALL(Runners!$K$529:$K$776,$A7),$AL$6)</f>
        <v>2</v>
      </c>
      <c r="R7" s="30">
        <f>IFERROR(SMALL(Runners!$Q$529:$Q$776,$A7),$AL$8)</f>
        <v>1</v>
      </c>
      <c r="S7" s="10"/>
      <c r="T7" s="31">
        <f>IFERROR(SMALL(Runners!$K$777:$K$799,$A7),$AL$6)</f>
        <v>44</v>
      </c>
      <c r="U7" s="30">
        <f>IFERROR(SMALL(Runners!$Q$777:$Q$799,$A7),$AL$8)</f>
        <v>55</v>
      </c>
      <c r="V7" s="10"/>
      <c r="W7" s="31">
        <f>IFERROR(SMALL(Runners!$K$800:$K$856,$A7),$AL$6)</f>
        <v>40</v>
      </c>
      <c r="X7" s="30">
        <f>IFERROR(SMALL(Runners!$Q$800:$Q$856,$A7),$AL$8)</f>
        <v>12</v>
      </c>
      <c r="Y7" s="10"/>
      <c r="Z7" s="31">
        <f>IFERROR(SMALL(Runners!$K$857:$K$920,$A7),$AL$6)</f>
        <v>44</v>
      </c>
      <c r="AA7" s="30">
        <f>IFERROR(SMALL(Runners!$Q$857:$Q$920,$A7),$AL$8)</f>
        <v>29</v>
      </c>
      <c r="AC7" s="31">
        <f>IFERROR(SMALL(Runners!$K$921:$K$926,$A7),$AL$6)</f>
        <v>44</v>
      </c>
      <c r="AD7" s="30">
        <f>IFERROR(SMALL(Runners!$Q$921:$Q$926,$A7),$AL$8)</f>
        <v>59</v>
      </c>
      <c r="AF7" s="31">
        <f>IFERROR(SMALL(Runners!$K$480:$K$528,$A7),$AL$6)</f>
        <v>29</v>
      </c>
      <c r="AG7" s="30">
        <f>IFERROR(SMALL(Runners!$Q$480:$Q$528,$A7),$AL$8)</f>
        <v>11</v>
      </c>
      <c r="AI7" s="39"/>
      <c r="AJ7" s="35"/>
      <c r="AK7" s="35"/>
      <c r="AL7" s="35"/>
      <c r="AM7" s="41">
        <f>+BA7</f>
        <v>5</v>
      </c>
      <c r="AN7" s="93" t="s">
        <v>138</v>
      </c>
      <c r="AO7" s="94">
        <f>(Score!AF10)</f>
        <v>109</v>
      </c>
      <c r="AP7" s="87">
        <f>IF(SUM(AO$7:AO$17)&lt;1,0,_xlfn.RANK.EQ(AO7,AO$7:AO$17,1))</f>
        <v>6</v>
      </c>
      <c r="AQ7" s="95">
        <f>AF19</f>
        <v>90</v>
      </c>
      <c r="AR7" s="87">
        <f>IF(SUM(AQ$7:AQ$17)&lt;1,0,_xlfn.RANK.EQ(AQ7,AQ$7:AQ$17,1))</f>
        <v>5</v>
      </c>
      <c r="AS7" s="94">
        <f>AF28</f>
        <v>109</v>
      </c>
      <c r="AT7" s="87">
        <f>IF(SUM(AS$7:AS$17)&lt;1,0,_xlfn.RANK.EQ(AS7,AS$7:AS$17,1))</f>
        <v>4</v>
      </c>
      <c r="AU7" s="95">
        <f>AF37</f>
        <v>131</v>
      </c>
      <c r="AV7" s="87">
        <f>IF(SUM(AU$7:AU$17)&lt;1,0,_xlfn.RANK.EQ(AU7,AU$7:AU$17,1))</f>
        <v>7</v>
      </c>
      <c r="AW7" s="94">
        <f>AF46</f>
        <v>0</v>
      </c>
      <c r="AX7" s="87">
        <f>IF(SUM(AW$7:AW$17)&lt;1,0,_xlfn.RANK.EQ(AW7,AW$7:AW$17,1))</f>
        <v>0</v>
      </c>
      <c r="AY7" s="95">
        <f>AF55</f>
        <v>0</v>
      </c>
      <c r="AZ7" s="87">
        <f>IF(SUM(AY$7:AY$17)&lt;1,0,_xlfn.RANK.EQ(AY7,AY$7:AY$17,1))</f>
        <v>0</v>
      </c>
      <c r="BA7" s="94">
        <f>_xlfn.RANK.EQ(BB7,$BB$7:$BB$17,1)</f>
        <v>5</v>
      </c>
      <c r="BB7" s="210">
        <f>+AP7+AR7+AT7+AV7+AX7+AZ7</f>
        <v>22</v>
      </c>
      <c r="BD7" s="115">
        <v>10</v>
      </c>
    </row>
    <row r="8" spans="1:56" ht="18.75" customHeight="1" outlineLevel="1" thickBot="1" x14ac:dyDescent="0.4">
      <c r="A8">
        <v>2</v>
      </c>
      <c r="B8" s="31">
        <f>IFERROR(SMALL(Runners!$K$6:$K$132,A8),$AL$6)</f>
        <v>7</v>
      </c>
      <c r="C8" s="30">
        <f>IFERROR(SMALL(Runners!$Q$6:$Q$132,A8),$AL$8)</f>
        <v>3</v>
      </c>
      <c r="E8" s="31">
        <f>IFERROR(SMALL(Runners!$K$133:$K$249,$A8),$AL$6)</f>
        <v>8</v>
      </c>
      <c r="F8" s="30">
        <f>IFERROR(SMALL(Runners!$Q$133:$Q$249,A8),$AL$8)</f>
        <v>6</v>
      </c>
      <c r="H8" s="31">
        <f>IFERROR(SMALL(Runners!$K$250:$K$309,$A8),$AL$6)</f>
        <v>44</v>
      </c>
      <c r="I8" s="30">
        <f>IFERROR(SMALL(Runners!$Q$250:$Q$309,$A8),$AL$8)</f>
        <v>59</v>
      </c>
      <c r="K8" s="31">
        <f>IFERROR(SMALL(Runners!$K$310:$L$399,$A8),$AL$6)</f>
        <v>17</v>
      </c>
      <c r="L8" s="30">
        <f>IFERROR(SMALL(Runners!$Q$310:$Q$399,$A8),$AL$8)</f>
        <v>59</v>
      </c>
      <c r="N8" s="31">
        <f>IFERROR(SMALL(Runners!$K$400:$K$479,$A8),$AL$6)</f>
        <v>32</v>
      </c>
      <c r="O8" s="30">
        <f>IFERROR(SMALL(Runners!$Q$400:$Q$479,$A8),$AL$8)</f>
        <v>19</v>
      </c>
      <c r="P8" s="10"/>
      <c r="Q8" s="31">
        <f>IFERROR(SMALL(Runners!$K$529:$K$776,$A8),$AL$6)</f>
        <v>4</v>
      </c>
      <c r="R8" s="30">
        <f>IFERROR(SMALL(Runners!$Q$529:$Q$776,$A8),$AL$8)</f>
        <v>4</v>
      </c>
      <c r="S8" s="10"/>
      <c r="T8" s="31">
        <f>IFERROR(SMALL(Runners!$K$777:$K$799,$A8),$AL$6)</f>
        <v>44</v>
      </c>
      <c r="U8" s="30">
        <f>IFERROR(SMALL(Runners!$Q$777:$Q$799,$A8),$AL$8)</f>
        <v>59</v>
      </c>
      <c r="V8" s="10"/>
      <c r="W8" s="31">
        <f>IFERROR(SMALL(Runners!$K$800:$K$856,$A8),$AL$6)</f>
        <v>44</v>
      </c>
      <c r="X8" s="30">
        <f>IFERROR(SMALL(Runners!$Q$800:$Q$856,$A8),$AL$8)</f>
        <v>41</v>
      </c>
      <c r="Y8" s="10"/>
      <c r="Z8" s="31">
        <f>IFERROR(SMALL(Runners!$K$857:$K$920,$A8),$AL$6)</f>
        <v>44</v>
      </c>
      <c r="AA8" s="30">
        <f>IFERROR(SMALL(Runners!$Q$857:$Q$920,$A8),$AL$8)</f>
        <v>33</v>
      </c>
      <c r="AC8" s="31">
        <f>IFERROR(SMALL(Runners!$K$921:$K$926,$A8),$AL$6)</f>
        <v>44</v>
      </c>
      <c r="AD8" s="30">
        <f>IFERROR(SMALL(Runners!$Q$921:$Q$926,$A8),$AL$8)</f>
        <v>59</v>
      </c>
      <c r="AF8" s="31">
        <f>IFERROR(SMALL(Runners!$K$480:$K$528,$A8),$AL$6)</f>
        <v>36</v>
      </c>
      <c r="AG8" s="30">
        <f>IFERROR(SMALL(Runners!$Q$480:$Q$528,$A8),$AL$8)</f>
        <v>16</v>
      </c>
      <c r="AI8" s="36" t="s">
        <v>102</v>
      </c>
      <c r="AJ8" s="37"/>
      <c r="AK8" s="38"/>
      <c r="AL8" s="46">
        <f>IF((MAX(Runners!$Q$3:$Q$995)+1)=1,"",MAX(Runners!$Q$3:$Q$995)+1)</f>
        <v>59</v>
      </c>
      <c r="AM8" s="41">
        <f t="shared" ref="AM8:AM17" si="0">+BA8</f>
        <v>2</v>
      </c>
      <c r="AN8" s="96" t="s">
        <v>86</v>
      </c>
      <c r="AO8" s="97">
        <f>(Score!B10)</f>
        <v>25</v>
      </c>
      <c r="AP8" s="87">
        <f t="shared" ref="AP8:AP17" si="1">IF(SUM(AO$7:AO$17)&lt;1,0,_xlfn.RANK.EQ(AO8,AO$7:AO$17,1))</f>
        <v>3</v>
      </c>
      <c r="AQ8" s="98">
        <f>B19</f>
        <v>16</v>
      </c>
      <c r="AR8" s="87">
        <f t="shared" ref="AR8:AR17" si="2">IF(SUM(AQ$7:AQ$17)&lt;1,0,_xlfn.RANK.EQ(AQ8,AQ$7:AQ$17,1))</f>
        <v>2</v>
      </c>
      <c r="AS8" s="97">
        <f>B28</f>
        <v>19</v>
      </c>
      <c r="AT8" s="87">
        <f t="shared" ref="AT8:AT17" si="3">IF(SUM(AS$7:AS$17)&lt;1,0,_xlfn.RANK.EQ(AS8,AS$7:AS$17,1))</f>
        <v>2</v>
      </c>
      <c r="AU8" s="98">
        <f>B37</f>
        <v>17</v>
      </c>
      <c r="AV8" s="87">
        <f t="shared" ref="AV8:AV17" si="4">IF(SUM(AU$7:AU$17)&lt;1,0,_xlfn.RANK.EQ(AU8,AU$7:AU$17,1))</f>
        <v>2</v>
      </c>
      <c r="AW8" s="97">
        <f>B46</f>
        <v>0</v>
      </c>
      <c r="AX8" s="87">
        <f t="shared" ref="AX8:AX17" si="5">IF(SUM(AW$7:AW$17)&lt;1,0,_xlfn.RANK.EQ(AW8,AW$7:AW$17,1))</f>
        <v>0</v>
      </c>
      <c r="AY8" s="98">
        <f>B55</f>
        <v>0</v>
      </c>
      <c r="AZ8" s="87">
        <f t="shared" ref="AZ8:AZ17" si="6">IF(SUM(AY$7:AY$17)&lt;1,0,_xlfn.RANK.EQ(AY8,AY$7:AY$17,1))</f>
        <v>0</v>
      </c>
      <c r="BA8" s="94">
        <f>_xlfn.RANK.EQ(BB8,$BB$7:$BB$17,1)</f>
        <v>2</v>
      </c>
      <c r="BB8" s="210">
        <f t="shared" ref="BB8:BB17" si="7">+AP8+AR8+AT8+AV8+AX8+AZ8</f>
        <v>9</v>
      </c>
      <c r="BD8" s="115">
        <v>2</v>
      </c>
    </row>
    <row r="9" spans="1:56" ht="18.75" customHeight="1" outlineLevel="1" thickBot="1" x14ac:dyDescent="0.4">
      <c r="A9">
        <v>3</v>
      </c>
      <c r="B9" s="31">
        <f>IFERROR(SMALL(Runners!$K$6:$K$132,A9),$AL$6)</f>
        <v>15</v>
      </c>
      <c r="C9" s="30">
        <f>IFERROR(SMALL(Runners!$Q$6:$Q$132,A9),$AL$8)</f>
        <v>7</v>
      </c>
      <c r="E9" s="31">
        <f>IFERROR(SMALL(Runners!$K$133:$K$249,$A9),$AL$6)</f>
        <v>11</v>
      </c>
      <c r="F9" s="30">
        <f>IFERROR(SMALL(Runners!$Q$133:$Q$249,A9),$AL$8)</f>
        <v>10</v>
      </c>
      <c r="H9" s="31">
        <f>IFERROR(SMALL(Runners!$K$250:$K$309,$A9),$AL$6)</f>
        <v>44</v>
      </c>
      <c r="I9" s="30">
        <f>IFERROR(SMALL(Runners!$Q$250:$Q$309,$A9),$AL$8)</f>
        <v>59</v>
      </c>
      <c r="K9" s="31">
        <f>IFERROR(SMALL(Runners!$K$310:$L$399,$A9),$AL$6)</f>
        <v>18</v>
      </c>
      <c r="L9" s="30">
        <f>IFERROR(SMALL(Runners!$Q$310:$Q$399,$A9),$AL$8)</f>
        <v>59</v>
      </c>
      <c r="N9" s="31">
        <f>IFERROR(SMALL(Runners!$K$400:$K$479,$A9),$AL$6)</f>
        <v>42</v>
      </c>
      <c r="O9" s="30">
        <f>IFERROR(SMALL(Runners!$Q$400:$Q$479,$A9),$AL$8)</f>
        <v>34</v>
      </c>
      <c r="P9" s="10"/>
      <c r="Q9" s="31">
        <f>IFERROR(SMALL(Runners!$K$529:$K$776,$A9),$AL$6)</f>
        <v>5</v>
      </c>
      <c r="R9" s="30">
        <f>IFERROR(SMALL(Runners!$Q$529:$Q$776,$A9),$AL$8)</f>
        <v>13</v>
      </c>
      <c r="S9" s="10"/>
      <c r="T9" s="31">
        <f>IFERROR(SMALL(Runners!$K$777:$K$799,$A9),$AL$6)</f>
        <v>44</v>
      </c>
      <c r="U9" s="30">
        <f>IFERROR(SMALL(Runners!$Q$777:$Q$799,$A9),$AL$8)</f>
        <v>59</v>
      </c>
      <c r="V9" s="10"/>
      <c r="W9" s="31">
        <f>IFERROR(SMALL(Runners!$K$800:$K$856,$A9),$AL$6)</f>
        <v>44</v>
      </c>
      <c r="X9" s="30">
        <f>IFERROR(SMALL(Runners!$Q$800:$Q$856,$A9),$AL$8)</f>
        <v>59</v>
      </c>
      <c r="Y9" s="10"/>
      <c r="Z9" s="31">
        <f>IFERROR(SMALL(Runners!$K$857:$K$920,$A9),$AL$6)</f>
        <v>44</v>
      </c>
      <c r="AA9" s="30">
        <f>IFERROR(SMALL(Runners!$Q$857:$Q$920,$A9),$AL$8)</f>
        <v>47</v>
      </c>
      <c r="AC9" s="31">
        <f>IFERROR(SMALL(Runners!$K$921:$K$926,$A9),$AL$6)</f>
        <v>44</v>
      </c>
      <c r="AD9" s="30">
        <f>IFERROR(SMALL(Runners!$Q$921:$Q$926,$A9),$AL$8)</f>
        <v>59</v>
      </c>
      <c r="AF9" s="31">
        <f>IFERROR(SMALL(Runners!$K$480:$K$528,$A9),$AL$6)</f>
        <v>44</v>
      </c>
      <c r="AG9" s="30">
        <f>IFERROR(SMALL(Runners!$Q$480:$Q$528,$A9),$AL$8)</f>
        <v>31</v>
      </c>
      <c r="AM9" s="41">
        <f t="shared" si="0"/>
        <v>1</v>
      </c>
      <c r="AN9" s="99" t="s">
        <v>33</v>
      </c>
      <c r="AO9" s="97">
        <f>(Score!E10)</f>
        <v>20</v>
      </c>
      <c r="AP9" s="87">
        <f t="shared" si="1"/>
        <v>2</v>
      </c>
      <c r="AQ9" s="98">
        <f>E19</f>
        <v>9</v>
      </c>
      <c r="AR9" s="87">
        <f t="shared" si="2"/>
        <v>1</v>
      </c>
      <c r="AS9" s="97">
        <f>E28</f>
        <v>8</v>
      </c>
      <c r="AT9" s="87">
        <f t="shared" si="3"/>
        <v>1</v>
      </c>
      <c r="AU9" s="98">
        <f>E37</f>
        <v>9</v>
      </c>
      <c r="AV9" s="87">
        <f t="shared" si="4"/>
        <v>1</v>
      </c>
      <c r="AW9" s="97">
        <f>E46</f>
        <v>0</v>
      </c>
      <c r="AX9" s="87">
        <f t="shared" si="5"/>
        <v>0</v>
      </c>
      <c r="AY9" s="98">
        <f>E55</f>
        <v>0</v>
      </c>
      <c r="AZ9" s="87">
        <f t="shared" si="6"/>
        <v>0</v>
      </c>
      <c r="BA9" s="94">
        <f t="shared" ref="BA9:BA17" si="8">_xlfn.RANK.EQ(BB9,$BB$7:$BB$17,1)</f>
        <v>1</v>
      </c>
      <c r="BB9" s="210">
        <f t="shared" si="7"/>
        <v>5</v>
      </c>
      <c r="BD9" s="115">
        <v>1</v>
      </c>
    </row>
    <row r="10" spans="1:56" s="12" customFormat="1" ht="18.75" customHeight="1" outlineLevel="1" thickBot="1" x14ac:dyDescent="0.4">
      <c r="A10" s="11"/>
      <c r="B10" s="25">
        <f>SUM(B7:B9)</f>
        <v>25</v>
      </c>
      <c r="C10" s="28">
        <f>SUM(C7:C9)</f>
        <v>12</v>
      </c>
      <c r="D10" s="11"/>
      <c r="E10" s="25">
        <f>SUM(E7:E9)</f>
        <v>20</v>
      </c>
      <c r="F10" s="28">
        <f>SUM(F7:F9)</f>
        <v>21</v>
      </c>
      <c r="G10" s="11"/>
      <c r="H10" s="25">
        <f>SUM(H7:H9)</f>
        <v>132</v>
      </c>
      <c r="I10" s="28">
        <f>SUM(I7:I9)</f>
        <v>158</v>
      </c>
      <c r="J10" s="11"/>
      <c r="K10" s="25">
        <f>SUM(K7:K9)</f>
        <v>51</v>
      </c>
      <c r="L10" s="28">
        <f>SUM(L7:L9)</f>
        <v>126</v>
      </c>
      <c r="N10" s="25">
        <f>SUM(N7:N9)</f>
        <v>83</v>
      </c>
      <c r="O10" s="28">
        <f>SUM(O7:O9)</f>
        <v>68</v>
      </c>
      <c r="P10" s="10"/>
      <c r="Q10" s="25">
        <f>SUM(Q7:Q9)</f>
        <v>11</v>
      </c>
      <c r="R10" s="28">
        <f>SUM(R7:R9)</f>
        <v>18</v>
      </c>
      <c r="S10" s="11"/>
      <c r="T10" s="25">
        <f>SUM(T7:T9)</f>
        <v>132</v>
      </c>
      <c r="U10" s="28">
        <f>SUM(U7:U9)</f>
        <v>173</v>
      </c>
      <c r="V10" s="11"/>
      <c r="W10" s="25">
        <f>SUM(W7:W9)</f>
        <v>128</v>
      </c>
      <c r="X10" s="28">
        <f>SUM(X7:X9)</f>
        <v>112</v>
      </c>
      <c r="Y10" s="11"/>
      <c r="Z10" s="25">
        <f>SUM(Z7:Z9)</f>
        <v>132</v>
      </c>
      <c r="AA10" s="28">
        <f>SUM(AA7:AA9)</f>
        <v>109</v>
      </c>
      <c r="AC10" s="25">
        <f>SUM(AC7:AC9)</f>
        <v>132</v>
      </c>
      <c r="AD10" s="28">
        <f>SUM(AD7:AD9)</f>
        <v>177</v>
      </c>
      <c r="AF10" s="25">
        <f>SUM(AF7:AF9)</f>
        <v>109</v>
      </c>
      <c r="AG10" s="28">
        <f>SUM(AG7:AG9)</f>
        <v>58</v>
      </c>
      <c r="AM10" s="41">
        <f t="shared" si="0"/>
        <v>7</v>
      </c>
      <c r="AN10" s="99" t="s">
        <v>91</v>
      </c>
      <c r="AO10" s="97">
        <f>(Score!H10)</f>
        <v>132</v>
      </c>
      <c r="AP10" s="87">
        <f t="shared" si="1"/>
        <v>8</v>
      </c>
      <c r="AQ10" s="98">
        <f>H19</f>
        <v>149</v>
      </c>
      <c r="AR10" s="87">
        <f t="shared" si="2"/>
        <v>7</v>
      </c>
      <c r="AS10" s="97">
        <f>H28</f>
        <v>195</v>
      </c>
      <c r="AT10" s="87">
        <f t="shared" si="3"/>
        <v>7</v>
      </c>
      <c r="AU10" s="98">
        <f>H37</f>
        <v>124</v>
      </c>
      <c r="AV10" s="87">
        <f t="shared" si="4"/>
        <v>6</v>
      </c>
      <c r="AW10" s="97">
        <f>H46</f>
        <v>0</v>
      </c>
      <c r="AX10" s="87">
        <f t="shared" si="5"/>
        <v>0</v>
      </c>
      <c r="AY10" s="98">
        <f>H55</f>
        <v>0</v>
      </c>
      <c r="AZ10" s="87">
        <f t="shared" si="6"/>
        <v>0</v>
      </c>
      <c r="BA10" s="94">
        <f t="shared" si="8"/>
        <v>7</v>
      </c>
      <c r="BB10" s="210">
        <f t="shared" si="7"/>
        <v>28</v>
      </c>
      <c r="BD10" s="116">
        <v>9</v>
      </c>
    </row>
    <row r="11" spans="1:56" ht="18.75" customHeight="1" x14ac:dyDescent="0.35">
      <c r="P11" s="10"/>
      <c r="AF11" s="35"/>
      <c r="AG11" s="35"/>
      <c r="AM11" s="41">
        <f t="shared" si="0"/>
        <v>4</v>
      </c>
      <c r="AN11" s="99" t="s">
        <v>90</v>
      </c>
      <c r="AO11" s="97">
        <f>(Score!K10)</f>
        <v>51</v>
      </c>
      <c r="AP11" s="87">
        <f t="shared" si="1"/>
        <v>4</v>
      </c>
      <c r="AQ11" s="98">
        <f>K19</f>
        <v>74</v>
      </c>
      <c r="AR11" s="87">
        <f t="shared" si="2"/>
        <v>4</v>
      </c>
      <c r="AS11" s="97">
        <f>K28</f>
        <v>133</v>
      </c>
      <c r="AT11" s="87">
        <f t="shared" si="3"/>
        <v>5</v>
      </c>
      <c r="AU11" s="98">
        <f>K37</f>
        <v>56</v>
      </c>
      <c r="AV11" s="87">
        <f t="shared" si="4"/>
        <v>4</v>
      </c>
      <c r="AW11" s="97">
        <f>K46</f>
        <v>0</v>
      </c>
      <c r="AX11" s="87">
        <f t="shared" si="5"/>
        <v>0</v>
      </c>
      <c r="AY11" s="98">
        <f>K55</f>
        <v>0</v>
      </c>
      <c r="AZ11" s="87">
        <f t="shared" si="6"/>
        <v>0</v>
      </c>
      <c r="BA11" s="94">
        <f t="shared" si="8"/>
        <v>4</v>
      </c>
      <c r="BB11" s="210">
        <f t="shared" si="7"/>
        <v>17</v>
      </c>
      <c r="BD11" s="115">
        <v>7</v>
      </c>
    </row>
    <row r="12" spans="1:56" ht="18.75" customHeight="1" x14ac:dyDescent="0.35">
      <c r="A12" s="23"/>
      <c r="B12" s="9" t="s">
        <v>175</v>
      </c>
      <c r="C12" s="9"/>
      <c r="D12" s="9"/>
      <c r="E12" s="9"/>
      <c r="F12" s="9"/>
      <c r="G12" s="9"/>
      <c r="H12" s="9"/>
      <c r="I12" s="9"/>
      <c r="AM12" s="41">
        <f t="shared" si="0"/>
        <v>5</v>
      </c>
      <c r="AN12" s="99" t="s">
        <v>88</v>
      </c>
      <c r="AO12" s="97">
        <f>(Score!N10)</f>
        <v>83</v>
      </c>
      <c r="AP12" s="87">
        <f t="shared" si="1"/>
        <v>5</v>
      </c>
      <c r="AQ12" s="98">
        <f>N19</f>
        <v>144</v>
      </c>
      <c r="AR12" s="87">
        <f t="shared" si="2"/>
        <v>6</v>
      </c>
      <c r="AS12" s="97">
        <f>N28</f>
        <v>180</v>
      </c>
      <c r="AT12" s="87">
        <f t="shared" si="3"/>
        <v>6</v>
      </c>
      <c r="AU12" s="98">
        <f>N37</f>
        <v>122</v>
      </c>
      <c r="AV12" s="87">
        <f t="shared" si="4"/>
        <v>5</v>
      </c>
      <c r="AW12" s="97">
        <f>N46</f>
        <v>0</v>
      </c>
      <c r="AX12" s="87">
        <f t="shared" si="5"/>
        <v>0</v>
      </c>
      <c r="AY12" s="98">
        <f>N55</f>
        <v>0</v>
      </c>
      <c r="AZ12" s="87">
        <f t="shared" si="6"/>
        <v>0</v>
      </c>
      <c r="BA12" s="94">
        <f t="shared" si="8"/>
        <v>5</v>
      </c>
      <c r="BB12" s="210">
        <f t="shared" si="7"/>
        <v>22</v>
      </c>
      <c r="BD12" s="115">
        <v>8</v>
      </c>
    </row>
    <row r="13" spans="1:56" ht="18.75" customHeight="1" outlineLevel="1" thickBot="1" x14ac:dyDescent="0.4">
      <c r="P13" s="10"/>
      <c r="AM13" s="41">
        <f t="shared" si="0"/>
        <v>3</v>
      </c>
      <c r="AN13" s="99" t="s">
        <v>87</v>
      </c>
      <c r="AO13" s="97">
        <f>(Score!Q10)</f>
        <v>11</v>
      </c>
      <c r="AP13" s="87">
        <f t="shared" si="1"/>
        <v>1</v>
      </c>
      <c r="AQ13" s="98">
        <f>Q19</f>
        <v>20</v>
      </c>
      <c r="AR13" s="87">
        <f t="shared" si="2"/>
        <v>3</v>
      </c>
      <c r="AS13" s="97">
        <f>Q28</f>
        <v>36</v>
      </c>
      <c r="AT13" s="87">
        <f t="shared" si="3"/>
        <v>3</v>
      </c>
      <c r="AU13" s="98">
        <f>Q37</f>
        <v>21</v>
      </c>
      <c r="AV13" s="87">
        <f t="shared" si="4"/>
        <v>3</v>
      </c>
      <c r="AW13" s="97">
        <f>Q46</f>
        <v>0</v>
      </c>
      <c r="AX13" s="87">
        <f t="shared" si="5"/>
        <v>0</v>
      </c>
      <c r="AY13" s="98">
        <f>Q55</f>
        <v>0</v>
      </c>
      <c r="AZ13" s="87">
        <f t="shared" si="6"/>
        <v>0</v>
      </c>
      <c r="BA13" s="94">
        <f t="shared" si="8"/>
        <v>3</v>
      </c>
      <c r="BB13" s="210">
        <f t="shared" si="7"/>
        <v>10</v>
      </c>
      <c r="BD13" s="115">
        <v>2</v>
      </c>
    </row>
    <row r="14" spans="1:56" s="16" customFormat="1" ht="18.75" customHeight="1" outlineLevel="1" thickBot="1" x14ac:dyDescent="0.4">
      <c r="A14" s="14"/>
      <c r="B14" s="574" t="s">
        <v>96</v>
      </c>
      <c r="C14" s="575"/>
      <c r="D14" s="14"/>
      <c r="E14" s="574" t="s">
        <v>97</v>
      </c>
      <c r="F14" s="575"/>
      <c r="G14" s="14"/>
      <c r="H14" s="574" t="s">
        <v>103</v>
      </c>
      <c r="I14" s="575"/>
      <c r="J14" s="14"/>
      <c r="K14" s="574" t="s">
        <v>98</v>
      </c>
      <c r="L14" s="575"/>
      <c r="N14" s="574" t="s">
        <v>88</v>
      </c>
      <c r="O14" s="575"/>
      <c r="P14" s="10"/>
      <c r="Q14" s="574" t="s">
        <v>99</v>
      </c>
      <c r="R14" s="575"/>
      <c r="S14" s="14"/>
      <c r="T14" s="574" t="s">
        <v>89</v>
      </c>
      <c r="U14" s="575"/>
      <c r="V14" s="14"/>
      <c r="W14" s="574" t="s">
        <v>100</v>
      </c>
      <c r="X14" s="575"/>
      <c r="Y14" s="14"/>
      <c r="Z14" s="574" t="s">
        <v>80</v>
      </c>
      <c r="AA14" s="575"/>
      <c r="AC14" s="574" t="s">
        <v>108</v>
      </c>
      <c r="AD14" s="575"/>
      <c r="AF14" s="13" t="s">
        <v>138</v>
      </c>
      <c r="AG14" s="15"/>
      <c r="AM14" s="41">
        <f t="shared" si="0"/>
        <v>10</v>
      </c>
      <c r="AN14" s="96" t="s">
        <v>89</v>
      </c>
      <c r="AO14" s="97">
        <f>(Score!T10)</f>
        <v>132</v>
      </c>
      <c r="AP14" s="87">
        <f t="shared" si="1"/>
        <v>8</v>
      </c>
      <c r="AQ14" s="98">
        <f>T19</f>
        <v>174</v>
      </c>
      <c r="AR14" s="87">
        <f t="shared" si="2"/>
        <v>9</v>
      </c>
      <c r="AS14" s="97">
        <f>T28</f>
        <v>195</v>
      </c>
      <c r="AT14" s="87">
        <f t="shared" si="3"/>
        <v>7</v>
      </c>
      <c r="AU14" s="98">
        <f>T37</f>
        <v>150</v>
      </c>
      <c r="AV14" s="87">
        <f t="shared" si="4"/>
        <v>9</v>
      </c>
      <c r="AW14" s="97">
        <f>T46</f>
        <v>0</v>
      </c>
      <c r="AX14" s="87">
        <f t="shared" si="5"/>
        <v>0</v>
      </c>
      <c r="AY14" s="98">
        <f>T55</f>
        <v>0</v>
      </c>
      <c r="AZ14" s="87">
        <f t="shared" si="6"/>
        <v>0</v>
      </c>
      <c r="BA14" s="94">
        <f t="shared" si="8"/>
        <v>10</v>
      </c>
      <c r="BB14" s="210">
        <f t="shared" si="7"/>
        <v>33</v>
      </c>
      <c r="BD14" s="116">
        <v>4</v>
      </c>
    </row>
    <row r="15" spans="1:56" ht="18.75" customHeight="1" outlineLevel="1" thickBot="1" x14ac:dyDescent="0.4">
      <c r="B15" s="24" t="s">
        <v>94</v>
      </c>
      <c r="C15" s="27" t="s">
        <v>95</v>
      </c>
      <c r="E15" s="24" t="s">
        <v>94</v>
      </c>
      <c r="F15" s="27" t="s">
        <v>95</v>
      </c>
      <c r="H15" s="24" t="s">
        <v>94</v>
      </c>
      <c r="I15" s="27" t="s">
        <v>95</v>
      </c>
      <c r="K15" s="24" t="s">
        <v>94</v>
      </c>
      <c r="L15" s="27" t="s">
        <v>95</v>
      </c>
      <c r="N15" s="24" t="s">
        <v>94</v>
      </c>
      <c r="O15" s="27" t="s">
        <v>95</v>
      </c>
      <c r="P15" s="10"/>
      <c r="Q15" s="26" t="s">
        <v>94</v>
      </c>
      <c r="R15" s="29" t="s">
        <v>95</v>
      </c>
      <c r="S15" s="10"/>
      <c r="T15" s="26" t="s">
        <v>94</v>
      </c>
      <c r="U15" s="29" t="s">
        <v>95</v>
      </c>
      <c r="V15" s="10"/>
      <c r="W15" s="26" t="s">
        <v>94</v>
      </c>
      <c r="X15" s="29" t="s">
        <v>95</v>
      </c>
      <c r="Y15" s="10"/>
      <c r="Z15" s="26" t="s">
        <v>94</v>
      </c>
      <c r="AA15" s="29" t="s">
        <v>95</v>
      </c>
      <c r="AC15" s="26" t="s">
        <v>94</v>
      </c>
      <c r="AD15" s="29" t="s">
        <v>95</v>
      </c>
      <c r="AF15" s="26" t="s">
        <v>94</v>
      </c>
      <c r="AG15" s="29" t="s">
        <v>95</v>
      </c>
      <c r="AI15" s="36" t="s">
        <v>101</v>
      </c>
      <c r="AJ15" s="37"/>
      <c r="AK15" s="38"/>
      <c r="AL15" s="45">
        <f>IF((MAX(Runners!$L$3:$L$995)+1)=1,"",MAX(Runners!$L$3:$L$995)+1)</f>
        <v>58</v>
      </c>
      <c r="AM15" s="41">
        <f t="shared" si="0"/>
        <v>8</v>
      </c>
      <c r="AN15" s="96" t="s">
        <v>92</v>
      </c>
      <c r="AO15" s="97">
        <f>(Score!W10)</f>
        <v>128</v>
      </c>
      <c r="AP15" s="87">
        <f t="shared" si="1"/>
        <v>7</v>
      </c>
      <c r="AQ15" s="98">
        <f>W19</f>
        <v>169</v>
      </c>
      <c r="AR15" s="87">
        <f t="shared" si="2"/>
        <v>8</v>
      </c>
      <c r="AS15" s="97">
        <f>W28</f>
        <v>195</v>
      </c>
      <c r="AT15" s="87">
        <f t="shared" si="3"/>
        <v>7</v>
      </c>
      <c r="AU15" s="98">
        <f>W37</f>
        <v>150</v>
      </c>
      <c r="AV15" s="87">
        <f t="shared" si="4"/>
        <v>9</v>
      </c>
      <c r="AW15" s="97">
        <f>W46</f>
        <v>0</v>
      </c>
      <c r="AX15" s="87">
        <f t="shared" si="5"/>
        <v>0</v>
      </c>
      <c r="AY15" s="98">
        <f>W55</f>
        <v>0</v>
      </c>
      <c r="AZ15" s="87">
        <f t="shared" si="6"/>
        <v>0</v>
      </c>
      <c r="BA15" s="94">
        <f t="shared" si="8"/>
        <v>8</v>
      </c>
      <c r="BB15" s="210">
        <f t="shared" si="7"/>
        <v>31</v>
      </c>
      <c r="BD15" s="115">
        <v>6</v>
      </c>
    </row>
    <row r="16" spans="1:56" ht="18.75" customHeight="1" outlineLevel="1" thickBot="1" x14ac:dyDescent="0.4">
      <c r="A16">
        <v>1</v>
      </c>
      <c r="B16" s="31">
        <f>IFERROR(SMALL(Runners!$L$6:$L$132,A16),$AL$15)</f>
        <v>1</v>
      </c>
      <c r="C16" s="30">
        <f>IFERROR(SMALL(Runners!$R$6:$R$132,A16),$AL$17)</f>
        <v>3</v>
      </c>
      <c r="E16" s="31">
        <f>IFERROR(SMALL(Runners!$L$133:$L$249,$A16),$AL$15)</f>
        <v>2</v>
      </c>
      <c r="F16" s="30">
        <f>IFERROR(SMALL(Runners!$R$133:$R$249,A16),$AL$17)</f>
        <v>2</v>
      </c>
      <c r="H16" s="31">
        <f>IFERROR(SMALL(Runners!$L$250:$L$309,$A16),$AL$15)</f>
        <v>33</v>
      </c>
      <c r="I16" s="30">
        <f>IFERROR(SMALL(Runners!$R$250:$R$309,$A16),$AL$17)</f>
        <v>45</v>
      </c>
      <c r="K16" s="31">
        <f>IFERROR(SMALL(Runners!$L$310:$L$399,$A16),$AL$15)</f>
        <v>21</v>
      </c>
      <c r="L16" s="30">
        <f>IFERROR(SMALL(Runners!$R$310:$R$399,$A16),$AL$17)</f>
        <v>9</v>
      </c>
      <c r="N16" s="31">
        <f>IFERROR(SMALL(Runners!$L$400:$L$479,$A16),$AL$15)</f>
        <v>42</v>
      </c>
      <c r="O16" s="30">
        <f>IFERROR(SMALL(Runners!$R$400:$R$479,$A16),$AL$17)</f>
        <v>18</v>
      </c>
      <c r="P16" s="10"/>
      <c r="Q16" s="31">
        <f>IFERROR(SMALL(Runners!$L$529:$L$776,$A16),$AL$15)</f>
        <v>5</v>
      </c>
      <c r="R16" s="30">
        <f>IFERROR(SMALL(Runners!$R$529:$R$776,$A16),$AL$17)</f>
        <v>1</v>
      </c>
      <c r="S16" s="10"/>
      <c r="T16" s="31">
        <f>IFERROR(SMALL(Runners!$L$777:$L$799,$A16),$AL$15)</f>
        <v>58</v>
      </c>
      <c r="U16" s="30">
        <f>IFERROR(SMALL(Runners!$R$777:$R$799,$A16),$AL$17)</f>
        <v>61</v>
      </c>
      <c r="V16" s="10"/>
      <c r="W16" s="31">
        <f>IFERROR(SMALL(Runners!$L$800:$L$856,$A16),$AL$15)</f>
        <v>53</v>
      </c>
      <c r="X16" s="30">
        <f>IFERROR(SMALL(Runners!$R$800:$R$856,$A16),$AL$17)</f>
        <v>14</v>
      </c>
      <c r="Y16" s="10"/>
      <c r="Z16" s="31">
        <f>IFERROR(SMALL(Runners!$L$857:$L$920,$A16),$AL$15)</f>
        <v>58</v>
      </c>
      <c r="AA16" s="30">
        <f>IFERROR(SMALL(Runners!$R$857:$R$920,$A16),$AL$17)</f>
        <v>26</v>
      </c>
      <c r="AC16" s="31">
        <f>IFERROR(SMALL(Runners!$L$921:$L$926,$A16),$AL$15)</f>
        <v>58</v>
      </c>
      <c r="AD16" s="30">
        <f>IFERROR(SMALL(Runners!$R$921:$R$926,$A16),$AL$17)</f>
        <v>61</v>
      </c>
      <c r="AF16" s="31">
        <f>IFERROR(SMALL(Runners!$L$480:$L$528,$A16),$AL$15)</f>
        <v>24</v>
      </c>
      <c r="AG16" s="30">
        <f>IFERROR(SMALL(Runners!$R$480:$R$528,$A16),$AL$17)</f>
        <v>11</v>
      </c>
      <c r="AI16" s="39"/>
      <c r="AJ16" s="35"/>
      <c r="AK16" s="35"/>
      <c r="AL16" s="35"/>
      <c r="AM16" s="41">
        <f t="shared" si="0"/>
        <v>9</v>
      </c>
      <c r="AN16" s="99" t="s">
        <v>80</v>
      </c>
      <c r="AO16" s="97">
        <f>(Score!Z10)</f>
        <v>132</v>
      </c>
      <c r="AP16" s="87">
        <f t="shared" si="1"/>
        <v>8</v>
      </c>
      <c r="AQ16" s="98">
        <f>Z19</f>
        <v>174</v>
      </c>
      <c r="AR16" s="87">
        <f t="shared" si="2"/>
        <v>9</v>
      </c>
      <c r="AS16" s="97">
        <f>Z28</f>
        <v>195</v>
      </c>
      <c r="AT16" s="87">
        <f t="shared" si="3"/>
        <v>7</v>
      </c>
      <c r="AU16" s="98">
        <f>Z37</f>
        <v>138</v>
      </c>
      <c r="AV16" s="87">
        <f t="shared" si="4"/>
        <v>8</v>
      </c>
      <c r="AW16" s="97">
        <f>Z46</f>
        <v>0</v>
      </c>
      <c r="AX16" s="87">
        <f t="shared" si="5"/>
        <v>0</v>
      </c>
      <c r="AY16" s="98">
        <f>Z55</f>
        <v>0</v>
      </c>
      <c r="AZ16" s="87">
        <f t="shared" si="6"/>
        <v>0</v>
      </c>
      <c r="BA16" s="94">
        <f t="shared" si="8"/>
        <v>9</v>
      </c>
      <c r="BB16" s="210">
        <f t="shared" si="7"/>
        <v>32</v>
      </c>
      <c r="BD16" s="115">
        <v>5</v>
      </c>
    </row>
    <row r="17" spans="1:56" ht="18.75" customHeight="1" outlineLevel="1" thickBot="1" x14ac:dyDescent="0.4">
      <c r="A17">
        <v>2</v>
      </c>
      <c r="B17" s="31">
        <f>IFERROR(SMALL(Runners!$L$6:$L$132,A17),$AL$15)</f>
        <v>6</v>
      </c>
      <c r="C17" s="30">
        <f>IFERROR(SMALL(Runners!$R$6:$R$132,A17),$AL$17)</f>
        <v>4</v>
      </c>
      <c r="E17" s="31">
        <f>IFERROR(SMALL(Runners!$L$133:$L$249,$A17),$AL$15)</f>
        <v>3</v>
      </c>
      <c r="F17" s="30">
        <f>IFERROR(SMALL(Runners!$R$133:$R$249,A17),$AL$17)</f>
        <v>7</v>
      </c>
      <c r="H17" s="31">
        <f>IFERROR(SMALL(Runners!$L$250:$L$309,$A17),$AL$15)</f>
        <v>58</v>
      </c>
      <c r="I17" s="30">
        <f>IFERROR(SMALL(Runners!$R$250:$R$309,$A17),$AL$17)</f>
        <v>61</v>
      </c>
      <c r="K17" s="31">
        <f>IFERROR(SMALL(Runners!$L$310:$L$399,$A17),$AL$15)</f>
        <v>22</v>
      </c>
      <c r="L17" s="30">
        <f>IFERROR(SMALL(Runners!$R$310:$R$399,$A17),$AL$17)</f>
        <v>24</v>
      </c>
      <c r="N17" s="31">
        <f>IFERROR(SMALL(Runners!$L$400:$L$479,$A17),$AL$15)</f>
        <v>48</v>
      </c>
      <c r="O17" s="30">
        <f>IFERROR(SMALL(Runners!$R$400:$R$479,$A17),$AL$17)</f>
        <v>28</v>
      </c>
      <c r="P17" s="10"/>
      <c r="Q17" s="31">
        <f>IFERROR(SMALL(Runners!$L$529:$L$776,$A17),$AL$15)</f>
        <v>7</v>
      </c>
      <c r="R17" s="30">
        <f>IFERROR(SMALL(Runners!$R$529:$R$776,$A17),$AL$17)</f>
        <v>5</v>
      </c>
      <c r="S17" s="10"/>
      <c r="T17" s="31">
        <f>IFERROR(SMALL(Runners!$L$777:$L$799,$A17),$AL$15)</f>
        <v>58</v>
      </c>
      <c r="U17" s="30">
        <f>IFERROR(SMALL(Runners!$R$777:$R$799,$A17),$AL$17)</f>
        <v>61</v>
      </c>
      <c r="V17" s="10"/>
      <c r="W17" s="31">
        <f>IFERROR(SMALL(Runners!$L$800:$L$856,$A17),$AL$15)</f>
        <v>58</v>
      </c>
      <c r="X17" s="30">
        <f>IFERROR(SMALL(Runners!$R$800:$R$856,$A17),$AL$17)</f>
        <v>36</v>
      </c>
      <c r="Y17" s="10"/>
      <c r="Z17" s="31">
        <f>IFERROR(SMALL(Runners!$L$857:$L$920,$A17),$AL$15)</f>
        <v>58</v>
      </c>
      <c r="AA17" s="30">
        <f>IFERROR(SMALL(Runners!$R$857:$R$920,$A17),$AL$17)</f>
        <v>39</v>
      </c>
      <c r="AC17" s="31">
        <f>IFERROR(SMALL(Runners!$L$921:$L$926,$A17),$AL$15)</f>
        <v>58</v>
      </c>
      <c r="AD17" s="30">
        <f>IFERROR(SMALL(Runners!$R$921:$R$926,$A17),$AL$17)</f>
        <v>61</v>
      </c>
      <c r="AF17" s="31">
        <f>IFERROR(SMALL(Runners!$L$480:$L$528,$A17),$AL$15)</f>
        <v>28</v>
      </c>
      <c r="AG17" s="30">
        <f>IFERROR(SMALL(Runners!$R$480:$R$528,$A17),$AL$17)</f>
        <v>13</v>
      </c>
      <c r="AI17" s="36" t="s">
        <v>102</v>
      </c>
      <c r="AJ17" s="37"/>
      <c r="AK17" s="38"/>
      <c r="AL17" s="46">
        <f>IF((MAX(Runners!$R$3:$R$995)+1)=1,"",MAX(Runners!$R$3:$R$995)+1)</f>
        <v>61</v>
      </c>
      <c r="AM17" s="41">
        <f t="shared" si="0"/>
        <v>10</v>
      </c>
      <c r="AN17" s="100" t="s">
        <v>93</v>
      </c>
      <c r="AO17" s="101">
        <f>(Score!AC10)</f>
        <v>132</v>
      </c>
      <c r="AP17" s="87">
        <f t="shared" si="1"/>
        <v>8</v>
      </c>
      <c r="AQ17" s="102">
        <f>AC19</f>
        <v>174</v>
      </c>
      <c r="AR17" s="87">
        <f t="shared" si="2"/>
        <v>9</v>
      </c>
      <c r="AS17" s="101">
        <f>AC28</f>
        <v>195</v>
      </c>
      <c r="AT17" s="87">
        <f t="shared" si="3"/>
        <v>7</v>
      </c>
      <c r="AU17" s="102">
        <f>AC37</f>
        <v>150</v>
      </c>
      <c r="AV17" s="87">
        <f t="shared" si="4"/>
        <v>9</v>
      </c>
      <c r="AW17" s="101">
        <f>AC46</f>
        <v>0</v>
      </c>
      <c r="AX17" s="87">
        <f t="shared" si="5"/>
        <v>0</v>
      </c>
      <c r="AY17" s="102">
        <f>AC55</f>
        <v>0</v>
      </c>
      <c r="AZ17" s="87">
        <f t="shared" si="6"/>
        <v>0</v>
      </c>
      <c r="BA17" s="94">
        <f t="shared" si="8"/>
        <v>10</v>
      </c>
      <c r="BB17" s="211">
        <f t="shared" si="7"/>
        <v>33</v>
      </c>
      <c r="BD17" s="115">
        <v>10</v>
      </c>
    </row>
    <row r="18" spans="1:56" ht="18.75" customHeight="1" outlineLevel="1" thickBot="1" x14ac:dyDescent="0.4">
      <c r="A18">
        <v>3</v>
      </c>
      <c r="B18" s="31">
        <f>IFERROR(SMALL(Runners!$L$6:$L$132,A18),$AL$15)</f>
        <v>9</v>
      </c>
      <c r="C18" s="30">
        <f>IFERROR(SMALL(Runners!$R$6:$R$132,A18),$AL$17)</f>
        <v>6</v>
      </c>
      <c r="E18" s="31">
        <f>IFERROR(SMALL(Runners!$L$133:$L$249,$A18),$AL$15)</f>
        <v>4</v>
      </c>
      <c r="F18" s="30">
        <f>IFERROR(SMALL(Runners!$R$133:$R$249,A18),$AL$17)</f>
        <v>10</v>
      </c>
      <c r="H18" s="31">
        <f>IFERROR(SMALL(Runners!$L$250:$L$309,$A18),$AL$15)</f>
        <v>58</v>
      </c>
      <c r="I18" s="30">
        <f>IFERROR(SMALL(Runners!$R$250:$R$309,$A18),$AL$17)</f>
        <v>61</v>
      </c>
      <c r="K18" s="31">
        <f>IFERROR(SMALL(Runners!$L$310:$L$399,$A18),$AL$15)</f>
        <v>31</v>
      </c>
      <c r="L18" s="30">
        <f>IFERROR(SMALL(Runners!$R$310:$R$399,$A18),$AL$17)</f>
        <v>56</v>
      </c>
      <c r="N18" s="31">
        <f>IFERROR(SMALL(Runners!$L$400:$L$479,$A18),$AL$15)</f>
        <v>54</v>
      </c>
      <c r="O18" s="30">
        <f>IFERROR(SMALL(Runners!$R$400:$R$479,$A18),$AL$17)</f>
        <v>35</v>
      </c>
      <c r="P18" s="10"/>
      <c r="Q18" s="31">
        <f>IFERROR(SMALL(Runners!$L$529:$L$776,$A18),$AL$15)</f>
        <v>8</v>
      </c>
      <c r="R18" s="30">
        <f>IFERROR(SMALL(Runners!$R$529:$R$776,$A18),$AL$17)</f>
        <v>20</v>
      </c>
      <c r="S18" s="10"/>
      <c r="T18" s="31">
        <f>IFERROR(SMALL(Runners!$L$777:$L$799,$A18),$AL$15)</f>
        <v>58</v>
      </c>
      <c r="U18" s="30">
        <f>IFERROR(SMALL(Runners!$R$777:$R$799,$A18),$AL$17)</f>
        <v>61</v>
      </c>
      <c r="V18" s="10"/>
      <c r="W18" s="31">
        <f>IFERROR(SMALL(Runners!$L$800:$L$856,$A18),$AL$15)</f>
        <v>58</v>
      </c>
      <c r="X18" s="30">
        <f>IFERROR(SMALL(Runners!$R$800:$R$856,$A18),$AL$17)</f>
        <v>61</v>
      </c>
      <c r="Y18" s="10"/>
      <c r="Z18" s="31">
        <f>IFERROR(SMALL(Runners!$L$857:$L$920,$A18),$AL$15)</f>
        <v>58</v>
      </c>
      <c r="AA18" s="30">
        <f>IFERROR(SMALL(Runners!$R$857:$R$920,$A18),$AL$17)</f>
        <v>61</v>
      </c>
      <c r="AC18" s="31">
        <f>IFERROR(SMALL(Runners!$L$921:$L$926,$A18),$AL$15)</f>
        <v>58</v>
      </c>
      <c r="AD18" s="30">
        <f>IFERROR(SMALL(Runners!$R$921:$R$926,$A18),$AL$17)</f>
        <v>61</v>
      </c>
      <c r="AF18" s="31">
        <f>IFERROR(SMALL(Runners!$L$480:$L$528,$A18),$AL$15)</f>
        <v>38</v>
      </c>
      <c r="AG18" s="30">
        <f>IFERROR(SMALL(Runners!$R$480:$R$528,$A18),$AL$17)</f>
        <v>30</v>
      </c>
      <c r="AO18">
        <v>10</v>
      </c>
      <c r="AQ18">
        <f>+AO18+9</f>
        <v>19</v>
      </c>
      <c r="AS18">
        <f>+AQ18+9</f>
        <v>28</v>
      </c>
      <c r="AU18">
        <f>+AS18+9</f>
        <v>37</v>
      </c>
      <c r="AW18">
        <f>+AU18+9</f>
        <v>46</v>
      </c>
      <c r="AY18">
        <f>+AW18+9</f>
        <v>55</v>
      </c>
    </row>
    <row r="19" spans="1:56" s="12" customFormat="1" ht="18.75" customHeight="1" outlineLevel="1" thickBot="1" x14ac:dyDescent="0.4">
      <c r="A19" s="11"/>
      <c r="B19" s="25">
        <f>SUM(B16:B18)</f>
        <v>16</v>
      </c>
      <c r="C19" s="28">
        <f>SUM(C16:C18)</f>
        <v>13</v>
      </c>
      <c r="D19" s="11"/>
      <c r="E19" s="25">
        <f>SUM(E16:E18)</f>
        <v>9</v>
      </c>
      <c r="F19" s="28">
        <f>SUM(F16:F18)</f>
        <v>19</v>
      </c>
      <c r="G19" s="11"/>
      <c r="H19" s="25">
        <f>SUM(H16:H18)</f>
        <v>149</v>
      </c>
      <c r="I19" s="28">
        <f>SUM(I16:I18)</f>
        <v>167</v>
      </c>
      <c r="J19" s="11"/>
      <c r="K19" s="25">
        <f>SUM(K16:K18)</f>
        <v>74</v>
      </c>
      <c r="L19" s="28">
        <f>SUM(L16:L18)</f>
        <v>89</v>
      </c>
      <c r="N19" s="25">
        <f>SUM(N16:N18)</f>
        <v>144</v>
      </c>
      <c r="O19" s="28">
        <f>SUM(O16:O18)</f>
        <v>81</v>
      </c>
      <c r="P19" s="10"/>
      <c r="Q19" s="25">
        <f>SUM(Q16:Q18)</f>
        <v>20</v>
      </c>
      <c r="R19" s="28">
        <f>SUM(R16:R18)</f>
        <v>26</v>
      </c>
      <c r="S19" s="11"/>
      <c r="T19" s="25">
        <f>SUM(T16:T18)</f>
        <v>174</v>
      </c>
      <c r="U19" s="28">
        <f>SUM(U16:U18)</f>
        <v>183</v>
      </c>
      <c r="V19" s="11"/>
      <c r="W19" s="25">
        <f>SUM(W16:W18)</f>
        <v>169</v>
      </c>
      <c r="X19" s="28">
        <f>SUM(X16:X18)</f>
        <v>111</v>
      </c>
      <c r="Y19" s="11"/>
      <c r="Z19" s="25">
        <f>SUM(Z16:Z18)</f>
        <v>174</v>
      </c>
      <c r="AA19" s="28">
        <f>SUM(AA16:AA18)</f>
        <v>126</v>
      </c>
      <c r="AC19" s="25">
        <f>SUM(AC16:AC18)</f>
        <v>174</v>
      </c>
      <c r="AD19" s="28">
        <f>SUM(AD16:AD18)</f>
        <v>183</v>
      </c>
      <c r="AF19" s="25">
        <f>SUM(AF16:AF18)</f>
        <v>90</v>
      </c>
      <c r="AG19" s="28">
        <f>SUM(AG16:AG18)</f>
        <v>54</v>
      </c>
      <c r="AM19" s="41"/>
      <c r="AN19" s="54"/>
      <c r="AO19" s="562" t="s">
        <v>152</v>
      </c>
      <c r="AP19" s="563"/>
      <c r="AQ19" s="564" t="s">
        <v>147</v>
      </c>
      <c r="AR19" s="565"/>
      <c r="AS19" s="562" t="s">
        <v>148</v>
      </c>
      <c r="AT19" s="563"/>
      <c r="AU19" s="564" t="s">
        <v>149</v>
      </c>
      <c r="AV19" s="565"/>
      <c r="AW19" s="562" t="s">
        <v>150</v>
      </c>
      <c r="AX19" s="568"/>
      <c r="AY19" s="569" t="s">
        <v>151</v>
      </c>
      <c r="AZ19" s="570"/>
      <c r="BA19" s="558" t="s">
        <v>109</v>
      </c>
      <c r="BB19" s="559"/>
      <c r="BD19" s="116"/>
    </row>
    <row r="20" spans="1:56" ht="18.75" customHeight="1" thickBot="1" x14ac:dyDescent="0.4">
      <c r="P20" s="10"/>
      <c r="AF20" s="35"/>
      <c r="AG20" s="35"/>
      <c r="AM20" s="41" t="s">
        <v>200</v>
      </c>
      <c r="AN20" s="55" t="s">
        <v>95</v>
      </c>
      <c r="AO20" s="52" t="s">
        <v>186</v>
      </c>
      <c r="AP20" s="53" t="s">
        <v>187</v>
      </c>
      <c r="AQ20" s="67" t="s">
        <v>189</v>
      </c>
      <c r="AR20" s="68" t="s">
        <v>190</v>
      </c>
      <c r="AS20" s="52" t="s">
        <v>188</v>
      </c>
      <c r="AT20" s="53" t="s">
        <v>191</v>
      </c>
      <c r="AU20" s="67" t="s">
        <v>192</v>
      </c>
      <c r="AV20" s="68" t="s">
        <v>193</v>
      </c>
      <c r="AW20" s="52" t="s">
        <v>194</v>
      </c>
      <c r="AX20" s="53" t="s">
        <v>195</v>
      </c>
      <c r="AY20" s="67" t="s">
        <v>196</v>
      </c>
      <c r="AZ20" s="53" t="s">
        <v>197</v>
      </c>
      <c r="BA20" s="62" t="s">
        <v>198</v>
      </c>
      <c r="BB20" s="212" t="s">
        <v>199</v>
      </c>
    </row>
    <row r="21" spans="1:56" ht="18.75" customHeight="1" x14ac:dyDescent="0.35">
      <c r="A21" s="23"/>
      <c r="B21" s="9" t="s">
        <v>176</v>
      </c>
      <c r="C21" s="9"/>
      <c r="D21" s="9"/>
      <c r="E21" s="9"/>
      <c r="F21" s="9"/>
      <c r="G21" s="9"/>
      <c r="H21" s="9"/>
      <c r="I21" s="9"/>
      <c r="AM21" s="41">
        <f>+BA21</f>
        <v>4</v>
      </c>
      <c r="AN21" s="63" t="s">
        <v>138</v>
      </c>
      <c r="AO21" s="64">
        <f>AG10</f>
        <v>58</v>
      </c>
      <c r="AP21" s="51">
        <f>IF(SUM(AO$21:AO$31)&lt;1,0,_xlfn.RANK.EQ(AO21,AO$21:AO$31,1))</f>
        <v>4</v>
      </c>
      <c r="AQ21" s="66">
        <f>AG19</f>
        <v>54</v>
      </c>
      <c r="AR21" s="51">
        <f>IF(SUM(AQ$21:AQ$31)&lt;1,0,_xlfn.RANK.EQ(AQ21,AQ$21:AQ$31,1))</f>
        <v>4</v>
      </c>
      <c r="AS21" s="64">
        <f>AG28</f>
        <v>57</v>
      </c>
      <c r="AT21" s="51">
        <f>IF(SUM(AS$21:AS$31)&lt;1,0,_xlfn.RANK.EQ(AS21,AS$21:AS$31,1))</f>
        <v>4</v>
      </c>
      <c r="AU21" s="66">
        <f>AG37</f>
        <v>57</v>
      </c>
      <c r="AV21" s="51">
        <f>IF(SUM(AU$21:AU$31)&lt;1,0,_xlfn.RANK.EQ(AU21,AU$21:AU$31,1))</f>
        <v>4</v>
      </c>
      <c r="AW21" s="64">
        <f>AG46</f>
        <v>0</v>
      </c>
      <c r="AX21" s="51">
        <f>IF(SUM(AW$21:AW$31)&lt;1,0,_xlfn.RANK.EQ(AW21,AW$21:AW$31,1))</f>
        <v>0</v>
      </c>
      <c r="AY21" s="50">
        <f>AG55</f>
        <v>0</v>
      </c>
      <c r="AZ21" s="65">
        <f>IF(SUM(AY$21:AY$31)&lt;1,0,_xlfn.RANK.EQ(AY21,AY$21:AY$31,1))</f>
        <v>0</v>
      </c>
      <c r="BA21" s="50">
        <f>_xlfn.RANK.EQ(BB21,$BB$21:$BB$31,1)</f>
        <v>4</v>
      </c>
      <c r="BB21" s="216">
        <f>+AP21+AR21+AT21+AV21+AX21+AZ21</f>
        <v>16</v>
      </c>
    </row>
    <row r="22" spans="1:56" ht="18.75" customHeight="1" outlineLevel="1" thickBot="1" x14ac:dyDescent="0.4">
      <c r="P22" s="10"/>
      <c r="AM22" s="41">
        <f t="shared" ref="AM22:AM31" si="9">+BA22</f>
        <v>1</v>
      </c>
      <c r="AN22" s="58" t="s">
        <v>86</v>
      </c>
      <c r="AO22" s="56">
        <f>C10</f>
        <v>12</v>
      </c>
      <c r="AP22" s="51">
        <f t="shared" ref="AP22:AP31" si="10">IF(SUM(AO$21:AO$31)&lt;1,0,_xlfn.RANK.EQ(AO22,AO$21:AO$31,1))</f>
        <v>1</v>
      </c>
      <c r="AQ22" s="61">
        <f>C19</f>
        <v>13</v>
      </c>
      <c r="AR22" s="51">
        <f t="shared" ref="AR22:AR31" si="11">IF(SUM(AQ$21:AQ$31)&lt;1,0,_xlfn.RANK.EQ(AQ22,AQ$21:AQ$31,1))</f>
        <v>1</v>
      </c>
      <c r="AS22" s="56">
        <f>C28</f>
        <v>17</v>
      </c>
      <c r="AT22" s="51">
        <f t="shared" ref="AT22:AT31" si="12">IF(SUM(AS$21:AS$31)&lt;1,0,_xlfn.RANK.EQ(AS22,AS$21:AS$31,1))</f>
        <v>2</v>
      </c>
      <c r="AU22" s="61">
        <f>C37</f>
        <v>17</v>
      </c>
      <c r="AV22" s="51">
        <f t="shared" ref="AV22:AV31" si="13">IF(SUM(AU$21:AU$31)&lt;1,0,_xlfn.RANK.EQ(AU22,AU$21:AU$31,1))</f>
        <v>2</v>
      </c>
      <c r="AW22" s="56">
        <f>C46</f>
        <v>0</v>
      </c>
      <c r="AX22" s="51">
        <f t="shared" ref="AX22:AX31" si="14">IF(SUM(AW$21:AW$31)&lt;1,0,_xlfn.RANK.EQ(AW22,AW$21:AW$31,1))</f>
        <v>0</v>
      </c>
      <c r="AY22" s="48">
        <f>C55</f>
        <v>0</v>
      </c>
      <c r="AZ22" s="65">
        <f t="shared" ref="AZ22:AZ31" si="15">IF(SUM(AY$21:AY$31)&lt;1,0,_xlfn.RANK.EQ(AY22,AY$21:AY$31,1))</f>
        <v>0</v>
      </c>
      <c r="BA22" s="50">
        <f t="shared" ref="BA22:BA31" si="16">_xlfn.RANK.EQ(BB22,$BB$21:$BB$31,1)</f>
        <v>1</v>
      </c>
      <c r="BB22" s="217">
        <f t="shared" ref="BB22:BB31" si="17">+AP22+AR22+AT22+AV22+AX22+AZ22</f>
        <v>6</v>
      </c>
    </row>
    <row r="23" spans="1:56" s="16" customFormat="1" ht="18.75" customHeight="1" outlineLevel="1" thickBot="1" x14ac:dyDescent="0.4">
      <c r="A23" s="14"/>
      <c r="B23" s="574" t="s">
        <v>96</v>
      </c>
      <c r="C23" s="575"/>
      <c r="D23" s="14"/>
      <c r="E23" s="574" t="s">
        <v>97</v>
      </c>
      <c r="F23" s="575"/>
      <c r="G23" s="14"/>
      <c r="H23" s="574" t="s">
        <v>103</v>
      </c>
      <c r="I23" s="575"/>
      <c r="J23" s="14"/>
      <c r="K23" s="574" t="s">
        <v>98</v>
      </c>
      <c r="L23" s="575"/>
      <c r="N23" s="574" t="s">
        <v>88</v>
      </c>
      <c r="O23" s="575"/>
      <c r="P23" s="10"/>
      <c r="Q23" s="574" t="s">
        <v>99</v>
      </c>
      <c r="R23" s="575"/>
      <c r="S23" s="14"/>
      <c r="T23" s="574" t="s">
        <v>89</v>
      </c>
      <c r="U23" s="575"/>
      <c r="V23" s="14"/>
      <c r="W23" s="574" t="s">
        <v>100</v>
      </c>
      <c r="X23" s="575"/>
      <c r="Y23" s="14"/>
      <c r="Z23" s="574" t="s">
        <v>80</v>
      </c>
      <c r="AA23" s="575"/>
      <c r="AC23" s="574" t="s">
        <v>108</v>
      </c>
      <c r="AD23" s="575"/>
      <c r="AF23" s="13" t="s">
        <v>138</v>
      </c>
      <c r="AG23" s="15"/>
      <c r="AM23" s="41">
        <f t="shared" si="9"/>
        <v>2</v>
      </c>
      <c r="AN23" s="59" t="s">
        <v>33</v>
      </c>
      <c r="AO23" s="56">
        <f>F10</f>
        <v>21</v>
      </c>
      <c r="AP23" s="51">
        <f t="shared" si="10"/>
        <v>3</v>
      </c>
      <c r="AQ23" s="61">
        <f>F19</f>
        <v>19</v>
      </c>
      <c r="AR23" s="51">
        <f t="shared" si="11"/>
        <v>2</v>
      </c>
      <c r="AS23" s="56">
        <f>F28</f>
        <v>8</v>
      </c>
      <c r="AT23" s="51">
        <f t="shared" si="12"/>
        <v>1</v>
      </c>
      <c r="AU23" s="61">
        <f>F37</f>
        <v>8</v>
      </c>
      <c r="AV23" s="51">
        <f t="shared" si="13"/>
        <v>1</v>
      </c>
      <c r="AW23" s="56">
        <f>F46</f>
        <v>0</v>
      </c>
      <c r="AX23" s="51">
        <f t="shared" si="14"/>
        <v>0</v>
      </c>
      <c r="AY23" s="48">
        <f>F55</f>
        <v>0</v>
      </c>
      <c r="AZ23" s="65">
        <f t="shared" si="15"/>
        <v>0</v>
      </c>
      <c r="BA23" s="50">
        <f t="shared" si="16"/>
        <v>2</v>
      </c>
      <c r="BB23" s="217">
        <f t="shared" si="17"/>
        <v>7</v>
      </c>
      <c r="BD23" s="116"/>
    </row>
    <row r="24" spans="1:56" ht="18.75" customHeight="1" outlineLevel="1" thickBot="1" x14ac:dyDescent="0.4">
      <c r="B24" s="24" t="s">
        <v>94</v>
      </c>
      <c r="C24" s="27" t="s">
        <v>95</v>
      </c>
      <c r="E24" s="24" t="s">
        <v>94</v>
      </c>
      <c r="F24" s="27" t="s">
        <v>95</v>
      </c>
      <c r="H24" s="24" t="s">
        <v>94</v>
      </c>
      <c r="I24" s="27" t="s">
        <v>95</v>
      </c>
      <c r="K24" s="24" t="s">
        <v>94</v>
      </c>
      <c r="L24" s="27" t="s">
        <v>95</v>
      </c>
      <c r="N24" s="24" t="s">
        <v>94</v>
      </c>
      <c r="O24" s="27" t="s">
        <v>95</v>
      </c>
      <c r="P24" s="10"/>
      <c r="Q24" s="26" t="s">
        <v>94</v>
      </c>
      <c r="R24" s="29" t="s">
        <v>95</v>
      </c>
      <c r="S24" s="10"/>
      <c r="T24" s="26" t="s">
        <v>94</v>
      </c>
      <c r="U24" s="29" t="s">
        <v>95</v>
      </c>
      <c r="V24" s="10"/>
      <c r="W24" s="26" t="s">
        <v>94</v>
      </c>
      <c r="X24" s="29" t="s">
        <v>95</v>
      </c>
      <c r="Y24" s="10"/>
      <c r="Z24" s="26" t="s">
        <v>94</v>
      </c>
      <c r="AA24" s="29" t="s">
        <v>95</v>
      </c>
      <c r="AC24" s="26" t="s">
        <v>94</v>
      </c>
      <c r="AD24" s="29" t="s">
        <v>95</v>
      </c>
      <c r="AF24" s="26" t="s">
        <v>94</v>
      </c>
      <c r="AG24" s="29" t="s">
        <v>95</v>
      </c>
      <c r="AI24" s="36" t="s">
        <v>101</v>
      </c>
      <c r="AJ24" s="37"/>
      <c r="AK24" s="38"/>
      <c r="AL24" s="45">
        <f>IF((MAX(Runners!$M$3:$M$995)+1)=1,"",MAX(Runners!$M$3:$M$995)+1)</f>
        <v>65</v>
      </c>
      <c r="AM24" s="41">
        <f t="shared" si="9"/>
        <v>9</v>
      </c>
      <c r="AN24" s="59" t="s">
        <v>91</v>
      </c>
      <c r="AO24" s="56">
        <f>I10</f>
        <v>158</v>
      </c>
      <c r="AP24" s="51">
        <f t="shared" si="10"/>
        <v>9</v>
      </c>
      <c r="AQ24" s="61">
        <f>I19</f>
        <v>167</v>
      </c>
      <c r="AR24" s="51">
        <f t="shared" si="11"/>
        <v>9</v>
      </c>
      <c r="AS24" s="56">
        <f>I28</f>
        <v>159</v>
      </c>
      <c r="AT24" s="51">
        <f t="shared" si="12"/>
        <v>9</v>
      </c>
      <c r="AU24" s="61">
        <f>I37</f>
        <v>126</v>
      </c>
      <c r="AV24" s="51">
        <f t="shared" si="13"/>
        <v>9</v>
      </c>
      <c r="AW24" s="56">
        <f>I46</f>
        <v>0</v>
      </c>
      <c r="AX24" s="51">
        <f t="shared" si="14"/>
        <v>0</v>
      </c>
      <c r="AY24" s="48">
        <f>I55</f>
        <v>0</v>
      </c>
      <c r="AZ24" s="65">
        <f t="shared" si="15"/>
        <v>0</v>
      </c>
      <c r="BA24" s="50">
        <f t="shared" si="16"/>
        <v>9</v>
      </c>
      <c r="BB24" s="217">
        <f>+AP24+AR24+AT24+AV24+AX24+AZ24</f>
        <v>36</v>
      </c>
    </row>
    <row r="25" spans="1:56" ht="18.75" customHeight="1" outlineLevel="1" thickBot="1" x14ac:dyDescent="0.4">
      <c r="A25">
        <v>1</v>
      </c>
      <c r="B25" s="31">
        <f>IFERROR(SMALL(Runners!$M$6:$M$132,A25),$AL$24)</f>
        <v>2</v>
      </c>
      <c r="C25" s="30">
        <f>IFERROR(SMALL(Runners!$S$6:$S$132,A25),$AL$26)</f>
        <v>3</v>
      </c>
      <c r="E25" s="31">
        <f>IFERROR(SMALL(Runners!$M$133:$M$249,$A25),$AL$24)</f>
        <v>1</v>
      </c>
      <c r="F25" s="30">
        <f>IFERROR(SMALL(Runners!$S$133:$S$249,A25),$AL$26)</f>
        <v>1</v>
      </c>
      <c r="H25" s="31">
        <f>IFERROR(SMALL(Runners!$M$250:$M$309,$A25),$AL$24)</f>
        <v>65</v>
      </c>
      <c r="I25" s="30">
        <f>IFERROR(SMALL(Runners!$S$250:$S$309,$A25),$AL$26)</f>
        <v>43</v>
      </c>
      <c r="K25" s="31">
        <f>IFERROR(SMALL(Runners!$M$310:$M$399,$A25),$AL$24)</f>
        <v>36</v>
      </c>
      <c r="L25" s="30">
        <f>IFERROR(SMALL(Runners!$S$310:$S$399,$A25),$AL$26)</f>
        <v>10</v>
      </c>
      <c r="N25" s="31">
        <f>IFERROR(SMALL(Runners!$M$400:$M$479,$A25),$AL$24)</f>
        <v>57</v>
      </c>
      <c r="O25" s="30">
        <f>IFERROR(SMALL(Runners!$S$400:$S$479,$A25),$AL$26)</f>
        <v>18</v>
      </c>
      <c r="P25" s="10"/>
      <c r="Q25" s="31">
        <f>IFERROR(SMALL(Runners!$M$529:$M$776,$A25),$AL$24)</f>
        <v>7</v>
      </c>
      <c r="R25" s="30">
        <f>IFERROR(SMALL(Runners!$S$529:$S$776,$A25),$AL$26)</f>
        <v>4</v>
      </c>
      <c r="S25" s="10"/>
      <c r="T25" s="31">
        <f>IFERROR(SMALL(Runners!$M$777:$M$799,$A25),$AL$24)</f>
        <v>65</v>
      </c>
      <c r="U25" s="30">
        <f>IFERROR(SMALL(Runners!$S$777:$S$799,$A25),$AL$26)</f>
        <v>58</v>
      </c>
      <c r="V25" s="10"/>
      <c r="W25" s="31">
        <f>IFERROR(SMALL(Runners!$M$800:$M$856,$A25),$AL$24)</f>
        <v>65</v>
      </c>
      <c r="X25" s="30">
        <f>IFERROR(SMALL(Runners!$S$800:$S$856,$A25),$AL$26)</f>
        <v>15</v>
      </c>
      <c r="Y25" s="10"/>
      <c r="Z25" s="31">
        <f>IFERROR(SMALL(Runners!$M$857:$M$920,$A25),$AL$24)</f>
        <v>65</v>
      </c>
      <c r="AA25" s="30">
        <f>IFERROR(SMALL(Runners!$S$857:$S$920,$A25),$AL$26)</f>
        <v>27</v>
      </c>
      <c r="AC25" s="31">
        <f>IFERROR(SMALL(Runners!$M$921:$M$926,$A25),$AL$24)</f>
        <v>65</v>
      </c>
      <c r="AD25" s="30">
        <f>IFERROR(SMALL(Runners!$S$921:$S$926,$A25),$AL$26)</f>
        <v>58</v>
      </c>
      <c r="AF25" s="31">
        <f>IFERROR(SMALL(Runners!$M$480:$M$528,$A25),$AL$24)</f>
        <v>28</v>
      </c>
      <c r="AG25" s="30">
        <f>IFERROR(SMALL(Runners!$S$480:$S$528,$A25),$AL$26)</f>
        <v>14</v>
      </c>
      <c r="AI25" s="39"/>
      <c r="AJ25" s="35"/>
      <c r="AK25" s="35"/>
      <c r="AL25" s="35"/>
      <c r="AM25" s="41">
        <f t="shared" si="9"/>
        <v>6</v>
      </c>
      <c r="AN25" s="59" t="s">
        <v>90</v>
      </c>
      <c r="AO25" s="56">
        <f>L10</f>
        <v>126</v>
      </c>
      <c r="AP25" s="51">
        <f t="shared" si="10"/>
        <v>8</v>
      </c>
      <c r="AQ25" s="61">
        <f>L19</f>
        <v>89</v>
      </c>
      <c r="AR25" s="51">
        <f t="shared" si="11"/>
        <v>6</v>
      </c>
      <c r="AS25" s="56">
        <f>L28</f>
        <v>69</v>
      </c>
      <c r="AT25" s="51">
        <f t="shared" si="12"/>
        <v>5</v>
      </c>
      <c r="AU25" s="61">
        <f>L37</f>
        <v>76</v>
      </c>
      <c r="AV25" s="51">
        <f t="shared" si="13"/>
        <v>6</v>
      </c>
      <c r="AW25" s="56">
        <f>L46</f>
        <v>0</v>
      </c>
      <c r="AX25" s="51">
        <f t="shared" si="14"/>
        <v>0</v>
      </c>
      <c r="AY25" s="48">
        <f>L55</f>
        <v>0</v>
      </c>
      <c r="AZ25" s="65">
        <f t="shared" si="15"/>
        <v>0</v>
      </c>
      <c r="BA25" s="50">
        <f t="shared" si="16"/>
        <v>6</v>
      </c>
      <c r="BB25" s="217">
        <f t="shared" si="17"/>
        <v>25</v>
      </c>
    </row>
    <row r="26" spans="1:56" ht="18.75" customHeight="1" outlineLevel="1" thickBot="1" x14ac:dyDescent="0.4">
      <c r="A26">
        <v>2</v>
      </c>
      <c r="B26" s="31">
        <f>IFERROR(SMALL(Runners!$M$6:$M$132,A26),$AL$24)</f>
        <v>8</v>
      </c>
      <c r="C26" s="30">
        <f>IFERROR(SMALL(Runners!$S$6:$S$132,A26),$AL$26)</f>
        <v>6</v>
      </c>
      <c r="E26" s="31">
        <f>IFERROR(SMALL(Runners!$M$133:$M$249,$A26),$AL$24)</f>
        <v>3</v>
      </c>
      <c r="F26" s="30">
        <f>IFERROR(SMALL(Runners!$S$133:$S$249,A26),$AL$26)</f>
        <v>2</v>
      </c>
      <c r="H26" s="31">
        <f>IFERROR(SMALL(Runners!$M$250:$M$309,$A26),$AL$24)</f>
        <v>65</v>
      </c>
      <c r="I26" s="30">
        <f>IFERROR(SMALL(Runners!$S$250:$S$309,$A26),$AL$26)</f>
        <v>58</v>
      </c>
      <c r="K26" s="31">
        <f>IFERROR(SMALL(Runners!$M$310:$M$399,$A26),$AL$24)</f>
        <v>48</v>
      </c>
      <c r="L26" s="30">
        <f>IFERROR(SMALL(Runners!$S$310:$S$399,$A26),$AL$26)</f>
        <v>23</v>
      </c>
      <c r="N26" s="31">
        <f>IFERROR(SMALL(Runners!$M$400:$M$479,$A26),$AL$24)</f>
        <v>60</v>
      </c>
      <c r="O26" s="30">
        <f>IFERROR(SMALL(Runners!$S$400:$S$479,$A26),$AL$26)</f>
        <v>30</v>
      </c>
      <c r="P26" s="10"/>
      <c r="Q26" s="31">
        <f>IFERROR(SMALL(Runners!$M$529:$M$776,$A26),$AL$24)</f>
        <v>10</v>
      </c>
      <c r="R26" s="30">
        <f>IFERROR(SMALL(Runners!$S$529:$S$776,$A26),$AL$26)</f>
        <v>7</v>
      </c>
      <c r="S26" s="10"/>
      <c r="T26" s="31">
        <f>IFERROR(SMALL(Runners!$M$777:$M$799,$A26),$AL$24)</f>
        <v>65</v>
      </c>
      <c r="U26" s="30">
        <f>IFERROR(SMALL(Runners!$S$777:$S$799,$A26),$AL$26)</f>
        <v>58</v>
      </c>
      <c r="V26" s="10"/>
      <c r="W26" s="31">
        <f>IFERROR(SMALL(Runners!$M$800:$M$856,$A26),$AL$24)</f>
        <v>65</v>
      </c>
      <c r="X26" s="30">
        <f>IFERROR(SMALL(Runners!$S$800:$S$856,$A26),$AL$26)</f>
        <v>41</v>
      </c>
      <c r="Y26" s="10"/>
      <c r="Z26" s="31">
        <f>IFERROR(SMALL(Runners!$M$857:$M$920,$A26),$AL$24)</f>
        <v>65</v>
      </c>
      <c r="AA26" s="30">
        <f>IFERROR(SMALL(Runners!$S$857:$S$920,$A26),$AL$26)</f>
        <v>39</v>
      </c>
      <c r="AC26" s="31">
        <f>IFERROR(SMALL(Runners!$M$921:$M$926,$A26),$AL$24)</f>
        <v>65</v>
      </c>
      <c r="AD26" s="30">
        <f>IFERROR(SMALL(Runners!$S$921:$S$926,$A26),$AL$26)</f>
        <v>58</v>
      </c>
      <c r="AF26" s="31">
        <f>IFERROR(SMALL(Runners!$M$480:$M$528,$A26),$AL$24)</f>
        <v>30</v>
      </c>
      <c r="AG26" s="30">
        <f>IFERROR(SMALL(Runners!$S$480:$S$528,$A26),$AL$26)</f>
        <v>19</v>
      </c>
      <c r="AI26" s="36" t="s">
        <v>102</v>
      </c>
      <c r="AJ26" s="37"/>
      <c r="AK26" s="38"/>
      <c r="AL26" s="46">
        <f>IF((MAX(Runners!$S$3:$S$995)+1)=1,"",MAX(Runners!$S$3:$S$995)+1)</f>
        <v>58</v>
      </c>
      <c r="AM26" s="41">
        <f t="shared" si="9"/>
        <v>5</v>
      </c>
      <c r="AN26" s="59" t="s">
        <v>88</v>
      </c>
      <c r="AO26" s="56">
        <f>O10</f>
        <v>68</v>
      </c>
      <c r="AP26" s="51">
        <f t="shared" si="10"/>
        <v>5</v>
      </c>
      <c r="AQ26" s="61">
        <f>O19</f>
        <v>81</v>
      </c>
      <c r="AR26" s="51">
        <f t="shared" si="11"/>
        <v>5</v>
      </c>
      <c r="AS26" s="56">
        <f>O28</f>
        <v>81</v>
      </c>
      <c r="AT26" s="51">
        <f t="shared" si="12"/>
        <v>6</v>
      </c>
      <c r="AU26" s="61">
        <f>O37</f>
        <v>57</v>
      </c>
      <c r="AV26" s="51">
        <f t="shared" si="13"/>
        <v>4</v>
      </c>
      <c r="AW26" s="56">
        <f>O46</f>
        <v>0</v>
      </c>
      <c r="AX26" s="51">
        <f t="shared" si="14"/>
        <v>0</v>
      </c>
      <c r="AY26" s="48">
        <f>O55</f>
        <v>0</v>
      </c>
      <c r="AZ26" s="65">
        <f t="shared" si="15"/>
        <v>0</v>
      </c>
      <c r="BA26" s="50">
        <f t="shared" si="16"/>
        <v>5</v>
      </c>
      <c r="BB26" s="217">
        <f t="shared" si="17"/>
        <v>20</v>
      </c>
    </row>
    <row r="27" spans="1:56" ht="18.75" customHeight="1" outlineLevel="1" thickBot="1" x14ac:dyDescent="0.4">
      <c r="A27">
        <v>3</v>
      </c>
      <c r="B27" s="31">
        <f>IFERROR(SMALL(Runners!$M$6:$M$132,A27),$AL$24)</f>
        <v>9</v>
      </c>
      <c r="C27" s="30">
        <f>IFERROR(SMALL(Runners!$S$6:$S$132,A27),$AL$26)</f>
        <v>8</v>
      </c>
      <c r="E27" s="31">
        <f>IFERROR(SMALL(Runners!$M$133:$M$249,$A27),$AL$24)</f>
        <v>4</v>
      </c>
      <c r="F27" s="30">
        <f>IFERROR(SMALL(Runners!$S$133:$S$249,A27),$AL$26)</f>
        <v>5</v>
      </c>
      <c r="H27" s="31">
        <f>IFERROR(SMALL(Runners!$M$250:$M$309,$A27),$AL$24)</f>
        <v>65</v>
      </c>
      <c r="I27" s="30">
        <f>IFERROR(SMALL(Runners!$S$250:$S$309,$A27),$AL$26)</f>
        <v>58</v>
      </c>
      <c r="K27" s="31">
        <f>IFERROR(SMALL(Runners!$M$310:$M$399,$A27),$AL$24)</f>
        <v>49</v>
      </c>
      <c r="L27" s="30">
        <f>IFERROR(SMALL(Runners!$S$310:$S$399,$A27),$AL$26)</f>
        <v>36</v>
      </c>
      <c r="N27" s="31">
        <f>IFERROR(SMALL(Runners!$M$400:$M$479,$A27),$AL$24)</f>
        <v>63</v>
      </c>
      <c r="O27" s="30">
        <f>IFERROR(SMALL(Runners!$S$400:$S$479,$A27),$AL$26)</f>
        <v>33</v>
      </c>
      <c r="P27" s="10"/>
      <c r="Q27" s="31">
        <f>IFERROR(SMALL(Runners!$M$529:$M$776,$A27),$AL$24)</f>
        <v>19</v>
      </c>
      <c r="R27" s="30">
        <f>IFERROR(SMALL(Runners!$S$529:$S$776,$A27),$AL$26)</f>
        <v>12</v>
      </c>
      <c r="S27" s="10"/>
      <c r="T27" s="31">
        <f>IFERROR(SMALL(Runners!$M$777:$M$799,$A27),$AL$24)</f>
        <v>65</v>
      </c>
      <c r="U27" s="30">
        <f>IFERROR(SMALL(Runners!$S$777:$S$799,$A27),$AL$26)</f>
        <v>58</v>
      </c>
      <c r="V27" s="10"/>
      <c r="W27" s="31">
        <f>IFERROR(SMALL(Runners!$M$800:$M$856,$A27),$AL$24)</f>
        <v>65</v>
      </c>
      <c r="X27" s="30">
        <f>IFERROR(SMALL(Runners!$S$800:$S$856,$A27),$AL$26)</f>
        <v>58</v>
      </c>
      <c r="Y27" s="10"/>
      <c r="Z27" s="31">
        <f>IFERROR(SMALL(Runners!$M$857:$M$920,$A27),$AL$24)</f>
        <v>65</v>
      </c>
      <c r="AA27" s="30">
        <f>IFERROR(SMALL(Runners!$S$857:$S$920,$A27),$AL$26)</f>
        <v>58</v>
      </c>
      <c r="AC27" s="31">
        <f>IFERROR(SMALL(Runners!$M$921:$M$926,$A27),$AL$24)</f>
        <v>65</v>
      </c>
      <c r="AD27" s="30">
        <f>IFERROR(SMALL(Runners!$S$921:$S$926,$A27),$AL$26)</f>
        <v>58</v>
      </c>
      <c r="AF27" s="31">
        <f>IFERROR(SMALL(Runners!$M$480:$M$528,$A27),$AL$24)</f>
        <v>51</v>
      </c>
      <c r="AG27" s="30">
        <f>IFERROR(SMALL(Runners!$S$480:$S$528,$A27),$AL$26)</f>
        <v>24</v>
      </c>
      <c r="AM27" s="41">
        <f t="shared" si="9"/>
        <v>3</v>
      </c>
      <c r="AN27" s="59" t="s">
        <v>87</v>
      </c>
      <c r="AO27" s="56">
        <f>R10</f>
        <v>18</v>
      </c>
      <c r="AP27" s="51">
        <f t="shared" si="10"/>
        <v>2</v>
      </c>
      <c r="AQ27" s="61">
        <f>R19</f>
        <v>26</v>
      </c>
      <c r="AR27" s="51">
        <f t="shared" si="11"/>
        <v>3</v>
      </c>
      <c r="AS27" s="56">
        <f>R28</f>
        <v>23</v>
      </c>
      <c r="AT27" s="51">
        <f t="shared" si="12"/>
        <v>3</v>
      </c>
      <c r="AU27" s="61">
        <f>R37</f>
        <v>40</v>
      </c>
      <c r="AV27" s="51">
        <f t="shared" si="13"/>
        <v>3</v>
      </c>
      <c r="AW27" s="56">
        <f>R46</f>
        <v>0</v>
      </c>
      <c r="AX27" s="51">
        <f t="shared" si="14"/>
        <v>0</v>
      </c>
      <c r="AY27" s="48">
        <f>R55</f>
        <v>0</v>
      </c>
      <c r="AZ27" s="65">
        <f t="shared" si="15"/>
        <v>0</v>
      </c>
      <c r="BA27" s="50">
        <f t="shared" si="16"/>
        <v>3</v>
      </c>
      <c r="BB27" s="217">
        <f t="shared" si="17"/>
        <v>11</v>
      </c>
    </row>
    <row r="28" spans="1:56" s="12" customFormat="1" ht="18.75" customHeight="1" outlineLevel="1" thickBot="1" x14ac:dyDescent="0.4">
      <c r="A28" s="11"/>
      <c r="B28" s="25">
        <f>SUM(B25:B27)</f>
        <v>19</v>
      </c>
      <c r="C28" s="28">
        <f>SUM(C25:C27)</f>
        <v>17</v>
      </c>
      <c r="D28" s="11"/>
      <c r="E28" s="25">
        <f>SUM(E25:E27)</f>
        <v>8</v>
      </c>
      <c r="F28" s="28">
        <f>SUM(F25:F27)</f>
        <v>8</v>
      </c>
      <c r="G28" s="11"/>
      <c r="H28" s="25">
        <f>SUM(H25:H27)</f>
        <v>195</v>
      </c>
      <c r="I28" s="28">
        <f>SUM(I25:I27)</f>
        <v>159</v>
      </c>
      <c r="J28" s="11"/>
      <c r="K28" s="25">
        <f>SUM(K25:K27)</f>
        <v>133</v>
      </c>
      <c r="L28" s="28">
        <f>SUM(L25:L27)</f>
        <v>69</v>
      </c>
      <c r="N28" s="25">
        <f>SUM(N25:N27)</f>
        <v>180</v>
      </c>
      <c r="O28" s="28">
        <f>SUM(O25:O27)</f>
        <v>81</v>
      </c>
      <c r="P28" s="10"/>
      <c r="Q28" s="25">
        <f>SUM(Q25:Q27)</f>
        <v>36</v>
      </c>
      <c r="R28" s="28">
        <f>SUM(R25:R27)</f>
        <v>23</v>
      </c>
      <c r="S28" s="11"/>
      <c r="T28" s="25">
        <f>SUM(T25:T27)</f>
        <v>195</v>
      </c>
      <c r="U28" s="28">
        <f>SUM(U25:U27)</f>
        <v>174</v>
      </c>
      <c r="V28" s="11"/>
      <c r="W28" s="25">
        <f>SUM(W25:W27)</f>
        <v>195</v>
      </c>
      <c r="X28" s="28">
        <f>SUM(X25:X27)</f>
        <v>114</v>
      </c>
      <c r="Y28" s="11"/>
      <c r="Z28" s="25">
        <f>SUM(Z25:Z27)</f>
        <v>195</v>
      </c>
      <c r="AA28" s="28">
        <f>SUM(AA25:AA27)</f>
        <v>124</v>
      </c>
      <c r="AC28" s="25">
        <f>SUM(AC25:AC27)</f>
        <v>195</v>
      </c>
      <c r="AD28" s="28">
        <f>SUM(AD25:AD27)</f>
        <v>174</v>
      </c>
      <c r="AF28" s="25">
        <f>SUM(AF25:AF27)</f>
        <v>109</v>
      </c>
      <c r="AG28" s="28">
        <f>SUM(AG25:AG27)</f>
        <v>57</v>
      </c>
      <c r="AM28" s="41">
        <f t="shared" si="9"/>
        <v>10</v>
      </c>
      <c r="AN28" s="58" t="s">
        <v>89</v>
      </c>
      <c r="AO28" s="56">
        <f>+U10</f>
        <v>173</v>
      </c>
      <c r="AP28" s="51">
        <f t="shared" si="10"/>
        <v>10</v>
      </c>
      <c r="AQ28" s="61">
        <f>U19</f>
        <v>183</v>
      </c>
      <c r="AR28" s="51">
        <f t="shared" si="11"/>
        <v>10</v>
      </c>
      <c r="AS28" s="56">
        <f>U28</f>
        <v>174</v>
      </c>
      <c r="AT28" s="51">
        <f t="shared" si="12"/>
        <v>10</v>
      </c>
      <c r="AU28" s="61">
        <f>U37</f>
        <v>126</v>
      </c>
      <c r="AV28" s="51">
        <f t="shared" si="13"/>
        <v>9</v>
      </c>
      <c r="AW28" s="56">
        <f>U46</f>
        <v>0</v>
      </c>
      <c r="AX28" s="51">
        <f t="shared" si="14"/>
        <v>0</v>
      </c>
      <c r="AY28" s="48">
        <f>U55</f>
        <v>0</v>
      </c>
      <c r="AZ28" s="65">
        <f t="shared" si="15"/>
        <v>0</v>
      </c>
      <c r="BA28" s="50">
        <f t="shared" si="16"/>
        <v>10</v>
      </c>
      <c r="BB28" s="217">
        <f t="shared" si="17"/>
        <v>39</v>
      </c>
      <c r="BD28" s="116"/>
    </row>
    <row r="29" spans="1:56" ht="18.75" customHeight="1" x14ac:dyDescent="0.35">
      <c r="P29" s="10"/>
      <c r="AF29" s="35"/>
      <c r="AG29" s="35"/>
      <c r="AM29" s="41">
        <f t="shared" si="9"/>
        <v>7</v>
      </c>
      <c r="AN29" s="58" t="s">
        <v>92</v>
      </c>
      <c r="AO29" s="56">
        <f>X10</f>
        <v>112</v>
      </c>
      <c r="AP29" s="51">
        <f t="shared" si="10"/>
        <v>7</v>
      </c>
      <c r="AQ29" s="61">
        <f>X19</f>
        <v>111</v>
      </c>
      <c r="AR29" s="51">
        <f t="shared" si="11"/>
        <v>7</v>
      </c>
      <c r="AS29" s="56">
        <f>X28</f>
        <v>114</v>
      </c>
      <c r="AT29" s="51">
        <f t="shared" si="12"/>
        <v>7</v>
      </c>
      <c r="AU29" s="61">
        <f>X37</f>
        <v>98</v>
      </c>
      <c r="AV29" s="51">
        <f t="shared" si="13"/>
        <v>7</v>
      </c>
      <c r="AW29" s="56">
        <f>X46</f>
        <v>0</v>
      </c>
      <c r="AX29" s="51">
        <f t="shared" si="14"/>
        <v>0</v>
      </c>
      <c r="AY29" s="48">
        <f>X55</f>
        <v>0</v>
      </c>
      <c r="AZ29" s="65">
        <f t="shared" si="15"/>
        <v>0</v>
      </c>
      <c r="BA29" s="50">
        <f t="shared" si="16"/>
        <v>7</v>
      </c>
      <c r="BB29" s="217">
        <f t="shared" si="17"/>
        <v>28</v>
      </c>
    </row>
    <row r="30" spans="1:56" ht="18.75" customHeight="1" x14ac:dyDescent="0.35">
      <c r="A30" s="23"/>
      <c r="B30" s="9" t="s">
        <v>153</v>
      </c>
      <c r="C30" s="9"/>
      <c r="D30" s="9"/>
      <c r="E30" s="9"/>
      <c r="F30" s="9"/>
      <c r="G30" s="9"/>
      <c r="H30" s="9"/>
      <c r="I30" s="9"/>
      <c r="AM30" s="41">
        <f t="shared" si="9"/>
        <v>8</v>
      </c>
      <c r="AN30" s="59" t="s">
        <v>80</v>
      </c>
      <c r="AO30" s="56">
        <f>AA10</f>
        <v>109</v>
      </c>
      <c r="AP30" s="51">
        <f t="shared" si="10"/>
        <v>6</v>
      </c>
      <c r="AQ30" s="61">
        <f>AA19</f>
        <v>126</v>
      </c>
      <c r="AR30" s="51">
        <f t="shared" si="11"/>
        <v>8</v>
      </c>
      <c r="AS30" s="56">
        <f>AA28</f>
        <v>124</v>
      </c>
      <c r="AT30" s="51">
        <f t="shared" si="12"/>
        <v>8</v>
      </c>
      <c r="AU30" s="61">
        <f>AA37</f>
        <v>103</v>
      </c>
      <c r="AV30" s="51">
        <f t="shared" si="13"/>
        <v>8</v>
      </c>
      <c r="AW30" s="56">
        <f>AA46</f>
        <v>0</v>
      </c>
      <c r="AX30" s="51">
        <f t="shared" si="14"/>
        <v>0</v>
      </c>
      <c r="AY30" s="48">
        <f>AA55</f>
        <v>0</v>
      </c>
      <c r="AZ30" s="65">
        <f t="shared" si="15"/>
        <v>0</v>
      </c>
      <c r="BA30" s="50">
        <f t="shared" si="16"/>
        <v>8</v>
      </c>
      <c r="BB30" s="217">
        <f t="shared" si="17"/>
        <v>30</v>
      </c>
    </row>
    <row r="31" spans="1:56" ht="18.75" customHeight="1" outlineLevel="1" thickBot="1" x14ac:dyDescent="0.4">
      <c r="P31" s="10"/>
      <c r="AM31" s="41">
        <f t="shared" si="9"/>
        <v>11</v>
      </c>
      <c r="AN31" s="60" t="s">
        <v>93</v>
      </c>
      <c r="AO31" s="57">
        <f>AD10</f>
        <v>177</v>
      </c>
      <c r="AP31" s="51">
        <f t="shared" si="10"/>
        <v>11</v>
      </c>
      <c r="AQ31" s="62">
        <f>AD19</f>
        <v>183</v>
      </c>
      <c r="AR31" s="51">
        <f t="shared" si="11"/>
        <v>10</v>
      </c>
      <c r="AS31" s="57">
        <f>AD28</f>
        <v>174</v>
      </c>
      <c r="AT31" s="51">
        <f t="shared" si="12"/>
        <v>10</v>
      </c>
      <c r="AU31" s="62">
        <f>AD37</f>
        <v>126</v>
      </c>
      <c r="AV31" s="51">
        <f t="shared" si="13"/>
        <v>9</v>
      </c>
      <c r="AW31" s="57">
        <f>AD46</f>
        <v>0</v>
      </c>
      <c r="AX31" s="51">
        <f t="shared" si="14"/>
        <v>0</v>
      </c>
      <c r="AY31" s="49">
        <f>AD55</f>
        <v>0</v>
      </c>
      <c r="AZ31" s="65">
        <f t="shared" si="15"/>
        <v>0</v>
      </c>
      <c r="BA31" s="50">
        <f t="shared" si="16"/>
        <v>11</v>
      </c>
      <c r="BB31" s="217">
        <f t="shared" si="17"/>
        <v>40</v>
      </c>
    </row>
    <row r="32" spans="1:56" s="16" customFormat="1" ht="18.75" customHeight="1" outlineLevel="1" thickBot="1" x14ac:dyDescent="0.4">
      <c r="A32" s="14"/>
      <c r="B32" s="574" t="s">
        <v>96</v>
      </c>
      <c r="C32" s="575"/>
      <c r="D32" s="14"/>
      <c r="E32" s="574" t="s">
        <v>97</v>
      </c>
      <c r="F32" s="575"/>
      <c r="G32" s="14"/>
      <c r="H32" s="574" t="s">
        <v>103</v>
      </c>
      <c r="I32" s="575"/>
      <c r="J32" s="14"/>
      <c r="K32" s="574" t="s">
        <v>98</v>
      </c>
      <c r="L32" s="575"/>
      <c r="N32" s="574" t="s">
        <v>88</v>
      </c>
      <c r="O32" s="575"/>
      <c r="P32" s="10"/>
      <c r="Q32" s="574" t="s">
        <v>99</v>
      </c>
      <c r="R32" s="575"/>
      <c r="S32" s="14"/>
      <c r="T32" s="574" t="s">
        <v>89</v>
      </c>
      <c r="U32" s="575"/>
      <c r="V32" s="14"/>
      <c r="W32" s="574" t="s">
        <v>100</v>
      </c>
      <c r="X32" s="575"/>
      <c r="Y32" s="14"/>
      <c r="Z32" s="574" t="s">
        <v>80</v>
      </c>
      <c r="AA32" s="575"/>
      <c r="AC32" s="574" t="s">
        <v>108</v>
      </c>
      <c r="AD32" s="575"/>
      <c r="AF32" s="13" t="s">
        <v>138</v>
      </c>
      <c r="AG32" s="15"/>
      <c r="AN32" s="103"/>
      <c r="AO32" s="104"/>
      <c r="AP32" s="104"/>
      <c r="AQ32" s="104"/>
      <c r="AR32" s="104"/>
      <c r="AS32" s="104"/>
      <c r="AT32" s="104"/>
      <c r="AU32" s="104"/>
      <c r="AV32" s="104"/>
      <c r="AW32" s="104"/>
      <c r="AX32" s="104"/>
      <c r="AY32" s="104"/>
      <c r="AZ32" s="104"/>
      <c r="BA32" s="218"/>
      <c r="BB32" s="219"/>
      <c r="BD32" s="116"/>
    </row>
    <row r="33" spans="1:56" ht="18.75" customHeight="1" outlineLevel="1" thickBot="1" x14ac:dyDescent="0.4">
      <c r="B33" s="24" t="s">
        <v>94</v>
      </c>
      <c r="C33" s="27" t="s">
        <v>95</v>
      </c>
      <c r="E33" s="24" t="s">
        <v>94</v>
      </c>
      <c r="F33" s="27" t="s">
        <v>95</v>
      </c>
      <c r="H33" s="24" t="s">
        <v>94</v>
      </c>
      <c r="I33" s="27" t="s">
        <v>95</v>
      </c>
      <c r="K33" s="24" t="s">
        <v>94</v>
      </c>
      <c r="L33" s="27" t="s">
        <v>95</v>
      </c>
      <c r="N33" s="24" t="s">
        <v>94</v>
      </c>
      <c r="O33" s="27" t="s">
        <v>95</v>
      </c>
      <c r="P33" s="10"/>
      <c r="Q33" s="26" t="s">
        <v>94</v>
      </c>
      <c r="R33" s="29" t="s">
        <v>95</v>
      </c>
      <c r="S33" s="10"/>
      <c r="T33" s="26" t="s">
        <v>94</v>
      </c>
      <c r="U33" s="29" t="s">
        <v>95</v>
      </c>
      <c r="V33" s="10"/>
      <c r="W33" s="26" t="s">
        <v>94</v>
      </c>
      <c r="X33" s="29" t="s">
        <v>95</v>
      </c>
      <c r="Y33" s="10"/>
      <c r="Z33" s="26" t="s">
        <v>94</v>
      </c>
      <c r="AA33" s="29" t="s">
        <v>95</v>
      </c>
      <c r="AC33" s="26" t="s">
        <v>94</v>
      </c>
      <c r="AD33" s="29" t="s">
        <v>95</v>
      </c>
      <c r="AF33" s="26" t="s">
        <v>94</v>
      </c>
      <c r="AG33" s="29" t="s">
        <v>95</v>
      </c>
      <c r="AI33" s="36" t="s">
        <v>101</v>
      </c>
      <c r="AJ33" s="37"/>
      <c r="AK33" s="38"/>
      <c r="AL33" s="45">
        <f>IF((MAX(Runners!$N$3:$N$995)+1)=1,"",MAX(Runners!$N$3:$N$995)+1)</f>
        <v>50</v>
      </c>
      <c r="AN33" s="54"/>
      <c r="AO33" s="562" t="s">
        <v>152</v>
      </c>
      <c r="AP33" s="563"/>
      <c r="AQ33" s="564" t="s">
        <v>147</v>
      </c>
      <c r="AR33" s="565"/>
      <c r="AS33" s="562" t="s">
        <v>148</v>
      </c>
      <c r="AT33" s="563"/>
      <c r="AU33" s="564" t="s">
        <v>149</v>
      </c>
      <c r="AV33" s="565"/>
      <c r="AW33" s="562" t="s">
        <v>150</v>
      </c>
      <c r="AX33" s="563"/>
      <c r="AY33" s="556" t="s">
        <v>151</v>
      </c>
      <c r="AZ33" s="557"/>
      <c r="BA33" s="558" t="s">
        <v>109</v>
      </c>
      <c r="BB33" s="559"/>
    </row>
    <row r="34" spans="1:56" ht="18.75" customHeight="1" outlineLevel="1" thickBot="1" x14ac:dyDescent="0.4">
      <c r="A34">
        <v>1</v>
      </c>
      <c r="B34" s="31">
        <f>IFERROR(SMALL(Runners!$N$6:$N$132,A34),$AL$33)</f>
        <v>3</v>
      </c>
      <c r="C34" s="30">
        <f>IFERROR(SMALL(Runners!$T$6:$T$132,A34),$AL$35)</f>
        <v>3</v>
      </c>
      <c r="E34" s="31">
        <f>IFERROR(SMALL(Runners!$N$133:$N$249,$A34),$AL$33)</f>
        <v>1</v>
      </c>
      <c r="F34" s="30">
        <f>IFERROR(SMALL(Runners!$T$133:$T$249,A34),$AL$35)</f>
        <v>1</v>
      </c>
      <c r="H34" s="31">
        <f>IFERROR(SMALL(Runners!$N$250:$N$309,$A34),$AL$33)</f>
        <v>24</v>
      </c>
      <c r="I34" s="30">
        <f>IFERROR(SMALL(Runners!$T$250:$T$309,$A34),$AL$35)</f>
        <v>42</v>
      </c>
      <c r="K34" s="31">
        <f>IFERROR(SMALL(Runners!$N$310:$N$399,$A34),$AL$33)</f>
        <v>14</v>
      </c>
      <c r="L34" s="30">
        <f>IFERROR(SMALL(Runners!$T$310:$T$399,$A34),$AL$35)</f>
        <v>8</v>
      </c>
      <c r="N34" s="31">
        <f>IFERROR(SMALL(Runners!$N$400:$N$479,$A34),$AL$33)</f>
        <v>37</v>
      </c>
      <c r="O34" s="30">
        <f>IFERROR(SMALL(Runners!$T$400:$T$479,$A34),$AL$35)</f>
        <v>12</v>
      </c>
      <c r="P34" s="10"/>
      <c r="Q34" s="31">
        <f>IFERROR(SMALL(Runners!$N$529:$N$776,$A34),$AL$33)</f>
        <v>5</v>
      </c>
      <c r="R34" s="30">
        <f>IFERROR(SMALL(Runners!$T$529:$T$776,$A34),$AL$35)</f>
        <v>6</v>
      </c>
      <c r="S34" s="10"/>
      <c r="T34" s="31">
        <f>IFERROR(SMALL(Runners!$N$777:$N$799,$A34),$AL$33)</f>
        <v>50</v>
      </c>
      <c r="U34" s="30">
        <f>IFERROR(SMALL(Runners!$T$777:$T$799,$A34),$AL$35)</f>
        <v>42</v>
      </c>
      <c r="V34" s="10"/>
      <c r="W34" s="31">
        <f>IFERROR(SMALL(Runners!$N$800:$N$856,$A34),$AL$33)</f>
        <v>50</v>
      </c>
      <c r="X34" s="30">
        <f>IFERROR(SMALL(Runners!$T$800:$T$856,$A34),$AL$35)</f>
        <v>14</v>
      </c>
      <c r="Y34" s="10"/>
      <c r="Z34" s="31">
        <f>IFERROR(SMALL(Runners!$N$857:$N$920,$A34),$AL$33)</f>
        <v>38</v>
      </c>
      <c r="AA34" s="30">
        <f>IFERROR(SMALL(Runners!$T$857:$T$920,$A34),$AL$35)</f>
        <v>23</v>
      </c>
      <c r="AC34" s="31">
        <f>IFERROR(SMALL(Runners!$N$921:$N$926,$A34),$AL$33)</f>
        <v>50</v>
      </c>
      <c r="AD34" s="30">
        <f>IFERROR(SMALL(Runners!$T$921:$T$926,$A34),$AL$35)</f>
        <v>42</v>
      </c>
      <c r="AF34" s="31">
        <f>IFERROR(SMALL(Runners!$N$480:$N$528,$A34),$AL$33)</f>
        <v>31</v>
      </c>
      <c r="AG34" s="30">
        <f>IFERROR(SMALL(Runners!$T$480:$T$528,$A34),$AL$35)</f>
        <v>11</v>
      </c>
      <c r="AI34" s="39"/>
      <c r="AJ34" s="35"/>
      <c r="AK34" s="35"/>
      <c r="AL34" s="35"/>
      <c r="AM34" s="41" t="s">
        <v>200</v>
      </c>
      <c r="AN34" s="69" t="s">
        <v>110</v>
      </c>
      <c r="AO34" s="72" t="s">
        <v>186</v>
      </c>
      <c r="AP34" s="73" t="s">
        <v>187</v>
      </c>
      <c r="AQ34" s="70" t="s">
        <v>189</v>
      </c>
      <c r="AR34" s="71" t="s">
        <v>190</v>
      </c>
      <c r="AS34" s="72" t="s">
        <v>188</v>
      </c>
      <c r="AT34" s="73" t="s">
        <v>191</v>
      </c>
      <c r="AU34" s="70" t="s">
        <v>192</v>
      </c>
      <c r="AV34" s="71" t="s">
        <v>193</v>
      </c>
      <c r="AW34" s="72" t="s">
        <v>194</v>
      </c>
      <c r="AX34" s="73" t="s">
        <v>195</v>
      </c>
      <c r="AY34" s="70" t="s">
        <v>196</v>
      </c>
      <c r="AZ34" s="73" t="s">
        <v>197</v>
      </c>
      <c r="BA34" s="213" t="s">
        <v>198</v>
      </c>
      <c r="BB34" s="214" t="s">
        <v>199</v>
      </c>
    </row>
    <row r="35" spans="1:56" ht="18.75" customHeight="1" outlineLevel="1" thickBot="1" x14ac:dyDescent="0.4">
      <c r="A35">
        <v>2</v>
      </c>
      <c r="B35" s="31">
        <f>IFERROR(SMALL(Runners!$N$6:$N$132,A35),$AL$33)</f>
        <v>4</v>
      </c>
      <c r="C35" s="30">
        <f>IFERROR(SMALL(Runners!$T$6:$T$132,A35),$AL$35)</f>
        <v>4</v>
      </c>
      <c r="E35" s="31">
        <f>IFERROR(SMALL(Runners!$N$133:$N$249,$A35),$AL$33)</f>
        <v>2</v>
      </c>
      <c r="F35" s="30">
        <f>IFERROR(SMALL(Runners!$T$133:$T$249,A35),$AL$35)</f>
        <v>2</v>
      </c>
      <c r="H35" s="31">
        <f>IFERROR(SMALL(Runners!$N$250:$N$309,$A35),$AL$33)</f>
        <v>50</v>
      </c>
      <c r="I35" s="30">
        <f>IFERROR(SMALL(Runners!$T$250:$T$309,$A35),$AL$35)</f>
        <v>42</v>
      </c>
      <c r="K35" s="31">
        <f>IFERROR(SMALL(Runners!$N$310:$N$399,$A35),$AL$33)</f>
        <v>15</v>
      </c>
      <c r="L35" s="30">
        <f>IFERROR(SMALL(Runners!$T$310:$T$399,$A35),$AL$35)</f>
        <v>33</v>
      </c>
      <c r="N35" s="31">
        <f>IFERROR(SMALL(Runners!$N$400:$N$479,$A35),$AL$33)</f>
        <v>39</v>
      </c>
      <c r="O35" s="30">
        <f>IFERROR(SMALL(Runners!$T$400:$T$479,$A35),$AL$35)</f>
        <v>20</v>
      </c>
      <c r="P35" s="10"/>
      <c r="Q35" s="31">
        <f>IFERROR(SMALL(Runners!$N$529:$N$776,$A35),$AL$33)</f>
        <v>7</v>
      </c>
      <c r="R35" s="30">
        <f>IFERROR(SMALL(Runners!$T$529:$T$776,$A35),$AL$35)</f>
        <v>13</v>
      </c>
      <c r="S35" s="10"/>
      <c r="T35" s="31">
        <f>IFERROR(SMALL(Runners!$N$777:$N$799,$A35),$AL$33)</f>
        <v>50</v>
      </c>
      <c r="U35" s="30">
        <f>IFERROR(SMALL(Runners!$T$777:$T$799,$A35),$AL$35)</f>
        <v>42</v>
      </c>
      <c r="V35" s="10"/>
      <c r="W35" s="31">
        <f>IFERROR(SMALL(Runners!$N$800:$N$856,$A35),$AL$33)</f>
        <v>50</v>
      </c>
      <c r="X35" s="30">
        <f>IFERROR(SMALL(Runners!$T$800:$T$856,$A35),$AL$35)</f>
        <v>42</v>
      </c>
      <c r="Y35" s="10"/>
      <c r="Z35" s="31">
        <f>IFERROR(SMALL(Runners!$N$857:$N$920,$A35),$AL$33)</f>
        <v>50</v>
      </c>
      <c r="AA35" s="30">
        <f>IFERROR(SMALL(Runners!$T$857:$T$920,$A35),$AL$35)</f>
        <v>38</v>
      </c>
      <c r="AC35" s="31">
        <f>IFERROR(SMALL(Runners!$N$921:$N$926,$A35),$AL$33)</f>
        <v>50</v>
      </c>
      <c r="AD35" s="30">
        <f>IFERROR(SMALL(Runners!$T$921:$T$926,$A35),$AL$35)</f>
        <v>42</v>
      </c>
      <c r="AF35" s="31">
        <f>IFERROR(SMALL(Runners!$N$480:$N$528,$A35),$AL$33)</f>
        <v>50</v>
      </c>
      <c r="AG35" s="30">
        <f>IFERROR(SMALL(Runners!$T$480:$T$528,$A35),$AL$35)</f>
        <v>22</v>
      </c>
      <c r="AI35" s="36" t="s">
        <v>102</v>
      </c>
      <c r="AJ35" s="37"/>
      <c r="AK35" s="38"/>
      <c r="AL35" s="46">
        <f>IF((MAX(Runners!$T$3:$T$995)+1)=1,"",MAX(Runners!$T$3:$T$995)+1)</f>
        <v>42</v>
      </c>
      <c r="AM35" s="41">
        <f>_xlfn.NUMBERVALUE(BA35)</f>
        <v>4</v>
      </c>
      <c r="AN35" s="74" t="s">
        <v>138</v>
      </c>
      <c r="AO35" s="75">
        <f>+AO21+AO7</f>
        <v>167</v>
      </c>
      <c r="AP35" s="84">
        <f t="shared" ref="AP35:AY35" si="18">+AP21+AP7</f>
        <v>10</v>
      </c>
      <c r="AQ35" s="76">
        <f t="shared" si="18"/>
        <v>144</v>
      </c>
      <c r="AR35" s="81">
        <f t="shared" si="18"/>
        <v>9</v>
      </c>
      <c r="AS35" s="75">
        <f t="shared" si="18"/>
        <v>166</v>
      </c>
      <c r="AT35" s="84">
        <f t="shared" si="18"/>
        <v>8</v>
      </c>
      <c r="AU35" s="76">
        <f t="shared" si="18"/>
        <v>188</v>
      </c>
      <c r="AV35" s="81">
        <f t="shared" si="18"/>
        <v>11</v>
      </c>
      <c r="AW35" s="75">
        <f t="shared" si="18"/>
        <v>0</v>
      </c>
      <c r="AX35" s="84">
        <f t="shared" si="18"/>
        <v>0</v>
      </c>
      <c r="AY35" s="76">
        <f t="shared" si="18"/>
        <v>0</v>
      </c>
      <c r="AZ35" s="84">
        <f>AZ21+AZ7</f>
        <v>0</v>
      </c>
      <c r="BA35" s="78">
        <f>_xlfn.RANK.EQ(BB35,$BB$35:$BB$45,1)</f>
        <v>4</v>
      </c>
      <c r="BB35" s="220">
        <f>+AP35+AR35+AT35+AV35+AX35+AZ35</f>
        <v>38</v>
      </c>
    </row>
    <row r="36" spans="1:56" ht="18.75" customHeight="1" outlineLevel="1" thickBot="1" x14ac:dyDescent="0.4">
      <c r="A36">
        <v>3</v>
      </c>
      <c r="B36" s="31">
        <f>IFERROR(SMALL(Runners!$N$6:$N$132,A36),$AL$33)</f>
        <v>10</v>
      </c>
      <c r="C36" s="30">
        <f>IFERROR(SMALL(Runners!$T$6:$T$132,A36),$AL$35)</f>
        <v>10</v>
      </c>
      <c r="E36" s="31">
        <f>IFERROR(SMALL(Runners!$N$133:$N$249,$A36),$AL$33)</f>
        <v>6</v>
      </c>
      <c r="F36" s="30">
        <f>IFERROR(SMALL(Runners!$T$133:$T$249,A36),$AL$35)</f>
        <v>5</v>
      </c>
      <c r="H36" s="31">
        <f>IFERROR(SMALL(Runners!$N$250:$N$309,$A36),$AL$33)</f>
        <v>50</v>
      </c>
      <c r="I36" s="30">
        <f>IFERROR(SMALL(Runners!$T$250:$T$309,$A36),$AL$35)</f>
        <v>42</v>
      </c>
      <c r="K36" s="31">
        <f>IFERROR(SMALL(Runners!$N$310:$N$399,$A36),$AL$33)</f>
        <v>27</v>
      </c>
      <c r="L36" s="30">
        <f>IFERROR(SMALL(Runners!$T$310:$T$399,$A36),$AL$35)</f>
        <v>35</v>
      </c>
      <c r="N36" s="31">
        <f>IFERROR(SMALL(Runners!$N$400:$N$479,$A36),$AL$33)</f>
        <v>46</v>
      </c>
      <c r="O36" s="30">
        <f>IFERROR(SMALL(Runners!$T$400:$T$479,$A36),$AL$35)</f>
        <v>25</v>
      </c>
      <c r="P36" s="10"/>
      <c r="Q36" s="31">
        <f>IFERROR(SMALL(Runners!$N$529:$N$776,$A36),$AL$33)</f>
        <v>9</v>
      </c>
      <c r="R36" s="30">
        <f>IFERROR(SMALL(Runners!$T$529:$T$776,$A36),$AL$35)</f>
        <v>21</v>
      </c>
      <c r="S36" s="10"/>
      <c r="T36" s="31">
        <f>IFERROR(SMALL(Runners!$N$777:$N$799,$A36),$AL$33)</f>
        <v>50</v>
      </c>
      <c r="U36" s="30">
        <f>IFERROR(SMALL(Runners!$T$777:$T$799,$A36),$AL$35)</f>
        <v>42</v>
      </c>
      <c r="V36" s="10"/>
      <c r="W36" s="31">
        <f>IFERROR(SMALL(Runners!$N$800:$N$856,$A36),$AL$33)</f>
        <v>50</v>
      </c>
      <c r="X36" s="30">
        <f>IFERROR(SMALL(Runners!$T$800:$T$856,$A36),$AL$35)</f>
        <v>42</v>
      </c>
      <c r="Y36" s="10"/>
      <c r="Z36" s="31">
        <f>IFERROR(SMALL(Runners!$N$857:$N$920,$A36),$AL$33)</f>
        <v>50</v>
      </c>
      <c r="AA36" s="30">
        <f>IFERROR(SMALL(Runners!$T$857:$T$920,$A36),$AL$35)</f>
        <v>42</v>
      </c>
      <c r="AC36" s="31">
        <f>IFERROR(SMALL(Runners!$N$921:$N$926,$A36),$AL$33)</f>
        <v>50</v>
      </c>
      <c r="AD36" s="30">
        <f>IFERROR(SMALL(Runners!$T$921:$T$926,$A36),$AL$35)</f>
        <v>42</v>
      </c>
      <c r="AF36" s="31">
        <f>IFERROR(SMALL(Runners!$N$480:$N$528,$A36),$AL$33)</f>
        <v>50</v>
      </c>
      <c r="AG36" s="30">
        <f>IFERROR(SMALL(Runners!$T$480:$T$528,$A36),$AL$35)</f>
        <v>24</v>
      </c>
      <c r="AM36" s="41">
        <f t="shared" ref="AM36:AM45" si="19">_xlfn.NUMBERVALUE(BA36)</f>
        <v>2</v>
      </c>
      <c r="AN36" s="77" t="s">
        <v>86</v>
      </c>
      <c r="AO36" s="75">
        <f t="shared" ref="AO36:AZ36" si="20">+AO22+AO8</f>
        <v>37</v>
      </c>
      <c r="AP36" s="84">
        <f>+AP22+AP8</f>
        <v>4</v>
      </c>
      <c r="AQ36" s="76">
        <f t="shared" si="20"/>
        <v>29</v>
      </c>
      <c r="AR36" s="81">
        <f t="shared" si="20"/>
        <v>3</v>
      </c>
      <c r="AS36" s="75">
        <f t="shared" si="20"/>
        <v>36</v>
      </c>
      <c r="AT36" s="84">
        <f t="shared" si="20"/>
        <v>4</v>
      </c>
      <c r="AU36" s="76">
        <f t="shared" si="20"/>
        <v>34</v>
      </c>
      <c r="AV36" s="81">
        <f t="shared" si="20"/>
        <v>4</v>
      </c>
      <c r="AW36" s="75">
        <f t="shared" si="20"/>
        <v>0</v>
      </c>
      <c r="AX36" s="84">
        <f t="shared" si="20"/>
        <v>0</v>
      </c>
      <c r="AY36" s="76">
        <f t="shared" si="20"/>
        <v>0</v>
      </c>
      <c r="AZ36" s="84">
        <f t="shared" si="20"/>
        <v>0</v>
      </c>
      <c r="BA36" s="78">
        <f>_xlfn.RANK.EQ(BB36,$BB$35:$BB$45,1)</f>
        <v>2</v>
      </c>
      <c r="BB36" s="220">
        <f t="shared" ref="BB36:BB45" si="21">+AP36+AR36+AT36+AV36+AX36+AZ36</f>
        <v>15</v>
      </c>
    </row>
    <row r="37" spans="1:56" s="12" customFormat="1" ht="18.75" customHeight="1" outlineLevel="1" thickBot="1" x14ac:dyDescent="0.4">
      <c r="A37" s="11"/>
      <c r="B37" s="25">
        <f>SUM(B34:B36)</f>
        <v>17</v>
      </c>
      <c r="C37" s="28">
        <f>SUM(C34:C36)</f>
        <v>17</v>
      </c>
      <c r="D37" s="11"/>
      <c r="E37" s="25">
        <f>SUM(E34:E36)</f>
        <v>9</v>
      </c>
      <c r="F37" s="28">
        <f>SUM(F34:F36)</f>
        <v>8</v>
      </c>
      <c r="G37" s="11"/>
      <c r="H37" s="25">
        <f>SUM(H34:H36)</f>
        <v>124</v>
      </c>
      <c r="I37" s="28">
        <f>SUM(I34:I36)</f>
        <v>126</v>
      </c>
      <c r="J37" s="11"/>
      <c r="K37" s="25">
        <f>SUM(K34:K36)</f>
        <v>56</v>
      </c>
      <c r="L37" s="28">
        <f>SUM(L34:L36)</f>
        <v>76</v>
      </c>
      <c r="N37" s="25">
        <f>SUM(N34:N36)</f>
        <v>122</v>
      </c>
      <c r="O37" s="28">
        <f>SUM(O34:O36)</f>
        <v>57</v>
      </c>
      <c r="P37" s="10"/>
      <c r="Q37" s="25">
        <f>SUM(Q34:Q36)</f>
        <v>21</v>
      </c>
      <c r="R37" s="28">
        <f>SUM(R34:R36)</f>
        <v>40</v>
      </c>
      <c r="S37" s="11"/>
      <c r="T37" s="25">
        <f>SUM(T34:T36)</f>
        <v>150</v>
      </c>
      <c r="U37" s="28">
        <f>SUM(U34:U36)</f>
        <v>126</v>
      </c>
      <c r="V37" s="11"/>
      <c r="W37" s="25">
        <f>SUM(W34:W36)</f>
        <v>150</v>
      </c>
      <c r="X37" s="28">
        <f>SUM(X34:X36)</f>
        <v>98</v>
      </c>
      <c r="Y37" s="11"/>
      <c r="Z37" s="25">
        <f>SUM(Z34:Z36)</f>
        <v>138</v>
      </c>
      <c r="AA37" s="28">
        <f>SUM(AA34:AA36)</f>
        <v>103</v>
      </c>
      <c r="AC37" s="25">
        <f>SUM(AC34:AC36)</f>
        <v>150</v>
      </c>
      <c r="AD37" s="28">
        <f>SUM(AD34:AD36)</f>
        <v>126</v>
      </c>
      <c r="AF37" s="25">
        <f>SUM(AF34:AF36)</f>
        <v>131</v>
      </c>
      <c r="AG37" s="28">
        <f>SUM(AG34:AG36)</f>
        <v>57</v>
      </c>
      <c r="AM37" s="41">
        <f t="shared" si="19"/>
        <v>1</v>
      </c>
      <c r="AN37" s="79" t="s">
        <v>33</v>
      </c>
      <c r="AO37" s="75">
        <f t="shared" ref="AO37:AZ37" si="22">+AO23+AO9</f>
        <v>41</v>
      </c>
      <c r="AP37" s="84">
        <f t="shared" si="22"/>
        <v>5</v>
      </c>
      <c r="AQ37" s="76">
        <f t="shared" si="22"/>
        <v>28</v>
      </c>
      <c r="AR37" s="81">
        <f>+AR23+AR9</f>
        <v>3</v>
      </c>
      <c r="AS37" s="75">
        <f t="shared" si="22"/>
        <v>16</v>
      </c>
      <c r="AT37" s="84">
        <f t="shared" si="22"/>
        <v>2</v>
      </c>
      <c r="AU37" s="76">
        <f t="shared" si="22"/>
        <v>17</v>
      </c>
      <c r="AV37" s="81">
        <f t="shared" si="22"/>
        <v>2</v>
      </c>
      <c r="AW37" s="75">
        <f t="shared" si="22"/>
        <v>0</v>
      </c>
      <c r="AX37" s="84">
        <f t="shared" si="22"/>
        <v>0</v>
      </c>
      <c r="AY37" s="76">
        <f t="shared" si="22"/>
        <v>0</v>
      </c>
      <c r="AZ37" s="84">
        <f t="shared" si="22"/>
        <v>0</v>
      </c>
      <c r="BA37" s="78">
        <f t="shared" ref="BA37:BA45" si="23">_xlfn.RANK.EQ(BB37,$BB$35:$BB$45,1)</f>
        <v>1</v>
      </c>
      <c r="BB37" s="220">
        <f t="shared" si="21"/>
        <v>12</v>
      </c>
      <c r="BD37" s="116"/>
    </row>
    <row r="38" spans="1:56" ht="18.75" customHeight="1" x14ac:dyDescent="0.35">
      <c r="P38" s="10"/>
      <c r="AF38" s="35"/>
      <c r="AG38" s="35"/>
      <c r="AM38" s="41">
        <f t="shared" si="19"/>
        <v>9</v>
      </c>
      <c r="AN38" s="79" t="s">
        <v>91</v>
      </c>
      <c r="AO38" s="75">
        <f t="shared" ref="AO38:AZ38" si="24">+AO24+AO10</f>
        <v>290</v>
      </c>
      <c r="AP38" s="84">
        <f t="shared" si="24"/>
        <v>17</v>
      </c>
      <c r="AQ38" s="76">
        <f t="shared" si="24"/>
        <v>316</v>
      </c>
      <c r="AR38" s="81">
        <f t="shared" si="24"/>
        <v>16</v>
      </c>
      <c r="AS38" s="75">
        <f t="shared" si="24"/>
        <v>354</v>
      </c>
      <c r="AT38" s="84">
        <f t="shared" si="24"/>
        <v>16</v>
      </c>
      <c r="AU38" s="76">
        <f t="shared" si="24"/>
        <v>250</v>
      </c>
      <c r="AV38" s="81">
        <f t="shared" si="24"/>
        <v>15</v>
      </c>
      <c r="AW38" s="75">
        <f t="shared" si="24"/>
        <v>0</v>
      </c>
      <c r="AX38" s="84">
        <f t="shared" si="24"/>
        <v>0</v>
      </c>
      <c r="AY38" s="76">
        <f t="shared" si="24"/>
        <v>0</v>
      </c>
      <c r="AZ38" s="84">
        <f t="shared" si="24"/>
        <v>0</v>
      </c>
      <c r="BA38" s="78">
        <f t="shared" si="23"/>
        <v>9</v>
      </c>
      <c r="BB38" s="220">
        <f t="shared" si="21"/>
        <v>64</v>
      </c>
    </row>
    <row r="39" spans="1:56" ht="23.25" x14ac:dyDescent="0.35">
      <c r="A39" s="23"/>
      <c r="B39" s="9" t="s">
        <v>177</v>
      </c>
      <c r="C39" s="9"/>
      <c r="D39" s="9"/>
      <c r="E39" s="9"/>
      <c r="F39" s="9"/>
      <c r="G39" s="9"/>
      <c r="H39" s="9"/>
      <c r="I39" s="9"/>
      <c r="AM39" s="41">
        <f t="shared" si="19"/>
        <v>5</v>
      </c>
      <c r="AN39" s="79" t="s">
        <v>90</v>
      </c>
      <c r="AO39" s="75">
        <f t="shared" ref="AO39:AZ39" si="25">+AO25+AO11</f>
        <v>177</v>
      </c>
      <c r="AP39" s="84">
        <f t="shared" si="25"/>
        <v>12</v>
      </c>
      <c r="AQ39" s="76">
        <f t="shared" si="25"/>
        <v>163</v>
      </c>
      <c r="AR39" s="81">
        <f t="shared" si="25"/>
        <v>10</v>
      </c>
      <c r="AS39" s="75">
        <f t="shared" si="25"/>
        <v>202</v>
      </c>
      <c r="AT39" s="84">
        <f t="shared" si="25"/>
        <v>10</v>
      </c>
      <c r="AU39" s="76">
        <f t="shared" si="25"/>
        <v>132</v>
      </c>
      <c r="AV39" s="81">
        <f t="shared" si="25"/>
        <v>10</v>
      </c>
      <c r="AW39" s="75">
        <f t="shared" si="25"/>
        <v>0</v>
      </c>
      <c r="AX39" s="84">
        <f t="shared" si="25"/>
        <v>0</v>
      </c>
      <c r="AY39" s="76">
        <f t="shared" si="25"/>
        <v>0</v>
      </c>
      <c r="AZ39" s="84">
        <f t="shared" si="25"/>
        <v>0</v>
      </c>
      <c r="BA39" s="78">
        <f t="shared" si="23"/>
        <v>5</v>
      </c>
      <c r="BB39" s="220">
        <f t="shared" si="21"/>
        <v>42</v>
      </c>
    </row>
    <row r="40" spans="1:56" ht="15" customHeight="1" outlineLevel="1" thickBot="1" x14ac:dyDescent="0.4">
      <c r="P40" s="10"/>
      <c r="AM40" s="41">
        <f t="shared" si="19"/>
        <v>5</v>
      </c>
      <c r="AN40" s="79" t="s">
        <v>88</v>
      </c>
      <c r="AO40" s="75">
        <f t="shared" ref="AO40:AZ40" si="26">+AO26+AO12</f>
        <v>151</v>
      </c>
      <c r="AP40" s="84">
        <f t="shared" si="26"/>
        <v>10</v>
      </c>
      <c r="AQ40" s="76">
        <f t="shared" si="26"/>
        <v>225</v>
      </c>
      <c r="AR40" s="81">
        <f t="shared" si="26"/>
        <v>11</v>
      </c>
      <c r="AS40" s="75">
        <f t="shared" si="26"/>
        <v>261</v>
      </c>
      <c r="AT40" s="84">
        <f t="shared" si="26"/>
        <v>12</v>
      </c>
      <c r="AU40" s="76">
        <f t="shared" si="26"/>
        <v>179</v>
      </c>
      <c r="AV40" s="81">
        <f t="shared" si="26"/>
        <v>9</v>
      </c>
      <c r="AW40" s="75">
        <f t="shared" si="26"/>
        <v>0</v>
      </c>
      <c r="AX40" s="84">
        <f t="shared" si="26"/>
        <v>0</v>
      </c>
      <c r="AY40" s="76">
        <f t="shared" si="26"/>
        <v>0</v>
      </c>
      <c r="AZ40" s="84">
        <f t="shared" si="26"/>
        <v>0</v>
      </c>
      <c r="BA40" s="78">
        <f t="shared" si="23"/>
        <v>5</v>
      </c>
      <c r="BB40" s="220">
        <f t="shared" si="21"/>
        <v>42</v>
      </c>
    </row>
    <row r="41" spans="1:56" s="16" customFormat="1" ht="18.75" customHeight="1" outlineLevel="1" thickBot="1" x14ac:dyDescent="0.4">
      <c r="A41" s="14"/>
      <c r="B41" s="574" t="s">
        <v>96</v>
      </c>
      <c r="C41" s="575"/>
      <c r="D41" s="14"/>
      <c r="E41" s="574" t="s">
        <v>97</v>
      </c>
      <c r="F41" s="575"/>
      <c r="G41" s="14"/>
      <c r="H41" s="574" t="s">
        <v>103</v>
      </c>
      <c r="I41" s="575"/>
      <c r="J41" s="14"/>
      <c r="K41" s="574" t="s">
        <v>98</v>
      </c>
      <c r="L41" s="575"/>
      <c r="N41" s="574" t="s">
        <v>88</v>
      </c>
      <c r="O41" s="575"/>
      <c r="P41" s="10"/>
      <c r="Q41" s="574" t="s">
        <v>99</v>
      </c>
      <c r="R41" s="575"/>
      <c r="S41" s="14"/>
      <c r="T41" s="574" t="s">
        <v>89</v>
      </c>
      <c r="U41" s="575"/>
      <c r="V41" s="14"/>
      <c r="W41" s="574" t="s">
        <v>100</v>
      </c>
      <c r="X41" s="575"/>
      <c r="Y41" s="14"/>
      <c r="Z41" s="574" t="s">
        <v>80</v>
      </c>
      <c r="AA41" s="575"/>
      <c r="AC41" s="574" t="s">
        <v>108</v>
      </c>
      <c r="AD41" s="575"/>
      <c r="AF41" s="13" t="s">
        <v>138</v>
      </c>
      <c r="AG41" s="15"/>
      <c r="AM41" s="41">
        <f t="shared" si="19"/>
        <v>3</v>
      </c>
      <c r="AN41" s="79" t="s">
        <v>87</v>
      </c>
      <c r="AO41" s="75">
        <f t="shared" ref="AO41:AZ41" si="27">+AO27+AO13</f>
        <v>29</v>
      </c>
      <c r="AP41" s="84">
        <f t="shared" si="27"/>
        <v>3</v>
      </c>
      <c r="AQ41" s="76">
        <f t="shared" si="27"/>
        <v>46</v>
      </c>
      <c r="AR41" s="81">
        <f t="shared" si="27"/>
        <v>6</v>
      </c>
      <c r="AS41" s="75">
        <f t="shared" si="27"/>
        <v>59</v>
      </c>
      <c r="AT41" s="84">
        <f t="shared" si="27"/>
        <v>6</v>
      </c>
      <c r="AU41" s="76">
        <f t="shared" si="27"/>
        <v>61</v>
      </c>
      <c r="AV41" s="81">
        <f t="shared" si="27"/>
        <v>6</v>
      </c>
      <c r="AW41" s="75">
        <f t="shared" si="27"/>
        <v>0</v>
      </c>
      <c r="AX41" s="84">
        <f t="shared" si="27"/>
        <v>0</v>
      </c>
      <c r="AY41" s="76">
        <f t="shared" si="27"/>
        <v>0</v>
      </c>
      <c r="AZ41" s="84">
        <f t="shared" si="27"/>
        <v>0</v>
      </c>
      <c r="BA41" s="78">
        <f t="shared" si="23"/>
        <v>3</v>
      </c>
      <c r="BB41" s="220">
        <f t="shared" si="21"/>
        <v>21</v>
      </c>
      <c r="BD41" s="116"/>
    </row>
    <row r="42" spans="1:56" ht="18.75" customHeight="1" outlineLevel="1" thickBot="1" x14ac:dyDescent="0.4">
      <c r="B42" s="24" t="s">
        <v>94</v>
      </c>
      <c r="C42" s="27" t="s">
        <v>95</v>
      </c>
      <c r="E42" s="24" t="s">
        <v>94</v>
      </c>
      <c r="F42" s="27" t="s">
        <v>95</v>
      </c>
      <c r="H42" s="24" t="s">
        <v>94</v>
      </c>
      <c r="I42" s="27" t="s">
        <v>95</v>
      </c>
      <c r="K42" s="24" t="s">
        <v>94</v>
      </c>
      <c r="L42" s="27" t="s">
        <v>95</v>
      </c>
      <c r="N42" s="24" t="s">
        <v>94</v>
      </c>
      <c r="O42" s="27" t="s">
        <v>95</v>
      </c>
      <c r="P42" s="10"/>
      <c r="Q42" s="26" t="s">
        <v>94</v>
      </c>
      <c r="R42" s="29" t="s">
        <v>95</v>
      </c>
      <c r="S42" s="10"/>
      <c r="T42" s="26" t="s">
        <v>94</v>
      </c>
      <c r="U42" s="29" t="s">
        <v>95</v>
      </c>
      <c r="V42" s="10"/>
      <c r="W42" s="26" t="s">
        <v>94</v>
      </c>
      <c r="X42" s="29" t="s">
        <v>95</v>
      </c>
      <c r="Y42" s="10"/>
      <c r="Z42" s="26" t="s">
        <v>94</v>
      </c>
      <c r="AA42" s="29" t="s">
        <v>95</v>
      </c>
      <c r="AC42" s="26" t="s">
        <v>94</v>
      </c>
      <c r="AD42" s="29" t="s">
        <v>95</v>
      </c>
      <c r="AF42" s="26" t="s">
        <v>94</v>
      </c>
      <c r="AG42" s="29" t="s">
        <v>95</v>
      </c>
      <c r="AI42" s="36" t="s">
        <v>101</v>
      </c>
      <c r="AJ42" s="37"/>
      <c r="AK42" s="38"/>
      <c r="AL42" s="45" t="str">
        <f>IF((MAX(Runners!$O$3:$O$995)+1)=1,"",MAX(Runners!$O$3:$O$995)+1)</f>
        <v/>
      </c>
      <c r="AM42" s="41">
        <f t="shared" si="19"/>
        <v>10</v>
      </c>
      <c r="AN42" s="77" t="s">
        <v>89</v>
      </c>
      <c r="AO42" s="75">
        <f t="shared" ref="AO42:AZ42" si="28">+AO28+AO14</f>
        <v>305</v>
      </c>
      <c r="AP42" s="84">
        <f t="shared" si="28"/>
        <v>18</v>
      </c>
      <c r="AQ42" s="76">
        <f t="shared" si="28"/>
        <v>357</v>
      </c>
      <c r="AR42" s="81">
        <f t="shared" si="28"/>
        <v>19</v>
      </c>
      <c r="AS42" s="75">
        <f t="shared" si="28"/>
        <v>369</v>
      </c>
      <c r="AT42" s="84">
        <f t="shared" si="28"/>
        <v>17</v>
      </c>
      <c r="AU42" s="76">
        <f t="shared" si="28"/>
        <v>276</v>
      </c>
      <c r="AV42" s="81">
        <f t="shared" si="28"/>
        <v>18</v>
      </c>
      <c r="AW42" s="75">
        <f t="shared" si="28"/>
        <v>0</v>
      </c>
      <c r="AX42" s="84">
        <f t="shared" si="28"/>
        <v>0</v>
      </c>
      <c r="AY42" s="76">
        <f t="shared" si="28"/>
        <v>0</v>
      </c>
      <c r="AZ42" s="84">
        <f t="shared" si="28"/>
        <v>0</v>
      </c>
      <c r="BA42" s="78">
        <f t="shared" si="23"/>
        <v>10</v>
      </c>
      <c r="BB42" s="220">
        <f t="shared" si="21"/>
        <v>72</v>
      </c>
    </row>
    <row r="43" spans="1:56" ht="18.75" customHeight="1" outlineLevel="1" thickBot="1" x14ac:dyDescent="0.4">
      <c r="A43">
        <v>1</v>
      </c>
      <c r="B43" s="31" t="str">
        <f>IFERROR(SMALL(Runners!$O$6:$O$132,A43),$AL$42)</f>
        <v/>
      </c>
      <c r="C43" s="30" t="str">
        <f>IFERROR(SMALL(Runners!$U$6:$U$132,A43),$AL$44)</f>
        <v/>
      </c>
      <c r="E43" s="31" t="str">
        <f>IFERROR(SMALL(Runners!$O$133:$O$249,$A43),$AL$42)</f>
        <v/>
      </c>
      <c r="F43" s="30" t="str">
        <f>IFERROR(SMALL(Runners!$U$133:$U$249,A43),$AL$44)</f>
        <v/>
      </c>
      <c r="H43" s="31" t="str">
        <f>IFERROR(SMALL(Runners!$O$250:$O$309,$A43),$AL$42)</f>
        <v/>
      </c>
      <c r="I43" s="30" t="str">
        <f>IFERROR(SMALL(Runners!$U$250:$U$309,$A43),$AL$44)</f>
        <v/>
      </c>
      <c r="K43" s="31" t="str">
        <f>IFERROR(SMALL(Runners!$O$310:$O$399,$A43),$AL$42)</f>
        <v/>
      </c>
      <c r="L43" s="30" t="str">
        <f>IFERROR(SMALL(Runners!$U$310:$U$399,$A43),$AL$44)</f>
        <v/>
      </c>
      <c r="N43" s="31" t="str">
        <f>IFERROR(SMALL(Runners!$O$400:$O$479,$A43),$AL$42)</f>
        <v/>
      </c>
      <c r="O43" s="30" t="str">
        <f>IFERROR(SMALL(Runners!$U$400:$U$479,$A43),$AL$44)</f>
        <v/>
      </c>
      <c r="P43" s="10"/>
      <c r="Q43" s="31" t="str">
        <f>IFERROR(SMALL(Runners!$O$529:$O$776,$A43),$AL$42)</f>
        <v/>
      </c>
      <c r="R43" s="30" t="str">
        <f>IFERROR(SMALL(Runners!$U$529:$U$776,$A43),$AL$44)</f>
        <v/>
      </c>
      <c r="S43" s="10"/>
      <c r="T43" s="31" t="str">
        <f>IFERROR(SMALL(Runners!$O$777:$O$799,$A43),$AL$42)</f>
        <v/>
      </c>
      <c r="U43" s="30" t="str">
        <f>IFERROR(SMALL(Runners!$U$777:$U$799,$A43),$AL$44)</f>
        <v/>
      </c>
      <c r="V43" s="10"/>
      <c r="W43" s="31" t="str">
        <f>IFERROR(SMALL(Runners!$O$800:$O$856,$A43),$AL$42)</f>
        <v/>
      </c>
      <c r="X43" s="30" t="str">
        <f>IFERROR(SMALL(Runners!$U$800:$U$856,$A43),$AL$44)</f>
        <v/>
      </c>
      <c r="Y43" s="10"/>
      <c r="Z43" s="31" t="str">
        <f>IFERROR(SMALL(Runners!$O$857:$O$920,$A43),$AL$42)</f>
        <v/>
      </c>
      <c r="AA43" s="30" t="str">
        <f>IFERROR(SMALL(Runners!$U$857:$U$920,$A43),$AL$44)</f>
        <v/>
      </c>
      <c r="AC43" s="31" t="str">
        <f>IFERROR(SMALL(Runners!$O$921:$O$926,$A43),$AL$42)</f>
        <v/>
      </c>
      <c r="AD43" s="30" t="str">
        <f>IFERROR(SMALL(Runners!$U$921:$U$926,$A43),$AL$44)</f>
        <v/>
      </c>
      <c r="AF43" s="31" t="str">
        <f>IFERROR(SMALL(Runners!$O$480:$O$528,$A43),$AL$42)</f>
        <v/>
      </c>
      <c r="AG43" s="30" t="str">
        <f>IFERROR(SMALL(Runners!$U$480:$U$528,$A43),$AL$44)</f>
        <v/>
      </c>
      <c r="AI43" s="39"/>
      <c r="AJ43" s="35"/>
      <c r="AK43" s="35"/>
      <c r="AL43" s="35"/>
      <c r="AM43" s="41">
        <f t="shared" si="19"/>
        <v>7</v>
      </c>
      <c r="AN43" s="77" t="s">
        <v>92</v>
      </c>
      <c r="AO43" s="75">
        <f t="shared" ref="AO43:AZ43" si="29">+AO29+AO15</f>
        <v>240</v>
      </c>
      <c r="AP43" s="84">
        <f t="shared" si="29"/>
        <v>14</v>
      </c>
      <c r="AQ43" s="76">
        <f t="shared" si="29"/>
        <v>280</v>
      </c>
      <c r="AR43" s="81">
        <f t="shared" si="29"/>
        <v>15</v>
      </c>
      <c r="AS43" s="75">
        <f t="shared" si="29"/>
        <v>309</v>
      </c>
      <c r="AT43" s="84">
        <f t="shared" si="29"/>
        <v>14</v>
      </c>
      <c r="AU43" s="76">
        <f t="shared" si="29"/>
        <v>248</v>
      </c>
      <c r="AV43" s="81">
        <f t="shared" si="29"/>
        <v>16</v>
      </c>
      <c r="AW43" s="75">
        <f t="shared" si="29"/>
        <v>0</v>
      </c>
      <c r="AX43" s="84">
        <f t="shared" si="29"/>
        <v>0</v>
      </c>
      <c r="AY43" s="76">
        <f t="shared" si="29"/>
        <v>0</v>
      </c>
      <c r="AZ43" s="84">
        <f t="shared" si="29"/>
        <v>0</v>
      </c>
      <c r="BA43" s="78">
        <f t="shared" si="23"/>
        <v>7</v>
      </c>
      <c r="BB43" s="220">
        <f t="shared" si="21"/>
        <v>59</v>
      </c>
    </row>
    <row r="44" spans="1:56" ht="18.75" customHeight="1" outlineLevel="1" thickBot="1" x14ac:dyDescent="0.4">
      <c r="A44">
        <v>2</v>
      </c>
      <c r="B44" s="31" t="str">
        <f>IFERROR(SMALL(Runners!$O$6:$O$132,A44),$AL$42)</f>
        <v/>
      </c>
      <c r="C44" s="30" t="str">
        <f>IFERROR(SMALL(Runners!$U$6:$U$132,A44),$AL$44)</f>
        <v/>
      </c>
      <c r="E44" s="31" t="str">
        <f>IFERROR(SMALL(Runners!$O$133:$O$249,$A44),$AL$42)</f>
        <v/>
      </c>
      <c r="F44" s="30" t="str">
        <f>IFERROR(SMALL(Runners!$U$133:$U$249,A44),$AL$44)</f>
        <v/>
      </c>
      <c r="H44" s="31" t="str">
        <f>IFERROR(SMALL(Runners!$O$250:$O$309,$A44),$AL$42)</f>
        <v/>
      </c>
      <c r="I44" s="30" t="str">
        <f>IFERROR(SMALL(Runners!$U$250:$U$309,$A44),$AL$44)</f>
        <v/>
      </c>
      <c r="K44" s="31" t="str">
        <f>IFERROR(SMALL(Runners!$O$310:$O$399,$A44),$AL$42)</f>
        <v/>
      </c>
      <c r="L44" s="30" t="str">
        <f>IFERROR(SMALL(Runners!$U$310:$U$399,$A44),$AL$44)</f>
        <v/>
      </c>
      <c r="N44" s="31" t="str">
        <f>IFERROR(SMALL(Runners!$O$400:$O$479,$A44),$AL$42)</f>
        <v/>
      </c>
      <c r="O44" s="30" t="str">
        <f>IFERROR(SMALL(Runners!$U$400:$U$479,$A44),$AL$44)</f>
        <v/>
      </c>
      <c r="P44" s="10"/>
      <c r="Q44" s="31" t="str">
        <f>IFERROR(SMALL(Runners!$O$529:$O$776,$A44),$AL$42)</f>
        <v/>
      </c>
      <c r="R44" s="30" t="str">
        <f>IFERROR(SMALL(Runners!$U$529:$U$776,$A44),$AL$44)</f>
        <v/>
      </c>
      <c r="S44" s="10"/>
      <c r="T44" s="31" t="str">
        <f>IFERROR(SMALL(Runners!$O$777:$O$799,$A44),$AL$42)</f>
        <v/>
      </c>
      <c r="U44" s="30" t="str">
        <f>IFERROR(SMALL(Runners!$U$777:$U$799,$A44),$AL$44)</f>
        <v/>
      </c>
      <c r="V44" s="10"/>
      <c r="W44" s="31" t="str">
        <f>IFERROR(SMALL(Runners!$O$800:$O$856,$A44),$AL$42)</f>
        <v/>
      </c>
      <c r="X44" s="30" t="str">
        <f>IFERROR(SMALL(Runners!$U$800:$U$856,$A44),$AL$44)</f>
        <v/>
      </c>
      <c r="Y44" s="10"/>
      <c r="Z44" s="31" t="str">
        <f>IFERROR(SMALL(Runners!$O$857:$O$920,$A44),$AL$42)</f>
        <v/>
      </c>
      <c r="AA44" s="30" t="str">
        <f>IFERROR(SMALL(Runners!$U$857:$U$920,$A44),$AL$44)</f>
        <v/>
      </c>
      <c r="AC44" s="31" t="str">
        <f>IFERROR(SMALL(Runners!$O$921:$O$926,$A44),$AL$42)</f>
        <v/>
      </c>
      <c r="AD44" s="30" t="str">
        <f>IFERROR(SMALL(Runners!$U$921:$U$926,$A44),$AL$44)</f>
        <v/>
      </c>
      <c r="AF44" s="31" t="str">
        <f>IFERROR(SMALL(Runners!$O$480:$O$528,$A44),$AL$42)</f>
        <v/>
      </c>
      <c r="AG44" s="30" t="str">
        <f>IFERROR(SMALL(Runners!$U$480:$U$528,$A44),$AL$44)</f>
        <v/>
      </c>
      <c r="AI44" s="36" t="s">
        <v>102</v>
      </c>
      <c r="AJ44" s="37"/>
      <c r="AK44" s="38"/>
      <c r="AL44" s="46" t="str">
        <f>IF((MAX(Runners!$U$3:$U$995)+1)=1,"",MAX(Runners!$U$3:$U$995)+1)</f>
        <v/>
      </c>
      <c r="AM44" s="41">
        <f t="shared" si="19"/>
        <v>8</v>
      </c>
      <c r="AN44" s="79" t="s">
        <v>80</v>
      </c>
      <c r="AO44" s="75">
        <f t="shared" ref="AO44:AZ44" si="30">+AO30+AO16</f>
        <v>241</v>
      </c>
      <c r="AP44" s="84">
        <f t="shared" si="30"/>
        <v>14</v>
      </c>
      <c r="AQ44" s="76">
        <f t="shared" si="30"/>
        <v>300</v>
      </c>
      <c r="AR44" s="81">
        <f t="shared" si="30"/>
        <v>17</v>
      </c>
      <c r="AS44" s="75">
        <f t="shared" si="30"/>
        <v>319</v>
      </c>
      <c r="AT44" s="84">
        <f t="shared" si="30"/>
        <v>15</v>
      </c>
      <c r="AU44" s="76">
        <f t="shared" si="30"/>
        <v>241</v>
      </c>
      <c r="AV44" s="81">
        <f t="shared" si="30"/>
        <v>16</v>
      </c>
      <c r="AW44" s="75">
        <f t="shared" si="30"/>
        <v>0</v>
      </c>
      <c r="AX44" s="84">
        <f t="shared" si="30"/>
        <v>0</v>
      </c>
      <c r="AY44" s="76">
        <f t="shared" si="30"/>
        <v>0</v>
      </c>
      <c r="AZ44" s="84">
        <f t="shared" si="30"/>
        <v>0</v>
      </c>
      <c r="BA44" s="78">
        <f t="shared" si="23"/>
        <v>8</v>
      </c>
      <c r="BB44" s="220">
        <f t="shared" si="21"/>
        <v>62</v>
      </c>
    </row>
    <row r="45" spans="1:56" ht="18.75" customHeight="1" outlineLevel="1" thickBot="1" x14ac:dyDescent="0.4">
      <c r="A45">
        <v>3</v>
      </c>
      <c r="B45" s="31" t="str">
        <f>IFERROR(SMALL(Runners!$O$6:$O$132,A45),$AL$42)</f>
        <v/>
      </c>
      <c r="C45" s="30" t="str">
        <f>IFERROR(SMALL(Runners!$U$6:$U$132,A45),$AL$44)</f>
        <v/>
      </c>
      <c r="E45" s="31" t="str">
        <f>IFERROR(SMALL(Runners!$O$133:$O$249,$A45),$AL$42)</f>
        <v/>
      </c>
      <c r="F45" s="30" t="str">
        <f>IFERROR(SMALL(Runners!$U$133:$U$249,A45),$AL$44)</f>
        <v/>
      </c>
      <c r="H45" s="31" t="str">
        <f>IFERROR(SMALL(Runners!$O$250:$O$309,$A45),$AL$42)</f>
        <v/>
      </c>
      <c r="I45" s="30" t="str">
        <f>IFERROR(SMALL(Runners!$U$250:$U$309,$A45),$AL$44)</f>
        <v/>
      </c>
      <c r="K45" s="31" t="str">
        <f>IFERROR(SMALL(Runners!$O$310:$O$399,$A45),$AL$42)</f>
        <v/>
      </c>
      <c r="L45" s="30" t="str">
        <f>IFERROR(SMALL(Runners!$U$310:$U$399,$A45),$AL$44)</f>
        <v/>
      </c>
      <c r="N45" s="31" t="str">
        <f>IFERROR(SMALL(Runners!$O$400:$O$479,$A45),$AL$42)</f>
        <v/>
      </c>
      <c r="O45" s="30" t="str">
        <f>IFERROR(SMALL(Runners!$U$400:$U$479,$A45),$AL$44)</f>
        <v/>
      </c>
      <c r="P45" s="10"/>
      <c r="Q45" s="31" t="str">
        <f>IFERROR(SMALL(Runners!$O$529:$O$776,$A45),$AL$42)</f>
        <v/>
      </c>
      <c r="R45" s="30" t="str">
        <f>IFERROR(SMALL(Runners!$U$529:$U$776,$A45),$AL$44)</f>
        <v/>
      </c>
      <c r="S45" s="10"/>
      <c r="T45" s="31" t="str">
        <f>IFERROR(SMALL(Runners!$O$777:$O$799,$A45),$AL$42)</f>
        <v/>
      </c>
      <c r="U45" s="30" t="str">
        <f>IFERROR(SMALL(Runners!$U$777:$U$799,$A45),$AL$44)</f>
        <v/>
      </c>
      <c r="V45" s="10"/>
      <c r="W45" s="31" t="str">
        <f>IFERROR(SMALL(Runners!$O$800:$O$856,$A45),$AL$42)</f>
        <v/>
      </c>
      <c r="X45" s="30" t="str">
        <f>IFERROR(SMALL(Runners!$U$800:$U$856,$A45),$AL$44)</f>
        <v/>
      </c>
      <c r="Y45" s="10"/>
      <c r="Z45" s="31" t="str">
        <f>IFERROR(SMALL(Runners!$O$857:$O$920,$A45),$AL$42)</f>
        <v/>
      </c>
      <c r="AA45" s="30" t="str">
        <f>IFERROR(SMALL(Runners!$U$857:$U$920,$A45),$AL$44)</f>
        <v/>
      </c>
      <c r="AC45" s="31" t="str">
        <f>IFERROR(SMALL(Runners!$O$921:$O$926,$A45),$AL$42)</f>
        <v/>
      </c>
      <c r="AD45" s="30" t="str">
        <f>IFERROR(SMALL(Runners!$U$921:$U$926,$A45),$AL$44)</f>
        <v/>
      </c>
      <c r="AF45" s="31" t="str">
        <f>IFERROR(SMALL(Runners!$O$480:$O$528,$A45),$AL$42)</f>
        <v/>
      </c>
      <c r="AG45" s="30" t="str">
        <f>IFERROR(SMALL(Runners!$U$480:$U$528,$A45),$AL$44)</f>
        <v/>
      </c>
      <c r="AM45" s="41">
        <f t="shared" si="19"/>
        <v>11</v>
      </c>
      <c r="AN45" s="80" t="s">
        <v>93</v>
      </c>
      <c r="AO45" s="82">
        <f t="shared" ref="AO45:AZ45" si="31">+AO31+AO17</f>
        <v>309</v>
      </c>
      <c r="AP45" s="85">
        <f t="shared" si="31"/>
        <v>19</v>
      </c>
      <c r="AQ45" s="86">
        <f t="shared" si="31"/>
        <v>357</v>
      </c>
      <c r="AR45" s="83">
        <f t="shared" si="31"/>
        <v>19</v>
      </c>
      <c r="AS45" s="82">
        <f t="shared" si="31"/>
        <v>369</v>
      </c>
      <c r="AT45" s="85">
        <f t="shared" si="31"/>
        <v>17</v>
      </c>
      <c r="AU45" s="86">
        <f t="shared" si="31"/>
        <v>276</v>
      </c>
      <c r="AV45" s="83">
        <f t="shared" si="31"/>
        <v>18</v>
      </c>
      <c r="AW45" s="82">
        <f t="shared" si="31"/>
        <v>0</v>
      </c>
      <c r="AX45" s="85">
        <f t="shared" si="31"/>
        <v>0</v>
      </c>
      <c r="AY45" s="86">
        <f t="shared" si="31"/>
        <v>0</v>
      </c>
      <c r="AZ45" s="85">
        <f t="shared" si="31"/>
        <v>0</v>
      </c>
      <c r="BA45" s="78">
        <f t="shared" si="23"/>
        <v>11</v>
      </c>
      <c r="BB45" s="220">
        <f t="shared" si="21"/>
        <v>73</v>
      </c>
    </row>
    <row r="46" spans="1:56" s="12" customFormat="1" ht="18.75" customHeight="1" outlineLevel="1" thickBot="1" x14ac:dyDescent="0.4">
      <c r="A46" s="11"/>
      <c r="B46" s="25">
        <f>SUM(B43:B45)</f>
        <v>0</v>
      </c>
      <c r="C46" s="28">
        <f>SUM(C43:C45)</f>
        <v>0</v>
      </c>
      <c r="D46" s="11"/>
      <c r="E46" s="25">
        <f>SUM(E43:E45)</f>
        <v>0</v>
      </c>
      <c r="F46" s="28">
        <f>SUM(F43:F45)</f>
        <v>0</v>
      </c>
      <c r="G46" s="11"/>
      <c r="H46" s="25">
        <f>SUM(H43:H45)</f>
        <v>0</v>
      </c>
      <c r="I46" s="28">
        <f>SUM(I43:I45)</f>
        <v>0</v>
      </c>
      <c r="J46" s="11"/>
      <c r="K46" s="25">
        <f>SUM(K43:K45)</f>
        <v>0</v>
      </c>
      <c r="L46" s="28">
        <f>SUM(L43:L45)</f>
        <v>0</v>
      </c>
      <c r="N46" s="25">
        <f>SUM(N43:N45)</f>
        <v>0</v>
      </c>
      <c r="O46" s="28">
        <f>SUM(O43:O45)</f>
        <v>0</v>
      </c>
      <c r="P46" s="10"/>
      <c r="Q46" s="25">
        <f>SUM(Q43:Q45)</f>
        <v>0</v>
      </c>
      <c r="R46" s="28">
        <f>SUM(R43:R45)</f>
        <v>0</v>
      </c>
      <c r="S46" s="11"/>
      <c r="T46" s="25">
        <f>SUM(T43:T45)</f>
        <v>0</v>
      </c>
      <c r="U46" s="28">
        <f>SUM(U43:U45)</f>
        <v>0</v>
      </c>
      <c r="V46" s="11"/>
      <c r="W46" s="25">
        <f>SUM(W43:W45)</f>
        <v>0</v>
      </c>
      <c r="X46" s="28">
        <f>SUM(X43:X45)</f>
        <v>0</v>
      </c>
      <c r="Y46" s="11"/>
      <c r="Z46" s="25">
        <f>SUM(Z43:Z45)</f>
        <v>0</v>
      </c>
      <c r="AA46" s="28">
        <f>SUM(AA43:AA45)</f>
        <v>0</v>
      </c>
      <c r="AC46" s="25">
        <f>SUM(AC43:AC45)</f>
        <v>0</v>
      </c>
      <c r="AD46" s="28">
        <f>SUM(AD43:AD45)</f>
        <v>0</v>
      </c>
      <c r="AF46" s="25">
        <f>SUM(AF43:AF45)</f>
        <v>0</v>
      </c>
      <c r="AG46" s="28">
        <f>SUM(AG43:AG45)</f>
        <v>0</v>
      </c>
      <c r="BA46" s="221"/>
      <c r="BB46" s="221"/>
      <c r="BD46" s="116"/>
    </row>
    <row r="48" spans="1:56" ht="23.25" x14ac:dyDescent="0.35">
      <c r="A48" s="23"/>
      <c r="B48" s="9" t="s">
        <v>178</v>
      </c>
      <c r="C48" s="9"/>
      <c r="D48" s="9"/>
      <c r="E48" s="9"/>
      <c r="F48" s="9"/>
      <c r="G48" s="9"/>
      <c r="H48" s="9"/>
      <c r="I48" s="9"/>
    </row>
    <row r="49" spans="1:38" ht="21.75" outlineLevel="1" thickBot="1" x14ac:dyDescent="0.4">
      <c r="P49" s="10"/>
    </row>
    <row r="50" spans="1:38" ht="21.75" outlineLevel="1" thickBot="1" x14ac:dyDescent="0.4">
      <c r="A50" s="14"/>
      <c r="B50" s="574" t="s">
        <v>96</v>
      </c>
      <c r="C50" s="575"/>
      <c r="D50" s="14"/>
      <c r="E50" s="574" t="s">
        <v>97</v>
      </c>
      <c r="F50" s="575"/>
      <c r="G50" s="14"/>
      <c r="H50" s="576" t="s">
        <v>103</v>
      </c>
      <c r="I50" s="577"/>
      <c r="J50" s="229"/>
      <c r="K50" s="576" t="s">
        <v>98</v>
      </c>
      <c r="L50" s="577"/>
      <c r="M50" s="230"/>
      <c r="N50" s="576" t="s">
        <v>88</v>
      </c>
      <c r="O50" s="577"/>
      <c r="P50" s="231"/>
      <c r="Q50" s="576" t="s">
        <v>99</v>
      </c>
      <c r="R50" s="577"/>
      <c r="S50" s="229"/>
      <c r="T50" s="576" t="s">
        <v>89</v>
      </c>
      <c r="U50" s="577"/>
      <c r="V50" s="229"/>
      <c r="W50" s="576" t="s">
        <v>100</v>
      </c>
      <c r="X50" s="577"/>
      <c r="Y50" s="229"/>
      <c r="Z50" s="576" t="s">
        <v>80</v>
      </c>
      <c r="AA50" s="577"/>
      <c r="AB50" s="230"/>
      <c r="AC50" s="576" t="s">
        <v>108</v>
      </c>
      <c r="AD50" s="577"/>
      <c r="AE50" s="230"/>
      <c r="AF50" s="199" t="s">
        <v>138</v>
      </c>
      <c r="AG50" s="200"/>
      <c r="AH50" s="16"/>
      <c r="AI50" s="16"/>
      <c r="AJ50" s="16"/>
      <c r="AK50" s="16"/>
      <c r="AL50" s="16"/>
    </row>
    <row r="51" spans="1:38" ht="21.75" outlineLevel="1" thickBot="1" x14ac:dyDescent="0.4">
      <c r="B51" s="265" t="s">
        <v>94</v>
      </c>
      <c r="C51" s="266" t="s">
        <v>95</v>
      </c>
      <c r="E51" s="265" t="s">
        <v>94</v>
      </c>
      <c r="F51" s="266" t="s">
        <v>95</v>
      </c>
      <c r="H51" s="232" t="s">
        <v>94</v>
      </c>
      <c r="I51" s="266" t="s">
        <v>95</v>
      </c>
      <c r="J51" s="231"/>
      <c r="K51" s="232" t="s">
        <v>94</v>
      </c>
      <c r="L51" s="266" t="s">
        <v>95</v>
      </c>
      <c r="M51" s="233"/>
      <c r="N51" s="232" t="s">
        <v>94</v>
      </c>
      <c r="O51" s="266" t="s">
        <v>95</v>
      </c>
      <c r="P51" s="231"/>
      <c r="Q51" s="234" t="s">
        <v>94</v>
      </c>
      <c r="R51" s="269" t="s">
        <v>95</v>
      </c>
      <c r="S51" s="231"/>
      <c r="T51" s="234" t="s">
        <v>94</v>
      </c>
      <c r="U51" s="269" t="s">
        <v>95</v>
      </c>
      <c r="V51" s="231"/>
      <c r="W51" s="234" t="s">
        <v>94</v>
      </c>
      <c r="X51" s="235" t="s">
        <v>95</v>
      </c>
      <c r="Y51" s="231"/>
      <c r="Z51" s="234" t="s">
        <v>94</v>
      </c>
      <c r="AA51" s="235" t="s">
        <v>95</v>
      </c>
      <c r="AB51" s="233"/>
      <c r="AC51" s="234" t="s">
        <v>94</v>
      </c>
      <c r="AD51" s="235" t="s">
        <v>95</v>
      </c>
      <c r="AE51" s="233"/>
      <c r="AF51" s="234" t="s">
        <v>94</v>
      </c>
      <c r="AG51" s="235" t="s">
        <v>95</v>
      </c>
      <c r="AI51" s="36" t="s">
        <v>101</v>
      </c>
      <c r="AJ51" s="37"/>
      <c r="AK51" s="38"/>
      <c r="AL51" s="45" t="str">
        <f>IF((MAX(Runners!$P$3:$P$995)+1)=1,"",MAX(Runners!$P$3:$P$995)+1)</f>
        <v/>
      </c>
    </row>
    <row r="52" spans="1:38" ht="21.75" outlineLevel="1" thickBot="1" x14ac:dyDescent="0.4">
      <c r="A52">
        <v>1</v>
      </c>
      <c r="B52" s="2" t="str">
        <f>IFERROR(SMALL(Runners!$P$6:$P$132,A52),$AL$51)</f>
        <v/>
      </c>
      <c r="C52" s="140" t="str">
        <f>IFERROR(SMALL(Runners!$V$6:$V$132,A52),$AL$53)</f>
        <v/>
      </c>
      <c r="E52" s="2" t="str">
        <f>IFERROR(SMALL(Runners!$P$133:$P$249,$A52),$AL$51)</f>
        <v/>
      </c>
      <c r="F52" s="140" t="str">
        <f>IFERROR(SMALL(Runners!$V$133:$V$249,A52),$AL$53)</f>
        <v/>
      </c>
      <c r="H52" s="228" t="str">
        <f>IFERROR(SMALL(Runners!$P$250:$P$309,$A52),$AL$51)</f>
        <v/>
      </c>
      <c r="I52" s="140" t="str">
        <f>IFERROR(SMALL(Runners!$V$250:$V$309,$A52),$AL$53)</f>
        <v/>
      </c>
      <c r="J52" s="231"/>
      <c r="K52" s="228" t="str">
        <f>IFERROR(SMALL(Runners!$P$310:$P$399,$A52),$AL$51)</f>
        <v/>
      </c>
      <c r="L52" s="140" t="str">
        <f>IFERROR(SMALL(Runners!$V$310:$V$399,$A52),$AL$53)</f>
        <v/>
      </c>
      <c r="M52" s="233"/>
      <c r="N52" s="228" t="str">
        <f>IFERROR(SMALL(Runners!$P$400:$P$479,$A52),$AL$51)</f>
        <v/>
      </c>
      <c r="O52" s="140" t="str">
        <f>IFERROR(SMALL(Runners!$V$400:$V$479,$A52),$AL$53)</f>
        <v/>
      </c>
      <c r="P52" s="231"/>
      <c r="Q52" s="228" t="str">
        <f>IFERROR(SMALL(Runners!$P$529:$P$776,$A52),$AL$51)</f>
        <v/>
      </c>
      <c r="R52" s="140" t="str">
        <f>IFERROR(SMALL(Runners!$V$529:$V$776,$A52),$AL$53)</f>
        <v/>
      </c>
      <c r="S52" s="231"/>
      <c r="T52" s="228" t="str">
        <f>IFERROR(SMALL(Runners!$P$777:$P$799,$A52),$AL$51)</f>
        <v/>
      </c>
      <c r="U52" s="140" t="str">
        <f>IFERROR(SMALL(Runners!$V$777:$V$799,$A52),$AL$53)</f>
        <v/>
      </c>
      <c r="V52" s="231"/>
      <c r="W52" s="228" t="str">
        <f>IFERROR(SMALL(Runners!$P$800:$P$856,$A52),$AL$51)</f>
        <v/>
      </c>
      <c r="X52" s="236" t="str">
        <f>IFERROR(SMALL(Runners!$V$800:$V$856,$A52),$AL$53)</f>
        <v/>
      </c>
      <c r="Y52" s="231"/>
      <c r="Z52" s="228" t="str">
        <f>IFERROR(SMALL(Runners!$P$857:$P$920,$A52),$AL$51)</f>
        <v/>
      </c>
      <c r="AA52" s="236" t="str">
        <f>IFERROR(SMALL(Runners!$V$857:$V$920,$A52),$AL$53)</f>
        <v/>
      </c>
      <c r="AB52" s="233"/>
      <c r="AC52" s="228" t="str">
        <f>IFERROR(SMALL(Runners!$P$921:$P$926,$A52),$AL$51)</f>
        <v/>
      </c>
      <c r="AD52" s="236" t="str">
        <f>IFERROR(SMALL(Runners!$V$921:$V$926,$A52),$AL$53)</f>
        <v/>
      </c>
      <c r="AE52" s="233"/>
      <c r="AF52" s="228" t="str">
        <f>IFERROR(SMALL(Runners!$P$480:$P$528,$A52),$AL$51)</f>
        <v/>
      </c>
      <c r="AG52" s="236" t="str">
        <f>IFERROR(SMALL(Runners!$V$480:$V$528,$A52),$AL$53)</f>
        <v/>
      </c>
      <c r="AI52" s="39"/>
      <c r="AJ52" s="35"/>
      <c r="AK52" s="35"/>
      <c r="AL52" s="35"/>
    </row>
    <row r="53" spans="1:38" ht="21.75" outlineLevel="1" thickBot="1" x14ac:dyDescent="0.4">
      <c r="A53">
        <v>2</v>
      </c>
      <c r="B53" s="2" t="str">
        <f>IFERROR(SMALL(Runners!$P$6:$P$132,A53),$AL$51)</f>
        <v/>
      </c>
      <c r="C53" s="140" t="str">
        <f>IFERROR(SMALL(Runners!$V$6:$V$132,A53),$AL$53)</f>
        <v/>
      </c>
      <c r="E53" s="2" t="str">
        <f>IFERROR(SMALL(Runners!$P$133:$P$249,$A53),$AL$51)</f>
        <v/>
      </c>
      <c r="F53" s="140" t="str">
        <f>IFERROR(SMALL(Runners!$V$133:$V$249,A53),$AL$53)</f>
        <v/>
      </c>
      <c r="H53" s="228" t="str">
        <f>IFERROR(SMALL(Runners!$P$250:$P$309,$A53),$AL$51)</f>
        <v/>
      </c>
      <c r="I53" s="140" t="str">
        <f>IFERROR(SMALL(Runners!$V$250:$V$309,$A53),$AL$53)</f>
        <v/>
      </c>
      <c r="J53" s="231"/>
      <c r="K53" s="228" t="str">
        <f>IFERROR(SMALL(Runners!$P$310:$P$399,$A53),$AL$51)</f>
        <v/>
      </c>
      <c r="L53" s="140" t="str">
        <f>IFERROR(SMALL(Runners!$V$310:$V$399,$A53),$AL$53)</f>
        <v/>
      </c>
      <c r="M53" s="233"/>
      <c r="N53" s="228" t="str">
        <f>IFERROR(SMALL(Runners!$P$400:$P$479,$A53),$AL$51)</f>
        <v/>
      </c>
      <c r="O53" s="140" t="str">
        <f>IFERROR(SMALL(Runners!$V$400:$V$479,$A53),$AL$53)</f>
        <v/>
      </c>
      <c r="P53" s="231"/>
      <c r="Q53" s="228" t="str">
        <f>IFERROR(SMALL(Runners!$P$529:$P$776,$A53),$AL$51)</f>
        <v/>
      </c>
      <c r="R53" s="140" t="str">
        <f>IFERROR(SMALL(Runners!$V$529:$V$776,$A53),$AL$53)</f>
        <v/>
      </c>
      <c r="S53" s="231"/>
      <c r="T53" s="228" t="str">
        <f>IFERROR(SMALL(Runners!$P$777:$P$799,$A53),$AL$51)</f>
        <v/>
      </c>
      <c r="U53" s="140" t="str">
        <f>IFERROR(SMALL(Runners!$V$777:$V$799,$A53),$AL$53)</f>
        <v/>
      </c>
      <c r="V53" s="231"/>
      <c r="W53" s="228" t="str">
        <f>IFERROR(SMALL(Runners!$P$800:$P$856,$A53),$AL$51)</f>
        <v/>
      </c>
      <c r="X53" s="236" t="str">
        <f>IFERROR(SMALL(Runners!$V$800:$V$856,$A53),$AL$53)</f>
        <v/>
      </c>
      <c r="Y53" s="231"/>
      <c r="Z53" s="228" t="str">
        <f>IFERROR(SMALL(Runners!$P$857:$P$920,$A53),$AL$51)</f>
        <v/>
      </c>
      <c r="AA53" s="236" t="str">
        <f>IFERROR(SMALL(Runners!$V$857:$V$920,$A53),$AL$53)</f>
        <v/>
      </c>
      <c r="AB53" s="233"/>
      <c r="AC53" s="228" t="str">
        <f>IFERROR(SMALL(Runners!$P$921:$P$926,$A53),$AL$51)</f>
        <v/>
      </c>
      <c r="AD53" s="236" t="str">
        <f>IFERROR(SMALL(Runners!$V$921:$V$926,$A53),$AL$53)</f>
        <v/>
      </c>
      <c r="AE53" s="233"/>
      <c r="AF53" s="228" t="str">
        <f>IFERROR(SMALL(Runners!$P$480:$P$528,$A53),$AL$51)</f>
        <v/>
      </c>
      <c r="AG53" s="236" t="str">
        <f>IFERROR(SMALL(Runners!$V$480:$V$528,$A53),$AL$53)</f>
        <v/>
      </c>
      <c r="AI53" s="36" t="s">
        <v>102</v>
      </c>
      <c r="AJ53" s="37"/>
      <c r="AK53" s="38"/>
      <c r="AL53" s="46" t="str">
        <f>IF((MAX(Runners!$V$3:$V$995)+1)=1,"",MAX(Runners!$V$3:$V$995)+1)</f>
        <v/>
      </c>
    </row>
    <row r="54" spans="1:38" ht="21.75" outlineLevel="1" thickBot="1" x14ac:dyDescent="0.4">
      <c r="A54">
        <v>3</v>
      </c>
      <c r="B54" s="2" t="str">
        <f>IFERROR(SMALL(Runners!$P$6:$P$132,A54),$AL$51)</f>
        <v/>
      </c>
      <c r="C54" s="140" t="str">
        <f>IFERROR(SMALL(Runners!$V$6:$V$132,A54),$AL$53)</f>
        <v/>
      </c>
      <c r="E54" s="2" t="str">
        <f>IFERROR(SMALL(Runners!$P$133:$P$249,$A54),$AL$51)</f>
        <v/>
      </c>
      <c r="F54" s="140" t="str">
        <f>IFERROR(SMALL(Runners!$V$133:$V$249,A54),$AL$53)</f>
        <v/>
      </c>
      <c r="H54" s="228" t="str">
        <f>IFERROR(SMALL(Runners!$P$250:$P$309,$A54),$AL$51)</f>
        <v/>
      </c>
      <c r="I54" s="140" t="str">
        <f>IFERROR(SMALL(Runners!$V$250:$V$309,$A54),$AL$53)</f>
        <v/>
      </c>
      <c r="J54" s="231"/>
      <c r="K54" s="228" t="str">
        <f>IFERROR(SMALL(Runners!$P$310:$P$399,$A54),$AL$51)</f>
        <v/>
      </c>
      <c r="L54" s="140" t="str">
        <f>IFERROR(SMALL(Runners!$V$310:$V$399,$A54),$AL$53)</f>
        <v/>
      </c>
      <c r="M54" s="233"/>
      <c r="N54" s="228" t="str">
        <f>IFERROR(SMALL(Runners!$P$400:$P$479,$A54),$AL$51)</f>
        <v/>
      </c>
      <c r="O54" s="140" t="str">
        <f>IFERROR(SMALL(Runners!$V$400:$V$479,$A54),$AL$53)</f>
        <v/>
      </c>
      <c r="P54" s="231"/>
      <c r="Q54" s="228" t="str">
        <f>IFERROR(SMALL(Runners!$P$529:$P$776,$A54),$AL$51)</f>
        <v/>
      </c>
      <c r="R54" s="140" t="str">
        <f>IFERROR(SMALL(Runners!$V$529:$V$776,$A54),$AL$53)</f>
        <v/>
      </c>
      <c r="S54" s="231"/>
      <c r="T54" s="228" t="str">
        <f>IFERROR(SMALL(Runners!$P$777:$P$799,$A54),$AL$51)</f>
        <v/>
      </c>
      <c r="U54" s="140" t="str">
        <f>IFERROR(SMALL(Runners!$V$777:$V$799,$A54),$AL$53)</f>
        <v/>
      </c>
      <c r="V54" s="231"/>
      <c r="W54" s="228" t="str">
        <f>IFERROR(SMALL(Runners!$P$800:$P$856,$A54),$AL$51)</f>
        <v/>
      </c>
      <c r="X54" s="236" t="str">
        <f>IFERROR(SMALL(Runners!$V$800:$V$856,$A54),$AL$53)</f>
        <v/>
      </c>
      <c r="Y54" s="231"/>
      <c r="Z54" s="228" t="str">
        <f>IFERROR(SMALL(Runners!$P$857:$P$920,$A54),$AL$51)</f>
        <v/>
      </c>
      <c r="AA54" s="236" t="str">
        <f>IFERROR(SMALL(Runners!$V$857:$V$920,$A54),$AL$53)</f>
        <v/>
      </c>
      <c r="AB54" s="233"/>
      <c r="AC54" s="228" t="str">
        <f>IFERROR(SMALL(Runners!$P$921:$P$926,$A54),$AL$51)</f>
        <v/>
      </c>
      <c r="AD54" s="236" t="str">
        <f>IFERROR(SMALL(Runners!$V$921:$V$926,$A54),$AL$53)</f>
        <v/>
      </c>
      <c r="AE54" s="233"/>
      <c r="AF54" s="228" t="str">
        <f>IFERROR(SMALL(Runners!$P$480:$P$528,$A54),$AL$51)</f>
        <v/>
      </c>
      <c r="AG54" s="236" t="str">
        <f>IFERROR(SMALL(Runners!$V$480:$V$528,$A54),$AL$53)</f>
        <v/>
      </c>
    </row>
    <row r="55" spans="1:38" ht="21.75" outlineLevel="1" thickBot="1" x14ac:dyDescent="0.4">
      <c r="A55" s="11"/>
      <c r="B55" s="267">
        <f>SUM(B52:B54)</f>
        <v>0</v>
      </c>
      <c r="C55" s="268">
        <f>SUM(C52:C54)</f>
        <v>0</v>
      </c>
      <c r="D55" s="11"/>
      <c r="E55" s="267">
        <f>SUM(E52:E54)</f>
        <v>0</v>
      </c>
      <c r="F55" s="268">
        <f>SUM(F52:F54)</f>
        <v>0</v>
      </c>
      <c r="G55" s="11"/>
      <c r="H55" s="237">
        <f>SUM(H52:H54)</f>
        <v>0</v>
      </c>
      <c r="I55" s="268">
        <f>SUM(I52:I54)</f>
        <v>0</v>
      </c>
      <c r="J55" s="239"/>
      <c r="K55" s="237">
        <f>SUM(K52:K54)</f>
        <v>0</v>
      </c>
      <c r="L55" s="268">
        <f>SUM(L52:L54)</f>
        <v>0</v>
      </c>
      <c r="M55" s="240"/>
      <c r="N55" s="237">
        <f>SUM(N52:N54)</f>
        <v>0</v>
      </c>
      <c r="O55" s="268">
        <f>SUM(O52:O54)</f>
        <v>0</v>
      </c>
      <c r="P55" s="231"/>
      <c r="Q55" s="237">
        <f>SUM(Q52:Q54)</f>
        <v>0</v>
      </c>
      <c r="R55" s="268">
        <f>SUM(R52:R54)</f>
        <v>0</v>
      </c>
      <c r="S55" s="239"/>
      <c r="T55" s="237">
        <f>SUM(T52:T54)</f>
        <v>0</v>
      </c>
      <c r="U55" s="268">
        <f>SUM(U52:U54)</f>
        <v>0</v>
      </c>
      <c r="V55" s="239"/>
      <c r="W55" s="237">
        <f>SUM(W52:W54)</f>
        <v>0</v>
      </c>
      <c r="X55" s="238">
        <f>SUM(X52:X54)</f>
        <v>0</v>
      </c>
      <c r="Y55" s="239"/>
      <c r="Z55" s="237">
        <f>SUM(Z52:Z54)</f>
        <v>0</v>
      </c>
      <c r="AA55" s="238">
        <f>SUM(AA52:AA54)</f>
        <v>0</v>
      </c>
      <c r="AB55" s="240"/>
      <c r="AC55" s="237">
        <f>SUM(AC52:AC54)</f>
        <v>0</v>
      </c>
      <c r="AD55" s="238">
        <f>SUM(AD52:AD54)</f>
        <v>0</v>
      </c>
      <c r="AE55" s="240"/>
      <c r="AF55" s="237">
        <f>SUM(AF52:AF54)</f>
        <v>0</v>
      </c>
      <c r="AG55" s="238">
        <f>SUM(AG52:AG54)</f>
        <v>0</v>
      </c>
      <c r="AH55" s="12"/>
      <c r="AI55" s="12"/>
      <c r="AJ55" s="12"/>
      <c r="AK55" s="12"/>
      <c r="AL55" s="12"/>
    </row>
  </sheetData>
  <mergeCells count="81">
    <mergeCell ref="Q50:R50"/>
    <mergeCell ref="T50:U50"/>
    <mergeCell ref="W50:X50"/>
    <mergeCell ref="Z50:AA50"/>
    <mergeCell ref="AC50:AD50"/>
    <mergeCell ref="B50:C50"/>
    <mergeCell ref="E50:F50"/>
    <mergeCell ref="H50:I50"/>
    <mergeCell ref="K50:L50"/>
    <mergeCell ref="N50:O50"/>
    <mergeCell ref="Q41:R41"/>
    <mergeCell ref="T41:U41"/>
    <mergeCell ref="W41:X41"/>
    <mergeCell ref="Z41:AA41"/>
    <mergeCell ref="AC41:AD41"/>
    <mergeCell ref="B41:C41"/>
    <mergeCell ref="E41:F41"/>
    <mergeCell ref="H41:I41"/>
    <mergeCell ref="K41:L41"/>
    <mergeCell ref="N41:O41"/>
    <mergeCell ref="Q32:R32"/>
    <mergeCell ref="T32:U32"/>
    <mergeCell ref="W32:X32"/>
    <mergeCell ref="Z32:AA32"/>
    <mergeCell ref="AC32:AD32"/>
    <mergeCell ref="B32:C32"/>
    <mergeCell ref="E32:F32"/>
    <mergeCell ref="H32:I32"/>
    <mergeCell ref="K32:L32"/>
    <mergeCell ref="N32:O32"/>
    <mergeCell ref="Q23:R23"/>
    <mergeCell ref="T23:U23"/>
    <mergeCell ref="W23:X23"/>
    <mergeCell ref="Z23:AA23"/>
    <mergeCell ref="AC23:AD23"/>
    <mergeCell ref="B23:C23"/>
    <mergeCell ref="E23:F23"/>
    <mergeCell ref="H23:I23"/>
    <mergeCell ref="K23:L23"/>
    <mergeCell ref="N23:O23"/>
    <mergeCell ref="Q14:R14"/>
    <mergeCell ref="T14:U14"/>
    <mergeCell ref="W14:X14"/>
    <mergeCell ref="Z14:AA14"/>
    <mergeCell ref="AC14:AD14"/>
    <mergeCell ref="B14:C14"/>
    <mergeCell ref="E14:F14"/>
    <mergeCell ref="H14:I14"/>
    <mergeCell ref="K14:L14"/>
    <mergeCell ref="N14:O14"/>
    <mergeCell ref="B5:C5"/>
    <mergeCell ref="E5:F5"/>
    <mergeCell ref="H5:I5"/>
    <mergeCell ref="K5:L5"/>
    <mergeCell ref="N5:O5"/>
    <mergeCell ref="Q5:R5"/>
    <mergeCell ref="T5:U5"/>
    <mergeCell ref="W5:X5"/>
    <mergeCell ref="Z5:AA5"/>
    <mergeCell ref="AC5:AD5"/>
    <mergeCell ref="AO5:AP5"/>
    <mergeCell ref="AQ5:AR5"/>
    <mergeCell ref="AS5:AT5"/>
    <mergeCell ref="AU5:AV5"/>
    <mergeCell ref="AW5:AX5"/>
    <mergeCell ref="AY33:AZ33"/>
    <mergeCell ref="BA33:BB33"/>
    <mergeCell ref="BA19:BB19"/>
    <mergeCell ref="BA5:BB5"/>
    <mergeCell ref="AO33:AP33"/>
    <mergeCell ref="AQ33:AR33"/>
    <mergeCell ref="AS33:AT33"/>
    <mergeCell ref="AU33:AV33"/>
    <mergeCell ref="AW33:AX33"/>
    <mergeCell ref="AY5:AZ5"/>
    <mergeCell ref="AO19:AP19"/>
    <mergeCell ref="AQ19:AR19"/>
    <mergeCell ref="AS19:AT19"/>
    <mergeCell ref="AU19:AV19"/>
    <mergeCell ref="AW19:AX19"/>
    <mergeCell ref="AY19:AZ19"/>
  </mergeCells>
  <pageMargins left="0.31496062992125984" right="0.31496062992125984" top="0.35433070866141736" bottom="0.35433070866141736"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0B700-482D-4FD9-B883-7DFF15B89368}">
  <sheetPr>
    <tabColor rgb="FF92D050"/>
  </sheetPr>
  <dimension ref="A1:U52"/>
  <sheetViews>
    <sheetView workbookViewId="0">
      <selection activeCell="E34" sqref="E34"/>
    </sheetView>
  </sheetViews>
  <sheetFormatPr defaultRowHeight="18" x14ac:dyDescent="0.25"/>
  <cols>
    <col min="1" max="1" width="13.85546875" style="17" customWidth="1"/>
    <col min="2" max="2" width="33.140625" style="17" customWidth="1"/>
    <col min="3" max="7" width="12.5703125" style="18" bestFit="1" customWidth="1"/>
    <col min="8" max="8" width="13.140625" style="18" bestFit="1" customWidth="1"/>
    <col min="9" max="9" width="11.42578125" style="18" bestFit="1" customWidth="1"/>
    <col min="10" max="10" width="41.42578125" customWidth="1"/>
    <col min="11" max="11" width="10.7109375" customWidth="1"/>
    <col min="12" max="12" width="28.7109375" customWidth="1"/>
    <col min="13" max="19" width="10.7109375" style="8" customWidth="1"/>
    <col min="20" max="20" width="16.28515625" bestFit="1" customWidth="1"/>
    <col min="21" max="21" width="11.28515625" bestFit="1" customWidth="1"/>
  </cols>
  <sheetData>
    <row r="1" spans="1:21" ht="26.25" x14ac:dyDescent="0.4">
      <c r="A1" s="120" t="s">
        <v>270</v>
      </c>
    </row>
    <row r="2" spans="1:21" ht="10.5" customHeight="1" x14ac:dyDescent="0.25"/>
    <row r="3" spans="1:21" s="166" customFormat="1" ht="55.5" customHeight="1" x14ac:dyDescent="0.25">
      <c r="A3" s="503" t="s">
        <v>263</v>
      </c>
      <c r="B3" s="508" t="s">
        <v>94</v>
      </c>
      <c r="C3" s="507" t="s">
        <v>201</v>
      </c>
      <c r="D3" s="507" t="s">
        <v>202</v>
      </c>
      <c r="E3" s="507" t="s">
        <v>203</v>
      </c>
      <c r="F3" s="507" t="s">
        <v>206</v>
      </c>
      <c r="G3" s="507" t="s">
        <v>204</v>
      </c>
      <c r="H3" s="507" t="s">
        <v>205</v>
      </c>
      <c r="I3" s="507" t="s">
        <v>207</v>
      </c>
      <c r="J3" s="17"/>
      <c r="T3" s="17"/>
      <c r="U3" s="17"/>
    </row>
    <row r="4" spans="1:21" s="17" customFormat="1" ht="19.5" customHeight="1" x14ac:dyDescent="0.25">
      <c r="A4" s="505">
        <v>1</v>
      </c>
      <c r="B4" s="505" t="s">
        <v>33</v>
      </c>
      <c r="C4" s="506">
        <v>2</v>
      </c>
      <c r="D4" s="506">
        <v>1</v>
      </c>
      <c r="E4" s="506">
        <v>1</v>
      </c>
      <c r="F4" s="506">
        <v>1</v>
      </c>
      <c r="G4" s="506">
        <v>0</v>
      </c>
      <c r="H4" s="506">
        <v>0</v>
      </c>
      <c r="I4" s="506">
        <v>5</v>
      </c>
    </row>
    <row r="5" spans="1:21" s="17" customFormat="1" ht="19.5" customHeight="1" x14ac:dyDescent="0.25">
      <c r="A5" s="505">
        <v>2</v>
      </c>
      <c r="B5" s="505" t="s">
        <v>86</v>
      </c>
      <c r="C5" s="506">
        <v>3</v>
      </c>
      <c r="D5" s="506">
        <v>2</v>
      </c>
      <c r="E5" s="506">
        <v>2</v>
      </c>
      <c r="F5" s="506">
        <v>2</v>
      </c>
      <c r="G5" s="506">
        <v>0</v>
      </c>
      <c r="H5" s="506">
        <v>0</v>
      </c>
      <c r="I5" s="506">
        <v>9</v>
      </c>
    </row>
    <row r="6" spans="1:21" s="17" customFormat="1" ht="19.5" customHeight="1" x14ac:dyDescent="0.25">
      <c r="A6" s="505">
        <v>3</v>
      </c>
      <c r="B6" s="505" t="s">
        <v>87</v>
      </c>
      <c r="C6" s="506">
        <v>1</v>
      </c>
      <c r="D6" s="506">
        <v>3</v>
      </c>
      <c r="E6" s="506">
        <v>3</v>
      </c>
      <c r="F6" s="506">
        <v>3</v>
      </c>
      <c r="G6" s="506">
        <v>0</v>
      </c>
      <c r="H6" s="506">
        <v>0</v>
      </c>
      <c r="I6" s="506">
        <v>10</v>
      </c>
    </row>
    <row r="7" spans="1:21" s="17" customFormat="1" ht="19.5" customHeight="1" x14ac:dyDescent="0.25">
      <c r="A7" s="505">
        <v>4</v>
      </c>
      <c r="B7" s="505" t="s">
        <v>90</v>
      </c>
      <c r="C7" s="506">
        <v>4</v>
      </c>
      <c r="D7" s="506">
        <v>4</v>
      </c>
      <c r="E7" s="506">
        <v>5</v>
      </c>
      <c r="F7" s="506">
        <v>4</v>
      </c>
      <c r="G7" s="506">
        <v>0</v>
      </c>
      <c r="H7" s="506">
        <v>0</v>
      </c>
      <c r="I7" s="506">
        <v>17</v>
      </c>
    </row>
    <row r="8" spans="1:21" s="17" customFormat="1" ht="19.5" customHeight="1" x14ac:dyDescent="0.25">
      <c r="A8" s="505">
        <v>5</v>
      </c>
      <c r="B8" s="505" t="s">
        <v>88</v>
      </c>
      <c r="C8" s="506">
        <v>5</v>
      </c>
      <c r="D8" s="506">
        <v>6</v>
      </c>
      <c r="E8" s="506">
        <v>6</v>
      </c>
      <c r="F8" s="506">
        <v>5</v>
      </c>
      <c r="G8" s="506">
        <v>0</v>
      </c>
      <c r="H8" s="506">
        <v>0</v>
      </c>
      <c r="I8" s="506">
        <v>22</v>
      </c>
    </row>
    <row r="9" spans="1:21" s="17" customFormat="1" ht="19.5" customHeight="1" x14ac:dyDescent="0.25">
      <c r="A9" s="505">
        <v>5</v>
      </c>
      <c r="B9" s="505" t="s">
        <v>138</v>
      </c>
      <c r="C9" s="506">
        <v>6</v>
      </c>
      <c r="D9" s="506">
        <v>5</v>
      </c>
      <c r="E9" s="506">
        <v>4</v>
      </c>
      <c r="F9" s="506">
        <v>7</v>
      </c>
      <c r="G9" s="506">
        <v>0</v>
      </c>
      <c r="H9" s="506">
        <v>0</v>
      </c>
      <c r="I9" s="506">
        <v>22</v>
      </c>
    </row>
    <row r="10" spans="1:21" s="17" customFormat="1" ht="19.5" customHeight="1" x14ac:dyDescent="0.25">
      <c r="A10" s="505">
        <v>7</v>
      </c>
      <c r="B10" s="505" t="s">
        <v>91</v>
      </c>
      <c r="C10" s="506">
        <v>8</v>
      </c>
      <c r="D10" s="506">
        <v>7</v>
      </c>
      <c r="E10" s="506">
        <v>7</v>
      </c>
      <c r="F10" s="506">
        <v>6</v>
      </c>
      <c r="G10" s="506">
        <v>0</v>
      </c>
      <c r="H10" s="506">
        <v>0</v>
      </c>
      <c r="I10" s="506">
        <v>28</v>
      </c>
    </row>
    <row r="11" spans="1:21" s="17" customFormat="1" ht="19.5" customHeight="1" x14ac:dyDescent="0.25">
      <c r="A11" s="505">
        <v>8</v>
      </c>
      <c r="B11" s="505" t="s">
        <v>92</v>
      </c>
      <c r="C11" s="506">
        <v>7</v>
      </c>
      <c r="D11" s="506">
        <v>8</v>
      </c>
      <c r="E11" s="506">
        <v>7</v>
      </c>
      <c r="F11" s="506">
        <v>9</v>
      </c>
      <c r="G11" s="506">
        <v>0</v>
      </c>
      <c r="H11" s="506">
        <v>0</v>
      </c>
      <c r="I11" s="506">
        <v>31</v>
      </c>
    </row>
    <row r="12" spans="1:21" s="17" customFormat="1" ht="19.5" customHeight="1" x14ac:dyDescent="0.25">
      <c r="A12" s="505">
        <v>9</v>
      </c>
      <c r="B12" s="505" t="s">
        <v>80</v>
      </c>
      <c r="C12" s="506">
        <v>8</v>
      </c>
      <c r="D12" s="506">
        <v>9</v>
      </c>
      <c r="E12" s="506">
        <v>7</v>
      </c>
      <c r="F12" s="506">
        <v>8</v>
      </c>
      <c r="G12" s="506">
        <v>0</v>
      </c>
      <c r="H12" s="506">
        <v>0</v>
      </c>
      <c r="I12" s="506">
        <v>32</v>
      </c>
    </row>
    <row r="13" spans="1:21" s="17" customFormat="1" ht="19.5" customHeight="1" x14ac:dyDescent="0.25">
      <c r="A13" s="505">
        <v>10</v>
      </c>
      <c r="B13" s="505" t="s">
        <v>93</v>
      </c>
      <c r="C13" s="506">
        <v>8</v>
      </c>
      <c r="D13" s="506">
        <v>9</v>
      </c>
      <c r="E13" s="506">
        <v>7</v>
      </c>
      <c r="F13" s="506">
        <v>9</v>
      </c>
      <c r="G13" s="506">
        <v>0</v>
      </c>
      <c r="H13" s="506">
        <v>0</v>
      </c>
      <c r="I13" s="506">
        <v>33</v>
      </c>
    </row>
    <row r="14" spans="1:21" s="17" customFormat="1" ht="19.5" customHeight="1" x14ac:dyDescent="0.25">
      <c r="A14" s="505">
        <v>10</v>
      </c>
      <c r="B14" s="505" t="s">
        <v>89</v>
      </c>
      <c r="C14" s="506">
        <v>8</v>
      </c>
      <c r="D14" s="506">
        <v>9</v>
      </c>
      <c r="E14" s="506">
        <v>7</v>
      </c>
      <c r="F14" s="506">
        <v>9</v>
      </c>
      <c r="G14" s="506">
        <v>0</v>
      </c>
      <c r="H14" s="506">
        <v>0</v>
      </c>
      <c r="I14" s="506">
        <v>33</v>
      </c>
    </row>
    <row r="16" spans="1:21" ht="36" x14ac:dyDescent="0.25">
      <c r="A16" s="509" t="s">
        <v>263</v>
      </c>
      <c r="B16" s="512" t="s">
        <v>95</v>
      </c>
      <c r="C16" s="511" t="s">
        <v>201</v>
      </c>
      <c r="D16" s="511" t="s">
        <v>202</v>
      </c>
      <c r="E16" s="511" t="s">
        <v>203</v>
      </c>
      <c r="F16" s="511" t="s">
        <v>206</v>
      </c>
      <c r="G16" s="511" t="s">
        <v>204</v>
      </c>
      <c r="H16" s="511" t="s">
        <v>205</v>
      </c>
      <c r="I16" s="511" t="s">
        <v>207</v>
      </c>
    </row>
    <row r="17" spans="1:9" x14ac:dyDescent="0.25">
      <c r="A17" s="505">
        <v>1</v>
      </c>
      <c r="B17" s="505" t="s">
        <v>86</v>
      </c>
      <c r="C17" s="510">
        <v>1</v>
      </c>
      <c r="D17" s="510">
        <v>1</v>
      </c>
      <c r="E17" s="510">
        <v>2</v>
      </c>
      <c r="F17" s="510">
        <v>2</v>
      </c>
      <c r="G17" s="510">
        <v>0</v>
      </c>
      <c r="H17" s="510">
        <v>0</v>
      </c>
      <c r="I17" s="510">
        <v>6</v>
      </c>
    </row>
    <row r="18" spans="1:9" x14ac:dyDescent="0.25">
      <c r="A18" s="505">
        <v>2</v>
      </c>
      <c r="B18" s="505" t="s">
        <v>33</v>
      </c>
      <c r="C18" s="510">
        <v>3</v>
      </c>
      <c r="D18" s="510">
        <v>2</v>
      </c>
      <c r="E18" s="510">
        <v>1</v>
      </c>
      <c r="F18" s="510">
        <v>1</v>
      </c>
      <c r="G18" s="510">
        <v>0</v>
      </c>
      <c r="H18" s="510">
        <v>0</v>
      </c>
      <c r="I18" s="510">
        <v>7</v>
      </c>
    </row>
    <row r="19" spans="1:9" x14ac:dyDescent="0.25">
      <c r="A19" s="505">
        <v>3</v>
      </c>
      <c r="B19" s="505" t="s">
        <v>87</v>
      </c>
      <c r="C19" s="510">
        <v>2</v>
      </c>
      <c r="D19" s="510">
        <v>3</v>
      </c>
      <c r="E19" s="510">
        <v>3</v>
      </c>
      <c r="F19" s="510">
        <v>3</v>
      </c>
      <c r="G19" s="510">
        <v>0</v>
      </c>
      <c r="H19" s="510">
        <v>0</v>
      </c>
      <c r="I19" s="510">
        <v>11</v>
      </c>
    </row>
    <row r="20" spans="1:9" x14ac:dyDescent="0.25">
      <c r="A20" s="505">
        <v>4</v>
      </c>
      <c r="B20" s="505" t="s">
        <v>138</v>
      </c>
      <c r="C20" s="510">
        <v>4</v>
      </c>
      <c r="D20" s="510">
        <v>4</v>
      </c>
      <c r="E20" s="510">
        <v>4</v>
      </c>
      <c r="F20" s="510">
        <v>4</v>
      </c>
      <c r="G20" s="510">
        <v>0</v>
      </c>
      <c r="H20" s="510">
        <v>0</v>
      </c>
      <c r="I20" s="510">
        <v>16</v>
      </c>
    </row>
    <row r="21" spans="1:9" x14ac:dyDescent="0.25">
      <c r="A21" s="505">
        <v>5</v>
      </c>
      <c r="B21" s="505" t="s">
        <v>88</v>
      </c>
      <c r="C21" s="510">
        <v>5</v>
      </c>
      <c r="D21" s="510">
        <v>5</v>
      </c>
      <c r="E21" s="510">
        <v>6</v>
      </c>
      <c r="F21" s="510">
        <v>4</v>
      </c>
      <c r="G21" s="510">
        <v>0</v>
      </c>
      <c r="H21" s="510">
        <v>0</v>
      </c>
      <c r="I21" s="510">
        <v>20</v>
      </c>
    </row>
    <row r="22" spans="1:9" x14ac:dyDescent="0.25">
      <c r="A22" s="505">
        <v>6</v>
      </c>
      <c r="B22" s="505" t="s">
        <v>90</v>
      </c>
      <c r="C22" s="510">
        <v>8</v>
      </c>
      <c r="D22" s="510">
        <v>6</v>
      </c>
      <c r="E22" s="510">
        <v>5</v>
      </c>
      <c r="F22" s="510">
        <v>6</v>
      </c>
      <c r="G22" s="510">
        <v>0</v>
      </c>
      <c r="H22" s="510">
        <v>0</v>
      </c>
      <c r="I22" s="510">
        <v>25</v>
      </c>
    </row>
    <row r="23" spans="1:9" x14ac:dyDescent="0.25">
      <c r="A23" s="505">
        <v>7</v>
      </c>
      <c r="B23" s="505" t="s">
        <v>92</v>
      </c>
      <c r="C23" s="510">
        <v>7</v>
      </c>
      <c r="D23" s="510">
        <v>7</v>
      </c>
      <c r="E23" s="510">
        <v>7</v>
      </c>
      <c r="F23" s="510">
        <v>7</v>
      </c>
      <c r="G23" s="510">
        <v>0</v>
      </c>
      <c r="H23" s="510">
        <v>0</v>
      </c>
      <c r="I23" s="510">
        <v>28</v>
      </c>
    </row>
    <row r="24" spans="1:9" x14ac:dyDescent="0.25">
      <c r="A24" s="505">
        <v>8</v>
      </c>
      <c r="B24" s="505" t="s">
        <v>80</v>
      </c>
      <c r="C24" s="510">
        <v>6</v>
      </c>
      <c r="D24" s="510">
        <v>8</v>
      </c>
      <c r="E24" s="510">
        <v>8</v>
      </c>
      <c r="F24" s="510">
        <v>8</v>
      </c>
      <c r="G24" s="510">
        <v>0</v>
      </c>
      <c r="H24" s="510">
        <v>0</v>
      </c>
      <c r="I24" s="510">
        <v>30</v>
      </c>
    </row>
    <row r="25" spans="1:9" x14ac:dyDescent="0.25">
      <c r="A25" s="505">
        <v>9</v>
      </c>
      <c r="B25" s="505" t="s">
        <v>91</v>
      </c>
      <c r="C25" s="510">
        <v>9</v>
      </c>
      <c r="D25" s="510">
        <v>9</v>
      </c>
      <c r="E25" s="510">
        <v>9</v>
      </c>
      <c r="F25" s="510">
        <v>9</v>
      </c>
      <c r="G25" s="510">
        <v>0</v>
      </c>
      <c r="H25" s="510">
        <v>0</v>
      </c>
      <c r="I25" s="510">
        <v>36</v>
      </c>
    </row>
    <row r="26" spans="1:9" x14ac:dyDescent="0.25">
      <c r="A26" s="505">
        <v>10</v>
      </c>
      <c r="B26" s="505" t="s">
        <v>89</v>
      </c>
      <c r="C26" s="510">
        <v>10</v>
      </c>
      <c r="D26" s="510">
        <v>10</v>
      </c>
      <c r="E26" s="510">
        <v>10</v>
      </c>
      <c r="F26" s="510">
        <v>9</v>
      </c>
      <c r="G26" s="510">
        <v>0</v>
      </c>
      <c r="H26" s="510">
        <v>0</v>
      </c>
      <c r="I26" s="510">
        <v>39</v>
      </c>
    </row>
    <row r="27" spans="1:9" x14ac:dyDescent="0.25">
      <c r="A27" s="505">
        <v>11</v>
      </c>
      <c r="B27" s="505" t="s">
        <v>93</v>
      </c>
      <c r="C27" s="510">
        <v>11</v>
      </c>
      <c r="D27" s="510">
        <v>10</v>
      </c>
      <c r="E27" s="510">
        <v>10</v>
      </c>
      <c r="F27" s="510">
        <v>9</v>
      </c>
      <c r="G27" s="510">
        <v>0</v>
      </c>
      <c r="H27" s="510">
        <v>0</v>
      </c>
      <c r="I27" s="510">
        <v>40</v>
      </c>
    </row>
    <row r="29" spans="1:9" ht="36" x14ac:dyDescent="0.25">
      <c r="A29" s="509" t="s">
        <v>263</v>
      </c>
      <c r="B29" s="509" t="s">
        <v>110</v>
      </c>
      <c r="C29" s="504" t="s">
        <v>201</v>
      </c>
      <c r="D29" s="504" t="s">
        <v>202</v>
      </c>
      <c r="E29" s="504" t="s">
        <v>203</v>
      </c>
      <c r="F29" s="504" t="s">
        <v>206</v>
      </c>
      <c r="G29" s="504" t="s">
        <v>204</v>
      </c>
      <c r="H29" s="504" t="s">
        <v>330</v>
      </c>
      <c r="I29" s="504" t="s">
        <v>329</v>
      </c>
    </row>
    <row r="30" spans="1:9" x14ac:dyDescent="0.25">
      <c r="A30" s="504">
        <v>1</v>
      </c>
      <c r="B30" s="504" t="s">
        <v>33</v>
      </c>
      <c r="C30" s="507">
        <v>5</v>
      </c>
      <c r="D30" s="507">
        <v>3</v>
      </c>
      <c r="E30" s="507">
        <v>2</v>
      </c>
      <c r="F30" s="507">
        <v>2</v>
      </c>
      <c r="G30" s="507">
        <v>0</v>
      </c>
      <c r="H30" s="507">
        <v>0</v>
      </c>
      <c r="I30" s="507">
        <v>12</v>
      </c>
    </row>
    <row r="31" spans="1:9" x14ac:dyDescent="0.25">
      <c r="A31" s="504">
        <v>2</v>
      </c>
      <c r="B31" s="504" t="s">
        <v>86</v>
      </c>
      <c r="C31" s="507">
        <v>4</v>
      </c>
      <c r="D31" s="507">
        <v>3</v>
      </c>
      <c r="E31" s="507">
        <v>4</v>
      </c>
      <c r="F31" s="507">
        <v>4</v>
      </c>
      <c r="G31" s="507">
        <v>0</v>
      </c>
      <c r="H31" s="507">
        <v>0</v>
      </c>
      <c r="I31" s="507">
        <v>15</v>
      </c>
    </row>
    <row r="32" spans="1:9" x14ac:dyDescent="0.25">
      <c r="A32" s="504">
        <v>3</v>
      </c>
      <c r="B32" s="504" t="s">
        <v>87</v>
      </c>
      <c r="C32" s="507">
        <v>3</v>
      </c>
      <c r="D32" s="507">
        <v>6</v>
      </c>
      <c r="E32" s="507">
        <v>6</v>
      </c>
      <c r="F32" s="507">
        <v>6</v>
      </c>
      <c r="G32" s="507">
        <v>0</v>
      </c>
      <c r="H32" s="507">
        <v>0</v>
      </c>
      <c r="I32" s="507">
        <v>21</v>
      </c>
    </row>
    <row r="33" spans="1:9" x14ac:dyDescent="0.25">
      <c r="A33" s="504">
        <v>4</v>
      </c>
      <c r="B33" s="504" t="s">
        <v>138</v>
      </c>
      <c r="C33" s="507">
        <v>10</v>
      </c>
      <c r="D33" s="507">
        <v>9</v>
      </c>
      <c r="E33" s="507">
        <v>8</v>
      </c>
      <c r="F33" s="507">
        <v>11</v>
      </c>
      <c r="G33" s="507">
        <v>0</v>
      </c>
      <c r="H33" s="507">
        <v>0</v>
      </c>
      <c r="I33" s="507">
        <v>38</v>
      </c>
    </row>
    <row r="34" spans="1:9" x14ac:dyDescent="0.25">
      <c r="A34" s="504">
        <v>5</v>
      </c>
      <c r="B34" s="504" t="s">
        <v>90</v>
      </c>
      <c r="C34" s="507">
        <v>12</v>
      </c>
      <c r="D34" s="507">
        <v>10</v>
      </c>
      <c r="E34" s="507">
        <v>10</v>
      </c>
      <c r="F34" s="507">
        <v>10</v>
      </c>
      <c r="G34" s="507">
        <v>0</v>
      </c>
      <c r="H34" s="507">
        <v>0</v>
      </c>
      <c r="I34" s="507">
        <v>42</v>
      </c>
    </row>
    <row r="35" spans="1:9" x14ac:dyDescent="0.25">
      <c r="A35" s="504"/>
      <c r="B35" s="504" t="s">
        <v>88</v>
      </c>
      <c r="C35" s="507">
        <v>10</v>
      </c>
      <c r="D35" s="507">
        <v>11</v>
      </c>
      <c r="E35" s="507">
        <v>12</v>
      </c>
      <c r="F35" s="507">
        <v>9</v>
      </c>
      <c r="G35" s="507">
        <v>0</v>
      </c>
      <c r="H35" s="507">
        <v>0</v>
      </c>
      <c r="I35" s="507">
        <v>42</v>
      </c>
    </row>
    <row r="36" spans="1:9" x14ac:dyDescent="0.25">
      <c r="A36" s="504">
        <v>7</v>
      </c>
      <c r="B36" s="504" t="s">
        <v>92</v>
      </c>
      <c r="C36" s="507">
        <v>14</v>
      </c>
      <c r="D36" s="507">
        <v>15</v>
      </c>
      <c r="E36" s="507">
        <v>14</v>
      </c>
      <c r="F36" s="507">
        <v>16</v>
      </c>
      <c r="G36" s="507">
        <v>0</v>
      </c>
      <c r="H36" s="507">
        <v>0</v>
      </c>
      <c r="I36" s="507">
        <v>59</v>
      </c>
    </row>
    <row r="37" spans="1:9" x14ac:dyDescent="0.25">
      <c r="A37" s="504">
        <v>8</v>
      </c>
      <c r="B37" s="504" t="s">
        <v>80</v>
      </c>
      <c r="C37" s="507">
        <v>14</v>
      </c>
      <c r="D37" s="507">
        <v>17</v>
      </c>
      <c r="E37" s="507">
        <v>15</v>
      </c>
      <c r="F37" s="507">
        <v>16</v>
      </c>
      <c r="G37" s="507">
        <v>0</v>
      </c>
      <c r="H37" s="507">
        <v>0</v>
      </c>
      <c r="I37" s="507">
        <v>62</v>
      </c>
    </row>
    <row r="38" spans="1:9" x14ac:dyDescent="0.25">
      <c r="A38" s="504">
        <v>9</v>
      </c>
      <c r="B38" s="504" t="s">
        <v>91</v>
      </c>
      <c r="C38" s="507">
        <v>17</v>
      </c>
      <c r="D38" s="507">
        <v>16</v>
      </c>
      <c r="E38" s="507">
        <v>16</v>
      </c>
      <c r="F38" s="507">
        <v>15</v>
      </c>
      <c r="G38" s="507">
        <v>0</v>
      </c>
      <c r="H38" s="507">
        <v>0</v>
      </c>
      <c r="I38" s="507">
        <v>64</v>
      </c>
    </row>
    <row r="39" spans="1:9" x14ac:dyDescent="0.25">
      <c r="A39" s="504">
        <v>10</v>
      </c>
      <c r="B39" s="504" t="s">
        <v>89</v>
      </c>
      <c r="C39" s="507">
        <v>18</v>
      </c>
      <c r="D39" s="507">
        <v>19</v>
      </c>
      <c r="E39" s="507">
        <v>17</v>
      </c>
      <c r="F39" s="507">
        <v>18</v>
      </c>
      <c r="G39" s="507">
        <v>0</v>
      </c>
      <c r="H39" s="507">
        <v>0</v>
      </c>
      <c r="I39" s="507">
        <v>72</v>
      </c>
    </row>
    <row r="40" spans="1:9" x14ac:dyDescent="0.25">
      <c r="A40" s="504">
        <v>11</v>
      </c>
      <c r="B40" s="504" t="s">
        <v>93</v>
      </c>
      <c r="C40" s="507">
        <v>19</v>
      </c>
      <c r="D40" s="507">
        <v>19</v>
      </c>
      <c r="E40" s="507">
        <v>17</v>
      </c>
      <c r="F40" s="507">
        <v>18</v>
      </c>
      <c r="G40" s="507">
        <v>0</v>
      </c>
      <c r="H40" s="507">
        <v>0</v>
      </c>
      <c r="I40" s="507">
        <v>73</v>
      </c>
    </row>
    <row r="41" spans="1:9" ht="15" x14ac:dyDescent="0.25">
      <c r="A41"/>
      <c r="B41"/>
      <c r="C41"/>
      <c r="D41"/>
      <c r="E41"/>
      <c r="F41"/>
      <c r="G41"/>
      <c r="H41"/>
      <c r="I41"/>
    </row>
    <row r="42" spans="1:9" x14ac:dyDescent="0.25">
      <c r="A42"/>
      <c r="B42"/>
      <c r="C42"/>
    </row>
    <row r="43" spans="1:9" x14ac:dyDescent="0.25">
      <c r="A43"/>
      <c r="B43"/>
      <c r="C43"/>
    </row>
    <row r="44" spans="1:9" x14ac:dyDescent="0.25">
      <c r="A44"/>
      <c r="B44"/>
      <c r="C44"/>
    </row>
    <row r="45" spans="1:9" x14ac:dyDescent="0.25">
      <c r="A45"/>
      <c r="B45"/>
      <c r="C45"/>
    </row>
    <row r="46" spans="1:9" x14ac:dyDescent="0.25">
      <c r="A46"/>
      <c r="B46"/>
      <c r="C46"/>
    </row>
    <row r="47" spans="1:9" x14ac:dyDescent="0.25">
      <c r="A47"/>
      <c r="B47"/>
    </row>
    <row r="48" spans="1:9" x14ac:dyDescent="0.25">
      <c r="A48"/>
      <c r="B48" t="s">
        <v>533</v>
      </c>
    </row>
    <row r="49" spans="1:2" x14ac:dyDescent="0.25">
      <c r="A49"/>
      <c r="B49"/>
    </row>
    <row r="50" spans="1:2" x14ac:dyDescent="0.25">
      <c r="A50"/>
      <c r="B50"/>
    </row>
    <row r="51" spans="1:2" x14ac:dyDescent="0.25">
      <c r="A51"/>
      <c r="B51"/>
    </row>
    <row r="52" spans="1:2" x14ac:dyDescent="0.25">
      <c r="A52"/>
      <c r="B52"/>
    </row>
  </sheetData>
  <pageMargins left="0.11811023622047245" right="0.11811023622047245" top="0.15748031496062992" bottom="0.35433070866141736" header="0.31496062992125984" footer="0.31496062992125984"/>
  <pageSetup paperSize="9"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CF3D-5A08-48CB-952A-55D30575A7BC}">
  <dimension ref="A1"/>
  <sheetViews>
    <sheetView workbookViewId="0"/>
  </sheetViews>
  <sheetFormatPr defaultRowHeight="1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6B55C-1137-49C8-9BBC-9DC27C752121}">
  <dimension ref="A1:G45"/>
  <sheetViews>
    <sheetView topLeftCell="A10" workbookViewId="0">
      <selection activeCell="J20" sqref="J20"/>
    </sheetView>
  </sheetViews>
  <sheetFormatPr defaultRowHeight="18.75" x14ac:dyDescent="0.3"/>
  <cols>
    <col min="1" max="1" width="15.7109375" style="381" customWidth="1"/>
    <col min="2" max="2" width="15" style="381" customWidth="1"/>
    <col min="3" max="3" width="32.28515625" style="381" customWidth="1"/>
    <col min="4" max="4" width="9" style="381" customWidth="1"/>
    <col min="5" max="5" width="15" style="381" customWidth="1"/>
    <col min="6" max="6" width="9.140625" style="18"/>
    <col min="7" max="7" width="9.140625" style="17"/>
  </cols>
  <sheetData>
    <row r="1" spans="1:7" ht="18" x14ac:dyDescent="0.25">
      <c r="A1" s="385" t="s">
        <v>564</v>
      </c>
      <c r="B1" s="17"/>
      <c r="C1" s="17"/>
      <c r="D1" s="17"/>
      <c r="E1" s="17"/>
      <c r="G1" s="32"/>
    </row>
    <row r="2" spans="1:7" ht="23.25" x14ac:dyDescent="0.35">
      <c r="A2" s="386" t="s">
        <v>0</v>
      </c>
      <c r="B2" s="17"/>
      <c r="C2" s="17"/>
      <c r="D2" s="17"/>
      <c r="E2" s="17"/>
      <c r="G2" s="32"/>
    </row>
    <row r="3" spans="1:7" ht="12.75" customHeight="1" x14ac:dyDescent="0.35">
      <c r="A3" s="386"/>
      <c r="B3" s="17"/>
      <c r="C3" s="17"/>
      <c r="D3" s="17"/>
      <c r="E3" s="17"/>
      <c r="G3" s="32"/>
    </row>
    <row r="4" spans="1:7" ht="12.75" customHeight="1" x14ac:dyDescent="0.25">
      <c r="A4" s="17"/>
      <c r="B4" s="17"/>
      <c r="C4" s="17"/>
      <c r="D4" s="17"/>
      <c r="E4" s="17"/>
      <c r="G4" s="32"/>
    </row>
    <row r="5" spans="1:7" ht="18" x14ac:dyDescent="0.25">
      <c r="A5" s="130" t="s">
        <v>560</v>
      </c>
      <c r="B5" s="17"/>
      <c r="C5" s="17"/>
      <c r="D5" s="17"/>
      <c r="E5" s="17"/>
      <c r="G5" s="32"/>
    </row>
    <row r="6" spans="1:7" s="381" customFormat="1" x14ac:dyDescent="0.3">
      <c r="A6" s="167" t="s">
        <v>461</v>
      </c>
      <c r="B6" s="167" t="s">
        <v>262</v>
      </c>
      <c r="C6" s="19" t="s">
        <v>0</v>
      </c>
      <c r="D6" s="17"/>
      <c r="E6" s="17"/>
      <c r="F6" s="18"/>
      <c r="G6" s="17"/>
    </row>
    <row r="7" spans="1:7" s="381" customFormat="1" x14ac:dyDescent="0.3">
      <c r="A7" s="17"/>
      <c r="B7" s="17"/>
      <c r="C7" s="32"/>
      <c r="D7" s="17"/>
      <c r="E7" s="17"/>
      <c r="F7" s="18"/>
      <c r="G7" s="17"/>
    </row>
    <row r="8" spans="1:7" s="381" customFormat="1" x14ac:dyDescent="0.3">
      <c r="A8" s="130" t="s">
        <v>561</v>
      </c>
      <c r="B8" s="17"/>
      <c r="C8" s="32"/>
      <c r="D8" s="17"/>
      <c r="E8" s="17"/>
      <c r="F8" s="18"/>
      <c r="G8" s="17"/>
    </row>
    <row r="9" spans="1:7" s="381" customFormat="1" x14ac:dyDescent="0.3">
      <c r="A9" s="339" t="s">
        <v>253</v>
      </c>
      <c r="B9" s="339" t="s">
        <v>458</v>
      </c>
      <c r="C9" s="19" t="s">
        <v>0</v>
      </c>
      <c r="D9" s="17"/>
      <c r="E9" s="17"/>
      <c r="F9" s="18"/>
      <c r="G9" s="17"/>
    </row>
    <row r="10" spans="1:7" ht="18" x14ac:dyDescent="0.25">
      <c r="A10" s="17"/>
      <c r="B10" s="17"/>
      <c r="C10" s="32"/>
      <c r="D10" s="17"/>
      <c r="E10" s="17"/>
      <c r="G10" s="32"/>
    </row>
    <row r="11" spans="1:7" ht="18" x14ac:dyDescent="0.25">
      <c r="A11" s="130" t="s">
        <v>562</v>
      </c>
      <c r="B11" s="130"/>
      <c r="C11" s="384"/>
      <c r="D11" s="333"/>
      <c r="E11" s="333"/>
      <c r="G11" s="32"/>
    </row>
    <row r="12" spans="1:7" ht="18" x14ac:dyDescent="0.25">
      <c r="A12" s="340" t="s">
        <v>243</v>
      </c>
      <c r="B12" s="340" t="s">
        <v>515</v>
      </c>
      <c r="C12" s="19" t="s">
        <v>80</v>
      </c>
      <c r="D12" s="168" t="s">
        <v>2</v>
      </c>
      <c r="E12" s="170" t="s">
        <v>550</v>
      </c>
      <c r="F12" s="168" t="s">
        <v>403</v>
      </c>
    </row>
    <row r="13" spans="1:7" ht="18" x14ac:dyDescent="0.25">
      <c r="A13" s="339" t="s">
        <v>435</v>
      </c>
      <c r="B13" s="339" t="s">
        <v>436</v>
      </c>
      <c r="C13" s="19" t="s">
        <v>87</v>
      </c>
      <c r="D13" s="168" t="s">
        <v>2</v>
      </c>
      <c r="E13" s="170" t="s">
        <v>551</v>
      </c>
      <c r="F13" s="168" t="s">
        <v>553</v>
      </c>
    </row>
    <row r="14" spans="1:7" ht="18" x14ac:dyDescent="0.25">
      <c r="A14" s="339" t="s">
        <v>494</v>
      </c>
      <c r="B14" s="339" t="s">
        <v>485</v>
      </c>
      <c r="C14" s="19" t="s">
        <v>0</v>
      </c>
      <c r="D14" s="168" t="s">
        <v>2</v>
      </c>
      <c r="E14" s="170" t="s">
        <v>552</v>
      </c>
      <c r="F14" s="168" t="s">
        <v>554</v>
      </c>
    </row>
    <row r="15" spans="1:7" ht="18" x14ac:dyDescent="0.25">
      <c r="A15" s="387"/>
      <c r="B15" s="387"/>
      <c r="C15" s="34"/>
      <c r="D15" s="18"/>
      <c r="E15" s="333"/>
    </row>
    <row r="16" spans="1:7" ht="18" x14ac:dyDescent="0.25">
      <c r="A16" s="339" t="s">
        <v>464</v>
      </c>
      <c r="B16" s="339" t="s">
        <v>338</v>
      </c>
      <c r="C16" s="19" t="s">
        <v>0</v>
      </c>
      <c r="D16" s="168" t="s">
        <v>4</v>
      </c>
      <c r="E16" s="170" t="s">
        <v>550</v>
      </c>
      <c r="F16" s="168" t="s">
        <v>397</v>
      </c>
    </row>
    <row r="17" spans="1:7" ht="18" x14ac:dyDescent="0.25">
      <c r="A17" s="339" t="s">
        <v>239</v>
      </c>
      <c r="B17" s="339" t="s">
        <v>463</v>
      </c>
      <c r="C17" s="19" t="s">
        <v>0</v>
      </c>
      <c r="D17" s="168" t="s">
        <v>4</v>
      </c>
      <c r="E17" s="170" t="s">
        <v>551</v>
      </c>
      <c r="F17" s="168" t="s">
        <v>553</v>
      </c>
    </row>
    <row r="18" spans="1:7" ht="18" x14ac:dyDescent="0.25">
      <c r="A18" s="339" t="s">
        <v>66</v>
      </c>
      <c r="B18" s="339" t="s">
        <v>61</v>
      </c>
      <c r="C18" s="19" t="s">
        <v>87</v>
      </c>
      <c r="D18" s="168" t="s">
        <v>4</v>
      </c>
      <c r="E18" s="170" t="s">
        <v>552</v>
      </c>
      <c r="F18" s="168" t="s">
        <v>555</v>
      </c>
    </row>
    <row r="19" spans="1:7" ht="18" x14ac:dyDescent="0.25">
      <c r="A19" s="387"/>
      <c r="B19" s="387"/>
      <c r="C19" s="34"/>
      <c r="D19" s="18"/>
      <c r="E19" s="333"/>
    </row>
    <row r="20" spans="1:7" ht="18" x14ac:dyDescent="0.25">
      <c r="A20" s="339" t="s">
        <v>5</v>
      </c>
      <c r="B20" s="339" t="s">
        <v>215</v>
      </c>
      <c r="C20" s="19" t="s">
        <v>33</v>
      </c>
      <c r="D20" s="168" t="s">
        <v>6</v>
      </c>
      <c r="E20" s="170" t="s">
        <v>550</v>
      </c>
      <c r="F20" s="168" t="s">
        <v>404</v>
      </c>
    </row>
    <row r="21" spans="1:7" ht="18" x14ac:dyDescent="0.25">
      <c r="A21" s="339" t="s">
        <v>16</v>
      </c>
      <c r="B21" s="339" t="s">
        <v>140</v>
      </c>
      <c r="C21" s="19" t="s">
        <v>0</v>
      </c>
      <c r="D21" s="168" t="s">
        <v>6</v>
      </c>
      <c r="E21" s="170" t="s">
        <v>551</v>
      </c>
      <c r="F21" s="168" t="s">
        <v>401</v>
      </c>
    </row>
    <row r="22" spans="1:7" ht="18" x14ac:dyDescent="0.25">
      <c r="A22" s="339" t="s">
        <v>252</v>
      </c>
      <c r="B22" s="339" t="s">
        <v>430</v>
      </c>
      <c r="C22" s="19" t="s">
        <v>87</v>
      </c>
      <c r="D22" s="168" t="s">
        <v>6</v>
      </c>
      <c r="E22" s="170" t="s">
        <v>552</v>
      </c>
      <c r="F22" s="168" t="s">
        <v>400</v>
      </c>
    </row>
    <row r="23" spans="1:7" ht="18" x14ac:dyDescent="0.25">
      <c r="A23" s="376"/>
      <c r="B23" s="376"/>
      <c r="C23" s="34"/>
      <c r="D23" s="18"/>
      <c r="E23" s="333"/>
    </row>
    <row r="24" spans="1:7" ht="18" x14ac:dyDescent="0.25">
      <c r="A24" s="167" t="s">
        <v>461</v>
      </c>
      <c r="B24" s="167" t="s">
        <v>262</v>
      </c>
      <c r="C24" s="19" t="s">
        <v>0</v>
      </c>
      <c r="D24" s="168" t="s">
        <v>10</v>
      </c>
      <c r="E24" s="170" t="s">
        <v>550</v>
      </c>
      <c r="F24" s="168" t="s">
        <v>397</v>
      </c>
    </row>
    <row r="25" spans="1:7" ht="18" x14ac:dyDescent="0.25">
      <c r="A25" s="336" t="s">
        <v>31</v>
      </c>
      <c r="B25" s="336" t="s">
        <v>32</v>
      </c>
      <c r="C25" s="19" t="s">
        <v>33</v>
      </c>
      <c r="D25" s="337" t="s">
        <v>10</v>
      </c>
      <c r="E25" s="170" t="s">
        <v>551</v>
      </c>
      <c r="F25" s="168" t="s">
        <v>403</v>
      </c>
    </row>
    <row r="26" spans="1:7" ht="18" x14ac:dyDescent="0.25">
      <c r="A26" s="339" t="s">
        <v>446</v>
      </c>
      <c r="B26" s="339" t="s">
        <v>447</v>
      </c>
      <c r="C26" s="19" t="s">
        <v>33</v>
      </c>
      <c r="D26" s="168" t="s">
        <v>10</v>
      </c>
      <c r="E26" s="170" t="s">
        <v>552</v>
      </c>
      <c r="F26" s="168" t="s">
        <v>553</v>
      </c>
    </row>
    <row r="27" spans="1:7" ht="18" x14ac:dyDescent="0.25">
      <c r="A27" s="376"/>
      <c r="B27" s="376"/>
      <c r="C27" s="34"/>
      <c r="D27" s="18"/>
      <c r="E27" s="333"/>
    </row>
    <row r="28" spans="1:7" ht="18" x14ac:dyDescent="0.25">
      <c r="A28" s="376"/>
      <c r="B28" s="376"/>
      <c r="C28" s="34"/>
      <c r="D28" s="18"/>
      <c r="E28" s="333"/>
    </row>
    <row r="29" spans="1:7" ht="18" x14ac:dyDescent="0.25">
      <c r="A29" s="385" t="s">
        <v>563</v>
      </c>
      <c r="B29" s="376"/>
      <c r="C29" s="34"/>
      <c r="D29" s="18"/>
      <c r="E29" s="333"/>
    </row>
    <row r="30" spans="1:7" x14ac:dyDescent="0.3">
      <c r="A30" s="339" t="s">
        <v>124</v>
      </c>
      <c r="B30" s="339" t="s">
        <v>405</v>
      </c>
      <c r="C30" s="19" t="s">
        <v>0</v>
      </c>
      <c r="D30" s="168" t="s">
        <v>2</v>
      </c>
      <c r="E30" s="170" t="s">
        <v>550</v>
      </c>
      <c r="F30" s="383" t="s">
        <v>401</v>
      </c>
      <c r="G30" s="381" t="s">
        <v>557</v>
      </c>
    </row>
    <row r="31" spans="1:7" x14ac:dyDescent="0.3">
      <c r="A31" s="339" t="s">
        <v>222</v>
      </c>
      <c r="B31" s="339" t="s">
        <v>364</v>
      </c>
      <c r="C31" s="19" t="s">
        <v>33</v>
      </c>
      <c r="D31" s="168" t="s">
        <v>2</v>
      </c>
      <c r="E31" s="170" t="s">
        <v>551</v>
      </c>
      <c r="F31" s="383" t="s">
        <v>401</v>
      </c>
      <c r="G31" s="381" t="s">
        <v>558</v>
      </c>
    </row>
    <row r="32" spans="1:7" x14ac:dyDescent="0.3">
      <c r="A32" s="339" t="s">
        <v>304</v>
      </c>
      <c r="B32" s="339" t="s">
        <v>305</v>
      </c>
      <c r="C32" s="19" t="s">
        <v>154</v>
      </c>
      <c r="D32" s="168" t="s">
        <v>2</v>
      </c>
      <c r="E32" s="170" t="s">
        <v>552</v>
      </c>
      <c r="F32" s="383" t="s">
        <v>556</v>
      </c>
      <c r="G32" s="381"/>
    </row>
    <row r="33" spans="1:7" ht="18" x14ac:dyDescent="0.25">
      <c r="A33" s="387"/>
      <c r="B33" s="387"/>
      <c r="C33" s="34"/>
      <c r="D33" s="18"/>
      <c r="E33" s="382"/>
      <c r="F33" s="382"/>
      <c r="G33" s="376"/>
    </row>
    <row r="34" spans="1:7" x14ac:dyDescent="0.3">
      <c r="A34" s="339" t="s">
        <v>118</v>
      </c>
      <c r="B34" s="339" t="s">
        <v>119</v>
      </c>
      <c r="C34" s="19" t="s">
        <v>87</v>
      </c>
      <c r="D34" s="168" t="s">
        <v>4</v>
      </c>
      <c r="E34" s="170" t="s">
        <v>550</v>
      </c>
      <c r="F34" s="383" t="s">
        <v>404</v>
      </c>
    </row>
    <row r="35" spans="1:7" x14ac:dyDescent="0.3">
      <c r="A35" s="339" t="s">
        <v>423</v>
      </c>
      <c r="B35" s="339" t="s">
        <v>424</v>
      </c>
      <c r="C35" s="19" t="s">
        <v>87</v>
      </c>
      <c r="D35" s="168" t="s">
        <v>4</v>
      </c>
      <c r="E35" s="170" t="s">
        <v>551</v>
      </c>
      <c r="F35" s="383" t="s">
        <v>399</v>
      </c>
    </row>
    <row r="36" spans="1:7" x14ac:dyDescent="0.3">
      <c r="A36" s="339" t="s">
        <v>145</v>
      </c>
      <c r="B36" s="339" t="s">
        <v>146</v>
      </c>
      <c r="C36" s="19" t="s">
        <v>144</v>
      </c>
      <c r="D36" s="168" t="s">
        <v>4</v>
      </c>
      <c r="E36" s="170" t="s">
        <v>552</v>
      </c>
      <c r="F36" s="383" t="s">
        <v>553</v>
      </c>
    </row>
    <row r="37" spans="1:7" x14ac:dyDescent="0.3">
      <c r="A37" s="387"/>
      <c r="B37" s="387"/>
      <c r="C37" s="34"/>
      <c r="D37" s="18"/>
      <c r="E37" s="376"/>
      <c r="F37" s="351"/>
    </row>
    <row r="38" spans="1:7" x14ac:dyDescent="0.3">
      <c r="A38" s="339" t="s">
        <v>237</v>
      </c>
      <c r="B38" s="339" t="s">
        <v>238</v>
      </c>
      <c r="C38" s="19" t="s">
        <v>87</v>
      </c>
      <c r="D38" s="337" t="s">
        <v>6</v>
      </c>
      <c r="E38" s="170" t="s">
        <v>550</v>
      </c>
      <c r="F38" s="383" t="s">
        <v>399</v>
      </c>
    </row>
    <row r="39" spans="1:7" x14ac:dyDescent="0.3">
      <c r="A39" s="339" t="s">
        <v>503</v>
      </c>
      <c r="B39" s="339" t="s">
        <v>504</v>
      </c>
      <c r="C39" s="19" t="s">
        <v>0</v>
      </c>
      <c r="D39" s="168" t="s">
        <v>6</v>
      </c>
      <c r="E39" s="170" t="s">
        <v>551</v>
      </c>
      <c r="F39" s="383" t="s">
        <v>398</v>
      </c>
    </row>
    <row r="40" spans="1:7" x14ac:dyDescent="0.3">
      <c r="A40" s="339" t="s">
        <v>26</v>
      </c>
      <c r="B40" s="339" t="s">
        <v>457</v>
      </c>
      <c r="C40" s="19" t="s">
        <v>0</v>
      </c>
      <c r="D40" s="168" t="s">
        <v>6</v>
      </c>
      <c r="E40" s="170" t="s">
        <v>552</v>
      </c>
      <c r="F40" s="383" t="s">
        <v>553</v>
      </c>
    </row>
    <row r="41" spans="1:7" x14ac:dyDescent="0.3">
      <c r="A41" s="376"/>
      <c r="B41" s="376"/>
      <c r="C41" s="34"/>
      <c r="D41" s="18"/>
      <c r="E41" s="376"/>
      <c r="F41" s="351"/>
    </row>
    <row r="42" spans="1:7" x14ac:dyDescent="0.3">
      <c r="A42" s="339" t="s">
        <v>253</v>
      </c>
      <c r="B42" s="339" t="s">
        <v>458</v>
      </c>
      <c r="C42" s="19" t="s">
        <v>0</v>
      </c>
      <c r="D42" s="168" t="s">
        <v>10</v>
      </c>
      <c r="E42" s="170" t="s">
        <v>550</v>
      </c>
      <c r="F42" s="383" t="s">
        <v>397</v>
      </c>
    </row>
    <row r="43" spans="1:7" x14ac:dyDescent="0.3">
      <c r="A43" s="339" t="s">
        <v>381</v>
      </c>
      <c r="B43" s="339" t="s">
        <v>274</v>
      </c>
      <c r="C43" s="19" t="s">
        <v>0</v>
      </c>
      <c r="D43" s="168" t="s">
        <v>10</v>
      </c>
      <c r="E43" s="170" t="s">
        <v>551</v>
      </c>
      <c r="F43" s="383" t="s">
        <v>403</v>
      </c>
    </row>
    <row r="44" spans="1:7" x14ac:dyDescent="0.3">
      <c r="A44" s="339" t="s">
        <v>36</v>
      </c>
      <c r="B44" s="339" t="s">
        <v>37</v>
      </c>
      <c r="C44" s="19" t="s">
        <v>33</v>
      </c>
      <c r="D44" s="168" t="s">
        <v>10</v>
      </c>
      <c r="E44" s="170" t="s">
        <v>552</v>
      </c>
      <c r="F44" s="383" t="s">
        <v>559</v>
      </c>
    </row>
    <row r="45" spans="1:7" ht="18" x14ac:dyDescent="0.25">
      <c r="A45" s="376"/>
      <c r="B45" s="376"/>
      <c r="C45" s="18"/>
      <c r="D45" s="18"/>
      <c r="E45" s="382"/>
      <c r="F45" s="382"/>
      <c r="G45" s="376"/>
    </row>
  </sheetData>
  <dataValidations count="2">
    <dataValidation type="list" allowBlank="1" showInputMessage="1" showErrorMessage="1" sqref="C26" xr:uid="{ED8CD676-DC17-4AC1-81CA-196E53A3EE41}">
      <formula1>#REF!</formula1>
    </dataValidation>
    <dataValidation type="list" allowBlank="1" showInputMessage="1" showErrorMessage="1" sqref="C24 A2:A3" xr:uid="{5AD39FB2-D110-487B-8F32-0735754DAB62}">
      <formula1>#REF!</formula1>
    </dataValidation>
  </dataValidations>
  <pageMargins left="0.31496062992125984" right="0.31496062992125984" top="0.35433070866141736" bottom="0.35433070866141736"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A3F9-6210-4F29-BE2B-59EF50FC3E43}">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97824-6B25-4D0E-94D3-182DE95C2C0B}">
  <dimension ref="A1"/>
  <sheetViews>
    <sheetView workbookViewId="0"/>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194DF-4139-4591-9914-39AE0D374FEC}">
  <dimension ref="A1"/>
  <sheetViews>
    <sheetView workbookViewId="0"/>
  </sheetViews>
  <sheetFormatPr defaultRowHeight="1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05B9-FC65-4C20-B12E-B96634A5827D}">
  <dimension ref="A1:M139"/>
  <sheetViews>
    <sheetView workbookViewId="0">
      <selection activeCell="E7" sqref="E7"/>
    </sheetView>
  </sheetViews>
  <sheetFormatPr defaultRowHeight="18" x14ac:dyDescent="0.25"/>
  <cols>
    <col min="1" max="1" width="12.85546875" style="131" customWidth="1"/>
    <col min="2" max="2" width="15.85546875" style="131" customWidth="1"/>
    <col min="3" max="3" width="28.42578125" style="146" customWidth="1"/>
    <col min="4" max="4" width="7" style="43" customWidth="1"/>
    <col min="5" max="5" width="9.140625" style="189"/>
    <col min="7" max="7" width="9.140625" style="513"/>
    <col min="9" max="9" width="9.140625" style="513"/>
    <col min="11" max="11" width="9.140625" style="513"/>
    <col min="13" max="13" width="9.140625" style="513"/>
  </cols>
  <sheetData>
    <row r="1" spans="1:13" ht="20.25" x14ac:dyDescent="0.25">
      <c r="A1" s="42" t="s">
        <v>227</v>
      </c>
    </row>
    <row r="2" spans="1:13" x14ac:dyDescent="0.25">
      <c r="A2" s="335" t="s">
        <v>33</v>
      </c>
    </row>
    <row r="4" spans="1:13" x14ac:dyDescent="0.25">
      <c r="A4" s="134" t="s">
        <v>226</v>
      </c>
    </row>
    <row r="5" spans="1:13" ht="16.5" customHeight="1" x14ac:dyDescent="0.25">
      <c r="A5" s="133" t="s">
        <v>345</v>
      </c>
      <c r="B5" s="133" t="s">
        <v>372</v>
      </c>
      <c r="C5" s="2" t="s">
        <v>87</v>
      </c>
    </row>
    <row r="6" spans="1:13" ht="16.5" customHeight="1" x14ac:dyDescent="0.25">
      <c r="A6" s="132"/>
    </row>
    <row r="7" spans="1:13" ht="16.5" customHeight="1" x14ac:dyDescent="0.25">
      <c r="A7" s="134" t="s">
        <v>225</v>
      </c>
    </row>
    <row r="8" spans="1:13" ht="16.5" customHeight="1" x14ac:dyDescent="0.25">
      <c r="A8" s="167" t="s">
        <v>124</v>
      </c>
      <c r="B8" s="167" t="s">
        <v>405</v>
      </c>
      <c r="C8" s="19" t="s">
        <v>0</v>
      </c>
    </row>
    <row r="9" spans="1:13" ht="16.5" customHeight="1" x14ac:dyDescent="0.25">
      <c r="A9" s="134"/>
    </row>
    <row r="10" spans="1:13" s="138" customFormat="1" ht="16.5" customHeight="1" x14ac:dyDescent="0.35">
      <c r="A10" s="42" t="s">
        <v>228</v>
      </c>
      <c r="B10" s="139"/>
      <c r="C10" s="146"/>
      <c r="D10" s="43"/>
      <c r="E10" s="189"/>
      <c r="G10" s="514"/>
      <c r="I10" s="514"/>
      <c r="K10" s="514"/>
      <c r="M10" s="514"/>
    </row>
    <row r="11" spans="1:13" ht="16.5" customHeight="1" x14ac:dyDescent="0.25">
      <c r="A11" s="1" t="s">
        <v>426</v>
      </c>
      <c r="B11" s="1" t="s">
        <v>665</v>
      </c>
      <c r="C11" s="2" t="s">
        <v>87</v>
      </c>
      <c r="D11" s="1" t="s">
        <v>406</v>
      </c>
      <c r="E11" s="189" t="s">
        <v>397</v>
      </c>
    </row>
    <row r="12" spans="1:13" ht="16.5" customHeight="1" x14ac:dyDescent="0.25">
      <c r="A12" s="1" t="s">
        <v>581</v>
      </c>
      <c r="B12" s="1" t="s">
        <v>580</v>
      </c>
      <c r="C12" s="2" t="s">
        <v>0</v>
      </c>
      <c r="D12" s="1" t="s">
        <v>407</v>
      </c>
      <c r="E12" s="189" t="s">
        <v>404</v>
      </c>
    </row>
    <row r="13" spans="1:13" ht="16.5" customHeight="1" x14ac:dyDescent="0.25">
      <c r="A13" s="1" t="s">
        <v>24</v>
      </c>
      <c r="B13" s="1" t="s">
        <v>20</v>
      </c>
      <c r="C13" s="2" t="s">
        <v>155</v>
      </c>
      <c r="D13" s="1" t="s">
        <v>408</v>
      </c>
      <c r="E13" s="189" t="s">
        <v>555</v>
      </c>
    </row>
    <row r="14" spans="1:13" ht="16.5" customHeight="1" x14ac:dyDescent="0.25"/>
    <row r="15" spans="1:13" s="138" customFormat="1" ht="16.5" customHeight="1" x14ac:dyDescent="0.35">
      <c r="A15" s="42" t="s">
        <v>229</v>
      </c>
      <c r="B15" s="136"/>
      <c r="C15" s="146"/>
      <c r="D15" s="43"/>
      <c r="E15" s="189"/>
      <c r="G15" s="514"/>
      <c r="I15" s="514"/>
      <c r="K15" s="514"/>
      <c r="M15" s="514"/>
    </row>
    <row r="16" spans="1:13" ht="16.5" customHeight="1" x14ac:dyDescent="0.25">
      <c r="A16" s="1" t="s">
        <v>595</v>
      </c>
      <c r="B16" s="1" t="s">
        <v>531</v>
      </c>
      <c r="C16" s="2" t="s">
        <v>0</v>
      </c>
      <c r="D16" s="1"/>
      <c r="E16" s="189" t="s">
        <v>397</v>
      </c>
      <c r="F16" s="32"/>
    </row>
    <row r="17" spans="1:13" ht="16.5" customHeight="1" x14ac:dyDescent="0.25">
      <c r="A17" s="1" t="s">
        <v>243</v>
      </c>
      <c r="B17" s="1" t="s">
        <v>515</v>
      </c>
      <c r="C17" s="2" t="s">
        <v>33</v>
      </c>
      <c r="D17" s="1"/>
      <c r="E17" s="189" t="s">
        <v>401</v>
      </c>
      <c r="F17" s="32"/>
    </row>
    <row r="18" spans="1:13" ht="16.5" customHeight="1" x14ac:dyDescent="0.25">
      <c r="A18" s="1" t="s">
        <v>440</v>
      </c>
      <c r="B18" s="1" t="s">
        <v>353</v>
      </c>
      <c r="C18" s="2" t="s">
        <v>87</v>
      </c>
      <c r="D18" s="1"/>
      <c r="E18" s="189" t="s">
        <v>398</v>
      </c>
      <c r="F18" s="32"/>
    </row>
    <row r="19" spans="1:13" ht="16.5" customHeight="1" x14ac:dyDescent="0.25">
      <c r="F19" s="32"/>
    </row>
    <row r="20" spans="1:13" s="138" customFormat="1" ht="16.5" customHeight="1" x14ac:dyDescent="0.35">
      <c r="A20" s="42" t="s">
        <v>230</v>
      </c>
      <c r="B20" s="136"/>
      <c r="C20" s="146"/>
      <c r="D20" s="43"/>
      <c r="E20" s="189"/>
      <c r="F20" s="137"/>
      <c r="G20" s="514"/>
      <c r="I20" s="514"/>
      <c r="K20" s="514"/>
      <c r="M20" s="514"/>
    </row>
    <row r="21" spans="1:13" ht="16.5" customHeight="1" x14ac:dyDescent="0.25">
      <c r="A21" s="47" t="s">
        <v>124</v>
      </c>
      <c r="B21" s="47" t="s">
        <v>405</v>
      </c>
      <c r="C21" s="19" t="s">
        <v>0</v>
      </c>
      <c r="D21" s="1"/>
      <c r="E21" s="189" t="s">
        <v>747</v>
      </c>
      <c r="F21" s="32"/>
    </row>
    <row r="22" spans="1:13" ht="16.5" customHeight="1" x14ac:dyDescent="0.25">
      <c r="A22" s="47" t="s">
        <v>304</v>
      </c>
      <c r="B22" s="47" t="s">
        <v>305</v>
      </c>
      <c r="C22" s="19" t="s">
        <v>154</v>
      </c>
      <c r="D22" s="1"/>
      <c r="E22" s="189" t="s">
        <v>399</v>
      </c>
      <c r="F22" s="32"/>
    </row>
    <row r="23" spans="1:13" ht="16.5" customHeight="1" x14ac:dyDescent="0.25">
      <c r="A23" s="47" t="s">
        <v>445</v>
      </c>
      <c r="B23" s="47" t="s">
        <v>318</v>
      </c>
      <c r="C23" s="19" t="s">
        <v>33</v>
      </c>
      <c r="D23" s="1"/>
      <c r="E23" s="189" t="s">
        <v>403</v>
      </c>
      <c r="F23" s="32"/>
    </row>
    <row r="24" spans="1:13" ht="16.5" customHeight="1" x14ac:dyDescent="0.25">
      <c r="F24" s="32"/>
    </row>
    <row r="25" spans="1:13" s="138" customFormat="1" ht="16.5" customHeight="1" x14ac:dyDescent="0.35">
      <c r="A25" s="42" t="s">
        <v>231</v>
      </c>
      <c r="B25" s="136"/>
      <c r="C25" s="146"/>
      <c r="D25" s="43"/>
      <c r="E25" s="189"/>
      <c r="F25" s="137"/>
      <c r="G25" s="514"/>
      <c r="I25" s="514"/>
      <c r="K25" s="514"/>
      <c r="M25" s="514"/>
    </row>
    <row r="26" spans="1:13" ht="16.5" customHeight="1" x14ac:dyDescent="0.25">
      <c r="A26" s="1" t="s">
        <v>345</v>
      </c>
      <c r="B26" s="1" t="s">
        <v>372</v>
      </c>
      <c r="C26" s="2" t="s">
        <v>87</v>
      </c>
      <c r="D26" s="1" t="s">
        <v>406</v>
      </c>
      <c r="E26" s="189" t="s">
        <v>749</v>
      </c>
      <c r="F26" s="32"/>
    </row>
    <row r="27" spans="1:13" ht="16.5" customHeight="1" x14ac:dyDescent="0.25">
      <c r="A27" s="1" t="s">
        <v>464</v>
      </c>
      <c r="B27" s="1" t="s">
        <v>338</v>
      </c>
      <c r="C27" s="2" t="s">
        <v>0</v>
      </c>
      <c r="D27" s="1" t="s">
        <v>407</v>
      </c>
      <c r="E27" s="189" t="s">
        <v>750</v>
      </c>
      <c r="F27" s="32"/>
    </row>
    <row r="28" spans="1:13" ht="16.5" customHeight="1" x14ac:dyDescent="0.25">
      <c r="A28" s="1" t="s">
        <v>239</v>
      </c>
      <c r="B28" s="1" t="s">
        <v>254</v>
      </c>
      <c r="C28" s="2" t="s">
        <v>33</v>
      </c>
      <c r="D28" s="1" t="s">
        <v>408</v>
      </c>
      <c r="E28" s="189" t="s">
        <v>553</v>
      </c>
      <c r="F28" s="32"/>
    </row>
    <row r="29" spans="1:13" ht="16.5" customHeight="1" x14ac:dyDescent="0.25">
      <c r="A29" s="119"/>
      <c r="B29" s="119"/>
      <c r="C29" s="525"/>
      <c r="F29" s="32"/>
    </row>
    <row r="30" spans="1:13" s="138" customFormat="1" ht="16.5" customHeight="1" x14ac:dyDescent="0.35">
      <c r="A30" s="42" t="s">
        <v>232</v>
      </c>
      <c r="B30" s="136"/>
      <c r="C30" s="146"/>
      <c r="D30" s="43"/>
      <c r="E30" s="189"/>
      <c r="F30" s="137"/>
      <c r="G30" s="514"/>
      <c r="I30" s="514"/>
      <c r="K30" s="514"/>
      <c r="M30" s="514"/>
    </row>
    <row r="31" spans="1:13" ht="16.5" customHeight="1" x14ac:dyDescent="0.25">
      <c r="A31" s="47" t="s">
        <v>423</v>
      </c>
      <c r="B31" s="47" t="s">
        <v>424</v>
      </c>
      <c r="C31" s="19" t="s">
        <v>87</v>
      </c>
      <c r="D31" s="1" t="s">
        <v>406</v>
      </c>
      <c r="E31" s="189" t="s">
        <v>397</v>
      </c>
      <c r="F31" s="32"/>
    </row>
    <row r="32" spans="1:13" ht="16.5" customHeight="1" x14ac:dyDescent="0.25">
      <c r="A32" s="47" t="s">
        <v>503</v>
      </c>
      <c r="B32" s="47" t="s">
        <v>504</v>
      </c>
      <c r="C32" s="19" t="s">
        <v>0</v>
      </c>
      <c r="D32" s="1" t="s">
        <v>407</v>
      </c>
      <c r="E32" s="189" t="s">
        <v>404</v>
      </c>
      <c r="F32" s="32"/>
    </row>
    <row r="33" spans="1:13" ht="16.5" customHeight="1" x14ac:dyDescent="0.25">
      <c r="A33" s="47" t="s">
        <v>71</v>
      </c>
      <c r="B33" s="47" t="s">
        <v>82</v>
      </c>
      <c r="C33" s="19" t="s">
        <v>0</v>
      </c>
      <c r="D33" s="1" t="s">
        <v>408</v>
      </c>
      <c r="E33" s="189" t="s">
        <v>402</v>
      </c>
      <c r="F33" s="32"/>
    </row>
    <row r="34" spans="1:13" ht="16.5" customHeight="1" x14ac:dyDescent="0.25">
      <c r="F34" s="32"/>
    </row>
    <row r="35" spans="1:13" s="138" customFormat="1" ht="16.5" customHeight="1" x14ac:dyDescent="0.35">
      <c r="A35" s="42" t="s">
        <v>233</v>
      </c>
      <c r="B35" s="136"/>
      <c r="C35" s="146"/>
      <c r="D35" s="43"/>
      <c r="E35" s="189"/>
      <c r="F35" s="137"/>
      <c r="G35" s="514"/>
      <c r="I35" s="514"/>
      <c r="K35" s="514"/>
      <c r="M35" s="514"/>
    </row>
    <row r="36" spans="1:13" ht="16.5" customHeight="1" x14ac:dyDescent="0.25">
      <c r="A36" s="1" t="s">
        <v>448</v>
      </c>
      <c r="B36" s="1" t="s">
        <v>449</v>
      </c>
      <c r="C36" s="2" t="s">
        <v>33</v>
      </c>
      <c r="D36" s="1" t="s">
        <v>406</v>
      </c>
      <c r="E36" s="189" t="s">
        <v>397</v>
      </c>
      <c r="F36" s="32"/>
    </row>
    <row r="37" spans="1:13" ht="16.5" customHeight="1" x14ac:dyDescent="0.25">
      <c r="A37" s="1" t="s">
        <v>239</v>
      </c>
      <c r="B37" s="1" t="s">
        <v>463</v>
      </c>
      <c r="C37" s="2" t="s">
        <v>0</v>
      </c>
      <c r="D37" s="1" t="s">
        <v>407</v>
      </c>
      <c r="E37" s="189" t="s">
        <v>398</v>
      </c>
      <c r="F37" s="32"/>
    </row>
    <row r="38" spans="1:13" ht="16.5" customHeight="1" x14ac:dyDescent="0.25">
      <c r="A38" s="1" t="s">
        <v>66</v>
      </c>
      <c r="B38" s="1" t="s">
        <v>61</v>
      </c>
      <c r="C38" s="2" t="s">
        <v>87</v>
      </c>
      <c r="D38" s="1" t="s">
        <v>408</v>
      </c>
      <c r="E38" s="189" t="s">
        <v>402</v>
      </c>
      <c r="F38" s="32"/>
    </row>
    <row r="39" spans="1:13" ht="16.5" customHeight="1" x14ac:dyDescent="0.25">
      <c r="F39" s="32"/>
    </row>
    <row r="40" spans="1:13" s="138" customFormat="1" ht="16.5" customHeight="1" x14ac:dyDescent="0.35">
      <c r="A40" s="42" t="s">
        <v>234</v>
      </c>
      <c r="B40" s="136"/>
      <c r="C40" s="146"/>
      <c r="D40" s="43"/>
      <c r="E40" s="189"/>
      <c r="F40" s="137"/>
      <c r="G40" s="514"/>
      <c r="I40" s="514"/>
      <c r="K40" s="514"/>
      <c r="M40" s="514"/>
    </row>
    <row r="41" spans="1:13" ht="16.5" customHeight="1" x14ac:dyDescent="0.25">
      <c r="A41" s="47" t="s">
        <v>36</v>
      </c>
      <c r="B41" s="47" t="s">
        <v>37</v>
      </c>
      <c r="C41" s="19" t="s">
        <v>33</v>
      </c>
      <c r="D41" s="1"/>
      <c r="E41" s="189" t="s">
        <v>748</v>
      </c>
      <c r="F41" s="32"/>
    </row>
    <row r="42" spans="1:13" ht="16.5" customHeight="1" x14ac:dyDescent="0.25">
      <c r="A42" s="47" t="s">
        <v>26</v>
      </c>
      <c r="B42" s="47" t="s">
        <v>457</v>
      </c>
      <c r="C42" s="19" t="s">
        <v>0</v>
      </c>
      <c r="D42" s="1"/>
      <c r="E42" s="189" t="s">
        <v>401</v>
      </c>
      <c r="F42" s="32"/>
    </row>
    <row r="43" spans="1:13" ht="16.5" customHeight="1" x14ac:dyDescent="0.25">
      <c r="A43" s="47" t="s">
        <v>325</v>
      </c>
      <c r="B43" s="47" t="s">
        <v>82</v>
      </c>
      <c r="C43" s="19" t="s">
        <v>0</v>
      </c>
      <c r="D43" s="1"/>
      <c r="E43" s="189" t="s">
        <v>402</v>
      </c>
      <c r="F43" s="32"/>
    </row>
    <row r="44" spans="1:13" ht="16.5" customHeight="1" x14ac:dyDescent="0.25">
      <c r="F44" s="32"/>
    </row>
    <row r="45" spans="1:13" s="138" customFormat="1" ht="16.5" customHeight="1" x14ac:dyDescent="0.35">
      <c r="A45" s="42" t="s">
        <v>235</v>
      </c>
      <c r="B45" s="135"/>
      <c r="C45" s="146"/>
      <c r="D45" s="43"/>
      <c r="E45" s="189"/>
      <c r="F45" s="137"/>
      <c r="G45" s="514"/>
      <c r="I45" s="514"/>
      <c r="K45" s="514"/>
      <c r="M45" s="514"/>
    </row>
    <row r="46" spans="1:13" ht="16.5" customHeight="1" x14ac:dyDescent="0.25">
      <c r="A46" s="1" t="s">
        <v>5</v>
      </c>
      <c r="B46" s="1" t="s">
        <v>215</v>
      </c>
      <c r="C46" s="2" t="s">
        <v>33</v>
      </c>
      <c r="D46" s="1" t="s">
        <v>406</v>
      </c>
      <c r="E46" s="189" t="s">
        <v>747</v>
      </c>
      <c r="F46" s="32"/>
    </row>
    <row r="47" spans="1:13" ht="16.5" customHeight="1" x14ac:dyDescent="0.25">
      <c r="A47" s="1" t="s">
        <v>16</v>
      </c>
      <c r="B47" s="1" t="s">
        <v>140</v>
      </c>
      <c r="C47" s="2" t="s">
        <v>0</v>
      </c>
      <c r="D47" s="1" t="s">
        <v>407</v>
      </c>
      <c r="E47" s="189" t="s">
        <v>751</v>
      </c>
      <c r="F47" s="32"/>
    </row>
    <row r="48" spans="1:13" ht="16.5" customHeight="1" x14ac:dyDescent="0.25">
      <c r="A48" s="1" t="s">
        <v>446</v>
      </c>
      <c r="B48" s="1" t="s">
        <v>447</v>
      </c>
      <c r="C48" s="2" t="s">
        <v>33</v>
      </c>
      <c r="D48" s="1" t="s">
        <v>408</v>
      </c>
      <c r="E48" s="189" t="s">
        <v>752</v>
      </c>
      <c r="F48" s="32"/>
    </row>
    <row r="49" spans="6:6" x14ac:dyDescent="0.25">
      <c r="F49" s="32"/>
    </row>
    <row r="50" spans="6:6" x14ac:dyDescent="0.25">
      <c r="F50" s="32"/>
    </row>
    <row r="51" spans="6:6" x14ac:dyDescent="0.25">
      <c r="F51" s="32"/>
    </row>
    <row r="52" spans="6:6" x14ac:dyDescent="0.25">
      <c r="F52" s="32"/>
    </row>
    <row r="53" spans="6:6" x14ac:dyDescent="0.25">
      <c r="F53" s="32"/>
    </row>
    <row r="54" spans="6:6" x14ac:dyDescent="0.25">
      <c r="F54" s="32"/>
    </row>
    <row r="55" spans="6:6" x14ac:dyDescent="0.25">
      <c r="F55" s="32"/>
    </row>
    <row r="56" spans="6:6" x14ac:dyDescent="0.25">
      <c r="F56" s="32"/>
    </row>
    <row r="57" spans="6:6" x14ac:dyDescent="0.25">
      <c r="F57" s="32"/>
    </row>
    <row r="58" spans="6:6" x14ac:dyDescent="0.25">
      <c r="F58" s="32"/>
    </row>
    <row r="59" spans="6:6" x14ac:dyDescent="0.25">
      <c r="F59" s="32"/>
    </row>
    <row r="60" spans="6:6" x14ac:dyDescent="0.25">
      <c r="F60" s="32"/>
    </row>
    <row r="61" spans="6:6" x14ac:dyDescent="0.25">
      <c r="F61" s="32"/>
    </row>
    <row r="62" spans="6:6" x14ac:dyDescent="0.25">
      <c r="F62" s="32"/>
    </row>
    <row r="63" spans="6:6" x14ac:dyDescent="0.25">
      <c r="F63" s="32"/>
    </row>
    <row r="64" spans="6:6" x14ac:dyDescent="0.25">
      <c r="F64" s="32"/>
    </row>
    <row r="65" spans="6:6" x14ac:dyDescent="0.25">
      <c r="F65" s="32"/>
    </row>
    <row r="66" spans="6:6" x14ac:dyDescent="0.25">
      <c r="F66" s="32"/>
    </row>
    <row r="67" spans="6:6" x14ac:dyDescent="0.25">
      <c r="F67" s="32"/>
    </row>
    <row r="68" spans="6:6" x14ac:dyDescent="0.25">
      <c r="F68" s="32"/>
    </row>
    <row r="69" spans="6:6" x14ac:dyDescent="0.25">
      <c r="F69" s="32"/>
    </row>
    <row r="70" spans="6:6" x14ac:dyDescent="0.25">
      <c r="F70" s="32"/>
    </row>
    <row r="71" spans="6:6" x14ac:dyDescent="0.25">
      <c r="F71" s="32"/>
    </row>
    <row r="72" spans="6:6" x14ac:dyDescent="0.25">
      <c r="F72" s="32"/>
    </row>
    <row r="73" spans="6:6" x14ac:dyDescent="0.25">
      <c r="F73" s="32"/>
    </row>
    <row r="74" spans="6:6" x14ac:dyDescent="0.25">
      <c r="F74" s="32"/>
    </row>
    <row r="75" spans="6:6" x14ac:dyDescent="0.25">
      <c r="F75" s="32"/>
    </row>
    <row r="76" spans="6:6" x14ac:dyDescent="0.25">
      <c r="F76" s="32"/>
    </row>
    <row r="77" spans="6:6" x14ac:dyDescent="0.25">
      <c r="F77" s="32"/>
    </row>
    <row r="78" spans="6:6" x14ac:dyDescent="0.25">
      <c r="F78" s="32"/>
    </row>
    <row r="79" spans="6:6" x14ac:dyDescent="0.25">
      <c r="F79" s="32"/>
    </row>
    <row r="80" spans="6:6" x14ac:dyDescent="0.25">
      <c r="F80" s="32"/>
    </row>
    <row r="81" spans="6:6" x14ac:dyDescent="0.25">
      <c r="F81" s="32"/>
    </row>
    <row r="82" spans="6:6" x14ac:dyDescent="0.25">
      <c r="F82" s="32"/>
    </row>
    <row r="83" spans="6:6" x14ac:dyDescent="0.25">
      <c r="F83" s="32"/>
    </row>
    <row r="84" spans="6:6" x14ac:dyDescent="0.25">
      <c r="F84" s="32"/>
    </row>
    <row r="85" spans="6:6" x14ac:dyDescent="0.25">
      <c r="F85" s="32"/>
    </row>
    <row r="86" spans="6:6" x14ac:dyDescent="0.25">
      <c r="F86" s="32"/>
    </row>
    <row r="87" spans="6:6" x14ac:dyDescent="0.25">
      <c r="F87" s="32"/>
    </row>
    <row r="88" spans="6:6" x14ac:dyDescent="0.25">
      <c r="F88" s="32"/>
    </row>
    <row r="89" spans="6:6" x14ac:dyDescent="0.25">
      <c r="F89" s="32"/>
    </row>
    <row r="90" spans="6:6" x14ac:dyDescent="0.25">
      <c r="F90" s="32"/>
    </row>
    <row r="91" spans="6:6" x14ac:dyDescent="0.25">
      <c r="F91" s="32"/>
    </row>
    <row r="92" spans="6:6" x14ac:dyDescent="0.25">
      <c r="F92" s="32"/>
    </row>
    <row r="93" spans="6:6" x14ac:dyDescent="0.25">
      <c r="F93" s="32"/>
    </row>
    <row r="94" spans="6:6" x14ac:dyDescent="0.25">
      <c r="F94" s="32"/>
    </row>
    <row r="95" spans="6:6" x14ac:dyDescent="0.25">
      <c r="F95" s="32"/>
    </row>
    <row r="96" spans="6:6" x14ac:dyDescent="0.25">
      <c r="F96" s="32"/>
    </row>
    <row r="97" spans="6:6" x14ac:dyDescent="0.25">
      <c r="F97" s="32"/>
    </row>
    <row r="98" spans="6:6" x14ac:dyDescent="0.25">
      <c r="F98" s="32"/>
    </row>
    <row r="99" spans="6:6" x14ac:dyDescent="0.25">
      <c r="F99" s="32"/>
    </row>
    <row r="100" spans="6:6" x14ac:dyDescent="0.25">
      <c r="F100" s="32"/>
    </row>
    <row r="101" spans="6:6" x14ac:dyDescent="0.25">
      <c r="F101" s="32"/>
    </row>
    <row r="102" spans="6:6" x14ac:dyDescent="0.25">
      <c r="F102" s="32"/>
    </row>
    <row r="103" spans="6:6" x14ac:dyDescent="0.25">
      <c r="F103" s="32"/>
    </row>
    <row r="104" spans="6:6" x14ac:dyDescent="0.25">
      <c r="F104" s="32"/>
    </row>
    <row r="105" spans="6:6" x14ac:dyDescent="0.25">
      <c r="F105" s="32"/>
    </row>
    <row r="106" spans="6:6" x14ac:dyDescent="0.25">
      <c r="F106" s="32"/>
    </row>
    <row r="107" spans="6:6" x14ac:dyDescent="0.25">
      <c r="F107" s="32"/>
    </row>
    <row r="108" spans="6:6" x14ac:dyDescent="0.25">
      <c r="F108" s="32"/>
    </row>
    <row r="109" spans="6:6" x14ac:dyDescent="0.25">
      <c r="F109" s="32"/>
    </row>
    <row r="110" spans="6:6" x14ac:dyDescent="0.25">
      <c r="F110" s="32"/>
    </row>
    <row r="111" spans="6:6" x14ac:dyDescent="0.25">
      <c r="F111" s="32"/>
    </row>
    <row r="112" spans="6:6" x14ac:dyDescent="0.25">
      <c r="F112" s="32"/>
    </row>
    <row r="113" spans="6:6" x14ac:dyDescent="0.25">
      <c r="F113" s="32"/>
    </row>
    <row r="114" spans="6:6" x14ac:dyDescent="0.25">
      <c r="F114" s="32"/>
    </row>
    <row r="115" spans="6:6" x14ac:dyDescent="0.25">
      <c r="F115" s="32"/>
    </row>
    <row r="116" spans="6:6" x14ac:dyDescent="0.25">
      <c r="F116" s="32"/>
    </row>
    <row r="117" spans="6:6" x14ac:dyDescent="0.25">
      <c r="F117" s="32"/>
    </row>
    <row r="118" spans="6:6" x14ac:dyDescent="0.25">
      <c r="F118" s="32"/>
    </row>
    <row r="119" spans="6:6" x14ac:dyDescent="0.25">
      <c r="F119" s="32"/>
    </row>
    <row r="120" spans="6:6" x14ac:dyDescent="0.25">
      <c r="F120" s="32"/>
    </row>
    <row r="121" spans="6:6" x14ac:dyDescent="0.25">
      <c r="F121" s="32"/>
    </row>
    <row r="122" spans="6:6" x14ac:dyDescent="0.25">
      <c r="F122" s="32"/>
    </row>
    <row r="123" spans="6:6" x14ac:dyDescent="0.25">
      <c r="F123" s="32"/>
    </row>
    <row r="124" spans="6:6" x14ac:dyDescent="0.25">
      <c r="F124" s="32"/>
    </row>
    <row r="125" spans="6:6" x14ac:dyDescent="0.25">
      <c r="F125" s="32"/>
    </row>
    <row r="126" spans="6:6" x14ac:dyDescent="0.25">
      <c r="F126" s="32"/>
    </row>
    <row r="127" spans="6:6" x14ac:dyDescent="0.25">
      <c r="F127" s="32"/>
    </row>
    <row r="128" spans="6:6" x14ac:dyDescent="0.25">
      <c r="F128" s="32"/>
    </row>
    <row r="129" spans="6:6" x14ac:dyDescent="0.25">
      <c r="F129" s="32"/>
    </row>
    <row r="130" spans="6:6" x14ac:dyDescent="0.25">
      <c r="F130" s="32"/>
    </row>
    <row r="131" spans="6:6" x14ac:dyDescent="0.25">
      <c r="F131" s="32"/>
    </row>
    <row r="132" spans="6:6" x14ac:dyDescent="0.25">
      <c r="F132" s="32"/>
    </row>
    <row r="133" spans="6:6" x14ac:dyDescent="0.25">
      <c r="F133" s="32"/>
    </row>
    <row r="134" spans="6:6" x14ac:dyDescent="0.25">
      <c r="F134" s="32"/>
    </row>
    <row r="135" spans="6:6" x14ac:dyDescent="0.25">
      <c r="F135" s="32"/>
    </row>
    <row r="136" spans="6:6" x14ac:dyDescent="0.25">
      <c r="F136" s="32"/>
    </row>
    <row r="137" spans="6:6" x14ac:dyDescent="0.25">
      <c r="F137" s="32"/>
    </row>
    <row r="138" spans="6:6" x14ac:dyDescent="0.25">
      <c r="F138" s="32"/>
    </row>
    <row r="139" spans="6:6" x14ac:dyDescent="0.25">
      <c r="F139" s="32"/>
    </row>
  </sheetData>
  <pageMargins left="0.31496062992125984" right="0.31496062992125984" top="0.35433070866141736"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BD017-6905-46BD-8066-1B91AD7461B4}">
  <dimension ref="A1:R12"/>
  <sheetViews>
    <sheetView workbookViewId="0">
      <selection activeCell="W1" sqref="W1"/>
    </sheetView>
  </sheetViews>
  <sheetFormatPr defaultRowHeight="18.75" x14ac:dyDescent="0.25"/>
  <cols>
    <col min="3" max="3" width="20" customWidth="1"/>
    <col min="4" max="15" width="4.5703125" customWidth="1"/>
    <col min="18" max="18" width="9.140625" style="215"/>
  </cols>
  <sheetData>
    <row r="1" spans="1:18" x14ac:dyDescent="0.25">
      <c r="A1" s="47" t="s">
        <v>23</v>
      </c>
      <c r="B1" s="47" t="s">
        <v>372</v>
      </c>
      <c r="C1" s="19" t="s">
        <v>92</v>
      </c>
      <c r="D1" s="19">
        <v>6</v>
      </c>
      <c r="E1" s="121" t="s">
        <v>2</v>
      </c>
      <c r="F1" s="177">
        <v>4</v>
      </c>
      <c r="G1" s="161">
        <v>1</v>
      </c>
      <c r="H1" s="177">
        <v>7</v>
      </c>
      <c r="I1" s="161">
        <v>1</v>
      </c>
      <c r="J1" s="177">
        <v>7</v>
      </c>
      <c r="K1" s="161">
        <v>1</v>
      </c>
      <c r="L1" s="331">
        <v>9</v>
      </c>
      <c r="M1" s="121">
        <v>1</v>
      </c>
      <c r="N1" s="177">
        <v>4</v>
      </c>
      <c r="O1" s="161">
        <v>1</v>
      </c>
      <c r="P1" s="334">
        <f>(G1+I1+K1+M1+O1)</f>
        <v>5</v>
      </c>
      <c r="Q1" s="17"/>
      <c r="R1" s="215">
        <f>(F1+H1+J1+L1+N1)</f>
        <v>31</v>
      </c>
    </row>
    <row r="2" spans="1:18" x14ac:dyDescent="0.25">
      <c r="A2" s="47" t="s">
        <v>26</v>
      </c>
      <c r="B2" s="47" t="s">
        <v>25</v>
      </c>
      <c r="C2" s="19" t="s">
        <v>0</v>
      </c>
      <c r="D2" s="19">
        <v>9</v>
      </c>
      <c r="E2" s="121" t="s">
        <v>6</v>
      </c>
      <c r="F2" s="177">
        <v>2</v>
      </c>
      <c r="G2" s="161">
        <v>2</v>
      </c>
      <c r="H2" s="177">
        <v>2</v>
      </c>
      <c r="I2" s="161">
        <v>1</v>
      </c>
      <c r="J2" s="177">
        <v>3</v>
      </c>
      <c r="K2" s="161">
        <v>1</v>
      </c>
      <c r="L2" s="331">
        <v>3</v>
      </c>
      <c r="M2" s="121">
        <v>2</v>
      </c>
      <c r="N2" s="177">
        <v>5</v>
      </c>
      <c r="O2" s="161">
        <v>2</v>
      </c>
      <c r="P2" s="334">
        <f>(G2+I2+K2+M2+O2)</f>
        <v>8</v>
      </c>
      <c r="Q2" s="17"/>
      <c r="R2" s="215">
        <f>(F2+H2+J2+L2+N2)</f>
        <v>15</v>
      </c>
    </row>
    <row r="3" spans="1:18" x14ac:dyDescent="0.25">
      <c r="A3" s="47" t="s">
        <v>38</v>
      </c>
      <c r="B3" s="47" t="s">
        <v>57</v>
      </c>
      <c r="C3" s="19" t="s">
        <v>155</v>
      </c>
      <c r="D3" s="19">
        <v>11</v>
      </c>
      <c r="E3" s="121" t="s">
        <v>10</v>
      </c>
      <c r="F3" s="177">
        <v>13</v>
      </c>
      <c r="G3" s="161">
        <v>1</v>
      </c>
      <c r="H3" s="177">
        <v>16</v>
      </c>
      <c r="I3" s="161">
        <v>1</v>
      </c>
      <c r="J3" s="177">
        <v>26</v>
      </c>
      <c r="K3" s="161">
        <v>2</v>
      </c>
      <c r="L3" s="331">
        <v>35</v>
      </c>
      <c r="M3" s="121">
        <v>2</v>
      </c>
      <c r="N3" s="177">
        <v>26</v>
      </c>
      <c r="O3" s="161">
        <v>2</v>
      </c>
      <c r="P3" s="334">
        <f>(G3+I3+K3+M3+O3)</f>
        <v>8</v>
      </c>
      <c r="Q3" s="17"/>
      <c r="R3" s="215">
        <f t="shared" ref="R3:R12" si="0">(F3+H3+J3+L3+N3)</f>
        <v>116</v>
      </c>
    </row>
    <row r="4" spans="1:18" x14ac:dyDescent="0.25">
      <c r="A4" s="47" t="s">
        <v>237</v>
      </c>
      <c r="B4" s="47" t="s">
        <v>238</v>
      </c>
      <c r="C4" s="19" t="s">
        <v>87</v>
      </c>
      <c r="D4" s="19">
        <v>8</v>
      </c>
      <c r="E4" s="121" t="s">
        <v>4</v>
      </c>
      <c r="F4" s="177">
        <v>3</v>
      </c>
      <c r="G4" s="161">
        <v>1</v>
      </c>
      <c r="H4" s="177">
        <v>5</v>
      </c>
      <c r="I4" s="161">
        <v>3</v>
      </c>
      <c r="J4" s="177">
        <v>6</v>
      </c>
      <c r="K4" s="161">
        <v>2</v>
      </c>
      <c r="L4" s="331">
        <v>5</v>
      </c>
      <c r="M4" s="121">
        <v>2</v>
      </c>
      <c r="N4" s="177">
        <v>2</v>
      </c>
      <c r="O4" s="161">
        <v>1</v>
      </c>
      <c r="P4" s="334">
        <f>(G4+I4+K4+M4+O4)</f>
        <v>9</v>
      </c>
      <c r="Q4" s="17"/>
      <c r="R4" s="215">
        <f t="shared" si="0"/>
        <v>21</v>
      </c>
    </row>
    <row r="9" spans="1:18" x14ac:dyDescent="0.25">
      <c r="A9" s="1" t="s">
        <v>337</v>
      </c>
      <c r="B9" s="1" t="s">
        <v>338</v>
      </c>
      <c r="C9" s="2" t="s">
        <v>0</v>
      </c>
      <c r="D9" s="2">
        <v>6</v>
      </c>
      <c r="E9" s="2" t="s">
        <v>2</v>
      </c>
      <c r="F9" s="153">
        <v>12</v>
      </c>
      <c r="G9" s="19">
        <v>1</v>
      </c>
      <c r="H9" s="153">
        <v>11</v>
      </c>
      <c r="I9" s="19">
        <v>1</v>
      </c>
      <c r="J9" s="153">
        <v>13</v>
      </c>
      <c r="K9" s="19">
        <v>1</v>
      </c>
      <c r="L9" s="153">
        <v>12</v>
      </c>
      <c r="M9" s="19">
        <v>1</v>
      </c>
      <c r="N9" s="153">
        <v>9</v>
      </c>
      <c r="O9" s="19">
        <v>1</v>
      </c>
      <c r="P9" s="275">
        <f t="shared" ref="P9:P12" si="1">(G9+I9+K9+M9+O9)</f>
        <v>5</v>
      </c>
      <c r="Q9" s="32"/>
      <c r="R9" s="215">
        <f t="shared" si="0"/>
        <v>57</v>
      </c>
    </row>
    <row r="10" spans="1:18" x14ac:dyDescent="0.25">
      <c r="A10" s="1" t="s">
        <v>34</v>
      </c>
      <c r="B10" s="1" t="s">
        <v>11</v>
      </c>
      <c r="C10" s="2" t="s">
        <v>33</v>
      </c>
      <c r="D10" s="2">
        <v>11</v>
      </c>
      <c r="E10" s="2" t="s">
        <v>10</v>
      </c>
      <c r="F10" s="153">
        <v>3</v>
      </c>
      <c r="G10" s="19">
        <v>1</v>
      </c>
      <c r="H10" s="153">
        <v>3</v>
      </c>
      <c r="I10" s="19">
        <v>1</v>
      </c>
      <c r="J10" s="153">
        <v>3</v>
      </c>
      <c r="K10" s="19">
        <v>1</v>
      </c>
      <c r="L10" s="153">
        <v>3</v>
      </c>
      <c r="M10" s="19">
        <v>1</v>
      </c>
      <c r="N10" s="153">
        <v>3</v>
      </c>
      <c r="O10" s="19">
        <v>1</v>
      </c>
      <c r="P10" s="275">
        <f t="shared" si="1"/>
        <v>5</v>
      </c>
      <c r="Q10" s="32"/>
      <c r="R10" s="215">
        <f t="shared" si="0"/>
        <v>15</v>
      </c>
    </row>
    <row r="11" spans="1:18" x14ac:dyDescent="0.25">
      <c r="A11" s="1" t="s">
        <v>139</v>
      </c>
      <c r="B11" s="1" t="s">
        <v>81</v>
      </c>
      <c r="C11" s="2" t="s">
        <v>0</v>
      </c>
      <c r="D11" s="2">
        <v>10</v>
      </c>
      <c r="E11" s="2" t="s">
        <v>6</v>
      </c>
      <c r="F11" s="153">
        <v>2</v>
      </c>
      <c r="G11" s="19">
        <v>2</v>
      </c>
      <c r="H11" s="153">
        <v>1</v>
      </c>
      <c r="I11" s="19">
        <v>1</v>
      </c>
      <c r="J11" s="153">
        <v>2</v>
      </c>
      <c r="K11" s="19">
        <v>2</v>
      </c>
      <c r="L11" s="153">
        <v>1</v>
      </c>
      <c r="M11" s="19">
        <v>1</v>
      </c>
      <c r="N11" s="153">
        <v>1</v>
      </c>
      <c r="O11" s="19">
        <v>1</v>
      </c>
      <c r="P11" s="275">
        <f t="shared" si="1"/>
        <v>7</v>
      </c>
      <c r="Q11" s="32"/>
      <c r="R11" s="215">
        <f t="shared" si="0"/>
        <v>7</v>
      </c>
    </row>
    <row r="12" spans="1:18" x14ac:dyDescent="0.25">
      <c r="A12" s="1" t="s">
        <v>7</v>
      </c>
      <c r="B12" s="1" t="s">
        <v>213</v>
      </c>
      <c r="C12" s="2" t="s">
        <v>0</v>
      </c>
      <c r="D12" s="2">
        <v>10</v>
      </c>
      <c r="E12" s="2" t="s">
        <v>6</v>
      </c>
      <c r="F12" s="153">
        <v>1</v>
      </c>
      <c r="G12" s="19">
        <v>1</v>
      </c>
      <c r="H12" s="153">
        <v>2</v>
      </c>
      <c r="I12" s="19">
        <v>2</v>
      </c>
      <c r="J12" s="153">
        <v>1</v>
      </c>
      <c r="K12" s="19">
        <v>1</v>
      </c>
      <c r="L12" s="153">
        <v>2</v>
      </c>
      <c r="M12" s="19">
        <v>2</v>
      </c>
      <c r="N12" s="153">
        <v>2</v>
      </c>
      <c r="O12" s="19">
        <v>2</v>
      </c>
      <c r="P12" s="275">
        <f t="shared" si="1"/>
        <v>8</v>
      </c>
      <c r="Q12" s="32"/>
      <c r="R12" s="215">
        <f t="shared" si="0"/>
        <v>8</v>
      </c>
    </row>
  </sheetData>
  <sortState xmlns:xlrd2="http://schemas.microsoft.com/office/spreadsheetml/2017/richdata2" ref="A9:R12">
    <sortCondition ref="P9:P12"/>
  </sortState>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94A7-6F22-4191-8795-B8E77C442ED1}">
  <dimension ref="A1:B41"/>
  <sheetViews>
    <sheetView workbookViewId="0">
      <selection activeCell="N6" sqref="N6"/>
    </sheetView>
  </sheetViews>
  <sheetFormatPr defaultRowHeight="15" x14ac:dyDescent="0.25"/>
  <cols>
    <col min="1" max="1" width="5.5703125" style="225" customWidth="1"/>
    <col min="2" max="2" width="91.28515625" style="226" customWidth="1"/>
    <col min="3" max="8" width="3.140625" customWidth="1"/>
  </cols>
  <sheetData>
    <row r="1" spans="1:2" s="32" customFormat="1" x14ac:dyDescent="0.2">
      <c r="A1" s="223" t="s">
        <v>276</v>
      </c>
      <c r="B1" s="188" t="s">
        <v>277</v>
      </c>
    </row>
    <row r="2" spans="1:2" s="32" customFormat="1" x14ac:dyDescent="0.2">
      <c r="A2" s="223"/>
      <c r="B2" s="188"/>
    </row>
    <row r="3" spans="1:2" s="32" customFormat="1" ht="15" customHeight="1" x14ac:dyDescent="0.2">
      <c r="A3" s="223">
        <v>1</v>
      </c>
      <c r="B3" s="578" t="s">
        <v>284</v>
      </c>
    </row>
    <row r="4" spans="1:2" s="32" customFormat="1" x14ac:dyDescent="0.2">
      <c r="A4" s="223"/>
      <c r="B4" s="578"/>
    </row>
    <row r="5" spans="1:2" s="32" customFormat="1" x14ac:dyDescent="0.2">
      <c r="A5" s="223"/>
      <c r="B5" s="578"/>
    </row>
    <row r="6" spans="1:2" s="32" customFormat="1" x14ac:dyDescent="0.2">
      <c r="A6" s="223"/>
      <c r="B6" s="227"/>
    </row>
    <row r="7" spans="1:2" s="32" customFormat="1" x14ac:dyDescent="0.2">
      <c r="A7" s="223"/>
      <c r="B7" s="227"/>
    </row>
    <row r="8" spans="1:2" s="32" customFormat="1" x14ac:dyDescent="0.2">
      <c r="A8" s="223"/>
      <c r="B8" s="227"/>
    </row>
    <row r="9" spans="1:2" s="32" customFormat="1" x14ac:dyDescent="0.2">
      <c r="A9" s="223">
        <v>2</v>
      </c>
      <c r="B9" s="188" t="s">
        <v>278</v>
      </c>
    </row>
    <row r="10" spans="1:2" s="32" customFormat="1" x14ac:dyDescent="0.2">
      <c r="A10" s="223"/>
      <c r="B10" s="188"/>
    </row>
    <row r="11" spans="1:2" s="32" customFormat="1" ht="45" x14ac:dyDescent="0.2">
      <c r="A11" s="223">
        <v>3</v>
      </c>
      <c r="B11" s="224" t="s">
        <v>279</v>
      </c>
    </row>
    <row r="12" spans="1:2" s="32" customFormat="1" x14ac:dyDescent="0.2">
      <c r="A12" s="223"/>
      <c r="B12" s="224"/>
    </row>
    <row r="13" spans="1:2" s="32" customFormat="1" x14ac:dyDescent="0.2">
      <c r="A13" s="223" t="s">
        <v>281</v>
      </c>
      <c r="B13" s="578" t="s">
        <v>280</v>
      </c>
    </row>
    <row r="14" spans="1:2" s="32" customFormat="1" x14ac:dyDescent="0.2">
      <c r="A14" s="223"/>
      <c r="B14" s="578"/>
    </row>
    <row r="15" spans="1:2" s="32" customFormat="1" x14ac:dyDescent="0.2">
      <c r="A15" s="223"/>
      <c r="B15" s="224"/>
    </row>
    <row r="16" spans="1:2" s="32" customFormat="1" x14ac:dyDescent="0.2">
      <c r="A16" s="223" t="s">
        <v>282</v>
      </c>
      <c r="B16" s="578" t="s">
        <v>283</v>
      </c>
    </row>
    <row r="17" spans="1:2" s="32" customFormat="1" x14ac:dyDescent="0.2">
      <c r="A17" s="223"/>
      <c r="B17" s="578"/>
    </row>
    <row r="18" spans="1:2" s="32" customFormat="1" x14ac:dyDescent="0.2">
      <c r="A18" s="223"/>
      <c r="B18" s="227"/>
    </row>
    <row r="19" spans="1:2" s="32" customFormat="1" x14ac:dyDescent="0.2">
      <c r="A19" s="223">
        <v>4</v>
      </c>
      <c r="B19" s="578" t="s">
        <v>285</v>
      </c>
    </row>
    <row r="20" spans="1:2" s="32" customFormat="1" x14ac:dyDescent="0.2">
      <c r="A20" s="223"/>
      <c r="B20" s="578"/>
    </row>
    <row r="21" spans="1:2" s="32" customFormat="1" x14ac:dyDescent="0.2">
      <c r="A21" s="223"/>
      <c r="B21" s="227"/>
    </row>
    <row r="22" spans="1:2" s="32" customFormat="1" ht="15" customHeight="1" x14ac:dyDescent="0.2">
      <c r="A22" s="223">
        <v>5</v>
      </c>
      <c r="B22" s="578" t="s">
        <v>286</v>
      </c>
    </row>
    <row r="23" spans="1:2" s="32" customFormat="1" x14ac:dyDescent="0.2">
      <c r="A23" s="223"/>
      <c r="B23" s="578"/>
    </row>
    <row r="24" spans="1:2" s="32" customFormat="1" x14ac:dyDescent="0.2">
      <c r="A24" s="223"/>
      <c r="B24" s="578"/>
    </row>
    <row r="25" spans="1:2" s="32" customFormat="1" x14ac:dyDescent="0.2">
      <c r="A25" s="223"/>
      <c r="B25" s="227"/>
    </row>
    <row r="26" spans="1:2" s="32" customFormat="1" x14ac:dyDescent="0.2">
      <c r="A26" s="223"/>
      <c r="B26" s="227"/>
    </row>
    <row r="27" spans="1:2" s="32" customFormat="1" x14ac:dyDescent="0.2">
      <c r="A27" s="223"/>
      <c r="B27" s="227"/>
    </row>
    <row r="28" spans="1:2" s="32" customFormat="1" x14ac:dyDescent="0.2">
      <c r="A28" s="223"/>
      <c r="B28" s="227"/>
    </row>
    <row r="29" spans="1:2" s="32" customFormat="1" x14ac:dyDescent="0.2">
      <c r="A29" s="223"/>
      <c r="B29" s="227"/>
    </row>
    <row r="30" spans="1:2" s="32" customFormat="1" x14ac:dyDescent="0.2">
      <c r="A30" s="223"/>
      <c r="B30" s="188"/>
    </row>
    <row r="31" spans="1:2" s="32" customFormat="1" x14ac:dyDescent="0.2">
      <c r="A31" s="223"/>
      <c r="B31" s="188"/>
    </row>
    <row r="32" spans="1:2" s="32" customFormat="1" x14ac:dyDescent="0.2">
      <c r="A32" s="223"/>
      <c r="B32" s="188"/>
    </row>
    <row r="33" spans="1:2" s="32" customFormat="1" x14ac:dyDescent="0.2">
      <c r="A33" s="223"/>
      <c r="B33" s="188"/>
    </row>
    <row r="34" spans="1:2" s="32" customFormat="1" x14ac:dyDescent="0.2">
      <c r="A34" s="223"/>
      <c r="B34" s="188"/>
    </row>
    <row r="35" spans="1:2" s="32" customFormat="1" x14ac:dyDescent="0.2">
      <c r="A35" s="223"/>
      <c r="B35" s="188"/>
    </row>
    <row r="36" spans="1:2" s="32" customFormat="1" x14ac:dyDescent="0.2">
      <c r="A36" s="223"/>
      <c r="B36" s="188"/>
    </row>
    <row r="37" spans="1:2" s="32" customFormat="1" x14ac:dyDescent="0.2">
      <c r="A37" s="223"/>
      <c r="B37" s="188"/>
    </row>
    <row r="38" spans="1:2" s="32" customFormat="1" x14ac:dyDescent="0.2">
      <c r="A38" s="223"/>
      <c r="B38" s="188"/>
    </row>
    <row r="39" spans="1:2" s="32" customFormat="1" x14ac:dyDescent="0.2">
      <c r="A39" s="223"/>
      <c r="B39" s="188"/>
    </row>
    <row r="40" spans="1:2" s="32" customFormat="1" x14ac:dyDescent="0.2">
      <c r="A40" s="223"/>
      <c r="B40" s="188"/>
    </row>
    <row r="41" spans="1:2" s="32" customFormat="1" x14ac:dyDescent="0.2">
      <c r="A41" s="223"/>
      <c r="B41" s="188"/>
    </row>
  </sheetData>
  <mergeCells count="5">
    <mergeCell ref="B22:B24"/>
    <mergeCell ref="B16:B17"/>
    <mergeCell ref="B19:B20"/>
    <mergeCell ref="B13:B14"/>
    <mergeCell ref="B3:B5"/>
  </mergeCells>
  <pageMargins left="0.31496062992125984" right="0.31496062992125984" top="0.35433070866141736" bottom="0.35433070866141736"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BEC9-A9EC-45BA-AB24-DCD47164B893}">
  <sheetPr>
    <tabColor rgb="FF92D050"/>
  </sheetPr>
  <dimension ref="A1:C45"/>
  <sheetViews>
    <sheetView zoomScale="130" zoomScaleNormal="130" workbookViewId="0">
      <selection activeCell="C13" sqref="C13"/>
    </sheetView>
  </sheetViews>
  <sheetFormatPr defaultRowHeight="15" x14ac:dyDescent="0.25"/>
  <cols>
    <col min="1" max="1" width="8.28515625" style="43" customWidth="1"/>
    <col min="3" max="3" width="202.140625" style="106" customWidth="1"/>
  </cols>
  <sheetData>
    <row r="1" spans="1:3" x14ac:dyDescent="0.25">
      <c r="A1" s="12" t="s">
        <v>179</v>
      </c>
      <c r="B1" s="12" t="s">
        <v>180</v>
      </c>
      <c r="C1" s="16" t="s">
        <v>182</v>
      </c>
    </row>
    <row r="2" spans="1:3" x14ac:dyDescent="0.25">
      <c r="A2" s="107">
        <v>1</v>
      </c>
      <c r="B2" t="s">
        <v>181</v>
      </c>
      <c r="C2" s="106" t="s">
        <v>183</v>
      </c>
    </row>
    <row r="3" spans="1:3" x14ac:dyDescent="0.25">
      <c r="A3" s="107">
        <v>2</v>
      </c>
      <c r="B3" t="s">
        <v>208</v>
      </c>
      <c r="C3" s="106" t="s">
        <v>209</v>
      </c>
    </row>
    <row r="4" spans="1:3" x14ac:dyDescent="0.25">
      <c r="A4" s="107"/>
    </row>
    <row r="5" spans="1:3" x14ac:dyDescent="0.25">
      <c r="A5" s="107"/>
    </row>
    <row r="6" spans="1:3" x14ac:dyDescent="0.25">
      <c r="A6" s="108"/>
    </row>
    <row r="7" spans="1:3" x14ac:dyDescent="0.25">
      <c r="A7" s="107"/>
    </row>
    <row r="8" spans="1:3" x14ac:dyDescent="0.25">
      <c r="A8" s="108"/>
    </row>
    <row r="9" spans="1:3" x14ac:dyDescent="0.25">
      <c r="A9" s="107"/>
    </row>
    <row r="10" spans="1:3" x14ac:dyDescent="0.25">
      <c r="A10" s="108"/>
    </row>
    <row r="11" spans="1:3" x14ac:dyDescent="0.25">
      <c r="A11" s="107"/>
    </row>
    <row r="12" spans="1:3" x14ac:dyDescent="0.25">
      <c r="A12" s="107"/>
    </row>
    <row r="13" spans="1:3" x14ac:dyDescent="0.25">
      <c r="A13" s="109"/>
    </row>
    <row r="14" spans="1:3" x14ac:dyDescent="0.25">
      <c r="A14" s="107"/>
    </row>
    <row r="15" spans="1:3" x14ac:dyDescent="0.25">
      <c r="A15" s="108"/>
    </row>
    <row r="16" spans="1:3" s="111" customFormat="1" ht="15.75" x14ac:dyDescent="0.25">
      <c r="A16" s="110"/>
      <c r="C16" s="112"/>
    </row>
    <row r="17" spans="1:3" s="111" customFormat="1" ht="15.75" x14ac:dyDescent="0.25">
      <c r="A17" s="113"/>
      <c r="C17" s="112"/>
    </row>
    <row r="18" spans="1:3" s="111" customFormat="1" ht="15.75" x14ac:dyDescent="0.25">
      <c r="A18" s="110"/>
      <c r="C18" s="112"/>
    </row>
    <row r="19" spans="1:3" s="111" customFormat="1" ht="15.75" x14ac:dyDescent="0.25">
      <c r="A19" s="113"/>
      <c r="C19" s="112"/>
    </row>
    <row r="20" spans="1:3" s="111" customFormat="1" ht="15.75" x14ac:dyDescent="0.25">
      <c r="A20" s="110"/>
      <c r="C20" s="112"/>
    </row>
    <row r="21" spans="1:3" ht="15.75" x14ac:dyDescent="0.25">
      <c r="A21" s="110"/>
    </row>
    <row r="22" spans="1:3" ht="21" x14ac:dyDescent="0.25">
      <c r="A22" s="114"/>
    </row>
    <row r="23" spans="1:3" x14ac:dyDescent="0.25">
      <c r="C23" s="106" t="s">
        <v>210</v>
      </c>
    </row>
    <row r="24" spans="1:3" ht="15.75" x14ac:dyDescent="0.25">
      <c r="A24" s="44"/>
    </row>
    <row r="26" spans="1:3" ht="15.75" x14ac:dyDescent="0.25">
      <c r="A26" s="44"/>
    </row>
    <row r="29" spans="1:3" ht="20.25" x14ac:dyDescent="0.25">
      <c r="A29" s="42"/>
    </row>
    <row r="31" spans="1:3" ht="15.75" x14ac:dyDescent="0.25">
      <c r="A31" s="44"/>
    </row>
    <row r="32" spans="1:3" ht="15.75" x14ac:dyDescent="0.25">
      <c r="A32" s="44"/>
    </row>
    <row r="33" spans="1:3" ht="15.75" x14ac:dyDescent="0.25">
      <c r="A33" s="44"/>
    </row>
    <row r="35" spans="1:3" ht="15.75" x14ac:dyDescent="0.25">
      <c r="A35" s="44"/>
    </row>
    <row r="37" spans="1:3" ht="15.75" x14ac:dyDescent="0.25">
      <c r="A37" s="44"/>
    </row>
    <row r="38" spans="1:3" ht="15.75" x14ac:dyDescent="0.25">
      <c r="A38" s="44"/>
    </row>
    <row r="39" spans="1:3" ht="15.75" x14ac:dyDescent="0.25">
      <c r="A39" s="44"/>
    </row>
    <row r="40" spans="1:3" ht="15.75" x14ac:dyDescent="0.25">
      <c r="A40" s="44"/>
      <c r="C40" s="106" t="s">
        <v>211</v>
      </c>
    </row>
    <row r="41" spans="1:3" ht="15.75" x14ac:dyDescent="0.25">
      <c r="A41" s="44"/>
    </row>
    <row r="43" spans="1:3" ht="15.75" x14ac:dyDescent="0.25">
      <c r="A43" s="44"/>
    </row>
    <row r="44" spans="1:3" ht="15.75" x14ac:dyDescent="0.25">
      <c r="A44" s="44"/>
    </row>
    <row r="45" spans="1:3" ht="15.75" x14ac:dyDescent="0.25">
      <c r="A45" s="44"/>
    </row>
  </sheetData>
  <pageMargins left="0.31496062992125984" right="0.31496062992125984" top="0.35433070866141736"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F8E5-C743-4F28-951D-C90B254902E5}">
  <dimension ref="A1:P13"/>
  <sheetViews>
    <sheetView workbookViewId="0">
      <selection activeCell="I8" sqref="I8"/>
    </sheetView>
  </sheetViews>
  <sheetFormatPr defaultRowHeight="15" x14ac:dyDescent="0.25"/>
  <cols>
    <col min="1" max="2" width="8" customWidth="1"/>
    <col min="3" max="3" width="9.140625" style="115"/>
    <col min="5" max="5" width="7.42578125" customWidth="1"/>
    <col min="6" max="6" width="17.5703125" style="115" customWidth="1"/>
    <col min="7" max="7" width="7.7109375" customWidth="1"/>
    <col min="9" max="9" width="9.140625" style="115"/>
    <col min="11" max="11" width="7.42578125" customWidth="1"/>
    <col min="12" max="12" width="4" customWidth="1"/>
    <col min="16" max="16" width="6.28515625" customWidth="1"/>
  </cols>
  <sheetData>
    <row r="1" spans="1:16" s="115" customFormat="1" ht="20.25" x14ac:dyDescent="0.3">
      <c r="A1" s="534" t="s">
        <v>95</v>
      </c>
      <c r="B1" s="535"/>
      <c r="C1" s="535"/>
      <c r="D1" s="535"/>
      <c r="E1" s="536"/>
      <c r="F1" s="347" t="s">
        <v>520</v>
      </c>
      <c r="G1" s="534" t="s">
        <v>94</v>
      </c>
      <c r="H1" s="535"/>
      <c r="I1" s="535"/>
      <c r="J1" s="535"/>
      <c r="K1" s="536"/>
      <c r="L1" s="347"/>
      <c r="M1" s="534" t="s">
        <v>523</v>
      </c>
      <c r="N1" s="535"/>
      <c r="O1" s="535"/>
      <c r="P1" s="536"/>
    </row>
    <row r="2" spans="1:16" s="351" customFormat="1" ht="18.75" x14ac:dyDescent="0.3">
      <c r="A2" s="168" t="s">
        <v>104</v>
      </c>
      <c r="B2" s="168" t="s">
        <v>521</v>
      </c>
      <c r="C2" s="168" t="s">
        <v>522</v>
      </c>
      <c r="D2" s="168" t="s">
        <v>521</v>
      </c>
      <c r="E2" s="168" t="s">
        <v>84</v>
      </c>
      <c r="F2" s="168"/>
      <c r="G2" s="168" t="s">
        <v>104</v>
      </c>
      <c r="H2" s="168" t="s">
        <v>521</v>
      </c>
      <c r="I2" s="168" t="s">
        <v>522</v>
      </c>
      <c r="J2" s="168" t="s">
        <v>521</v>
      </c>
      <c r="K2" s="168" t="s">
        <v>84</v>
      </c>
      <c r="L2" s="168"/>
      <c r="M2" s="168" t="s">
        <v>521</v>
      </c>
      <c r="N2" s="168" t="s">
        <v>522</v>
      </c>
      <c r="O2" s="168" t="s">
        <v>521</v>
      </c>
      <c r="P2" s="168" t="s">
        <v>84</v>
      </c>
    </row>
    <row r="3" spans="1:16" ht="20.25" x14ac:dyDescent="0.3">
      <c r="A3" s="346"/>
      <c r="B3" s="346"/>
      <c r="C3" s="347">
        <v>2</v>
      </c>
      <c r="D3" s="346"/>
      <c r="E3" s="346"/>
      <c r="F3" s="348" t="s">
        <v>96</v>
      </c>
      <c r="G3" s="346"/>
      <c r="H3" s="346"/>
      <c r="I3" s="347">
        <v>2</v>
      </c>
      <c r="J3" s="346"/>
      <c r="K3" s="346"/>
      <c r="L3" s="346"/>
      <c r="M3" s="352"/>
      <c r="N3" s="117">
        <v>4</v>
      </c>
      <c r="O3" s="353"/>
      <c r="P3" s="346"/>
    </row>
    <row r="4" spans="1:16" ht="20.25" x14ac:dyDescent="0.3">
      <c r="A4" s="346"/>
      <c r="B4" s="346"/>
      <c r="C4" s="347">
        <v>5</v>
      </c>
      <c r="D4" s="346"/>
      <c r="E4" s="346"/>
      <c r="F4" s="349" t="s">
        <v>378</v>
      </c>
      <c r="G4" s="346"/>
      <c r="H4" s="346"/>
      <c r="I4" s="347">
        <v>4</v>
      </c>
      <c r="J4" s="346"/>
      <c r="K4" s="346"/>
      <c r="L4" s="346"/>
      <c r="M4" s="352"/>
      <c r="N4" s="117">
        <v>9</v>
      </c>
      <c r="O4" s="353"/>
      <c r="P4" s="346"/>
    </row>
    <row r="5" spans="1:16" ht="20.25" x14ac:dyDescent="0.3">
      <c r="A5" s="346"/>
      <c r="B5" s="346"/>
      <c r="C5" s="347">
        <v>5</v>
      </c>
      <c r="D5" s="346"/>
      <c r="E5" s="346"/>
      <c r="F5" s="349" t="s">
        <v>525</v>
      </c>
      <c r="G5" s="346"/>
      <c r="H5" s="346"/>
      <c r="I5" s="347">
        <v>6</v>
      </c>
      <c r="J5" s="346"/>
      <c r="K5" s="346"/>
      <c r="L5" s="346"/>
      <c r="M5" s="352"/>
      <c r="N5" s="117">
        <v>11</v>
      </c>
      <c r="O5" s="353"/>
      <c r="P5" s="346"/>
    </row>
    <row r="6" spans="1:16" ht="20.25" x14ac:dyDescent="0.3">
      <c r="A6" s="346"/>
      <c r="B6" s="346"/>
      <c r="C6" s="347">
        <v>11</v>
      </c>
      <c r="D6" s="346"/>
      <c r="E6" s="346"/>
      <c r="F6" s="349" t="s">
        <v>98</v>
      </c>
      <c r="G6" s="346"/>
      <c r="H6" s="346"/>
      <c r="I6" s="347">
        <v>8</v>
      </c>
      <c r="J6" s="346"/>
      <c r="K6" s="346"/>
      <c r="L6" s="346"/>
      <c r="M6" s="352"/>
      <c r="N6" s="117">
        <v>19</v>
      </c>
      <c r="O6" s="353"/>
      <c r="P6" s="346"/>
    </row>
    <row r="7" spans="1:16" ht="20.25" x14ac:dyDescent="0.3">
      <c r="A7" s="346"/>
      <c r="B7" s="346"/>
      <c r="C7" s="347">
        <v>9</v>
      </c>
      <c r="D7" s="346"/>
      <c r="E7" s="346"/>
      <c r="F7" s="349" t="s">
        <v>88</v>
      </c>
      <c r="G7" s="346"/>
      <c r="H7" s="346"/>
      <c r="I7" s="347">
        <v>13</v>
      </c>
      <c r="J7" s="346"/>
      <c r="K7" s="346"/>
      <c r="L7" s="346"/>
      <c r="M7" s="352"/>
      <c r="N7" s="117">
        <v>20</v>
      </c>
      <c r="O7" s="353"/>
      <c r="P7" s="346"/>
    </row>
    <row r="8" spans="1:16" ht="20.25" x14ac:dyDescent="0.3">
      <c r="A8" s="346"/>
      <c r="B8" s="346"/>
      <c r="C8" s="347">
        <v>10</v>
      </c>
      <c r="D8" s="346"/>
      <c r="E8" s="346"/>
      <c r="F8" s="350" t="s">
        <v>138</v>
      </c>
      <c r="G8" s="346"/>
      <c r="H8" s="346"/>
      <c r="I8" s="347">
        <v>13</v>
      </c>
      <c r="J8" s="346"/>
      <c r="K8" s="346"/>
      <c r="L8" s="346"/>
      <c r="M8" s="352"/>
      <c r="N8" s="117">
        <v>23</v>
      </c>
      <c r="O8" s="353"/>
      <c r="P8" s="346"/>
    </row>
    <row r="9" spans="1:16" ht="20.25" x14ac:dyDescent="0.3">
      <c r="A9" s="346"/>
      <c r="B9" s="346"/>
      <c r="C9" s="347">
        <v>17</v>
      </c>
      <c r="D9" s="346"/>
      <c r="E9" s="346"/>
      <c r="F9" s="349" t="s">
        <v>103</v>
      </c>
      <c r="G9" s="346"/>
      <c r="H9" s="346"/>
      <c r="I9" s="347">
        <v>14</v>
      </c>
      <c r="J9" s="346"/>
      <c r="K9" s="346"/>
      <c r="L9" s="346"/>
      <c r="M9" s="352"/>
      <c r="N9" s="117">
        <v>31</v>
      </c>
      <c r="O9" s="353"/>
      <c r="P9" s="346"/>
    </row>
    <row r="10" spans="1:16" ht="20.25" x14ac:dyDescent="0.3">
      <c r="A10" s="346"/>
      <c r="B10" s="346"/>
      <c r="C10" s="347">
        <v>14</v>
      </c>
      <c r="D10" s="346"/>
      <c r="E10" s="346"/>
      <c r="F10" s="350" t="s">
        <v>524</v>
      </c>
      <c r="G10" s="346"/>
      <c r="H10" s="346"/>
      <c r="I10" s="347">
        <v>19</v>
      </c>
      <c r="J10" s="346"/>
      <c r="K10" s="346"/>
      <c r="L10" s="346"/>
      <c r="M10" s="352"/>
      <c r="N10" s="117">
        <v>33</v>
      </c>
      <c r="O10" s="353"/>
      <c r="P10" s="346"/>
    </row>
    <row r="11" spans="1:16" ht="20.25" x14ac:dyDescent="0.3">
      <c r="A11" s="346"/>
      <c r="B11" s="346"/>
      <c r="C11" s="347">
        <v>17</v>
      </c>
      <c r="D11" s="346"/>
      <c r="E11" s="346"/>
      <c r="F11" s="350" t="s">
        <v>89</v>
      </c>
      <c r="G11" s="346"/>
      <c r="H11" s="346"/>
      <c r="I11" s="347">
        <v>17</v>
      </c>
      <c r="J11" s="346"/>
      <c r="K11" s="346"/>
      <c r="L11" s="346"/>
      <c r="M11" s="352"/>
      <c r="N11" s="117">
        <v>34</v>
      </c>
      <c r="O11" s="353"/>
      <c r="P11" s="346"/>
    </row>
    <row r="12" spans="1:16" ht="20.25" x14ac:dyDescent="0.3">
      <c r="A12" s="346"/>
      <c r="B12" s="346"/>
      <c r="C12" s="347">
        <v>20</v>
      </c>
      <c r="D12" s="346"/>
      <c r="E12" s="346"/>
      <c r="F12" s="349" t="s">
        <v>80</v>
      </c>
      <c r="G12" s="346"/>
      <c r="H12" s="346"/>
      <c r="I12" s="347">
        <v>15</v>
      </c>
      <c r="J12" s="346"/>
      <c r="K12" s="346"/>
      <c r="L12" s="346"/>
      <c r="M12" s="352"/>
      <c r="N12" s="117">
        <v>35</v>
      </c>
      <c r="O12" s="353"/>
      <c r="P12" s="346"/>
    </row>
    <row r="13" spans="1:16" ht="20.25" x14ac:dyDescent="0.3">
      <c r="A13" s="346"/>
      <c r="B13" s="346"/>
      <c r="C13" s="347"/>
      <c r="D13" s="346"/>
      <c r="E13" s="346"/>
      <c r="F13" s="347"/>
      <c r="G13" s="346"/>
      <c r="H13" s="346"/>
      <c r="I13" s="347"/>
      <c r="J13" s="346"/>
      <c r="K13" s="346"/>
      <c r="L13" s="346"/>
      <c r="M13" s="346"/>
      <c r="N13" s="346"/>
      <c r="O13" s="346"/>
      <c r="P13" s="346"/>
    </row>
  </sheetData>
  <mergeCells count="3">
    <mergeCell ref="A1:E1"/>
    <mergeCell ref="G1:K1"/>
    <mergeCell ref="M1:P1"/>
  </mergeCells>
  <pageMargins left="0.31496062992125984" right="0.31496062992125984"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AE5C-74C7-4C39-BA2E-2523C17FBE13}">
  <sheetPr>
    <tabColor rgb="FF92D050"/>
  </sheetPr>
  <dimension ref="A1:AR1438"/>
  <sheetViews>
    <sheetView workbookViewId="0">
      <selection activeCell="A4" sqref="A4:F46"/>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16.85546875" style="32" hidden="1" customWidth="1"/>
    <col min="8" max="8" width="6.140625" style="32" hidden="1" customWidth="1"/>
    <col min="9" max="10" width="69.42578125" style="32" hidden="1" customWidth="1"/>
    <col min="11" max="12" width="0" style="32" hidden="1" customWidth="1"/>
    <col min="13" max="44" width="9.140625" style="32"/>
  </cols>
  <sheetData>
    <row r="1" spans="1:44" ht="23.25" x14ac:dyDescent="0.25">
      <c r="A1" s="23" t="s">
        <v>467</v>
      </c>
      <c r="B1" s="3"/>
      <c r="C1" s="3"/>
      <c r="D1" s="4"/>
      <c r="E1" s="4"/>
      <c r="F1" s="4"/>
    </row>
    <row r="2" spans="1:44" ht="11.25" customHeight="1" x14ac:dyDescent="0.25">
      <c r="A2" s="5"/>
      <c r="B2" s="3"/>
      <c r="C2" s="3"/>
      <c r="D2" s="4"/>
      <c r="E2" s="4"/>
      <c r="F2" s="4"/>
    </row>
    <row r="3" spans="1:44" s="6" customFormat="1" ht="36" x14ac:dyDescent="0.3">
      <c r="A3" s="7" t="s">
        <v>84</v>
      </c>
      <c r="B3" s="21" t="s">
        <v>156</v>
      </c>
      <c r="C3" s="21" t="s">
        <v>157</v>
      </c>
      <c r="D3" s="7" t="s">
        <v>85</v>
      </c>
      <c r="E3" s="20" t="s">
        <v>106</v>
      </c>
      <c r="F3" s="20" t="s">
        <v>107</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row>
    <row r="4" spans="1:44" x14ac:dyDescent="0.25">
      <c r="A4" s="19">
        <v>1</v>
      </c>
      <c r="B4" s="1" t="str">
        <f>IFERROR(VLOOKUP($A4,Runners!$K:$AA,13,0),"")</f>
        <v>Finley</v>
      </c>
      <c r="C4" s="1" t="str">
        <f>IFERROR(VLOOKUP($A4,Runners!$K:$AA,14,0),"")</f>
        <v>Greenleaf</v>
      </c>
      <c r="D4" s="1" t="str">
        <f>IFERROR(VLOOKUP($A4,Runners!$K:$AA,15,0),"")</f>
        <v>Colchester Harriers</v>
      </c>
      <c r="E4" s="2">
        <f>IFERROR(VLOOKUP($A4,Runners!$K:$AA,16,0),"")</f>
        <v>11</v>
      </c>
      <c r="F4" s="2" t="str">
        <f>IFERROR(VLOOKUP($A4,Runners!$K:$AA,17,0),"")</f>
        <v>U17</v>
      </c>
      <c r="G4">
        <f>COUNTIF($F4:F$5,F4)</f>
        <v>2</v>
      </c>
      <c r="J4" s="32" t="str">
        <f>B4&amp;C4&amp;D4</f>
        <v>FinleyGreenleafColchester Harriers</v>
      </c>
      <c r="K4" s="32">
        <f>+A4</f>
        <v>1</v>
      </c>
      <c r="L4" s="32">
        <f>+G4</f>
        <v>2</v>
      </c>
    </row>
    <row r="5" spans="1:44" x14ac:dyDescent="0.25">
      <c r="A5" s="19">
        <v>2</v>
      </c>
      <c r="B5" s="1" t="str">
        <f>IFERROR(VLOOKUP($A5,Runners!$K:$AA,13,0),"")</f>
        <v>Connor</v>
      </c>
      <c r="C5" s="1" t="str">
        <f>IFERROR(VLOOKUP($A5,Runners!$K:$AA,14,0),"")</f>
        <v>Peck</v>
      </c>
      <c r="D5" s="1" t="str">
        <f>IFERROR(VLOOKUP($A5,Runners!$K:$AA,15,0),"")</f>
        <v>Ipswich Jaffa</v>
      </c>
      <c r="E5" s="2">
        <f>IFERROR(VLOOKUP($A5,Runners!$K:$AA,16,0),"")</f>
        <v>11</v>
      </c>
      <c r="F5" s="2" t="str">
        <f>IFERROR(VLOOKUP($A5,Runners!$K:$AA,17,0),"")</f>
        <v>U17</v>
      </c>
      <c r="G5">
        <f>COUNTIF($F$5:F5,F5)</f>
        <v>1</v>
      </c>
      <c r="J5" s="32" t="str">
        <f t="shared" ref="J5:J68" si="0">B5&amp;C5&amp;D5</f>
        <v>ConnorPeckIpswich Jaffa</v>
      </c>
      <c r="K5" s="32">
        <f t="shared" ref="K5:K68" si="1">+A5</f>
        <v>2</v>
      </c>
      <c r="L5" s="32">
        <f t="shared" ref="L5:L68" si="2">+G5</f>
        <v>1</v>
      </c>
    </row>
    <row r="6" spans="1:44" x14ac:dyDescent="0.25">
      <c r="A6" s="19">
        <v>3</v>
      </c>
      <c r="B6" s="1" t="str">
        <f>IFERROR(VLOOKUP($A6,Runners!$K:$AA,13,0),"")</f>
        <v>Jack</v>
      </c>
      <c r="C6" s="1" t="str">
        <f>IFERROR(VLOOKUP($A6,Runners!$K:$AA,14,0),"")</f>
        <v>Izzet</v>
      </c>
      <c r="D6" s="1" t="str">
        <f>IFERROR(VLOOKUP($A6,Runners!$K:$AA,15,0),"")</f>
        <v>Colchester &amp; Tendring AC</v>
      </c>
      <c r="E6" s="2">
        <f>IFERROR(VLOOKUP($A6,Runners!$K:$AA,16,0),"")</f>
        <v>11</v>
      </c>
      <c r="F6" s="2" t="str">
        <f>IFERROR(VLOOKUP($A6,Runners!$K:$AA,17,0),"")</f>
        <v>U17</v>
      </c>
      <c r="G6">
        <f>COUNTIF($F$5:F6,F6)</f>
        <v>2</v>
      </c>
      <c r="J6" s="32" t="str">
        <f t="shared" si="0"/>
        <v>JackIzzetColchester &amp; Tendring AC</v>
      </c>
      <c r="K6" s="32">
        <f t="shared" si="1"/>
        <v>3</v>
      </c>
      <c r="L6" s="32">
        <f t="shared" si="2"/>
        <v>2</v>
      </c>
    </row>
    <row r="7" spans="1:44" x14ac:dyDescent="0.25">
      <c r="A7" s="19">
        <v>4</v>
      </c>
      <c r="B7" s="1" t="str">
        <f>IFERROR(VLOOKUP($A7,Runners!$K:$AA,13,0),"")</f>
        <v>Jason</v>
      </c>
      <c r="C7" s="1" t="str">
        <f>IFERROR(VLOOKUP($A7,Runners!$K:$AA,14,0),"")</f>
        <v>Georgalas</v>
      </c>
      <c r="D7" s="1" t="str">
        <f>IFERROR(VLOOKUP($A7,Runners!$K:$AA,15,0),"")</f>
        <v>Ipswich Jaffa</v>
      </c>
      <c r="E7" s="2">
        <f>IFERROR(VLOOKUP($A7,Runners!$K:$AA,16,0),"")</f>
        <v>9</v>
      </c>
      <c r="F7" s="2" t="str">
        <f>IFERROR(VLOOKUP($A7,Runners!$K:$AA,17,0),"")</f>
        <v>U15</v>
      </c>
      <c r="G7">
        <f>COUNTIF($F$5:F7,F7)</f>
        <v>1</v>
      </c>
      <c r="J7" s="32" t="str">
        <f t="shared" si="0"/>
        <v>JasonGeorgalasIpswich Jaffa</v>
      </c>
      <c r="K7" s="32">
        <f t="shared" si="1"/>
        <v>4</v>
      </c>
      <c r="L7" s="32">
        <f t="shared" si="2"/>
        <v>1</v>
      </c>
    </row>
    <row r="8" spans="1:44" x14ac:dyDescent="0.25">
      <c r="A8" s="19">
        <v>5</v>
      </c>
      <c r="B8" s="1" t="str">
        <f>IFERROR(VLOOKUP($A8,Runners!$K:$AA,13,0),"")</f>
        <v>Alfie</v>
      </c>
      <c r="C8" s="1" t="str">
        <f>IFERROR(VLOOKUP($A8,Runners!$K:$AA,14,0),"")</f>
        <v>Kelly</v>
      </c>
      <c r="D8" s="1" t="str">
        <f>IFERROR(VLOOKUP($A8,Runners!$K:$AA,15,0),"")</f>
        <v>Ipswich Jaffa</v>
      </c>
      <c r="E8" s="2">
        <f>IFERROR(VLOOKUP($A8,Runners!$K:$AA,16,0),"")</f>
        <v>8</v>
      </c>
      <c r="F8" s="2" t="str">
        <f>IFERROR(VLOOKUP($A8,Runners!$K:$AA,17,0),"")</f>
        <v>U13</v>
      </c>
      <c r="G8">
        <f>COUNTIF($F$5:F8,F8)</f>
        <v>1</v>
      </c>
      <c r="J8" s="32" t="str">
        <f t="shared" si="0"/>
        <v>AlfieKellyIpswich Jaffa</v>
      </c>
      <c r="K8" s="32">
        <f t="shared" si="1"/>
        <v>5</v>
      </c>
      <c r="L8" s="32">
        <f t="shared" si="2"/>
        <v>1</v>
      </c>
    </row>
    <row r="9" spans="1:44" x14ac:dyDescent="0.25">
      <c r="A9" s="19">
        <v>6</v>
      </c>
      <c r="B9" s="1" t="str">
        <f>IFERROR(VLOOKUP($A9,Runners!$K:$AA,13,0),"")</f>
        <v>Noah</v>
      </c>
      <c r="C9" s="1" t="str">
        <f>IFERROR(VLOOKUP($A9,Runners!$K:$AA,14,0),"")</f>
        <v>Raishbrook</v>
      </c>
      <c r="D9" s="1" t="str">
        <f>IFERROR(VLOOKUP($A9,Runners!$K:$AA,15,0),"")</f>
        <v>Ipswich Jaffa</v>
      </c>
      <c r="E9" s="2">
        <f>IFERROR(VLOOKUP($A9,Runners!$K:$AA,16,0),"")</f>
        <v>10</v>
      </c>
      <c r="F9" s="2" t="str">
        <f>IFERROR(VLOOKUP($A9,Runners!$K:$AA,17,0),"")</f>
        <v>U15</v>
      </c>
      <c r="G9">
        <f>COUNTIF($F$5:F9,F9)</f>
        <v>2</v>
      </c>
      <c r="J9" s="32" t="str">
        <f t="shared" si="0"/>
        <v>NoahRaishbrookIpswich Jaffa</v>
      </c>
      <c r="K9" s="32">
        <f t="shared" si="1"/>
        <v>6</v>
      </c>
      <c r="L9" s="32">
        <f t="shared" si="2"/>
        <v>2</v>
      </c>
    </row>
    <row r="10" spans="1:44" x14ac:dyDescent="0.25">
      <c r="A10" s="19">
        <v>7</v>
      </c>
      <c r="B10" s="1" t="str">
        <f>IFERROR(VLOOKUP($A10,Runners!$K:$AA,13,0),"")</f>
        <v>Hayden</v>
      </c>
      <c r="C10" s="1" t="str">
        <f>IFERROR(VLOOKUP($A10,Runners!$K:$AA,14,0),"")</f>
        <v>Fox</v>
      </c>
      <c r="D10" s="1" t="str">
        <f>IFERROR(VLOOKUP($A10,Runners!$K:$AA,15,0),"")</f>
        <v>Colchester &amp; Tendring AC</v>
      </c>
      <c r="E10" s="2">
        <f>IFERROR(VLOOKUP($A10,Runners!$K:$AA,16,0),"")</f>
        <v>9</v>
      </c>
      <c r="F10" s="2" t="str">
        <f>IFERROR(VLOOKUP($A10,Runners!$K:$AA,17,0),"")</f>
        <v>U15</v>
      </c>
      <c r="G10">
        <f>COUNTIF($F$5:F10,F10)</f>
        <v>3</v>
      </c>
      <c r="J10" s="32" t="str">
        <f t="shared" si="0"/>
        <v>HaydenFoxColchester &amp; Tendring AC</v>
      </c>
      <c r="K10" s="32">
        <f t="shared" si="1"/>
        <v>7</v>
      </c>
      <c r="L10" s="32">
        <f t="shared" si="2"/>
        <v>3</v>
      </c>
    </row>
    <row r="11" spans="1:44" x14ac:dyDescent="0.25">
      <c r="A11" s="19">
        <v>8</v>
      </c>
      <c r="B11" s="1" t="str">
        <f>IFERROR(VLOOKUP($A11,Runners!$K:$AA,13,0),"")</f>
        <v>Caleb</v>
      </c>
      <c r="C11" s="1" t="str">
        <f>IFERROR(VLOOKUP($A11,Runners!$K:$AA,14,0),"")</f>
        <v>Lee</v>
      </c>
      <c r="D11" s="1" t="str">
        <f>IFERROR(VLOOKUP($A11,Runners!$K:$AA,15,0),"")</f>
        <v>Colchester Harriers</v>
      </c>
      <c r="E11" s="2">
        <f>IFERROR(VLOOKUP($A11,Runners!$K:$AA,16,0),"")</f>
        <v>11</v>
      </c>
      <c r="F11" s="2" t="str">
        <f>IFERROR(VLOOKUP($A11,Runners!$K:$AA,17,0),"")</f>
        <v>U17</v>
      </c>
      <c r="G11">
        <f>COUNTIF($F$5:F11,F11)</f>
        <v>3</v>
      </c>
      <c r="J11" s="32" t="str">
        <f t="shared" si="0"/>
        <v>CalebLeeColchester Harriers</v>
      </c>
      <c r="K11" s="32">
        <f t="shared" si="1"/>
        <v>8</v>
      </c>
      <c r="L11" s="32">
        <f t="shared" si="2"/>
        <v>3</v>
      </c>
    </row>
    <row r="12" spans="1:44" x14ac:dyDescent="0.25">
      <c r="A12" s="19">
        <v>9</v>
      </c>
      <c r="B12" s="1" t="str">
        <f>IFERROR(VLOOKUP($A12,Runners!$K:$AA,13,0),"")</f>
        <v>Thomas</v>
      </c>
      <c r="C12" s="1" t="str">
        <f>IFERROR(VLOOKUP($A12,Runners!$K:$AA,14,0),"")</f>
        <v>Richardson</v>
      </c>
      <c r="D12" s="1" t="str">
        <f>IFERROR(VLOOKUP($A12,Runners!$K:$AA,15,0),"")</f>
        <v>Harwich Runners</v>
      </c>
      <c r="E12" s="2">
        <f>IFERROR(VLOOKUP($A12,Runners!$K:$AA,16,0),"")</f>
        <v>11</v>
      </c>
      <c r="F12" s="2" t="str">
        <f>IFERROR(VLOOKUP($A12,Runners!$K:$AA,17,0),"")</f>
        <v>U17</v>
      </c>
      <c r="G12">
        <f>COUNTIF($F$5:F12,F12)</f>
        <v>4</v>
      </c>
      <c r="J12" s="32" t="str">
        <f t="shared" si="0"/>
        <v>ThomasRichardsonHarwich Runners</v>
      </c>
      <c r="K12" s="32">
        <f t="shared" si="1"/>
        <v>9</v>
      </c>
      <c r="L12" s="32">
        <f t="shared" si="2"/>
        <v>4</v>
      </c>
    </row>
    <row r="13" spans="1:44" x14ac:dyDescent="0.25">
      <c r="A13" s="19">
        <v>10</v>
      </c>
      <c r="B13" s="1" t="str">
        <f>IFERROR(VLOOKUP($A13,Runners!$K:$AA,13,0),"")</f>
        <v>Seth</v>
      </c>
      <c r="C13" s="1" t="str">
        <f>IFERROR(VLOOKUP($A13,Runners!$K:$AA,14,0),"")</f>
        <v>Bowman</v>
      </c>
      <c r="D13" s="1" t="str">
        <f>IFERROR(VLOOKUP($A13,Runners!$K:$AA,15,0),"")</f>
        <v>Ipswich Jaffa</v>
      </c>
      <c r="E13" s="2">
        <f>IFERROR(VLOOKUP($A13,Runners!$K:$AA,16,0),"")</f>
        <v>7</v>
      </c>
      <c r="F13" s="2" t="str">
        <f>IFERROR(VLOOKUP($A13,Runners!$K:$AA,17,0),"")</f>
        <v>U13</v>
      </c>
      <c r="G13">
        <f>COUNTIF($F$5:F13,F13)</f>
        <v>2</v>
      </c>
      <c r="J13" s="32" t="str">
        <f t="shared" si="0"/>
        <v>SethBowmanIpswich Jaffa</v>
      </c>
      <c r="K13" s="32">
        <f t="shared" si="1"/>
        <v>10</v>
      </c>
      <c r="L13" s="32">
        <f t="shared" si="2"/>
        <v>2</v>
      </c>
    </row>
    <row r="14" spans="1:44" x14ac:dyDescent="0.25">
      <c r="A14" s="19">
        <v>11</v>
      </c>
      <c r="B14" s="1" t="str">
        <f>IFERROR(VLOOKUP($A14,Runners!$K:$AA,13,0),"")</f>
        <v>Hayden</v>
      </c>
      <c r="C14" s="1" t="str">
        <f>IFERROR(VLOOKUP($A14,Runners!$K:$AA,14,0),"")</f>
        <v>Preston</v>
      </c>
      <c r="D14" s="1" t="str">
        <f>IFERROR(VLOOKUP($A14,Runners!$K:$AA,15,0),"")</f>
        <v>Colchester Harriers</v>
      </c>
      <c r="E14" s="2">
        <f>IFERROR(VLOOKUP($A14,Runners!$K:$AA,16,0),"")</f>
        <v>8</v>
      </c>
      <c r="F14" s="2" t="str">
        <f>IFERROR(VLOOKUP($A14,Runners!$K:$AA,17,0),"")</f>
        <v>U13</v>
      </c>
      <c r="G14">
        <f>COUNTIF($F$5:F14,F14)</f>
        <v>3</v>
      </c>
      <c r="J14" s="32" t="str">
        <f t="shared" si="0"/>
        <v>HaydenPrestonColchester Harriers</v>
      </c>
      <c r="K14" s="32">
        <f t="shared" si="1"/>
        <v>11</v>
      </c>
      <c r="L14" s="32">
        <f t="shared" si="2"/>
        <v>3</v>
      </c>
    </row>
    <row r="15" spans="1:44" x14ac:dyDescent="0.25">
      <c r="A15" s="19">
        <v>12</v>
      </c>
      <c r="B15" s="1" t="str">
        <f>IFERROR(VLOOKUP($A15,Runners!$K:$AA,13,0),"")</f>
        <v>Max</v>
      </c>
      <c r="C15" s="1" t="str">
        <f>IFERROR(VLOOKUP($A15,Runners!$K:$AA,14,0),"")</f>
        <v>Faulkner</v>
      </c>
      <c r="D15" s="1" t="str">
        <f>IFERROR(VLOOKUP($A15,Runners!$K:$AA,15,0),"")</f>
        <v>Colchester Harriers</v>
      </c>
      <c r="E15" s="2">
        <f>IFERROR(VLOOKUP($A15,Runners!$K:$AA,16,0),"")</f>
        <v>6</v>
      </c>
      <c r="F15" s="2" t="str">
        <f>IFERROR(VLOOKUP($A15,Runners!$K:$AA,17,0),"")</f>
        <v>U11</v>
      </c>
      <c r="G15">
        <f>COUNTIF($F$5:F15,F15)</f>
        <v>1</v>
      </c>
      <c r="J15" s="32" t="str">
        <f t="shared" si="0"/>
        <v>MaxFaulknerColchester Harriers</v>
      </c>
      <c r="K15" s="32">
        <f t="shared" si="1"/>
        <v>12</v>
      </c>
      <c r="L15" s="32">
        <f t="shared" si="2"/>
        <v>1</v>
      </c>
    </row>
    <row r="16" spans="1:44" x14ac:dyDescent="0.25">
      <c r="A16" s="19">
        <v>13</v>
      </c>
      <c r="B16" s="1" t="str">
        <f>IFERROR(VLOOKUP($A16,Runners!$K:$AA,13,0),"")</f>
        <v>Alex</v>
      </c>
      <c r="C16" s="1" t="str">
        <f>IFERROR(VLOOKUP($A16,Runners!$K:$AA,14,0),"")</f>
        <v>Georgalas</v>
      </c>
      <c r="D16" s="1" t="str">
        <f>IFERROR(VLOOKUP($A16,Runners!$K:$AA,15,0),"")</f>
        <v>Ipswich Jaffa</v>
      </c>
      <c r="E16" s="2">
        <f>IFERROR(VLOOKUP($A16,Runners!$K:$AA,16,0),"")</f>
        <v>9</v>
      </c>
      <c r="F16" s="2" t="str">
        <f>IFERROR(VLOOKUP($A16,Runners!$K:$AA,17,0),"")</f>
        <v>U15</v>
      </c>
      <c r="G16">
        <f>COUNTIF($F$5:F16,F16)</f>
        <v>4</v>
      </c>
      <c r="J16" s="32" t="str">
        <f t="shared" si="0"/>
        <v>AlexGeorgalasIpswich Jaffa</v>
      </c>
      <c r="K16" s="32">
        <f t="shared" si="1"/>
        <v>13</v>
      </c>
      <c r="L16" s="32">
        <f t="shared" si="2"/>
        <v>4</v>
      </c>
    </row>
    <row r="17" spans="1:12" x14ac:dyDescent="0.25">
      <c r="A17" s="19">
        <v>14</v>
      </c>
      <c r="B17" s="1" t="str">
        <f>IFERROR(VLOOKUP($A17,Runners!$K:$AA,13,0),"")</f>
        <v>Matthew</v>
      </c>
      <c r="C17" s="1" t="str">
        <f>IFERROR(VLOOKUP($A17,Runners!$K:$AA,14,0),"")</f>
        <v>Peck</v>
      </c>
      <c r="D17" s="1" t="str">
        <f>IFERROR(VLOOKUP($A17,Runners!$K:$AA,15,0),"")</f>
        <v>Ipswich Jaffa</v>
      </c>
      <c r="E17" s="2">
        <f>IFERROR(VLOOKUP($A17,Runners!$K:$AA,16,0),"")</f>
        <v>11</v>
      </c>
      <c r="F17" s="2" t="str">
        <f>IFERROR(VLOOKUP($A17,Runners!$K:$AA,17,0),"")</f>
        <v>U17</v>
      </c>
      <c r="G17">
        <f>COUNTIF($F$5:F17,F17)</f>
        <v>5</v>
      </c>
      <c r="J17" s="32" t="str">
        <f t="shared" si="0"/>
        <v>MatthewPeckIpswich Jaffa</v>
      </c>
      <c r="K17" s="32">
        <f t="shared" si="1"/>
        <v>14</v>
      </c>
      <c r="L17" s="32">
        <f t="shared" si="2"/>
        <v>5</v>
      </c>
    </row>
    <row r="18" spans="1:12" x14ac:dyDescent="0.25">
      <c r="A18" s="19">
        <v>15</v>
      </c>
      <c r="B18" s="1" t="str">
        <f>IFERROR(VLOOKUP($A18,Runners!$K:$AA,13,0),"")</f>
        <v>Tristan</v>
      </c>
      <c r="C18" s="1" t="str">
        <f>IFERROR(VLOOKUP($A18,Runners!$K:$AA,14,0),"")</f>
        <v>DeBelligny</v>
      </c>
      <c r="D18" s="1" t="str">
        <f>IFERROR(VLOOKUP($A18,Runners!$K:$AA,15,0),"")</f>
        <v>Colchester &amp; Tendring AC</v>
      </c>
      <c r="E18" s="2">
        <f>IFERROR(VLOOKUP($A18,Runners!$K:$AA,16,0),"")</f>
        <v>8</v>
      </c>
      <c r="F18" s="2" t="str">
        <f>IFERROR(VLOOKUP($A18,Runners!$K:$AA,17,0),"")</f>
        <v>U13</v>
      </c>
      <c r="G18">
        <f>COUNTIF($F$5:F18,F18)</f>
        <v>4</v>
      </c>
      <c r="J18" s="32" t="str">
        <f t="shared" si="0"/>
        <v>TristanDeBellignyColchester &amp; Tendring AC</v>
      </c>
      <c r="K18" s="32">
        <f t="shared" si="1"/>
        <v>15</v>
      </c>
      <c r="L18" s="32">
        <f t="shared" si="2"/>
        <v>4</v>
      </c>
    </row>
    <row r="19" spans="1:12" x14ac:dyDescent="0.25">
      <c r="A19" s="19">
        <v>16</v>
      </c>
      <c r="B19" s="1" t="str">
        <f>IFERROR(VLOOKUP($A19,Runners!$K:$AA,13,0),"")</f>
        <v xml:space="preserve">Alex </v>
      </c>
      <c r="C19" s="1" t="str">
        <f>IFERROR(VLOOKUP($A19,Runners!$K:$AA,14,0),"")</f>
        <v>Collins</v>
      </c>
      <c r="D19" s="1" t="str">
        <f>IFERROR(VLOOKUP($A19,Runners!$K:$AA,15,0),"")</f>
        <v>Hadleigh Hares</v>
      </c>
      <c r="E19" s="2">
        <f>IFERROR(VLOOKUP($A19,Runners!$K:$AA,16,0),"")</f>
        <v>9</v>
      </c>
      <c r="F19" s="2" t="str">
        <f>IFERROR(VLOOKUP($A19,Runners!$K:$AA,17,0),"")</f>
        <v>U15</v>
      </c>
      <c r="G19">
        <f>COUNTIF($F$5:F19,F19)</f>
        <v>5</v>
      </c>
      <c r="J19" s="32" t="str">
        <f t="shared" si="0"/>
        <v>Alex CollinsHadleigh Hares</v>
      </c>
      <c r="K19" s="32">
        <f t="shared" si="1"/>
        <v>16</v>
      </c>
      <c r="L19" s="32">
        <f t="shared" si="2"/>
        <v>5</v>
      </c>
    </row>
    <row r="20" spans="1:12" x14ac:dyDescent="0.25">
      <c r="A20" s="19">
        <v>17</v>
      </c>
      <c r="B20" s="1" t="str">
        <f>IFERROR(VLOOKUP($A20,Runners!$K:$AA,13,0),"")</f>
        <v>Daniel</v>
      </c>
      <c r="C20" s="1" t="str">
        <f>IFERROR(VLOOKUP($A20,Runners!$K:$AA,14,0),"")</f>
        <v>Cooper</v>
      </c>
      <c r="D20" s="1" t="str">
        <f>IFERROR(VLOOKUP($A20,Runners!$K:$AA,15,0),"")</f>
        <v>Hadleigh Hares</v>
      </c>
      <c r="E20" s="2">
        <f>IFERROR(VLOOKUP($A20,Runners!$K:$AA,16,0),"")</f>
        <v>10</v>
      </c>
      <c r="F20" s="2" t="str">
        <f>IFERROR(VLOOKUP($A20,Runners!$K:$AA,17,0),"")</f>
        <v>U15</v>
      </c>
      <c r="G20">
        <f>COUNTIF($F$5:F20,F20)</f>
        <v>6</v>
      </c>
      <c r="J20" s="32" t="str">
        <f t="shared" si="0"/>
        <v>DanielCooperHadleigh Hares</v>
      </c>
      <c r="K20" s="32">
        <f t="shared" si="1"/>
        <v>17</v>
      </c>
      <c r="L20" s="32">
        <f t="shared" si="2"/>
        <v>6</v>
      </c>
    </row>
    <row r="21" spans="1:12" x14ac:dyDescent="0.25">
      <c r="A21" s="19">
        <v>18</v>
      </c>
      <c r="B21" s="1" t="str">
        <f>IFERROR(VLOOKUP($A21,Runners!$K:$AA,13,0),"")</f>
        <v>Thomas</v>
      </c>
      <c r="C21" s="1" t="str">
        <f>IFERROR(VLOOKUP($A21,Runners!$K:$AA,14,0),"")</f>
        <v>Davis</v>
      </c>
      <c r="D21" s="1" t="str">
        <f>IFERROR(VLOOKUP($A21,Runners!$K:$AA,15,0),"")</f>
        <v>Hadleigh Hares</v>
      </c>
      <c r="E21" s="2">
        <f>IFERROR(VLOOKUP($A21,Runners!$K:$AA,16,0),"")</f>
        <v>10</v>
      </c>
      <c r="F21" s="2" t="str">
        <f>IFERROR(VLOOKUP($A21,Runners!$K:$AA,17,0),"")</f>
        <v>U15</v>
      </c>
      <c r="G21">
        <f>COUNTIF($F$5:F21,F21)</f>
        <v>7</v>
      </c>
      <c r="J21" s="32" t="str">
        <f t="shared" si="0"/>
        <v>ThomasDavisHadleigh Hares</v>
      </c>
      <c r="K21" s="32">
        <f t="shared" si="1"/>
        <v>18</v>
      </c>
      <c r="L21" s="32">
        <f t="shared" si="2"/>
        <v>7</v>
      </c>
    </row>
    <row r="22" spans="1:12" x14ac:dyDescent="0.25">
      <c r="A22" s="19">
        <v>19</v>
      </c>
      <c r="B22" s="1" t="str">
        <f>IFERROR(VLOOKUP($A22,Runners!$K:$AA,13,0),"")</f>
        <v>Harry</v>
      </c>
      <c r="C22" s="1" t="str">
        <f>IFERROR(VLOOKUP($A22,Runners!$K:$AA,14,0),"")</f>
        <v>Jeffery</v>
      </c>
      <c r="D22" s="1" t="str">
        <f>IFERROR(VLOOKUP($A22,Runners!$K:$AA,15,0),"")</f>
        <v>Colchester Harriers</v>
      </c>
      <c r="E22" s="2">
        <f>IFERROR(VLOOKUP($A22,Runners!$K:$AA,16,0),"")</f>
        <v>7</v>
      </c>
      <c r="F22" s="2" t="str">
        <f>IFERROR(VLOOKUP($A22,Runners!$K:$AA,17,0),"")</f>
        <v>U13</v>
      </c>
      <c r="G22">
        <f>COUNTIF($F$5:F22,F22)</f>
        <v>5</v>
      </c>
      <c r="J22" s="32" t="str">
        <f t="shared" si="0"/>
        <v>HarryJefferyColchester Harriers</v>
      </c>
      <c r="K22" s="32">
        <f t="shared" si="1"/>
        <v>19</v>
      </c>
      <c r="L22" s="32">
        <f t="shared" si="2"/>
        <v>5</v>
      </c>
    </row>
    <row r="23" spans="1:12" x14ac:dyDescent="0.25">
      <c r="A23" s="19">
        <v>20</v>
      </c>
      <c r="B23" s="1" t="str">
        <f>IFERROR(VLOOKUP($A23,Runners!$K:$AA,13,0),"")</f>
        <v>Samuel</v>
      </c>
      <c r="C23" s="1" t="str">
        <f>IFERROR(VLOOKUP($A23,Runners!$K:$AA,14,0),"")</f>
        <v>Green</v>
      </c>
      <c r="D23" s="1" t="str">
        <f>IFERROR(VLOOKUP($A23,Runners!$K:$AA,15,0),"")</f>
        <v>Colchester &amp; Tendring AC</v>
      </c>
      <c r="E23" s="2">
        <f>IFERROR(VLOOKUP($A23,Runners!$K:$AA,16,0),"")</f>
        <v>7</v>
      </c>
      <c r="F23" s="2" t="str">
        <f>IFERROR(VLOOKUP($A23,Runners!$K:$AA,17,0),"")</f>
        <v>U13</v>
      </c>
      <c r="G23">
        <f>COUNTIF($F$5:F23,F23)</f>
        <v>6</v>
      </c>
      <c r="J23" s="32" t="str">
        <f t="shared" si="0"/>
        <v>SamuelGreenColchester &amp; Tendring AC</v>
      </c>
      <c r="K23" s="32">
        <f t="shared" si="1"/>
        <v>20</v>
      </c>
      <c r="L23" s="32">
        <f t="shared" si="2"/>
        <v>6</v>
      </c>
    </row>
    <row r="24" spans="1:12" x14ac:dyDescent="0.25">
      <c r="A24" s="19">
        <v>21</v>
      </c>
      <c r="B24" s="1" t="str">
        <f>IFERROR(VLOOKUP($A24,Runners!$K:$AA,13,0),"")</f>
        <v>Alex</v>
      </c>
      <c r="C24" s="1" t="str">
        <f>IFERROR(VLOOKUP($A24,Runners!$K:$AA,14,0),"")</f>
        <v>Widdowson</v>
      </c>
      <c r="D24" s="1" t="str">
        <f>IFERROR(VLOOKUP($A24,Runners!$K:$AA,15,0),"")</f>
        <v>Colchester Harriers</v>
      </c>
      <c r="E24" s="2">
        <f>IFERROR(VLOOKUP($A24,Runners!$K:$AA,16,0),"")</f>
        <v>7</v>
      </c>
      <c r="F24" s="2" t="str">
        <f>IFERROR(VLOOKUP($A24,Runners!$K:$AA,17,0),"")</f>
        <v>U13</v>
      </c>
      <c r="G24">
        <f>COUNTIF($F$5:F24,F24)</f>
        <v>7</v>
      </c>
      <c r="J24" s="32" t="str">
        <f t="shared" si="0"/>
        <v>AlexWiddowsonColchester Harriers</v>
      </c>
      <c r="K24" s="32">
        <f t="shared" si="1"/>
        <v>21</v>
      </c>
      <c r="L24" s="32">
        <f t="shared" si="2"/>
        <v>7</v>
      </c>
    </row>
    <row r="25" spans="1:12" x14ac:dyDescent="0.25">
      <c r="A25" s="19">
        <v>22</v>
      </c>
      <c r="B25" s="1" t="str">
        <f>IFERROR(VLOOKUP($A25,Runners!$K:$AA,13,0),"")</f>
        <v>Gautham</v>
      </c>
      <c r="C25" s="1" t="str">
        <f>IFERROR(VLOOKUP($A25,Runners!$K:$AA,14,0),"")</f>
        <v xml:space="preserve">Vijayakumar </v>
      </c>
      <c r="D25" s="1" t="str">
        <f>IFERROR(VLOOKUP($A25,Runners!$K:$AA,15,0),"")</f>
        <v>Colchester &amp; Tendring AC</v>
      </c>
      <c r="E25" s="2">
        <f>IFERROR(VLOOKUP($A25,Runners!$K:$AA,16,0),"")</f>
        <v>11</v>
      </c>
      <c r="F25" s="2" t="str">
        <f>IFERROR(VLOOKUP($A25,Runners!$K:$AA,17,0),"")</f>
        <v>U17</v>
      </c>
      <c r="G25">
        <f>COUNTIF($F$5:F25,F25)</f>
        <v>6</v>
      </c>
      <c r="J25" s="32" t="str">
        <f t="shared" si="0"/>
        <v>GauthamVijayakumar Colchester &amp; Tendring AC</v>
      </c>
      <c r="K25" s="32">
        <f t="shared" si="1"/>
        <v>22</v>
      </c>
      <c r="L25" s="32">
        <f t="shared" si="2"/>
        <v>6</v>
      </c>
    </row>
    <row r="26" spans="1:12" x14ac:dyDescent="0.25">
      <c r="A26" s="19">
        <v>23</v>
      </c>
      <c r="B26" s="1" t="str">
        <f>IFERROR(VLOOKUP($A26,Runners!$K:$AA,13,0),"")</f>
        <v>Jacob</v>
      </c>
      <c r="C26" s="1" t="str">
        <f>IFERROR(VLOOKUP($A26,Runners!$K:$AA,14,0),"")</f>
        <v>Hopton</v>
      </c>
      <c r="D26" s="1" t="str">
        <f>IFERROR(VLOOKUP($A26,Runners!$K:$AA,15,0),"")</f>
        <v>Colchester &amp; Tendring AC</v>
      </c>
      <c r="E26" s="2">
        <f>IFERROR(VLOOKUP($A26,Runners!$K:$AA,16,0),"")</f>
        <v>8</v>
      </c>
      <c r="F26" s="2" t="str">
        <f>IFERROR(VLOOKUP($A26,Runners!$K:$AA,17,0),"")</f>
        <v>U13</v>
      </c>
      <c r="G26">
        <f>COUNTIF($F$5:F26,F26)</f>
        <v>8</v>
      </c>
      <c r="J26" s="32" t="str">
        <f t="shared" si="0"/>
        <v>JacobHoptonColchester &amp; Tendring AC</v>
      </c>
      <c r="K26" s="32">
        <f t="shared" si="1"/>
        <v>23</v>
      </c>
      <c r="L26" s="32">
        <f t="shared" si="2"/>
        <v>8</v>
      </c>
    </row>
    <row r="27" spans="1:12" x14ac:dyDescent="0.25">
      <c r="A27" s="19">
        <v>24</v>
      </c>
      <c r="B27" s="1" t="str">
        <f>IFERROR(VLOOKUP($A27,Runners!$K:$AA,13,0),"")</f>
        <v>Rowan</v>
      </c>
      <c r="C27" s="1" t="str">
        <f>IFERROR(VLOOKUP($A27,Runners!$K:$AA,14,0),"")</f>
        <v>Weir</v>
      </c>
      <c r="D27" s="1" t="str">
        <f>IFERROR(VLOOKUP($A27,Runners!$K:$AA,15,0),"")</f>
        <v>Colchester Harriers</v>
      </c>
      <c r="E27" s="2">
        <f>IFERROR(VLOOKUP($A27,Runners!$K:$AA,16,0),"")</f>
        <v>7</v>
      </c>
      <c r="F27" s="2" t="str">
        <f>IFERROR(VLOOKUP($A27,Runners!$K:$AA,17,0),"")</f>
        <v>U13</v>
      </c>
      <c r="G27">
        <f>COUNTIF($F$5:F27,F27)</f>
        <v>9</v>
      </c>
      <c r="J27" s="32" t="str">
        <f t="shared" si="0"/>
        <v>RowanWeirColchester Harriers</v>
      </c>
      <c r="K27" s="32">
        <f t="shared" si="1"/>
        <v>24</v>
      </c>
      <c r="L27" s="32">
        <f t="shared" si="2"/>
        <v>9</v>
      </c>
    </row>
    <row r="28" spans="1:12" x14ac:dyDescent="0.25">
      <c r="A28" s="19">
        <v>25</v>
      </c>
      <c r="B28" s="1" t="str">
        <f>IFERROR(VLOOKUP($A28,Runners!$K:$AA,13,0),"")</f>
        <v>Daniel</v>
      </c>
      <c r="C28" s="1" t="str">
        <f>IFERROR(VLOOKUP($A28,Runners!$K:$AA,14,0),"")</f>
        <v>Mee</v>
      </c>
      <c r="D28" s="1" t="str">
        <f>IFERROR(VLOOKUP($A28,Runners!$K:$AA,15,0),"")</f>
        <v>Colchester &amp; Tendring AC</v>
      </c>
      <c r="E28" s="2">
        <f>IFERROR(VLOOKUP($A28,Runners!$K:$AA,16,0),"")</f>
        <v>8</v>
      </c>
      <c r="F28" s="2" t="str">
        <f>IFERROR(VLOOKUP($A28,Runners!$K:$AA,17,0),"")</f>
        <v>U13</v>
      </c>
      <c r="G28">
        <f>COUNTIF($F$5:F28,F28)</f>
        <v>10</v>
      </c>
      <c r="J28" s="32" t="str">
        <f t="shared" si="0"/>
        <v>DanielMeeColchester &amp; Tendring AC</v>
      </c>
      <c r="K28" s="32">
        <f t="shared" si="1"/>
        <v>25</v>
      </c>
      <c r="L28" s="32">
        <f t="shared" si="2"/>
        <v>10</v>
      </c>
    </row>
    <row r="29" spans="1:12" x14ac:dyDescent="0.25">
      <c r="A29" s="19">
        <v>26</v>
      </c>
      <c r="B29" s="1" t="str">
        <f>IFERROR(VLOOKUP($A29,Runners!$K:$AA,13,0),"")</f>
        <v>Tam</v>
      </c>
      <c r="C29" s="1" t="str">
        <f>IFERROR(VLOOKUP($A29,Runners!$K:$AA,14,0),"")</f>
        <v>Bradford</v>
      </c>
      <c r="D29" s="1" t="str">
        <f>IFERROR(VLOOKUP($A29,Runners!$K:$AA,15,0),"")</f>
        <v>Colchester &amp; Tendring AC</v>
      </c>
      <c r="E29" s="2">
        <f>IFERROR(VLOOKUP($A29,Runners!$K:$AA,16,0),"")</f>
        <v>8</v>
      </c>
      <c r="F29" s="2" t="str">
        <f>IFERROR(VLOOKUP($A29,Runners!$K:$AA,17,0),"")</f>
        <v>U13</v>
      </c>
      <c r="G29">
        <f>COUNTIF($F$5:F29,F29)</f>
        <v>11</v>
      </c>
      <c r="J29" s="32" t="str">
        <f t="shared" si="0"/>
        <v>TamBradfordColchester &amp; Tendring AC</v>
      </c>
      <c r="K29" s="32">
        <f t="shared" si="1"/>
        <v>26</v>
      </c>
      <c r="L29" s="32">
        <f t="shared" si="2"/>
        <v>11</v>
      </c>
    </row>
    <row r="30" spans="1:12" x14ac:dyDescent="0.25">
      <c r="A30" s="19">
        <v>27</v>
      </c>
      <c r="B30" s="1" t="str">
        <f>IFERROR(VLOOKUP($A30,Runners!$K:$AA,13,0),"")</f>
        <v>Finley</v>
      </c>
      <c r="C30" s="1" t="str">
        <f>IFERROR(VLOOKUP($A30,Runners!$K:$AA,14,0),"")</f>
        <v>Gunning</v>
      </c>
      <c r="D30" s="1" t="str">
        <f>IFERROR(VLOOKUP($A30,Runners!$K:$AA,15,0),"")</f>
        <v>Hadleigh Hares</v>
      </c>
      <c r="E30" s="2">
        <f>IFERROR(VLOOKUP($A30,Runners!$K:$AA,16,0),"")</f>
        <v>8</v>
      </c>
      <c r="F30" s="2" t="str">
        <f>IFERROR(VLOOKUP($A30,Runners!$K:$AA,17,0),"")</f>
        <v>U13</v>
      </c>
      <c r="G30">
        <f>COUNTIF($F$5:F30,F30)</f>
        <v>12</v>
      </c>
      <c r="J30" s="32" t="str">
        <f t="shared" si="0"/>
        <v>FinleyGunningHadleigh Hares</v>
      </c>
      <c r="K30" s="32">
        <f t="shared" si="1"/>
        <v>27</v>
      </c>
      <c r="L30" s="32">
        <f t="shared" si="2"/>
        <v>12</v>
      </c>
    </row>
    <row r="31" spans="1:12" x14ac:dyDescent="0.25">
      <c r="A31" s="19">
        <v>28</v>
      </c>
      <c r="B31" s="1" t="str">
        <f>IFERROR(VLOOKUP($A31,Runners!$K:$AA,13,0),"")</f>
        <v>Felix</v>
      </c>
      <c r="C31" s="1" t="str">
        <f>IFERROR(VLOOKUP($A31,Runners!$K:$AA,14,0),"")</f>
        <v>Clover</v>
      </c>
      <c r="D31" s="1" t="str">
        <f>IFERROR(VLOOKUP($A31,Runners!$K:$AA,15,0),"")</f>
        <v>Hadleigh Hares</v>
      </c>
      <c r="E31" s="2">
        <f>IFERROR(VLOOKUP($A31,Runners!$K:$AA,16,0),"")</f>
        <v>7</v>
      </c>
      <c r="F31" s="2" t="str">
        <f>IFERROR(VLOOKUP($A31,Runners!$K:$AA,17,0),"")</f>
        <v>U13</v>
      </c>
      <c r="G31">
        <f>COUNTIF($F$5:F31,F31)</f>
        <v>13</v>
      </c>
      <c r="J31" s="32" t="str">
        <f t="shared" si="0"/>
        <v>FelixCloverHadleigh Hares</v>
      </c>
      <c r="K31" s="32">
        <f t="shared" si="1"/>
        <v>28</v>
      </c>
      <c r="L31" s="32">
        <f t="shared" si="2"/>
        <v>13</v>
      </c>
    </row>
    <row r="32" spans="1:12" x14ac:dyDescent="0.25">
      <c r="A32" s="19">
        <v>29</v>
      </c>
      <c r="B32" s="1" t="str">
        <f>IFERROR(VLOOKUP($A32,Runners!$K:$AA,13,0),"")</f>
        <v xml:space="preserve">Toby </v>
      </c>
      <c r="C32" s="1" t="str">
        <f>IFERROR(VLOOKUP($A32,Runners!$K:$AA,14,0),"")</f>
        <v>Metson</v>
      </c>
      <c r="D32" s="1" t="str">
        <f>IFERROR(VLOOKUP($A32,Runners!$K:$AA,15,0),"")</f>
        <v>Halstead R R</v>
      </c>
      <c r="E32" s="2">
        <f>IFERROR(VLOOKUP($A32,Runners!$K:$AA,16,0),"")</f>
        <v>7</v>
      </c>
      <c r="F32" s="2" t="str">
        <f>IFERROR(VLOOKUP($A32,Runners!$K:$AA,17,0),"")</f>
        <v>U13</v>
      </c>
      <c r="G32">
        <f>COUNTIF($F$5:F32,F32)</f>
        <v>14</v>
      </c>
      <c r="J32" s="32" t="str">
        <f t="shared" si="0"/>
        <v>Toby MetsonHalstead R R</v>
      </c>
      <c r="K32" s="32">
        <f t="shared" si="1"/>
        <v>29</v>
      </c>
      <c r="L32" s="32">
        <f t="shared" si="2"/>
        <v>14</v>
      </c>
    </row>
    <row r="33" spans="1:12" x14ac:dyDescent="0.25">
      <c r="A33" s="19">
        <v>30</v>
      </c>
      <c r="B33" s="1" t="str">
        <f>IFERROR(VLOOKUP($A33,Runners!$K:$AA,13,0),"")</f>
        <v>Alfie</v>
      </c>
      <c r="C33" s="1" t="str">
        <f>IFERROR(VLOOKUP($A33,Runners!$K:$AA,14,0),"")</f>
        <v>Finbra</v>
      </c>
      <c r="D33" s="1" t="str">
        <f>IFERROR(VLOOKUP($A33,Runners!$K:$AA,15,0),"")</f>
        <v>Ipswich Jaffa</v>
      </c>
      <c r="E33" s="2">
        <f>IFERROR(VLOOKUP($A33,Runners!$K:$AA,16,0),"")</f>
        <v>7</v>
      </c>
      <c r="F33" s="2" t="str">
        <f>IFERROR(VLOOKUP($A33,Runners!$K:$AA,17,0),"")</f>
        <v>U13</v>
      </c>
      <c r="G33">
        <f>COUNTIF($F$5:F33,F33)</f>
        <v>15</v>
      </c>
      <c r="J33" s="32" t="str">
        <f t="shared" si="0"/>
        <v>AlfieFinbraIpswich Jaffa</v>
      </c>
      <c r="K33" s="32">
        <f t="shared" si="1"/>
        <v>30</v>
      </c>
      <c r="L33" s="32">
        <f t="shared" si="2"/>
        <v>15</v>
      </c>
    </row>
    <row r="34" spans="1:12" x14ac:dyDescent="0.25">
      <c r="A34" s="19">
        <v>31</v>
      </c>
      <c r="B34" s="1" t="str">
        <f>IFERROR(VLOOKUP($A34,Runners!$K:$AA,13,0),"")</f>
        <v>Rafael</v>
      </c>
      <c r="C34" s="1" t="str">
        <f>IFERROR(VLOOKUP($A34,Runners!$K:$AA,14,0),"")</f>
        <v>DeBelligny</v>
      </c>
      <c r="D34" s="1" t="str">
        <f>IFERROR(VLOOKUP($A34,Runners!$K:$AA,15,0),"")</f>
        <v>Colchester &amp; Tendring AC</v>
      </c>
      <c r="E34" s="2">
        <f>IFERROR(VLOOKUP($A34,Runners!$K:$AA,16,0),"")</f>
        <v>7</v>
      </c>
      <c r="F34" s="2" t="str">
        <f>IFERROR(VLOOKUP($A34,Runners!$K:$AA,17,0),"")</f>
        <v>U13</v>
      </c>
      <c r="G34">
        <f>COUNTIF($F$5:F34,F34)</f>
        <v>16</v>
      </c>
      <c r="J34" s="32" t="str">
        <f t="shared" si="0"/>
        <v>RafaelDeBellignyColchester &amp; Tendring AC</v>
      </c>
      <c r="K34" s="32">
        <f t="shared" si="1"/>
        <v>31</v>
      </c>
      <c r="L34" s="32">
        <f t="shared" si="2"/>
        <v>16</v>
      </c>
    </row>
    <row r="35" spans="1:12" x14ac:dyDescent="0.25">
      <c r="A35" s="19">
        <v>32</v>
      </c>
      <c r="B35" s="1" t="str">
        <f>IFERROR(VLOOKUP($A35,Runners!$K:$AA,13,0),"")</f>
        <v>Jude</v>
      </c>
      <c r="C35" s="1" t="str">
        <f>IFERROR(VLOOKUP($A35,Runners!$K:$AA,14,0),"")</f>
        <v>Lynch</v>
      </c>
      <c r="D35" s="1" t="str">
        <f>IFERROR(VLOOKUP($A35,Runners!$K:$AA,15,0),"")</f>
        <v>Harwich Runners</v>
      </c>
      <c r="E35" s="2">
        <f>IFERROR(VLOOKUP($A35,Runners!$K:$AA,16,0),"")</f>
        <v>7</v>
      </c>
      <c r="F35" s="2" t="str">
        <f>IFERROR(VLOOKUP($A35,Runners!$K:$AA,17,0),"")</f>
        <v>U13</v>
      </c>
      <c r="G35">
        <f>COUNTIF($F$5:F35,F35)</f>
        <v>17</v>
      </c>
      <c r="J35" s="32" t="str">
        <f t="shared" si="0"/>
        <v>JudeLynchHarwich Runners</v>
      </c>
      <c r="K35" s="32">
        <f t="shared" si="1"/>
        <v>32</v>
      </c>
      <c r="L35" s="32">
        <f t="shared" si="2"/>
        <v>17</v>
      </c>
    </row>
    <row r="36" spans="1:12" x14ac:dyDescent="0.25">
      <c r="A36" s="19">
        <v>33</v>
      </c>
      <c r="B36" s="1" t="str">
        <f>IFERROR(VLOOKUP($A36,Runners!$K:$AA,13,0),"")</f>
        <v>Kyan</v>
      </c>
      <c r="C36" s="1" t="str">
        <f>IFERROR(VLOOKUP($A36,Runners!$K:$AA,14,0),"")</f>
        <v>McNeill</v>
      </c>
      <c r="D36" s="1" t="str">
        <f>IFERROR(VLOOKUP($A36,Runners!$K:$AA,15,0),"")</f>
        <v>Hadleigh Hares</v>
      </c>
      <c r="E36" s="2">
        <f>IFERROR(VLOOKUP($A36,Runners!$K:$AA,16,0),"")</f>
        <v>4</v>
      </c>
      <c r="F36" s="2" t="str">
        <f>IFERROR(VLOOKUP($A36,Runners!$K:$AA,17,0),"")</f>
        <v>U11</v>
      </c>
      <c r="G36">
        <f>COUNTIF($F$5:F36,F36)</f>
        <v>2</v>
      </c>
      <c r="J36" s="32" t="str">
        <f t="shared" si="0"/>
        <v>KyanMcNeillHadleigh Hares</v>
      </c>
      <c r="K36" s="32">
        <f t="shared" si="1"/>
        <v>33</v>
      </c>
      <c r="L36" s="32">
        <f t="shared" si="2"/>
        <v>2</v>
      </c>
    </row>
    <row r="37" spans="1:12" x14ac:dyDescent="0.25">
      <c r="A37" s="19">
        <v>34</v>
      </c>
      <c r="B37" s="1" t="str">
        <f>IFERROR(VLOOKUP($A37,Runners!$K:$AA,13,0),"")</f>
        <v>Benjamin</v>
      </c>
      <c r="C37" s="1" t="str">
        <f>IFERROR(VLOOKUP($A37,Runners!$K:$AA,14,0),"")</f>
        <v>Squirrell</v>
      </c>
      <c r="D37" s="1" t="str">
        <f>IFERROR(VLOOKUP($A37,Runners!$K:$AA,15,0),"")</f>
        <v>Ipswich Jaffa</v>
      </c>
      <c r="E37" s="2">
        <f>IFERROR(VLOOKUP($A37,Runners!$K:$AA,16,0),"")</f>
        <v>5</v>
      </c>
      <c r="F37" s="2" t="str">
        <f>IFERROR(VLOOKUP($A37,Runners!$K:$AA,17,0),"")</f>
        <v>U11</v>
      </c>
      <c r="G37">
        <f>COUNTIF($F$5:F37,F37)</f>
        <v>3</v>
      </c>
      <c r="J37" s="32" t="str">
        <f t="shared" si="0"/>
        <v>BenjaminSquirrellIpswich Jaffa</v>
      </c>
      <c r="K37" s="32">
        <f t="shared" si="1"/>
        <v>34</v>
      </c>
      <c r="L37" s="32">
        <f t="shared" si="2"/>
        <v>3</v>
      </c>
    </row>
    <row r="38" spans="1:12" x14ac:dyDescent="0.25">
      <c r="A38" s="19">
        <v>35</v>
      </c>
      <c r="B38" s="1" t="str">
        <f>IFERROR(VLOOKUP($A38,Runners!$K:$AA,13,0),"")</f>
        <v>Mason</v>
      </c>
      <c r="C38" s="1" t="str">
        <f>IFERROR(VLOOKUP($A38,Runners!$K:$AA,14,0),"")</f>
        <v>Partridge</v>
      </c>
      <c r="D38" s="1" t="str">
        <f>IFERROR(VLOOKUP($A38,Runners!$K:$AA,15,0),"")</f>
        <v>Colchester &amp; Tendring AC</v>
      </c>
      <c r="E38" s="2">
        <f>IFERROR(VLOOKUP($A38,Runners!$K:$AA,16,0),"")</f>
        <v>6</v>
      </c>
      <c r="F38" s="2" t="str">
        <f>IFERROR(VLOOKUP($A38,Runners!$K:$AA,17,0),"")</f>
        <v>U11</v>
      </c>
      <c r="G38">
        <f>COUNTIF($F$5:F38,F38)</f>
        <v>4</v>
      </c>
      <c r="J38" s="32" t="str">
        <f t="shared" si="0"/>
        <v>MasonPartridgeColchester &amp; Tendring AC</v>
      </c>
      <c r="K38" s="32">
        <f t="shared" si="1"/>
        <v>35</v>
      </c>
      <c r="L38" s="32">
        <f t="shared" si="2"/>
        <v>4</v>
      </c>
    </row>
    <row r="39" spans="1:12" x14ac:dyDescent="0.25">
      <c r="A39" s="19">
        <v>36</v>
      </c>
      <c r="B39" s="1" t="str">
        <f>IFERROR(VLOOKUP($A39,Runners!$K:$AA,13,0),"")</f>
        <v xml:space="preserve">Jacob </v>
      </c>
      <c r="C39" s="1" t="str">
        <f>IFERROR(VLOOKUP($A39,Runners!$K:$AA,14,0),"")</f>
        <v>Root</v>
      </c>
      <c r="D39" s="1" t="str">
        <f>IFERROR(VLOOKUP($A39,Runners!$K:$AA,15,0),"")</f>
        <v>Halstead R R</v>
      </c>
      <c r="E39" s="2">
        <f>IFERROR(VLOOKUP($A39,Runners!$K:$AA,16,0),"")</f>
        <v>6</v>
      </c>
      <c r="F39" s="2" t="str">
        <f>IFERROR(VLOOKUP($A39,Runners!$K:$AA,17,0),"")</f>
        <v>U11</v>
      </c>
      <c r="G39">
        <f>COUNTIF($F$5:F39,F39)</f>
        <v>5</v>
      </c>
      <c r="J39" s="32" t="str">
        <f t="shared" si="0"/>
        <v>Jacob RootHalstead R R</v>
      </c>
      <c r="K39" s="32">
        <f t="shared" si="1"/>
        <v>36</v>
      </c>
      <c r="L39" s="32">
        <f t="shared" si="2"/>
        <v>5</v>
      </c>
    </row>
    <row r="40" spans="1:12" x14ac:dyDescent="0.25">
      <c r="A40" s="19">
        <v>37</v>
      </c>
      <c r="B40" s="1" t="str">
        <f>IFERROR(VLOOKUP($A40,Runners!$K:$AA,13,0),"")</f>
        <v>Alex</v>
      </c>
      <c r="C40" s="1" t="str">
        <f>IFERROR(VLOOKUP($A40,Runners!$K:$AA,14,0),"")</f>
        <v>Blanco</v>
      </c>
      <c r="D40" s="1" t="str">
        <f>IFERROR(VLOOKUP($A40,Runners!$K:$AA,15,0),"")</f>
        <v>Colchester &amp; Tendring AC</v>
      </c>
      <c r="E40" s="2">
        <f>IFERROR(VLOOKUP($A40,Runners!$K:$AA,16,0),"")</f>
        <v>7</v>
      </c>
      <c r="F40" s="2" t="str">
        <f>IFERROR(VLOOKUP($A40,Runners!$K:$AA,17,0),"")</f>
        <v>U13</v>
      </c>
      <c r="G40">
        <f>COUNTIF($F$5:F40,F40)</f>
        <v>18</v>
      </c>
      <c r="J40" s="32" t="str">
        <f t="shared" si="0"/>
        <v>AlexBlancoColchester &amp; Tendring AC</v>
      </c>
      <c r="K40" s="32">
        <f t="shared" si="1"/>
        <v>37</v>
      </c>
      <c r="L40" s="32">
        <f t="shared" si="2"/>
        <v>18</v>
      </c>
    </row>
    <row r="41" spans="1:12" x14ac:dyDescent="0.25">
      <c r="A41" s="19">
        <v>38</v>
      </c>
      <c r="B41" s="1" t="str">
        <f>IFERROR(VLOOKUP($A41,Runners!$K:$AA,13,0),"")</f>
        <v>Harrison</v>
      </c>
      <c r="C41" s="1" t="str">
        <f>IFERROR(VLOOKUP($A41,Runners!$K:$AA,14,0),"")</f>
        <v>Miller</v>
      </c>
      <c r="D41" s="1" t="str">
        <f>IFERROR(VLOOKUP($A41,Runners!$K:$AA,15,0),"")</f>
        <v>Colchester &amp; Tendring AC</v>
      </c>
      <c r="E41" s="2">
        <f>IFERROR(VLOOKUP($A41,Runners!$K:$AA,16,0),"")</f>
        <v>9</v>
      </c>
      <c r="F41" s="2" t="str">
        <f>IFERROR(VLOOKUP($A41,Runners!$K:$AA,17,0),"")</f>
        <v>U15</v>
      </c>
      <c r="G41">
        <f>COUNTIF($F$5:F41,F41)</f>
        <v>8</v>
      </c>
      <c r="J41" s="32" t="str">
        <f t="shared" si="0"/>
        <v>HarrisonMillerColchester &amp; Tendring AC</v>
      </c>
      <c r="K41" s="32">
        <f t="shared" si="1"/>
        <v>38</v>
      </c>
      <c r="L41" s="32">
        <f t="shared" si="2"/>
        <v>8</v>
      </c>
    </row>
    <row r="42" spans="1:12" x14ac:dyDescent="0.25">
      <c r="A42" s="19">
        <v>39</v>
      </c>
      <c r="B42" s="1" t="str">
        <f>IFERROR(VLOOKUP($A42,Runners!$K:$AA,13,0),"")</f>
        <v>Olly</v>
      </c>
      <c r="C42" s="1" t="str">
        <f>IFERROR(VLOOKUP($A42,Runners!$K:$AA,14,0),"")</f>
        <v>Kelly</v>
      </c>
      <c r="D42" s="1" t="str">
        <f>IFERROR(VLOOKUP($A42,Runners!$K:$AA,15,0),"")</f>
        <v>Ipswich Jaffa</v>
      </c>
      <c r="E42" s="2">
        <f>IFERROR(VLOOKUP($A42,Runners!$K:$AA,16,0),"")</f>
        <v>5</v>
      </c>
      <c r="F42" s="2" t="str">
        <f>IFERROR(VLOOKUP($A42,Runners!$K:$AA,17,0),"")</f>
        <v>U11</v>
      </c>
      <c r="G42">
        <f>COUNTIF($F$5:F42,F42)</f>
        <v>6</v>
      </c>
      <c r="J42" s="32" t="str">
        <f t="shared" si="0"/>
        <v>OllyKellyIpswich Jaffa</v>
      </c>
      <c r="K42" s="32">
        <f t="shared" si="1"/>
        <v>39</v>
      </c>
      <c r="L42" s="32">
        <f t="shared" si="2"/>
        <v>6</v>
      </c>
    </row>
    <row r="43" spans="1:12" x14ac:dyDescent="0.25">
      <c r="A43" s="19">
        <v>40</v>
      </c>
      <c r="B43" s="1" t="str">
        <f>IFERROR(VLOOKUP($A43,Runners!$K:$AA,13,0),"")</f>
        <v>Jack</v>
      </c>
      <c r="C43" s="1" t="str">
        <f>IFERROR(VLOOKUP($A43,Runners!$K:$AA,14,0),"")</f>
        <v>Benson</v>
      </c>
      <c r="D43" s="1" t="str">
        <f>IFERROR(VLOOKUP($A43,Runners!$K:$AA,15,0),"")</f>
        <v>Springfield Striders</v>
      </c>
      <c r="E43" s="2">
        <f>IFERROR(VLOOKUP($A43,Runners!$K:$AA,16,0),"")</f>
        <v>3</v>
      </c>
      <c r="F43" s="2" t="str">
        <f>IFERROR(VLOOKUP($A43,Runners!$K:$AA,17,0),"")</f>
        <v>U11</v>
      </c>
      <c r="G43">
        <f>COUNTIF($F$5:F43,F43)</f>
        <v>7</v>
      </c>
      <c r="J43" s="32" t="str">
        <f t="shared" si="0"/>
        <v>JackBensonSpringfield Striders</v>
      </c>
      <c r="K43" s="32">
        <f t="shared" si="1"/>
        <v>40</v>
      </c>
      <c r="L43" s="32">
        <f t="shared" si="2"/>
        <v>7</v>
      </c>
    </row>
    <row r="44" spans="1:12" x14ac:dyDescent="0.25">
      <c r="A44" s="19">
        <v>41</v>
      </c>
      <c r="B44" s="1" t="str">
        <f>IFERROR(VLOOKUP($A44,Runners!$K:$AA,13,0),"")</f>
        <v>Finlay</v>
      </c>
      <c r="C44" s="1" t="str">
        <f>IFERROR(VLOOKUP($A44,Runners!$K:$AA,14,0),"")</f>
        <v>Smith-Surety</v>
      </c>
      <c r="D44" s="1" t="str">
        <f>IFERROR(VLOOKUP($A44,Runners!$K:$AA,15,0),"")</f>
        <v>Hadleigh Hares</v>
      </c>
      <c r="E44" s="2">
        <f>IFERROR(VLOOKUP($A44,Runners!$K:$AA,16,0),"")</f>
        <v>6</v>
      </c>
      <c r="F44" s="2" t="str">
        <f>IFERROR(VLOOKUP($A44,Runners!$K:$AA,17,0),"")</f>
        <v>U11</v>
      </c>
      <c r="G44">
        <f>COUNTIF($F$5:F44,F44)</f>
        <v>8</v>
      </c>
      <c r="J44" s="32" t="str">
        <f t="shared" si="0"/>
        <v>FinlaySmith-SuretyHadleigh Hares</v>
      </c>
      <c r="K44" s="32">
        <f t="shared" si="1"/>
        <v>41</v>
      </c>
      <c r="L44" s="32">
        <f t="shared" si="2"/>
        <v>8</v>
      </c>
    </row>
    <row r="45" spans="1:12" x14ac:dyDescent="0.25">
      <c r="A45" s="19">
        <v>42</v>
      </c>
      <c r="B45" s="1" t="str">
        <f>IFERROR(VLOOKUP($A45,Runners!$K:$AA,13,0),"")</f>
        <v>Finn</v>
      </c>
      <c r="C45" s="1" t="str">
        <f>IFERROR(VLOOKUP($A45,Runners!$K:$AA,14,0),"")</f>
        <v>Massey</v>
      </c>
      <c r="D45" s="1" t="str">
        <f>IFERROR(VLOOKUP($A45,Runners!$K:$AA,15,0),"")</f>
        <v>Harwich Runners</v>
      </c>
      <c r="E45" s="2">
        <f>IFERROR(VLOOKUP($A45,Runners!$K:$AA,16,0),"")</f>
        <v>5</v>
      </c>
      <c r="F45" s="2" t="str">
        <f>IFERROR(VLOOKUP($A45,Runners!$K:$AA,17,0),"")</f>
        <v>U11</v>
      </c>
      <c r="G45">
        <f>COUNTIF($F$5:F45,F45)</f>
        <v>9</v>
      </c>
      <c r="J45" s="32" t="str">
        <f t="shared" si="0"/>
        <v>FinnMasseyHarwich Runners</v>
      </c>
      <c r="K45" s="32">
        <f t="shared" si="1"/>
        <v>42</v>
      </c>
      <c r="L45" s="32">
        <f t="shared" si="2"/>
        <v>9</v>
      </c>
    </row>
    <row r="46" spans="1:12" x14ac:dyDescent="0.25">
      <c r="A46" s="19">
        <v>43</v>
      </c>
      <c r="B46" s="1" t="str">
        <f>IFERROR(VLOOKUP($A46,Runners!$K:$AA,13,0),"")</f>
        <v xml:space="preserve">Eli </v>
      </c>
      <c r="C46" s="1" t="str">
        <f>IFERROR(VLOOKUP($A46,Runners!$K:$AA,14,0),"")</f>
        <v>Bowman</v>
      </c>
      <c r="D46" s="1" t="str">
        <f>IFERROR(VLOOKUP($A46,Runners!$K:$AA,15,0),"")</f>
        <v>Ipswich Jaffa</v>
      </c>
      <c r="E46" s="2">
        <f>IFERROR(VLOOKUP($A46,Runners!$K:$AA,16,0),"")</f>
        <v>7</v>
      </c>
      <c r="F46" s="2" t="str">
        <f>IFERROR(VLOOKUP($A46,Runners!$K:$AA,17,0),"")</f>
        <v>U13</v>
      </c>
      <c r="G46">
        <f>COUNTIF($F$5:F46,F46)</f>
        <v>19</v>
      </c>
      <c r="J46" s="32" t="str">
        <f t="shared" si="0"/>
        <v>Eli BowmanIpswich Jaffa</v>
      </c>
      <c r="K46" s="32">
        <f t="shared" si="1"/>
        <v>43</v>
      </c>
      <c r="L46" s="32">
        <f t="shared" si="2"/>
        <v>19</v>
      </c>
    </row>
    <row r="47" spans="1:12" x14ac:dyDescent="0.25">
      <c r="A47" s="19">
        <v>44</v>
      </c>
      <c r="B47" s="1" t="str">
        <f>IFERROR(VLOOKUP($A47,Runners!$K:$AA,13,0),"")</f>
        <v/>
      </c>
      <c r="C47" s="1" t="str">
        <f>IFERROR(VLOOKUP($A47,Runners!$K:$AA,14,0),"")</f>
        <v/>
      </c>
      <c r="D47" s="1" t="str">
        <f>IFERROR(VLOOKUP($A47,Runners!$K:$AA,15,0),"")</f>
        <v/>
      </c>
      <c r="E47" s="2" t="str">
        <f>IFERROR(VLOOKUP($A47,Runners!$K:$AA,16,0),"")</f>
        <v/>
      </c>
      <c r="F47" s="2" t="str">
        <f>IFERROR(VLOOKUP($A47,Runners!$K:$AA,17,0),"")</f>
        <v/>
      </c>
      <c r="G47">
        <f>COUNTIF($F$5:F47,F47)</f>
        <v>1</v>
      </c>
      <c r="J47" s="32" t="str">
        <f t="shared" si="0"/>
        <v/>
      </c>
      <c r="K47" s="32">
        <f t="shared" si="1"/>
        <v>44</v>
      </c>
      <c r="L47" s="32">
        <f t="shared" si="2"/>
        <v>1</v>
      </c>
    </row>
    <row r="48" spans="1:12" x14ac:dyDescent="0.25">
      <c r="A48" s="19">
        <v>45</v>
      </c>
      <c r="B48" s="1" t="str">
        <f>IFERROR(VLOOKUP($A48,Runners!$K:$AA,13,0),"")</f>
        <v/>
      </c>
      <c r="C48" s="1" t="str">
        <f>IFERROR(VLOOKUP($A48,Runners!$K:$AA,14,0),"")</f>
        <v/>
      </c>
      <c r="D48" s="1" t="str">
        <f>IFERROR(VLOOKUP($A48,Runners!$K:$AA,15,0),"")</f>
        <v/>
      </c>
      <c r="E48" s="2" t="str">
        <f>IFERROR(VLOOKUP($A48,Runners!$K:$AA,16,0),"")</f>
        <v/>
      </c>
      <c r="F48" s="2" t="str">
        <f>IFERROR(VLOOKUP($A48,Runners!$K:$AA,17,0),"")</f>
        <v/>
      </c>
      <c r="G48">
        <f>COUNTIF($F$5:F48,F48)</f>
        <v>2</v>
      </c>
      <c r="J48" s="32" t="str">
        <f t="shared" si="0"/>
        <v/>
      </c>
      <c r="K48" s="32">
        <f t="shared" si="1"/>
        <v>45</v>
      </c>
      <c r="L48" s="32">
        <f t="shared" si="2"/>
        <v>2</v>
      </c>
    </row>
    <row r="49" spans="1:12" x14ac:dyDescent="0.25">
      <c r="A49" s="19">
        <v>46</v>
      </c>
      <c r="B49" s="1" t="str">
        <f>IFERROR(VLOOKUP($A49,Runners!$K:$AA,13,0),"")</f>
        <v/>
      </c>
      <c r="C49" s="1" t="str">
        <f>IFERROR(VLOOKUP($A49,Runners!$K:$AA,14,0),"")</f>
        <v/>
      </c>
      <c r="D49" s="1" t="str">
        <f>IFERROR(VLOOKUP($A49,Runners!$K:$AA,15,0),"")</f>
        <v/>
      </c>
      <c r="E49" s="2" t="str">
        <f>IFERROR(VLOOKUP($A49,Runners!$K:$AA,16,0),"")</f>
        <v/>
      </c>
      <c r="F49" s="2" t="str">
        <f>IFERROR(VLOOKUP($A49,Runners!$K:$AA,17,0),"")</f>
        <v/>
      </c>
      <c r="G49">
        <f>COUNTIF($F$5:F49,F49)</f>
        <v>3</v>
      </c>
      <c r="J49" s="32" t="str">
        <f t="shared" si="0"/>
        <v/>
      </c>
      <c r="K49" s="32">
        <f t="shared" si="1"/>
        <v>46</v>
      </c>
      <c r="L49" s="32">
        <f t="shared" si="2"/>
        <v>3</v>
      </c>
    </row>
    <row r="50" spans="1:12" x14ac:dyDescent="0.25">
      <c r="A50" s="19">
        <v>47</v>
      </c>
      <c r="B50" s="1" t="str">
        <f>IFERROR(VLOOKUP($A50,Runners!$K:$AA,13,0),"")</f>
        <v/>
      </c>
      <c r="C50" s="1" t="str">
        <f>IFERROR(VLOOKUP($A50,Runners!$K:$AA,14,0),"")</f>
        <v/>
      </c>
      <c r="D50" s="1" t="str">
        <f>IFERROR(VLOOKUP($A50,Runners!$K:$AA,15,0),"")</f>
        <v/>
      </c>
      <c r="E50" s="2" t="str">
        <f>IFERROR(VLOOKUP($A50,Runners!$K:$AA,16,0),"")</f>
        <v/>
      </c>
      <c r="F50" s="2" t="str">
        <f>IFERROR(VLOOKUP($A50,Runners!$K:$AA,17,0),"")</f>
        <v/>
      </c>
      <c r="G50">
        <f>COUNTIF($F$5:F50,F50)</f>
        <v>4</v>
      </c>
      <c r="J50" s="32" t="str">
        <f t="shared" si="0"/>
        <v/>
      </c>
      <c r="K50" s="32">
        <f t="shared" si="1"/>
        <v>47</v>
      </c>
      <c r="L50" s="32">
        <f t="shared" si="2"/>
        <v>4</v>
      </c>
    </row>
    <row r="51" spans="1:12" x14ac:dyDescent="0.25">
      <c r="A51" s="19">
        <v>48</v>
      </c>
      <c r="B51" s="1" t="str">
        <f>IFERROR(VLOOKUP($A51,Runners!$K:$AA,13,0),"")</f>
        <v/>
      </c>
      <c r="C51" s="1" t="str">
        <f>IFERROR(VLOOKUP($A51,Runners!$K:$AA,14,0),"")</f>
        <v/>
      </c>
      <c r="D51" s="1" t="str">
        <f>IFERROR(VLOOKUP($A51,Runners!$K:$AA,15,0),"")</f>
        <v/>
      </c>
      <c r="E51" s="2" t="str">
        <f>IFERROR(VLOOKUP($A51,Runners!$K:$AA,16,0),"")</f>
        <v/>
      </c>
      <c r="F51" s="2" t="str">
        <f>IFERROR(VLOOKUP($A51,Runners!$K:$AA,17,0),"")</f>
        <v/>
      </c>
      <c r="G51">
        <f>COUNTIF($F$5:F51,F51)</f>
        <v>5</v>
      </c>
      <c r="J51" s="32" t="str">
        <f t="shared" si="0"/>
        <v/>
      </c>
      <c r="K51" s="32">
        <f t="shared" si="1"/>
        <v>48</v>
      </c>
      <c r="L51" s="32">
        <f t="shared" si="2"/>
        <v>5</v>
      </c>
    </row>
    <row r="52" spans="1:12" x14ac:dyDescent="0.25">
      <c r="A52" s="19">
        <v>49</v>
      </c>
      <c r="B52" s="1" t="str">
        <f>IFERROR(VLOOKUP($A52,Runners!$K:$AA,13,0),"")</f>
        <v/>
      </c>
      <c r="C52" s="1" t="str">
        <f>IFERROR(VLOOKUP($A52,Runners!$K:$AA,14,0),"")</f>
        <v/>
      </c>
      <c r="D52" s="1" t="str">
        <f>IFERROR(VLOOKUP($A52,Runners!$K:$AA,15,0),"")</f>
        <v/>
      </c>
      <c r="E52" s="2" t="str">
        <f>IFERROR(VLOOKUP($A52,Runners!$K:$AA,16,0),"")</f>
        <v/>
      </c>
      <c r="F52" s="2" t="str">
        <f>IFERROR(VLOOKUP($A52,Runners!$K:$AA,17,0),"")</f>
        <v/>
      </c>
      <c r="G52">
        <f>COUNTIF($F$5:F52,F52)</f>
        <v>6</v>
      </c>
      <c r="J52" s="32" t="str">
        <f t="shared" si="0"/>
        <v/>
      </c>
      <c r="K52" s="32">
        <f t="shared" si="1"/>
        <v>49</v>
      </c>
      <c r="L52" s="32">
        <f t="shared" si="2"/>
        <v>6</v>
      </c>
    </row>
    <row r="53" spans="1:12" x14ac:dyDescent="0.25">
      <c r="A53" s="19">
        <v>50</v>
      </c>
      <c r="B53" s="1" t="str">
        <f>IFERROR(VLOOKUP($A53,Runners!$K:$AA,13,0),"")</f>
        <v/>
      </c>
      <c r="C53" s="1" t="str">
        <f>IFERROR(VLOOKUP($A53,Runners!$K:$AA,14,0),"")</f>
        <v/>
      </c>
      <c r="D53" s="1" t="str">
        <f>IFERROR(VLOOKUP($A53,Runners!$K:$AA,15,0),"")</f>
        <v/>
      </c>
      <c r="E53" s="2" t="str">
        <f>IFERROR(VLOOKUP($A53,Runners!$K:$AA,16,0),"")</f>
        <v/>
      </c>
      <c r="F53" s="2" t="str">
        <f>IFERROR(VLOOKUP($A53,Runners!$K:$AA,17,0),"")</f>
        <v/>
      </c>
      <c r="G53">
        <f>COUNTIF($F$5:F53,F53)</f>
        <v>7</v>
      </c>
      <c r="J53" s="32" t="str">
        <f t="shared" si="0"/>
        <v/>
      </c>
      <c r="K53" s="32">
        <f t="shared" si="1"/>
        <v>50</v>
      </c>
      <c r="L53" s="32">
        <f t="shared" si="2"/>
        <v>7</v>
      </c>
    </row>
    <row r="54" spans="1:12" x14ac:dyDescent="0.25">
      <c r="A54" s="19">
        <v>51</v>
      </c>
      <c r="B54" s="1" t="str">
        <f>IFERROR(VLOOKUP($A54,Runners!$K:$AA,13,0),"")</f>
        <v/>
      </c>
      <c r="C54" s="1" t="str">
        <f>IFERROR(VLOOKUP($A54,Runners!$K:$AA,14,0),"")</f>
        <v/>
      </c>
      <c r="D54" s="1" t="str">
        <f>IFERROR(VLOOKUP($A54,Runners!$K:$AA,15,0),"")</f>
        <v/>
      </c>
      <c r="E54" s="2" t="str">
        <f>IFERROR(VLOOKUP($A54,Runners!$K:$AA,16,0),"")</f>
        <v/>
      </c>
      <c r="F54" s="2" t="str">
        <f>IFERROR(VLOOKUP($A54,Runners!$K:$AA,17,0),"")</f>
        <v/>
      </c>
      <c r="G54">
        <f>COUNTIF($F$5:F54,F54)</f>
        <v>8</v>
      </c>
      <c r="J54" s="32" t="str">
        <f t="shared" si="0"/>
        <v/>
      </c>
      <c r="K54" s="32">
        <f t="shared" si="1"/>
        <v>51</v>
      </c>
      <c r="L54" s="32">
        <f t="shared" si="2"/>
        <v>8</v>
      </c>
    </row>
    <row r="55" spans="1:12" x14ac:dyDescent="0.25">
      <c r="A55" s="19">
        <v>52</v>
      </c>
      <c r="B55" s="1" t="str">
        <f>IFERROR(VLOOKUP($A55,Runners!$K:$AA,13,0),"")</f>
        <v/>
      </c>
      <c r="C55" s="1" t="str">
        <f>IFERROR(VLOOKUP($A55,Runners!$K:$AA,14,0),"")</f>
        <v/>
      </c>
      <c r="D55" s="1" t="str">
        <f>IFERROR(VLOOKUP($A55,Runners!$K:$AA,15,0),"")</f>
        <v/>
      </c>
      <c r="E55" s="2" t="str">
        <f>IFERROR(VLOOKUP($A55,Runners!$K:$AA,16,0),"")</f>
        <v/>
      </c>
      <c r="F55" s="2" t="str">
        <f>IFERROR(VLOOKUP($A55,Runners!$K:$AA,17,0),"")</f>
        <v/>
      </c>
      <c r="G55">
        <f>COUNTIF($F$5:F55,F55)</f>
        <v>9</v>
      </c>
      <c r="J55" s="32" t="str">
        <f t="shared" si="0"/>
        <v/>
      </c>
      <c r="K55" s="32">
        <f t="shared" si="1"/>
        <v>52</v>
      </c>
      <c r="L55" s="32">
        <f t="shared" si="2"/>
        <v>9</v>
      </c>
    </row>
    <row r="56" spans="1:12" x14ac:dyDescent="0.25">
      <c r="A56" s="19">
        <v>53</v>
      </c>
      <c r="B56" s="1" t="str">
        <f>IFERROR(VLOOKUP($A56,Runners!$K:$AA,13,0),"")</f>
        <v/>
      </c>
      <c r="C56" s="1" t="str">
        <f>IFERROR(VLOOKUP($A56,Runners!$K:$AA,14,0),"")</f>
        <v/>
      </c>
      <c r="D56" s="1" t="str">
        <f>IFERROR(VLOOKUP($A56,Runners!$K:$AA,15,0),"")</f>
        <v/>
      </c>
      <c r="E56" s="2" t="str">
        <f>IFERROR(VLOOKUP($A56,Runners!$K:$AA,16,0),"")</f>
        <v/>
      </c>
      <c r="F56" s="2" t="str">
        <f>IFERROR(VLOOKUP($A56,Runners!$K:$AA,17,0),"")</f>
        <v/>
      </c>
      <c r="G56">
        <f>COUNTIF($F$5:F56,F56)</f>
        <v>10</v>
      </c>
      <c r="J56" s="32" t="str">
        <f t="shared" si="0"/>
        <v/>
      </c>
      <c r="K56" s="32">
        <f t="shared" si="1"/>
        <v>53</v>
      </c>
      <c r="L56" s="32">
        <f t="shared" si="2"/>
        <v>10</v>
      </c>
    </row>
    <row r="57" spans="1:12" x14ac:dyDescent="0.25">
      <c r="A57" s="19">
        <v>54</v>
      </c>
      <c r="B57" s="1" t="str">
        <f>IFERROR(VLOOKUP($A57,Runners!$K:$AA,13,0),"")</f>
        <v/>
      </c>
      <c r="C57" s="1" t="str">
        <f>IFERROR(VLOOKUP($A57,Runners!$K:$AA,14,0),"")</f>
        <v/>
      </c>
      <c r="D57" s="1" t="str">
        <f>IFERROR(VLOOKUP($A57,Runners!$K:$AA,15,0),"")</f>
        <v/>
      </c>
      <c r="E57" s="2" t="str">
        <f>IFERROR(VLOOKUP($A57,Runners!$K:$AA,16,0),"")</f>
        <v/>
      </c>
      <c r="F57" s="2" t="str">
        <f>IFERROR(VLOOKUP($A57,Runners!$K:$AA,17,0),"")</f>
        <v/>
      </c>
      <c r="G57">
        <f>COUNTIF($F$5:F57,F57)</f>
        <v>11</v>
      </c>
      <c r="J57" s="32" t="str">
        <f t="shared" si="0"/>
        <v/>
      </c>
      <c r="K57" s="32">
        <f t="shared" si="1"/>
        <v>54</v>
      </c>
      <c r="L57" s="32">
        <f t="shared" si="2"/>
        <v>11</v>
      </c>
    </row>
    <row r="58" spans="1:12" x14ac:dyDescent="0.25">
      <c r="A58" s="19">
        <v>55</v>
      </c>
      <c r="B58" s="1" t="str">
        <f>IFERROR(VLOOKUP($A58,Runners!$K:$AA,13,0),"")</f>
        <v/>
      </c>
      <c r="C58" s="1" t="str">
        <f>IFERROR(VLOOKUP($A58,Runners!$K:$AA,14,0),"")</f>
        <v/>
      </c>
      <c r="D58" s="1" t="str">
        <f>IFERROR(VLOOKUP($A58,Runners!$K:$AA,15,0),"")</f>
        <v/>
      </c>
      <c r="E58" s="2" t="str">
        <f>IFERROR(VLOOKUP($A58,Runners!$K:$AA,16,0),"")</f>
        <v/>
      </c>
      <c r="F58" s="2" t="str">
        <f>IFERROR(VLOOKUP($A58,Runners!$K:$AA,17,0),"")</f>
        <v/>
      </c>
      <c r="G58">
        <f>COUNTIF($F$5:F58,F58)</f>
        <v>12</v>
      </c>
      <c r="J58" s="32" t="str">
        <f t="shared" si="0"/>
        <v/>
      </c>
      <c r="K58" s="32">
        <f t="shared" si="1"/>
        <v>55</v>
      </c>
      <c r="L58" s="32">
        <f t="shared" si="2"/>
        <v>12</v>
      </c>
    </row>
    <row r="59" spans="1:12" x14ac:dyDescent="0.25">
      <c r="A59" s="19">
        <v>56</v>
      </c>
      <c r="B59" s="1" t="str">
        <f>IFERROR(VLOOKUP($A59,Runners!$K:$AA,13,0),"")</f>
        <v/>
      </c>
      <c r="C59" s="1" t="str">
        <f>IFERROR(VLOOKUP($A59,Runners!$K:$AA,14,0),"")</f>
        <v/>
      </c>
      <c r="D59" s="1" t="str">
        <f>IFERROR(VLOOKUP($A59,Runners!$K:$AA,15,0),"")</f>
        <v/>
      </c>
      <c r="E59" s="2" t="str">
        <f>IFERROR(VLOOKUP($A59,Runners!$K:$AA,16,0),"")</f>
        <v/>
      </c>
      <c r="F59" s="2" t="str">
        <f>IFERROR(VLOOKUP($A59,Runners!$K:$AA,17,0),"")</f>
        <v/>
      </c>
      <c r="G59">
        <f>COUNTIF($F$5:F59,F59)</f>
        <v>13</v>
      </c>
      <c r="J59" s="32" t="str">
        <f t="shared" si="0"/>
        <v/>
      </c>
      <c r="K59" s="32">
        <f t="shared" si="1"/>
        <v>56</v>
      </c>
      <c r="L59" s="32">
        <f t="shared" si="2"/>
        <v>13</v>
      </c>
    </row>
    <row r="60" spans="1:12" x14ac:dyDescent="0.25">
      <c r="A60" s="19">
        <v>57</v>
      </c>
      <c r="B60" s="1" t="str">
        <f>IFERROR(VLOOKUP($A60,Runners!$K:$AA,13,0),"")</f>
        <v/>
      </c>
      <c r="C60" s="1" t="str">
        <f>IFERROR(VLOOKUP($A60,Runners!$K:$AA,14,0),"")</f>
        <v/>
      </c>
      <c r="D60" s="1" t="str">
        <f>IFERROR(VLOOKUP($A60,Runners!$K:$AA,15,0),"")</f>
        <v/>
      </c>
      <c r="E60" s="2" t="str">
        <f>IFERROR(VLOOKUP($A60,Runners!$K:$AA,16,0),"")</f>
        <v/>
      </c>
      <c r="F60" s="2" t="str">
        <f>IFERROR(VLOOKUP($A60,Runners!$K:$AA,17,0),"")</f>
        <v/>
      </c>
      <c r="G60">
        <f>COUNTIF($F$5:F60,F60)</f>
        <v>14</v>
      </c>
      <c r="J60" s="32" t="str">
        <f t="shared" si="0"/>
        <v/>
      </c>
      <c r="K60" s="32">
        <f t="shared" si="1"/>
        <v>57</v>
      </c>
      <c r="L60" s="32">
        <f t="shared" si="2"/>
        <v>14</v>
      </c>
    </row>
    <row r="61" spans="1:12" x14ac:dyDescent="0.25">
      <c r="A61" s="19">
        <v>58</v>
      </c>
      <c r="B61" s="1" t="str">
        <f>IFERROR(VLOOKUP($A61,Runners!$K:$AA,13,0),"")</f>
        <v/>
      </c>
      <c r="C61" s="1" t="str">
        <f>IFERROR(VLOOKUP($A61,Runners!$K:$AA,14,0),"")</f>
        <v/>
      </c>
      <c r="D61" s="1" t="str">
        <f>IFERROR(VLOOKUP($A61,Runners!$K:$AA,15,0),"")</f>
        <v/>
      </c>
      <c r="E61" s="2" t="str">
        <f>IFERROR(VLOOKUP($A61,Runners!$K:$AA,16,0),"")</f>
        <v/>
      </c>
      <c r="F61" s="2" t="str">
        <f>IFERROR(VLOOKUP($A61,Runners!$K:$AA,17,0),"")</f>
        <v/>
      </c>
      <c r="G61">
        <f>COUNTIF($F$5:F61,F61)</f>
        <v>15</v>
      </c>
      <c r="J61" s="32" t="str">
        <f t="shared" si="0"/>
        <v/>
      </c>
      <c r="K61" s="32">
        <f t="shared" si="1"/>
        <v>58</v>
      </c>
      <c r="L61" s="32">
        <f t="shared" si="2"/>
        <v>15</v>
      </c>
    </row>
    <row r="62" spans="1:12" x14ac:dyDescent="0.25">
      <c r="A62" s="19">
        <v>59</v>
      </c>
      <c r="B62" s="1" t="str">
        <f>IFERROR(VLOOKUP($A62,Runners!$K:$AA,13,0),"")</f>
        <v/>
      </c>
      <c r="C62" s="1" t="str">
        <f>IFERROR(VLOOKUP($A62,Runners!$K:$AA,14,0),"")</f>
        <v/>
      </c>
      <c r="D62" s="1" t="str">
        <f>IFERROR(VLOOKUP($A62,Runners!$K:$AA,15,0),"")</f>
        <v/>
      </c>
      <c r="E62" s="2" t="str">
        <f>IFERROR(VLOOKUP($A62,Runners!$K:$AA,16,0),"")</f>
        <v/>
      </c>
      <c r="F62" s="2" t="str">
        <f>IFERROR(VLOOKUP($A62,Runners!$K:$AA,17,0),"")</f>
        <v/>
      </c>
      <c r="G62">
        <f>COUNTIF($F$5:F62,F62)</f>
        <v>16</v>
      </c>
      <c r="J62" s="32" t="str">
        <f t="shared" si="0"/>
        <v/>
      </c>
      <c r="K62" s="32">
        <f t="shared" si="1"/>
        <v>59</v>
      </c>
      <c r="L62" s="32">
        <f t="shared" si="2"/>
        <v>16</v>
      </c>
    </row>
    <row r="63" spans="1:12" x14ac:dyDescent="0.25">
      <c r="A63" s="19">
        <v>60</v>
      </c>
      <c r="B63" s="1" t="str">
        <f>IFERROR(VLOOKUP($A63,Runners!$K:$AA,13,0),"")</f>
        <v/>
      </c>
      <c r="C63" s="1" t="str">
        <f>IFERROR(VLOOKUP($A63,Runners!$K:$AA,14,0),"")</f>
        <v/>
      </c>
      <c r="D63" s="1" t="str">
        <f>IFERROR(VLOOKUP($A63,Runners!$K:$AA,15,0),"")</f>
        <v/>
      </c>
      <c r="E63" s="2" t="str">
        <f>IFERROR(VLOOKUP($A63,Runners!$K:$AA,16,0),"")</f>
        <v/>
      </c>
      <c r="F63" s="2" t="str">
        <f>IFERROR(VLOOKUP($A63,Runners!$K:$AA,17,0),"")</f>
        <v/>
      </c>
      <c r="G63">
        <f>COUNTIF($F$5:F63,F63)</f>
        <v>17</v>
      </c>
      <c r="J63" s="32" t="str">
        <f t="shared" si="0"/>
        <v/>
      </c>
      <c r="K63" s="32">
        <f t="shared" si="1"/>
        <v>60</v>
      </c>
      <c r="L63" s="32">
        <f t="shared" si="2"/>
        <v>17</v>
      </c>
    </row>
    <row r="64" spans="1:12" x14ac:dyDescent="0.25">
      <c r="A64" s="19">
        <v>61</v>
      </c>
      <c r="B64" s="1" t="str">
        <f>IFERROR(VLOOKUP($A64,Runners!$K:$AA,13,0),"")</f>
        <v/>
      </c>
      <c r="C64" s="1" t="str">
        <f>IFERROR(VLOOKUP($A64,Runners!$K:$AA,14,0),"")</f>
        <v/>
      </c>
      <c r="D64" s="1" t="str">
        <f>IFERROR(VLOOKUP($A64,Runners!$K:$AA,15,0),"")</f>
        <v/>
      </c>
      <c r="E64" s="2" t="str">
        <f>IFERROR(VLOOKUP($A64,Runners!$K:$AA,16,0),"")</f>
        <v/>
      </c>
      <c r="F64" s="2" t="str">
        <f>IFERROR(VLOOKUP($A64,Runners!$K:$AA,17,0),"")</f>
        <v/>
      </c>
      <c r="G64">
        <f>COUNTIF($F$5:F64,F64)</f>
        <v>18</v>
      </c>
      <c r="J64" s="32" t="str">
        <f t="shared" si="0"/>
        <v/>
      </c>
      <c r="K64" s="32">
        <f t="shared" si="1"/>
        <v>61</v>
      </c>
      <c r="L64" s="32">
        <f t="shared" si="2"/>
        <v>18</v>
      </c>
    </row>
    <row r="65" spans="1:12" x14ac:dyDescent="0.25">
      <c r="A65" s="19">
        <v>62</v>
      </c>
      <c r="B65" s="1" t="str">
        <f>IFERROR(VLOOKUP($A65,Runners!$K:$AA,13,0),"")</f>
        <v/>
      </c>
      <c r="C65" s="1" t="str">
        <f>IFERROR(VLOOKUP($A65,Runners!$K:$AA,14,0),"")</f>
        <v/>
      </c>
      <c r="D65" s="1" t="str">
        <f>IFERROR(VLOOKUP($A65,Runners!$K:$AA,15,0),"")</f>
        <v/>
      </c>
      <c r="E65" s="2" t="str">
        <f>IFERROR(VLOOKUP($A65,Runners!$K:$AA,16,0),"")</f>
        <v/>
      </c>
      <c r="F65" s="2" t="str">
        <f>IFERROR(VLOOKUP($A65,Runners!$K:$AA,17,0),"")</f>
        <v/>
      </c>
      <c r="G65">
        <f>COUNTIF($F$5:F65,F65)</f>
        <v>19</v>
      </c>
      <c r="J65" s="32" t="str">
        <f t="shared" si="0"/>
        <v/>
      </c>
      <c r="K65" s="32">
        <f t="shared" si="1"/>
        <v>62</v>
      </c>
      <c r="L65" s="32">
        <f t="shared" si="2"/>
        <v>19</v>
      </c>
    </row>
    <row r="66" spans="1:12" x14ac:dyDescent="0.25">
      <c r="A66" s="19">
        <v>63</v>
      </c>
      <c r="B66" s="1" t="str">
        <f>IFERROR(VLOOKUP($A66,Runners!$K:$AA,13,0),"")</f>
        <v/>
      </c>
      <c r="C66" s="1" t="str">
        <f>IFERROR(VLOOKUP($A66,Runners!$K:$AA,14,0),"")</f>
        <v/>
      </c>
      <c r="D66" s="1" t="str">
        <f>IFERROR(VLOOKUP($A66,Runners!$K:$AA,15,0),"")</f>
        <v/>
      </c>
      <c r="E66" s="2" t="str">
        <f>IFERROR(VLOOKUP($A66,Runners!$K:$AA,16,0),"")</f>
        <v/>
      </c>
      <c r="F66" s="2" t="str">
        <f>IFERROR(VLOOKUP($A66,Runners!$K:$AA,17,0),"")</f>
        <v/>
      </c>
      <c r="G66">
        <f>COUNTIF($F$5:F66,F66)</f>
        <v>20</v>
      </c>
      <c r="J66" s="32" t="str">
        <f t="shared" si="0"/>
        <v/>
      </c>
      <c r="K66" s="32">
        <f t="shared" si="1"/>
        <v>63</v>
      </c>
      <c r="L66" s="32">
        <f t="shared" si="2"/>
        <v>20</v>
      </c>
    </row>
    <row r="67" spans="1:12" x14ac:dyDescent="0.25">
      <c r="A67" s="19">
        <v>64</v>
      </c>
      <c r="B67" s="1" t="str">
        <f>IFERROR(VLOOKUP($A67,Runners!$K:$AA,13,0),"")</f>
        <v/>
      </c>
      <c r="C67" s="1" t="str">
        <f>IFERROR(VLOOKUP($A67,Runners!$K:$AA,14,0),"")</f>
        <v/>
      </c>
      <c r="D67" s="1" t="str">
        <f>IFERROR(VLOOKUP($A67,Runners!$K:$AA,15,0),"")</f>
        <v/>
      </c>
      <c r="E67" s="2" t="str">
        <f>IFERROR(VLOOKUP($A67,Runners!$K:$AA,16,0),"")</f>
        <v/>
      </c>
      <c r="F67" s="2" t="str">
        <f>IFERROR(VLOOKUP($A67,Runners!$K:$AA,17,0),"")</f>
        <v/>
      </c>
      <c r="G67">
        <f>COUNTIF($F$5:F67,F67)</f>
        <v>21</v>
      </c>
      <c r="J67" s="32" t="str">
        <f t="shared" si="0"/>
        <v/>
      </c>
      <c r="K67" s="32">
        <f t="shared" si="1"/>
        <v>64</v>
      </c>
      <c r="L67" s="32">
        <f t="shared" si="2"/>
        <v>21</v>
      </c>
    </row>
    <row r="68" spans="1:12" x14ac:dyDescent="0.25">
      <c r="A68" s="19">
        <v>65</v>
      </c>
      <c r="B68" s="1" t="str">
        <f>IFERROR(VLOOKUP($A68,Runners!$K:$AA,13,0),"")</f>
        <v/>
      </c>
      <c r="C68" s="1" t="str">
        <f>IFERROR(VLOOKUP($A68,Runners!$K:$AA,14,0),"")</f>
        <v/>
      </c>
      <c r="D68" s="1" t="str">
        <f>IFERROR(VLOOKUP($A68,Runners!$K:$AA,15,0),"")</f>
        <v/>
      </c>
      <c r="E68" s="2" t="str">
        <f>IFERROR(VLOOKUP($A68,Runners!$K:$AA,16,0),"")</f>
        <v/>
      </c>
      <c r="F68" s="2" t="str">
        <f>IFERROR(VLOOKUP($A68,Runners!$K:$AA,17,0),"")</f>
        <v/>
      </c>
      <c r="G68">
        <f>COUNTIF($F$5:F68,F68)</f>
        <v>22</v>
      </c>
      <c r="J68" s="32" t="str">
        <f t="shared" si="0"/>
        <v/>
      </c>
      <c r="K68" s="32">
        <f t="shared" si="1"/>
        <v>65</v>
      </c>
      <c r="L68" s="32">
        <f t="shared" si="2"/>
        <v>22</v>
      </c>
    </row>
    <row r="69" spans="1:12" x14ac:dyDescent="0.25">
      <c r="A69" s="19">
        <v>66</v>
      </c>
      <c r="B69" s="1" t="str">
        <f>IFERROR(VLOOKUP($A69,Runners!$K:$AA,13,0),"")</f>
        <v/>
      </c>
      <c r="C69" s="1" t="str">
        <f>IFERROR(VLOOKUP($A69,Runners!$K:$AA,14,0),"")</f>
        <v/>
      </c>
      <c r="D69" s="1" t="str">
        <f>IFERROR(VLOOKUP($A69,Runners!$K:$AA,15,0),"")</f>
        <v/>
      </c>
      <c r="E69" s="2" t="str">
        <f>IFERROR(VLOOKUP($A69,Runners!$K:$AA,16,0),"")</f>
        <v/>
      </c>
      <c r="F69" s="2" t="str">
        <f>IFERROR(VLOOKUP($A69,Runners!$K:$AA,17,0),"")</f>
        <v/>
      </c>
      <c r="G69">
        <f>COUNTIF($F$5:F69,F69)</f>
        <v>23</v>
      </c>
      <c r="J69" s="32" t="str">
        <f t="shared" ref="J69:J105" si="3">B69&amp;C69&amp;D69</f>
        <v/>
      </c>
      <c r="K69" s="32">
        <f t="shared" ref="K69:K105" si="4">+A69</f>
        <v>66</v>
      </c>
      <c r="L69" s="32">
        <f t="shared" ref="L69:L105" si="5">+G69</f>
        <v>23</v>
      </c>
    </row>
    <row r="70" spans="1:12" x14ac:dyDescent="0.25">
      <c r="A70" s="19">
        <v>67</v>
      </c>
      <c r="B70" s="1" t="str">
        <f>IFERROR(VLOOKUP($A70,Runners!$K:$AA,13,0),"")</f>
        <v/>
      </c>
      <c r="C70" s="1" t="str">
        <f>IFERROR(VLOOKUP($A70,Runners!$K:$AA,14,0),"")</f>
        <v/>
      </c>
      <c r="D70" s="1" t="str">
        <f>IFERROR(VLOOKUP($A70,Runners!$K:$AA,15,0),"")</f>
        <v/>
      </c>
      <c r="E70" s="2" t="str">
        <f>IFERROR(VLOOKUP($A70,Runners!$K:$AA,16,0),"")</f>
        <v/>
      </c>
      <c r="F70" s="2" t="str">
        <f>IFERROR(VLOOKUP($A70,Runners!$K:$AA,17,0),"")</f>
        <v/>
      </c>
      <c r="G70">
        <f>COUNTIF($F$5:F70,F70)</f>
        <v>24</v>
      </c>
      <c r="J70" s="32" t="str">
        <f t="shared" si="3"/>
        <v/>
      </c>
      <c r="K70" s="32">
        <f t="shared" si="4"/>
        <v>67</v>
      </c>
      <c r="L70" s="32">
        <f t="shared" si="5"/>
        <v>24</v>
      </c>
    </row>
    <row r="71" spans="1:12" x14ac:dyDescent="0.25">
      <c r="A71" s="19">
        <v>68</v>
      </c>
      <c r="B71" s="1" t="str">
        <f>IFERROR(VLOOKUP($A71,Runners!$K:$AA,13,0),"")</f>
        <v/>
      </c>
      <c r="C71" s="1" t="str">
        <f>IFERROR(VLOOKUP($A71,Runners!$K:$AA,14,0),"")</f>
        <v/>
      </c>
      <c r="D71" s="1" t="str">
        <f>IFERROR(VLOOKUP($A71,Runners!$K:$AA,15,0),"")</f>
        <v/>
      </c>
      <c r="E71" s="2" t="str">
        <f>IFERROR(VLOOKUP($A71,Runners!$K:$AA,16,0),"")</f>
        <v/>
      </c>
      <c r="F71" s="2" t="str">
        <f>IFERROR(VLOOKUP($A71,Runners!$K:$AA,17,0),"")</f>
        <v/>
      </c>
      <c r="G71">
        <f>COUNTIF($F$5:F71,F71)</f>
        <v>25</v>
      </c>
      <c r="J71" s="32" t="str">
        <f t="shared" si="3"/>
        <v/>
      </c>
      <c r="K71" s="32">
        <f t="shared" si="4"/>
        <v>68</v>
      </c>
      <c r="L71" s="32">
        <f t="shared" si="5"/>
        <v>25</v>
      </c>
    </row>
    <row r="72" spans="1:12" x14ac:dyDescent="0.25">
      <c r="A72" s="19">
        <v>69</v>
      </c>
      <c r="B72" s="1" t="str">
        <f>IFERROR(VLOOKUP($A72,Runners!$K:$AA,13,0),"")</f>
        <v/>
      </c>
      <c r="C72" s="1" t="str">
        <f>IFERROR(VLOOKUP($A72,Runners!$K:$AA,14,0),"")</f>
        <v/>
      </c>
      <c r="D72" s="1" t="str">
        <f>IFERROR(VLOOKUP($A72,Runners!$K:$AA,15,0),"")</f>
        <v/>
      </c>
      <c r="E72" s="2" t="str">
        <f>IFERROR(VLOOKUP($A72,Runners!$K:$AA,16,0),"")</f>
        <v/>
      </c>
      <c r="F72" s="2" t="str">
        <f>IFERROR(VLOOKUP($A72,Runners!$K:$AA,17,0),"")</f>
        <v/>
      </c>
      <c r="G72">
        <f>COUNTIF($F$5:F72,F72)</f>
        <v>26</v>
      </c>
      <c r="J72" s="32" t="str">
        <f t="shared" si="3"/>
        <v/>
      </c>
      <c r="K72" s="32">
        <f t="shared" si="4"/>
        <v>69</v>
      </c>
      <c r="L72" s="32">
        <f t="shared" si="5"/>
        <v>26</v>
      </c>
    </row>
    <row r="73" spans="1:12" x14ac:dyDescent="0.25">
      <c r="A73" s="19">
        <v>70</v>
      </c>
      <c r="B73" s="1" t="str">
        <f>IFERROR(VLOOKUP($A73,Runners!$K:$AA,13,0),"")</f>
        <v/>
      </c>
      <c r="C73" s="1" t="str">
        <f>IFERROR(VLOOKUP($A73,Runners!$K:$AA,14,0),"")</f>
        <v/>
      </c>
      <c r="D73" s="1" t="str">
        <f>IFERROR(VLOOKUP($A73,Runners!$K:$AA,15,0),"")</f>
        <v/>
      </c>
      <c r="E73" s="2" t="str">
        <f>IFERROR(VLOOKUP($A73,Runners!$K:$AA,16,0),"")</f>
        <v/>
      </c>
      <c r="F73" s="2" t="str">
        <f>IFERROR(VLOOKUP($A73,Runners!$K:$AA,17,0),"")</f>
        <v/>
      </c>
      <c r="G73">
        <f>COUNTIF($F$5:F73,F73)</f>
        <v>27</v>
      </c>
      <c r="J73" s="32" t="str">
        <f t="shared" si="3"/>
        <v/>
      </c>
      <c r="K73" s="32">
        <f t="shared" si="4"/>
        <v>70</v>
      </c>
      <c r="L73" s="32">
        <f t="shared" si="5"/>
        <v>27</v>
      </c>
    </row>
    <row r="74" spans="1:12" x14ac:dyDescent="0.25">
      <c r="A74" s="19">
        <v>71</v>
      </c>
      <c r="B74" s="1" t="str">
        <f>IFERROR(VLOOKUP($A74,Runners!$K:$AA,13,0),"")</f>
        <v/>
      </c>
      <c r="C74" s="1" t="str">
        <f>IFERROR(VLOOKUP($A74,Runners!$K:$AA,14,0),"")</f>
        <v/>
      </c>
      <c r="D74" s="1" t="str">
        <f>IFERROR(VLOOKUP($A74,Runners!$K:$AA,15,0),"")</f>
        <v/>
      </c>
      <c r="E74" s="2" t="str">
        <f>IFERROR(VLOOKUP($A74,Runners!$K:$AA,16,0),"")</f>
        <v/>
      </c>
      <c r="F74" s="2" t="str">
        <f>IFERROR(VLOOKUP($A74,Runners!$K:$AA,17,0),"")</f>
        <v/>
      </c>
      <c r="G74">
        <f>COUNTIF($F$5:F74,F74)</f>
        <v>28</v>
      </c>
      <c r="J74" s="32" t="str">
        <f t="shared" si="3"/>
        <v/>
      </c>
      <c r="K74" s="32">
        <f t="shared" si="4"/>
        <v>71</v>
      </c>
      <c r="L74" s="32">
        <f t="shared" si="5"/>
        <v>28</v>
      </c>
    </row>
    <row r="75" spans="1:12" x14ac:dyDescent="0.25">
      <c r="A75" s="19">
        <v>72</v>
      </c>
      <c r="B75" s="1" t="str">
        <f>IFERROR(VLOOKUP($A75,Runners!$K:$AA,13,0),"")</f>
        <v/>
      </c>
      <c r="C75" s="1" t="str">
        <f>IFERROR(VLOOKUP($A75,Runners!$K:$AA,14,0),"")</f>
        <v/>
      </c>
      <c r="D75" s="1" t="str">
        <f>IFERROR(VLOOKUP($A75,Runners!$K:$AA,15,0),"")</f>
        <v/>
      </c>
      <c r="E75" s="2" t="str">
        <f>IFERROR(VLOOKUP($A75,Runners!$K:$AA,16,0),"")</f>
        <v/>
      </c>
      <c r="F75" s="2" t="str">
        <f>IFERROR(VLOOKUP($A75,Runners!$K:$AA,17,0),"")</f>
        <v/>
      </c>
      <c r="G75">
        <f>COUNTIF($F$5:F75,F75)</f>
        <v>29</v>
      </c>
      <c r="J75" s="32" t="str">
        <f t="shared" si="3"/>
        <v/>
      </c>
      <c r="K75" s="32">
        <f t="shared" si="4"/>
        <v>72</v>
      </c>
      <c r="L75" s="32">
        <f t="shared" si="5"/>
        <v>29</v>
      </c>
    </row>
    <row r="76" spans="1:12" x14ac:dyDescent="0.25">
      <c r="A76" s="19">
        <v>73</v>
      </c>
      <c r="B76" s="1" t="str">
        <f>IFERROR(VLOOKUP($A76,Runners!$K:$AA,13,0),"")</f>
        <v/>
      </c>
      <c r="C76" s="1" t="str">
        <f>IFERROR(VLOOKUP($A76,Runners!$K:$AA,14,0),"")</f>
        <v/>
      </c>
      <c r="D76" s="1" t="str">
        <f>IFERROR(VLOOKUP($A76,Runners!$K:$AA,15,0),"")</f>
        <v/>
      </c>
      <c r="E76" s="2" t="str">
        <f>IFERROR(VLOOKUP($A76,Runners!$K:$AA,16,0),"")</f>
        <v/>
      </c>
      <c r="F76" s="2" t="str">
        <f>IFERROR(VLOOKUP($A76,Runners!$K:$AA,17,0),"")</f>
        <v/>
      </c>
      <c r="G76">
        <f>COUNTIF($F$5:F76,F76)</f>
        <v>30</v>
      </c>
      <c r="J76" s="32" t="str">
        <f t="shared" si="3"/>
        <v/>
      </c>
      <c r="K76" s="32">
        <f t="shared" si="4"/>
        <v>73</v>
      </c>
      <c r="L76" s="32">
        <f t="shared" si="5"/>
        <v>30</v>
      </c>
    </row>
    <row r="77" spans="1:12" x14ac:dyDescent="0.25">
      <c r="A77" s="19">
        <v>74</v>
      </c>
      <c r="B77" s="1" t="str">
        <f>IFERROR(VLOOKUP($A77,Runners!$K:$AA,13,0),"")</f>
        <v/>
      </c>
      <c r="C77" s="1" t="str">
        <f>IFERROR(VLOOKUP($A77,Runners!$K:$AA,14,0),"")</f>
        <v/>
      </c>
      <c r="D77" s="1" t="str">
        <f>IFERROR(VLOOKUP($A77,Runners!$K:$AA,15,0),"")</f>
        <v/>
      </c>
      <c r="E77" s="2" t="str">
        <f>IFERROR(VLOOKUP($A77,Runners!$K:$AA,16,0),"")</f>
        <v/>
      </c>
      <c r="F77" s="2" t="str">
        <f>IFERROR(VLOOKUP($A77,Runners!$K:$AA,17,0),"")</f>
        <v/>
      </c>
      <c r="G77">
        <f>COUNTIF($F$5:F77,F77)</f>
        <v>31</v>
      </c>
      <c r="J77" s="32" t="str">
        <f t="shared" si="3"/>
        <v/>
      </c>
      <c r="K77" s="32">
        <f t="shared" si="4"/>
        <v>74</v>
      </c>
      <c r="L77" s="32">
        <f t="shared" si="5"/>
        <v>31</v>
      </c>
    </row>
    <row r="78" spans="1:12" x14ac:dyDescent="0.25">
      <c r="A78" s="19">
        <v>75</v>
      </c>
      <c r="B78" s="1" t="str">
        <f>IFERROR(VLOOKUP($A78,Runners!$K:$AA,13,0),"")</f>
        <v/>
      </c>
      <c r="C78" s="1" t="str">
        <f>IFERROR(VLOOKUP($A78,Runners!$K:$AA,14,0),"")</f>
        <v/>
      </c>
      <c r="D78" s="1" t="str">
        <f>IFERROR(VLOOKUP($A78,Runners!$K:$AA,15,0),"")</f>
        <v/>
      </c>
      <c r="E78" s="2" t="str">
        <f>IFERROR(VLOOKUP($A78,Runners!$K:$AA,16,0),"")</f>
        <v/>
      </c>
      <c r="F78" s="2" t="str">
        <f>IFERROR(VLOOKUP($A78,Runners!$K:$AA,17,0),"")</f>
        <v/>
      </c>
      <c r="G78">
        <f>COUNTIF($F$5:F78,F78)</f>
        <v>32</v>
      </c>
      <c r="J78" s="32" t="str">
        <f t="shared" si="3"/>
        <v/>
      </c>
      <c r="K78" s="32">
        <f t="shared" si="4"/>
        <v>75</v>
      </c>
      <c r="L78" s="32">
        <f t="shared" si="5"/>
        <v>32</v>
      </c>
    </row>
    <row r="79" spans="1:12" x14ac:dyDescent="0.25">
      <c r="A79" s="19">
        <v>76</v>
      </c>
      <c r="B79" s="1" t="str">
        <f>IFERROR(VLOOKUP($A79,Runners!$K:$AA,13,0),"")</f>
        <v/>
      </c>
      <c r="C79" s="1" t="str">
        <f>IFERROR(VLOOKUP($A79,Runners!$K:$AA,14,0),"")</f>
        <v/>
      </c>
      <c r="D79" s="1" t="str">
        <f>IFERROR(VLOOKUP($A79,Runners!$K:$AA,15,0),"")</f>
        <v/>
      </c>
      <c r="E79" s="2" t="str">
        <f>IFERROR(VLOOKUP($A79,Runners!$K:$AA,16,0),"")</f>
        <v/>
      </c>
      <c r="F79" s="2" t="str">
        <f>IFERROR(VLOOKUP($A79,Runners!$K:$AA,17,0),"")</f>
        <v/>
      </c>
      <c r="G79">
        <f>COUNTIF($F$5:F79,F79)</f>
        <v>33</v>
      </c>
      <c r="J79" s="32" t="str">
        <f t="shared" si="3"/>
        <v/>
      </c>
      <c r="K79" s="32">
        <f t="shared" si="4"/>
        <v>76</v>
      </c>
      <c r="L79" s="32">
        <f t="shared" si="5"/>
        <v>33</v>
      </c>
    </row>
    <row r="80" spans="1:12" x14ac:dyDescent="0.25">
      <c r="A80" s="19">
        <v>77</v>
      </c>
      <c r="B80" s="1" t="str">
        <f>IFERROR(VLOOKUP($A80,Runners!$K:$AA,13,0),"")</f>
        <v/>
      </c>
      <c r="C80" s="1" t="str">
        <f>IFERROR(VLOOKUP($A80,Runners!$K:$AA,14,0),"")</f>
        <v/>
      </c>
      <c r="D80" s="1" t="str">
        <f>IFERROR(VLOOKUP($A80,Runners!$K:$AA,15,0),"")</f>
        <v/>
      </c>
      <c r="E80" s="2" t="str">
        <f>IFERROR(VLOOKUP($A80,Runners!$K:$AA,16,0),"")</f>
        <v/>
      </c>
      <c r="F80" s="2" t="str">
        <f>IFERROR(VLOOKUP($A80,Runners!$K:$AA,17,0),"")</f>
        <v/>
      </c>
      <c r="G80">
        <f>COUNTIF($F$5:F80,F80)</f>
        <v>34</v>
      </c>
      <c r="J80" s="32" t="str">
        <f t="shared" si="3"/>
        <v/>
      </c>
      <c r="K80" s="32">
        <f t="shared" si="4"/>
        <v>77</v>
      </c>
      <c r="L80" s="32">
        <f t="shared" si="5"/>
        <v>34</v>
      </c>
    </row>
    <row r="81" spans="1:12" x14ac:dyDescent="0.25">
      <c r="A81" s="19">
        <v>78</v>
      </c>
      <c r="B81" s="1" t="str">
        <f>IFERROR(VLOOKUP($A81,Runners!$K:$AA,13,0),"")</f>
        <v/>
      </c>
      <c r="C81" s="1" t="str">
        <f>IFERROR(VLOOKUP($A81,Runners!$K:$AA,14,0),"")</f>
        <v/>
      </c>
      <c r="D81" s="1" t="str">
        <f>IFERROR(VLOOKUP($A81,Runners!$K:$AA,15,0),"")</f>
        <v/>
      </c>
      <c r="E81" s="2" t="str">
        <f>IFERROR(VLOOKUP($A81,Runners!$K:$AA,16,0),"")</f>
        <v/>
      </c>
      <c r="F81" s="2" t="str">
        <f>IFERROR(VLOOKUP($A81,Runners!$K:$AA,17,0),"")</f>
        <v/>
      </c>
      <c r="G81">
        <f>COUNTIF($F$5:F81,F81)</f>
        <v>35</v>
      </c>
      <c r="J81" s="32" t="str">
        <f t="shared" si="3"/>
        <v/>
      </c>
      <c r="K81" s="32">
        <f t="shared" si="4"/>
        <v>78</v>
      </c>
      <c r="L81" s="32">
        <f t="shared" si="5"/>
        <v>35</v>
      </c>
    </row>
    <row r="82" spans="1:12" x14ac:dyDescent="0.25">
      <c r="A82" s="19">
        <v>79</v>
      </c>
      <c r="B82" s="1" t="str">
        <f>IFERROR(VLOOKUP($A82,Runners!$K:$AA,13,0),"")</f>
        <v/>
      </c>
      <c r="C82" s="1" t="str">
        <f>IFERROR(VLOOKUP($A82,Runners!$K:$AA,14,0),"")</f>
        <v/>
      </c>
      <c r="D82" s="1" t="str">
        <f>IFERROR(VLOOKUP($A82,Runners!$K:$AA,15,0),"")</f>
        <v/>
      </c>
      <c r="E82" s="2" t="str">
        <f>IFERROR(VLOOKUP($A82,Runners!$K:$AA,16,0),"")</f>
        <v/>
      </c>
      <c r="F82" s="2" t="str">
        <f>IFERROR(VLOOKUP($A82,Runners!$K:$AA,17,0),"")</f>
        <v/>
      </c>
      <c r="G82">
        <f>COUNTIF($F$5:F82,F82)</f>
        <v>36</v>
      </c>
      <c r="J82" s="32" t="str">
        <f t="shared" si="3"/>
        <v/>
      </c>
      <c r="K82" s="32">
        <f t="shared" si="4"/>
        <v>79</v>
      </c>
      <c r="L82" s="32">
        <f t="shared" si="5"/>
        <v>36</v>
      </c>
    </row>
    <row r="83" spans="1:12" x14ac:dyDescent="0.25">
      <c r="A83" s="19">
        <v>80</v>
      </c>
      <c r="B83" s="1" t="str">
        <f>IFERROR(VLOOKUP($A83,Runners!$K:$AA,13,0),"")</f>
        <v/>
      </c>
      <c r="C83" s="1" t="str">
        <f>IFERROR(VLOOKUP($A83,Runners!$K:$AA,14,0),"")</f>
        <v/>
      </c>
      <c r="D83" s="1" t="str">
        <f>IFERROR(VLOOKUP($A83,Runners!$K:$AA,15,0),"")</f>
        <v/>
      </c>
      <c r="E83" s="2" t="str">
        <f>IFERROR(VLOOKUP($A83,Runners!$K:$AA,16,0),"")</f>
        <v/>
      </c>
      <c r="F83" s="2" t="str">
        <f>IFERROR(VLOOKUP($A83,Runners!$K:$AA,17,0),"")</f>
        <v/>
      </c>
      <c r="G83">
        <f>COUNTIF($F$5:F83,F83)</f>
        <v>37</v>
      </c>
      <c r="J83" s="32" t="str">
        <f t="shared" si="3"/>
        <v/>
      </c>
      <c r="K83" s="32">
        <f t="shared" si="4"/>
        <v>80</v>
      </c>
      <c r="L83" s="32">
        <f t="shared" si="5"/>
        <v>37</v>
      </c>
    </row>
    <row r="84" spans="1:12" x14ac:dyDescent="0.25">
      <c r="A84" s="19">
        <v>81</v>
      </c>
      <c r="B84" s="1" t="str">
        <f>IFERROR(VLOOKUP($A84,Runners!$K:$AA,13,0),"")</f>
        <v/>
      </c>
      <c r="C84" s="1" t="str">
        <f>IFERROR(VLOOKUP($A84,Runners!$K:$AA,14,0),"")</f>
        <v/>
      </c>
      <c r="D84" s="1" t="str">
        <f>IFERROR(VLOOKUP($A84,Runners!$K:$AA,15,0),"")</f>
        <v/>
      </c>
      <c r="E84" s="2" t="str">
        <f>IFERROR(VLOOKUP($A84,Runners!$K:$AA,16,0),"")</f>
        <v/>
      </c>
      <c r="F84" s="2" t="str">
        <f>IFERROR(VLOOKUP($A84,Runners!$K:$AA,17,0),"")</f>
        <v/>
      </c>
      <c r="G84">
        <f>COUNTIF($F$5:F84,F84)</f>
        <v>38</v>
      </c>
      <c r="J84" s="32" t="str">
        <f t="shared" si="3"/>
        <v/>
      </c>
      <c r="K84" s="32">
        <f t="shared" si="4"/>
        <v>81</v>
      </c>
      <c r="L84" s="32">
        <f t="shared" si="5"/>
        <v>38</v>
      </c>
    </row>
    <row r="85" spans="1:12" x14ac:dyDescent="0.25">
      <c r="A85" s="19">
        <v>82</v>
      </c>
      <c r="B85" s="1" t="str">
        <f>IFERROR(VLOOKUP($A85,Runners!$K:$AA,13,0),"")</f>
        <v/>
      </c>
      <c r="C85" s="1" t="str">
        <f>IFERROR(VLOOKUP($A85,Runners!$K:$AA,14,0),"")</f>
        <v/>
      </c>
      <c r="D85" s="1" t="str">
        <f>IFERROR(VLOOKUP($A85,Runners!$K:$AA,15,0),"")</f>
        <v/>
      </c>
      <c r="E85" s="2" t="str">
        <f>IFERROR(VLOOKUP($A85,Runners!$K:$AA,16,0),"")</f>
        <v/>
      </c>
      <c r="F85" s="2" t="str">
        <f>IFERROR(VLOOKUP($A85,Runners!$K:$AA,17,0),"")</f>
        <v/>
      </c>
      <c r="G85">
        <f>COUNTIF($F$5:F85,F85)</f>
        <v>39</v>
      </c>
      <c r="J85" s="32" t="str">
        <f t="shared" si="3"/>
        <v/>
      </c>
      <c r="K85" s="32">
        <f t="shared" si="4"/>
        <v>82</v>
      </c>
      <c r="L85" s="32">
        <f t="shared" si="5"/>
        <v>39</v>
      </c>
    </row>
    <row r="86" spans="1:12" x14ac:dyDescent="0.25">
      <c r="A86" s="19">
        <v>83</v>
      </c>
      <c r="B86" s="1" t="str">
        <f>IFERROR(VLOOKUP($A86,Runners!$K:$AA,13,0),"")</f>
        <v/>
      </c>
      <c r="C86" s="1" t="str">
        <f>IFERROR(VLOOKUP($A86,Runners!$K:$AA,14,0),"")</f>
        <v/>
      </c>
      <c r="D86" s="1" t="str">
        <f>IFERROR(VLOOKUP($A86,Runners!$K:$AA,15,0),"")</f>
        <v/>
      </c>
      <c r="E86" s="2" t="str">
        <f>IFERROR(VLOOKUP($A86,Runners!$K:$AA,16,0),"")</f>
        <v/>
      </c>
      <c r="F86" s="2" t="str">
        <f>IFERROR(VLOOKUP($A86,Runners!$K:$AA,17,0),"")</f>
        <v/>
      </c>
      <c r="G86">
        <f>COUNTIF($F$5:F86,F86)</f>
        <v>40</v>
      </c>
      <c r="J86" s="32" t="str">
        <f t="shared" si="3"/>
        <v/>
      </c>
      <c r="K86" s="32">
        <f t="shared" si="4"/>
        <v>83</v>
      </c>
      <c r="L86" s="32">
        <f t="shared" si="5"/>
        <v>40</v>
      </c>
    </row>
    <row r="87" spans="1:12" x14ac:dyDescent="0.25">
      <c r="A87" s="19">
        <v>84</v>
      </c>
      <c r="B87" s="1" t="str">
        <f>IFERROR(VLOOKUP($A87,Runners!$K:$AA,13,0),"")</f>
        <v/>
      </c>
      <c r="C87" s="1" t="str">
        <f>IFERROR(VLOOKUP($A87,Runners!$K:$AA,14,0),"")</f>
        <v/>
      </c>
      <c r="D87" s="1" t="str">
        <f>IFERROR(VLOOKUP($A87,Runners!$K:$AA,15,0),"")</f>
        <v/>
      </c>
      <c r="E87" s="2" t="str">
        <f>IFERROR(VLOOKUP($A87,Runners!$K:$AA,16,0),"")</f>
        <v/>
      </c>
      <c r="F87" s="2" t="str">
        <f>IFERROR(VLOOKUP($A87,Runners!$K:$AA,17,0),"")</f>
        <v/>
      </c>
      <c r="G87">
        <f>COUNTIF($F$5:F87,F87)</f>
        <v>41</v>
      </c>
      <c r="J87" s="32" t="str">
        <f t="shared" si="3"/>
        <v/>
      </c>
      <c r="K87" s="32">
        <f t="shared" si="4"/>
        <v>84</v>
      </c>
      <c r="L87" s="32">
        <f t="shared" si="5"/>
        <v>41</v>
      </c>
    </row>
    <row r="88" spans="1:12" x14ac:dyDescent="0.25">
      <c r="A88" s="19">
        <v>85</v>
      </c>
      <c r="B88" s="1" t="str">
        <f>IFERROR(VLOOKUP($A88,Runners!$K:$AA,13,0),"")</f>
        <v/>
      </c>
      <c r="C88" s="1" t="str">
        <f>IFERROR(VLOOKUP($A88,Runners!$K:$AA,14,0),"")</f>
        <v/>
      </c>
      <c r="D88" s="1" t="str">
        <f>IFERROR(VLOOKUP($A88,Runners!$K:$AA,15,0),"")</f>
        <v/>
      </c>
      <c r="E88" s="2" t="str">
        <f>IFERROR(VLOOKUP($A88,Runners!$K:$AA,16,0),"")</f>
        <v/>
      </c>
      <c r="F88" s="2" t="str">
        <f>IFERROR(VLOOKUP($A88,Runners!$K:$AA,17,0),"")</f>
        <v/>
      </c>
      <c r="G88">
        <f>COUNTIF($F$5:F88,F88)</f>
        <v>42</v>
      </c>
      <c r="J88" s="32" t="str">
        <f t="shared" si="3"/>
        <v/>
      </c>
      <c r="K88" s="32">
        <f t="shared" si="4"/>
        <v>85</v>
      </c>
      <c r="L88" s="32">
        <f t="shared" si="5"/>
        <v>42</v>
      </c>
    </row>
    <row r="89" spans="1:12" x14ac:dyDescent="0.25">
      <c r="A89" s="19">
        <v>86</v>
      </c>
      <c r="B89" s="1" t="str">
        <f>IFERROR(VLOOKUP($A89,Runners!$K:$AA,13,0),"")</f>
        <v/>
      </c>
      <c r="C89" s="1" t="str">
        <f>IFERROR(VLOOKUP($A89,Runners!$K:$AA,14,0),"")</f>
        <v/>
      </c>
      <c r="D89" s="1" t="str">
        <f>IFERROR(VLOOKUP($A89,Runners!$K:$AA,15,0),"")</f>
        <v/>
      </c>
      <c r="E89" s="2" t="str">
        <f>IFERROR(VLOOKUP($A89,Runners!$K:$AA,16,0),"")</f>
        <v/>
      </c>
      <c r="F89" s="2" t="str">
        <f>IFERROR(VLOOKUP($A89,Runners!$K:$AA,17,0),"")</f>
        <v/>
      </c>
      <c r="G89">
        <f>COUNTIF($F$5:F89,F89)</f>
        <v>43</v>
      </c>
      <c r="J89" s="32" t="str">
        <f t="shared" si="3"/>
        <v/>
      </c>
      <c r="K89" s="32">
        <f t="shared" si="4"/>
        <v>86</v>
      </c>
      <c r="L89" s="32">
        <f t="shared" si="5"/>
        <v>43</v>
      </c>
    </row>
    <row r="90" spans="1:12" x14ac:dyDescent="0.25">
      <c r="A90" s="19">
        <v>87</v>
      </c>
      <c r="B90" s="1" t="str">
        <f>IFERROR(VLOOKUP($A90,Runners!$K:$AA,13,0),"")</f>
        <v/>
      </c>
      <c r="C90" s="1" t="str">
        <f>IFERROR(VLOOKUP($A90,Runners!$K:$AA,14,0),"")</f>
        <v/>
      </c>
      <c r="D90" s="1" t="str">
        <f>IFERROR(VLOOKUP($A90,Runners!$K:$AA,15,0),"")</f>
        <v/>
      </c>
      <c r="E90" s="2" t="str">
        <f>IFERROR(VLOOKUP($A90,Runners!$K:$AA,16,0),"")</f>
        <v/>
      </c>
      <c r="F90" s="2" t="str">
        <f>IFERROR(VLOOKUP($A90,Runners!$K:$AA,17,0),"")</f>
        <v/>
      </c>
      <c r="G90">
        <f>COUNTIF($F$5:F90,F90)</f>
        <v>44</v>
      </c>
      <c r="J90" s="32" t="str">
        <f t="shared" si="3"/>
        <v/>
      </c>
      <c r="K90" s="32">
        <f t="shared" si="4"/>
        <v>87</v>
      </c>
      <c r="L90" s="32">
        <f t="shared" si="5"/>
        <v>44</v>
      </c>
    </row>
    <row r="91" spans="1:12" x14ac:dyDescent="0.25">
      <c r="A91" s="19">
        <v>88</v>
      </c>
      <c r="B91" s="1" t="str">
        <f>IFERROR(VLOOKUP($A91,Runners!$K:$AA,13,0),"")</f>
        <v/>
      </c>
      <c r="C91" s="1" t="str">
        <f>IFERROR(VLOOKUP($A91,Runners!$K:$AA,14,0),"")</f>
        <v/>
      </c>
      <c r="D91" s="1" t="str">
        <f>IFERROR(VLOOKUP($A91,Runners!$K:$AA,15,0),"")</f>
        <v/>
      </c>
      <c r="E91" s="2" t="str">
        <f>IFERROR(VLOOKUP($A91,Runners!$K:$AA,16,0),"")</f>
        <v/>
      </c>
      <c r="F91" s="2" t="str">
        <f>IFERROR(VLOOKUP($A91,Runners!$K:$AA,17,0),"")</f>
        <v/>
      </c>
      <c r="G91">
        <f>COUNTIF($F$5:F91,F91)</f>
        <v>45</v>
      </c>
      <c r="J91" s="32" t="str">
        <f t="shared" si="3"/>
        <v/>
      </c>
      <c r="K91" s="32">
        <f t="shared" si="4"/>
        <v>88</v>
      </c>
      <c r="L91" s="32">
        <f t="shared" si="5"/>
        <v>45</v>
      </c>
    </row>
    <row r="92" spans="1:12" x14ac:dyDescent="0.25">
      <c r="A92" s="19">
        <v>89</v>
      </c>
      <c r="B92" s="1" t="str">
        <f>IFERROR(VLOOKUP($A92,Runners!$K:$AA,13,0),"")</f>
        <v/>
      </c>
      <c r="C92" s="1" t="str">
        <f>IFERROR(VLOOKUP($A92,Runners!$K:$AA,14,0),"")</f>
        <v/>
      </c>
      <c r="D92" s="1" t="str">
        <f>IFERROR(VLOOKUP($A92,Runners!$K:$AA,15,0),"")</f>
        <v/>
      </c>
      <c r="E92" s="2" t="str">
        <f>IFERROR(VLOOKUP($A92,Runners!$K:$AA,16,0),"")</f>
        <v/>
      </c>
      <c r="F92" s="2" t="str">
        <f>IFERROR(VLOOKUP($A92,Runners!$K:$AA,17,0),"")</f>
        <v/>
      </c>
      <c r="G92">
        <f>COUNTIF($F$5:F92,F92)</f>
        <v>46</v>
      </c>
      <c r="J92" s="32" t="str">
        <f t="shared" si="3"/>
        <v/>
      </c>
      <c r="K92" s="32">
        <f t="shared" si="4"/>
        <v>89</v>
      </c>
      <c r="L92" s="32">
        <f t="shared" si="5"/>
        <v>46</v>
      </c>
    </row>
    <row r="93" spans="1:12" x14ac:dyDescent="0.25">
      <c r="A93" s="19">
        <v>90</v>
      </c>
      <c r="B93" s="1" t="str">
        <f>IFERROR(VLOOKUP($A93,Runners!$K:$AA,13,0),"")</f>
        <v/>
      </c>
      <c r="C93" s="1" t="str">
        <f>IFERROR(VLOOKUP($A93,Runners!$K:$AA,14,0),"")</f>
        <v/>
      </c>
      <c r="D93" s="1" t="str">
        <f>IFERROR(VLOOKUP($A93,Runners!$K:$AA,15,0),"")</f>
        <v/>
      </c>
      <c r="E93" s="2" t="str">
        <f>IFERROR(VLOOKUP($A93,Runners!$K:$AA,16,0),"")</f>
        <v/>
      </c>
      <c r="F93" s="2" t="str">
        <f>IFERROR(VLOOKUP($A93,Runners!$K:$AA,17,0),"")</f>
        <v/>
      </c>
      <c r="G93">
        <f>COUNTIF($F$5:F93,F93)</f>
        <v>47</v>
      </c>
      <c r="J93" s="32" t="str">
        <f t="shared" si="3"/>
        <v/>
      </c>
      <c r="K93" s="32">
        <f t="shared" si="4"/>
        <v>90</v>
      </c>
      <c r="L93" s="32">
        <f t="shared" si="5"/>
        <v>47</v>
      </c>
    </row>
    <row r="94" spans="1:12" x14ac:dyDescent="0.25">
      <c r="A94" s="19">
        <v>91</v>
      </c>
      <c r="B94" s="1" t="str">
        <f>IFERROR(VLOOKUP($A94,Runners!$K:$AA,13,0),"")</f>
        <v/>
      </c>
      <c r="C94" s="1" t="str">
        <f>IFERROR(VLOOKUP($A94,Runners!$K:$AA,14,0),"")</f>
        <v/>
      </c>
      <c r="D94" s="1" t="str">
        <f>IFERROR(VLOOKUP($A94,Runners!$K:$AA,15,0),"")</f>
        <v/>
      </c>
      <c r="E94" s="2" t="str">
        <f>IFERROR(VLOOKUP($A94,Runners!$K:$AA,16,0),"")</f>
        <v/>
      </c>
      <c r="F94" s="2" t="str">
        <f>IFERROR(VLOOKUP($A94,Runners!$K:$AA,17,0),"")</f>
        <v/>
      </c>
      <c r="G94">
        <f>COUNTIF($F$5:F94,F94)</f>
        <v>48</v>
      </c>
      <c r="J94" s="32" t="str">
        <f t="shared" si="3"/>
        <v/>
      </c>
      <c r="K94" s="32">
        <f t="shared" si="4"/>
        <v>91</v>
      </c>
      <c r="L94" s="32">
        <f t="shared" si="5"/>
        <v>48</v>
      </c>
    </row>
    <row r="95" spans="1:12" x14ac:dyDescent="0.25">
      <c r="A95" s="19">
        <v>92</v>
      </c>
      <c r="B95" s="1" t="str">
        <f>IFERROR(VLOOKUP($A95,Runners!$K:$AA,13,0),"")</f>
        <v/>
      </c>
      <c r="C95" s="1" t="str">
        <f>IFERROR(VLOOKUP($A95,Runners!$K:$AA,14,0),"")</f>
        <v/>
      </c>
      <c r="D95" s="1" t="str">
        <f>IFERROR(VLOOKUP($A95,Runners!$K:$AA,15,0),"")</f>
        <v/>
      </c>
      <c r="E95" s="2" t="str">
        <f>IFERROR(VLOOKUP($A95,Runners!$K:$AA,16,0),"")</f>
        <v/>
      </c>
      <c r="F95" s="2" t="str">
        <f>IFERROR(VLOOKUP($A95,Runners!$K:$AA,17,0),"")</f>
        <v/>
      </c>
      <c r="G95">
        <f>COUNTIF($F$5:F95,F95)</f>
        <v>49</v>
      </c>
      <c r="J95" s="32" t="str">
        <f t="shared" si="3"/>
        <v/>
      </c>
      <c r="K95" s="32">
        <f t="shared" si="4"/>
        <v>92</v>
      </c>
      <c r="L95" s="32">
        <f t="shared" si="5"/>
        <v>49</v>
      </c>
    </row>
    <row r="96" spans="1:12" x14ac:dyDescent="0.25">
      <c r="A96" s="19">
        <v>93</v>
      </c>
      <c r="B96" s="1" t="str">
        <f>IFERROR(VLOOKUP($A96,Runners!$K:$AA,13,0),"")</f>
        <v/>
      </c>
      <c r="C96" s="1" t="str">
        <f>IFERROR(VLOOKUP($A96,Runners!$K:$AA,14,0),"")</f>
        <v/>
      </c>
      <c r="D96" s="1" t="str">
        <f>IFERROR(VLOOKUP($A96,Runners!$K:$AA,15,0),"")</f>
        <v/>
      </c>
      <c r="E96" s="2" t="str">
        <f>IFERROR(VLOOKUP($A96,Runners!$K:$AA,16,0),"")</f>
        <v/>
      </c>
      <c r="F96" s="2" t="str">
        <f>IFERROR(VLOOKUP($A96,Runners!$K:$AA,17,0),"")</f>
        <v/>
      </c>
      <c r="G96">
        <f>COUNTIF($F$5:F96,F96)</f>
        <v>50</v>
      </c>
      <c r="J96" s="32" t="str">
        <f t="shared" si="3"/>
        <v/>
      </c>
      <c r="K96" s="32">
        <f t="shared" si="4"/>
        <v>93</v>
      </c>
      <c r="L96" s="32">
        <f t="shared" si="5"/>
        <v>50</v>
      </c>
    </row>
    <row r="97" spans="1:12" x14ac:dyDescent="0.25">
      <c r="A97" s="19">
        <v>94</v>
      </c>
      <c r="B97" s="1" t="str">
        <f>IFERROR(VLOOKUP($A97,Runners!$K:$AA,13,0),"")</f>
        <v/>
      </c>
      <c r="C97" s="1" t="str">
        <f>IFERROR(VLOOKUP($A97,Runners!$K:$AA,14,0),"")</f>
        <v/>
      </c>
      <c r="D97" s="1" t="str">
        <f>IFERROR(VLOOKUP($A97,Runners!$K:$AA,15,0),"")</f>
        <v/>
      </c>
      <c r="E97" s="2" t="str">
        <f>IFERROR(VLOOKUP($A97,Runners!$K:$AA,16,0),"")</f>
        <v/>
      </c>
      <c r="F97" s="2" t="str">
        <f>IFERROR(VLOOKUP($A97,Runners!$K:$AA,17,0),"")</f>
        <v/>
      </c>
      <c r="G97">
        <f>COUNTIF($F$5:F97,F97)</f>
        <v>51</v>
      </c>
      <c r="J97" s="32" t="str">
        <f t="shared" si="3"/>
        <v/>
      </c>
      <c r="K97" s="32">
        <f t="shared" si="4"/>
        <v>94</v>
      </c>
      <c r="L97" s="32">
        <f t="shared" si="5"/>
        <v>51</v>
      </c>
    </row>
    <row r="98" spans="1:12" x14ac:dyDescent="0.25">
      <c r="A98" s="19">
        <v>95</v>
      </c>
      <c r="B98" s="1" t="str">
        <f>IFERROR(VLOOKUP($A98,Runners!$K:$AA,13,0),"")</f>
        <v/>
      </c>
      <c r="C98" s="1" t="str">
        <f>IFERROR(VLOOKUP($A98,Runners!$K:$AA,14,0),"")</f>
        <v/>
      </c>
      <c r="D98" s="1" t="str">
        <f>IFERROR(VLOOKUP($A98,Runners!$K:$AA,15,0),"")</f>
        <v/>
      </c>
      <c r="E98" s="2" t="str">
        <f>IFERROR(VLOOKUP($A98,Runners!$K:$AA,16,0),"")</f>
        <v/>
      </c>
      <c r="F98" s="2" t="str">
        <f>IFERROR(VLOOKUP($A98,Runners!$K:$AA,17,0),"")</f>
        <v/>
      </c>
      <c r="G98">
        <f>COUNTIF($F$5:F98,F98)</f>
        <v>52</v>
      </c>
      <c r="J98" s="32" t="str">
        <f t="shared" si="3"/>
        <v/>
      </c>
      <c r="K98" s="32">
        <f t="shared" si="4"/>
        <v>95</v>
      </c>
      <c r="L98" s="32">
        <f t="shared" si="5"/>
        <v>52</v>
      </c>
    </row>
    <row r="99" spans="1:12" x14ac:dyDescent="0.25">
      <c r="A99" s="19">
        <v>96</v>
      </c>
      <c r="B99" s="1" t="str">
        <f>IFERROR(VLOOKUP($A99,Runners!$K:$AA,13,0),"")</f>
        <v/>
      </c>
      <c r="C99" s="1" t="str">
        <f>IFERROR(VLOOKUP($A99,Runners!$K:$AA,14,0),"")</f>
        <v/>
      </c>
      <c r="D99" s="1" t="str">
        <f>IFERROR(VLOOKUP($A99,Runners!$K:$AA,15,0),"")</f>
        <v/>
      </c>
      <c r="E99" s="2" t="str">
        <f>IFERROR(VLOOKUP($A99,Runners!$K:$AA,16,0),"")</f>
        <v/>
      </c>
      <c r="F99" s="2" t="str">
        <f>IFERROR(VLOOKUP($A99,Runners!$K:$AA,17,0),"")</f>
        <v/>
      </c>
      <c r="G99">
        <f>COUNTIF($F$5:F99,F99)</f>
        <v>53</v>
      </c>
      <c r="J99" s="32" t="str">
        <f t="shared" si="3"/>
        <v/>
      </c>
      <c r="K99" s="32">
        <f t="shared" si="4"/>
        <v>96</v>
      </c>
      <c r="L99" s="32">
        <f t="shared" si="5"/>
        <v>53</v>
      </c>
    </row>
    <row r="100" spans="1:12" x14ac:dyDescent="0.25">
      <c r="A100" s="19">
        <v>97</v>
      </c>
      <c r="B100" s="1" t="str">
        <f>IFERROR(VLOOKUP($A100,Runners!$K:$AA,13,0),"")</f>
        <v/>
      </c>
      <c r="C100" s="1" t="str">
        <f>IFERROR(VLOOKUP($A100,Runners!$K:$AA,14,0),"")</f>
        <v/>
      </c>
      <c r="D100" s="1" t="str">
        <f>IFERROR(VLOOKUP($A100,Runners!$K:$AA,15,0),"")</f>
        <v/>
      </c>
      <c r="E100" s="2" t="str">
        <f>IFERROR(VLOOKUP($A100,Runners!$K:$AA,16,0),"")</f>
        <v/>
      </c>
      <c r="F100" s="2" t="str">
        <f>IFERROR(VLOOKUP($A100,Runners!$K:$AA,17,0),"")</f>
        <v/>
      </c>
      <c r="G100">
        <f>COUNTIF($F$5:F100,F100)</f>
        <v>54</v>
      </c>
      <c r="J100" s="32" t="str">
        <f t="shared" si="3"/>
        <v/>
      </c>
      <c r="K100" s="32">
        <f t="shared" si="4"/>
        <v>97</v>
      </c>
      <c r="L100" s="32">
        <f t="shared" si="5"/>
        <v>54</v>
      </c>
    </row>
    <row r="101" spans="1:12" x14ac:dyDescent="0.25">
      <c r="A101" s="19">
        <v>98</v>
      </c>
      <c r="B101" s="1" t="str">
        <f>IFERROR(VLOOKUP($A101,Runners!$K:$AA,13,0),"")</f>
        <v/>
      </c>
      <c r="C101" s="1" t="str">
        <f>IFERROR(VLOOKUP($A101,Runners!$K:$AA,14,0),"")</f>
        <v/>
      </c>
      <c r="D101" s="1" t="str">
        <f>IFERROR(VLOOKUP($A101,Runners!$K:$AA,15,0),"")</f>
        <v/>
      </c>
      <c r="E101" s="2" t="str">
        <f>IFERROR(VLOOKUP($A101,Runners!$K:$AA,16,0),"")</f>
        <v/>
      </c>
      <c r="F101" s="2" t="str">
        <f>IFERROR(VLOOKUP($A101,Runners!$K:$AA,17,0),"")</f>
        <v/>
      </c>
      <c r="G101">
        <f>COUNTIF($F$5:F101,F101)</f>
        <v>55</v>
      </c>
      <c r="J101" s="32" t="str">
        <f t="shared" si="3"/>
        <v/>
      </c>
      <c r="K101" s="32">
        <f t="shared" si="4"/>
        <v>98</v>
      </c>
      <c r="L101" s="32">
        <f t="shared" si="5"/>
        <v>55</v>
      </c>
    </row>
    <row r="102" spans="1:12" x14ac:dyDescent="0.25">
      <c r="A102" s="19">
        <v>99</v>
      </c>
      <c r="B102" s="1" t="str">
        <f>IFERROR(VLOOKUP($A102,Runners!$K:$AA,13,0),"")</f>
        <v/>
      </c>
      <c r="C102" s="1" t="str">
        <f>IFERROR(VLOOKUP($A102,Runners!$K:$AA,14,0),"")</f>
        <v/>
      </c>
      <c r="D102" s="1" t="str">
        <f>IFERROR(VLOOKUP($A102,Runners!$K:$AA,15,0),"")</f>
        <v/>
      </c>
      <c r="E102" s="2" t="str">
        <f>IFERROR(VLOOKUP($A102,Runners!$K:$AA,16,0),"")</f>
        <v/>
      </c>
      <c r="F102" s="2" t="str">
        <f>IFERROR(VLOOKUP($A102,Runners!$K:$AA,17,0),"")</f>
        <v/>
      </c>
      <c r="G102">
        <f>COUNTIF($F$5:F102,F102)</f>
        <v>56</v>
      </c>
      <c r="J102" s="32" t="str">
        <f t="shared" si="3"/>
        <v/>
      </c>
      <c r="K102" s="32">
        <f t="shared" si="4"/>
        <v>99</v>
      </c>
      <c r="L102" s="32">
        <f t="shared" si="5"/>
        <v>56</v>
      </c>
    </row>
    <row r="103" spans="1:12" x14ac:dyDescent="0.25">
      <c r="A103" s="19">
        <v>100</v>
      </c>
      <c r="B103" s="1" t="str">
        <f>IFERROR(VLOOKUP($A103,Runners!$K:$AA,13,0),"")</f>
        <v/>
      </c>
      <c r="C103" s="1" t="str">
        <f>IFERROR(VLOOKUP($A103,Runners!$K:$AA,14,0),"")</f>
        <v/>
      </c>
      <c r="D103" s="1" t="str">
        <f>IFERROR(VLOOKUP($A103,Runners!$K:$AA,15,0),"")</f>
        <v/>
      </c>
      <c r="E103" s="2" t="str">
        <f>IFERROR(VLOOKUP($A103,Runners!$K:$AA,16,0),"")</f>
        <v/>
      </c>
      <c r="F103" s="2" t="str">
        <f>IFERROR(VLOOKUP($A103,Runners!$K:$AA,17,0),"")</f>
        <v/>
      </c>
      <c r="G103">
        <f>COUNTIF($F$5:F103,F103)</f>
        <v>57</v>
      </c>
      <c r="J103" s="32" t="str">
        <f t="shared" si="3"/>
        <v/>
      </c>
      <c r="K103" s="32">
        <f t="shared" si="4"/>
        <v>100</v>
      </c>
      <c r="L103" s="32">
        <f t="shared" si="5"/>
        <v>57</v>
      </c>
    </row>
    <row r="104" spans="1:12" x14ac:dyDescent="0.25">
      <c r="A104" s="19">
        <v>101</v>
      </c>
      <c r="B104" s="1" t="str">
        <f>IFERROR(VLOOKUP($A104,Runners!$K:$AA,13,0),"")</f>
        <v/>
      </c>
      <c r="C104" s="1" t="str">
        <f>IFERROR(VLOOKUP($A104,Runners!$K:$AA,14,0),"")</f>
        <v/>
      </c>
      <c r="D104" s="1" t="str">
        <f>IFERROR(VLOOKUP($A104,Runners!$K:$AA,15,0),"")</f>
        <v/>
      </c>
      <c r="E104" s="2" t="str">
        <f>IFERROR(VLOOKUP($A104,Runners!$K:$AA,16,0),"")</f>
        <v/>
      </c>
      <c r="F104" s="2" t="str">
        <f>IFERROR(VLOOKUP($A104,Runners!$K:$AA,17,0),"")</f>
        <v/>
      </c>
      <c r="G104">
        <f>COUNTIF($F$5:F104,F104)</f>
        <v>58</v>
      </c>
      <c r="J104" s="32" t="str">
        <f t="shared" si="3"/>
        <v/>
      </c>
      <c r="K104" s="32">
        <f t="shared" si="4"/>
        <v>101</v>
      </c>
      <c r="L104" s="32">
        <f t="shared" si="5"/>
        <v>58</v>
      </c>
    </row>
    <row r="105" spans="1:12" x14ac:dyDescent="0.25">
      <c r="A105" s="19">
        <v>102</v>
      </c>
      <c r="B105" s="1" t="str">
        <f>IFERROR(VLOOKUP($A105,Runners!$K:$AA,13,0),"")</f>
        <v/>
      </c>
      <c r="C105" s="1" t="str">
        <f>IFERROR(VLOOKUP($A105,Runners!$K:$AA,14,0),"")</f>
        <v/>
      </c>
      <c r="D105" s="1" t="str">
        <f>IFERROR(VLOOKUP($A105,Runners!$K:$AA,15,0),"")</f>
        <v/>
      </c>
      <c r="E105" s="2" t="str">
        <f>IFERROR(VLOOKUP($A105,Runners!$K:$AA,16,0),"")</f>
        <v/>
      </c>
      <c r="F105" s="2" t="str">
        <f>IFERROR(VLOOKUP($A105,Runners!$K:$AA,17,0),"")</f>
        <v/>
      </c>
      <c r="G105">
        <f>COUNTIF($F$5:F105,F105)</f>
        <v>59</v>
      </c>
      <c r="J105" s="32" t="str">
        <f t="shared" si="3"/>
        <v/>
      </c>
      <c r="K105" s="32">
        <f t="shared" si="4"/>
        <v>102</v>
      </c>
      <c r="L105" s="32">
        <f t="shared" si="5"/>
        <v>59</v>
      </c>
    </row>
    <row r="106" spans="1:12" x14ac:dyDescent="0.25">
      <c r="A106" s="19">
        <v>103</v>
      </c>
      <c r="B106" s="1" t="str">
        <f>IFERROR(VLOOKUP($A106,Runners!$K:$AA,13,0),"")</f>
        <v/>
      </c>
      <c r="C106" s="1" t="str">
        <f>IFERROR(VLOOKUP($A106,Runners!$K:$AA,14,0),"")</f>
        <v/>
      </c>
      <c r="D106" s="1" t="str">
        <f>IFERROR(VLOOKUP($A106,Runners!$K:$AA,15,0),"")</f>
        <v/>
      </c>
      <c r="E106" s="2" t="str">
        <f>IFERROR(VLOOKUP($A106,Runners!$K:$AA,16,0),"")</f>
        <v/>
      </c>
      <c r="F106" s="2" t="str">
        <f>IFERROR(VLOOKUP($A106,Runners!$K:$AA,17,0),"")</f>
        <v/>
      </c>
    </row>
    <row r="107" spans="1:12" x14ac:dyDescent="0.25">
      <c r="A107" s="19">
        <v>104</v>
      </c>
      <c r="B107" s="1" t="str">
        <f>IFERROR(VLOOKUP($A107,Runners!$K:$AA,13,0),"")</f>
        <v/>
      </c>
      <c r="C107" s="1" t="str">
        <f>IFERROR(VLOOKUP($A107,Runners!$K:$AA,14,0),"")</f>
        <v/>
      </c>
      <c r="D107" s="1" t="str">
        <f>IFERROR(VLOOKUP($A107,Runners!$K:$AA,15,0),"")</f>
        <v/>
      </c>
      <c r="E107" s="2" t="str">
        <f>IFERROR(VLOOKUP($A107,Runners!$K:$AA,16,0),"")</f>
        <v/>
      </c>
      <c r="F107" s="2" t="str">
        <f>IFERROR(VLOOKUP($A107,Runners!$K:$AA,17,0),"")</f>
        <v/>
      </c>
    </row>
    <row r="108" spans="1:12" x14ac:dyDescent="0.25">
      <c r="A108" s="19">
        <v>105</v>
      </c>
      <c r="B108" s="1" t="str">
        <f>IFERROR(VLOOKUP($A108,Runners!$K:$AA,13,0),"")</f>
        <v/>
      </c>
      <c r="C108" s="1" t="str">
        <f>IFERROR(VLOOKUP($A108,Runners!$K:$AA,14,0),"")</f>
        <v/>
      </c>
      <c r="D108" s="1" t="str">
        <f>IFERROR(VLOOKUP($A108,Runners!$K:$AA,15,0),"")</f>
        <v/>
      </c>
      <c r="E108" s="2" t="str">
        <f>IFERROR(VLOOKUP($A108,Runners!$K:$AA,16,0),"")</f>
        <v/>
      </c>
      <c r="F108" s="2" t="str">
        <f>IFERROR(VLOOKUP($A108,Runners!$K:$AA,17,0),"")</f>
        <v/>
      </c>
    </row>
    <row r="109" spans="1:12" x14ac:dyDescent="0.25">
      <c r="A109" s="19">
        <v>106</v>
      </c>
      <c r="B109" s="1" t="str">
        <f>IFERROR(VLOOKUP($A109,Runners!$K:$AA,13,0),"")</f>
        <v/>
      </c>
      <c r="C109" s="1" t="str">
        <f>IFERROR(VLOOKUP($A109,Runners!$K:$AA,14,0),"")</f>
        <v/>
      </c>
      <c r="D109" s="1" t="str">
        <f>IFERROR(VLOOKUP($A109,Runners!$K:$AA,15,0),"")</f>
        <v/>
      </c>
      <c r="E109" s="2" t="str">
        <f>IFERROR(VLOOKUP($A109,Runners!$K:$AA,16,0),"")</f>
        <v/>
      </c>
      <c r="F109" s="2" t="str">
        <f>IFERROR(VLOOKUP($A109,Runners!$K:$AA,17,0),"")</f>
        <v/>
      </c>
    </row>
    <row r="110" spans="1:12" x14ac:dyDescent="0.25">
      <c r="A110" s="19">
        <v>107</v>
      </c>
      <c r="B110" s="1" t="str">
        <f>IFERROR(VLOOKUP($A110,Runners!$K:$AA,13,0),"")</f>
        <v/>
      </c>
      <c r="C110" s="1" t="str">
        <f>IFERROR(VLOOKUP($A110,Runners!$K:$AA,14,0),"")</f>
        <v/>
      </c>
      <c r="D110" s="1" t="str">
        <f>IFERROR(VLOOKUP($A110,Runners!$K:$AA,15,0),"")</f>
        <v/>
      </c>
      <c r="E110" s="2" t="str">
        <f>IFERROR(VLOOKUP($A110,Runners!$K:$AA,16,0),"")</f>
        <v/>
      </c>
      <c r="F110" s="2" t="str">
        <f>IFERROR(VLOOKUP($A110,Runners!$K:$AA,17,0),"")</f>
        <v/>
      </c>
    </row>
    <row r="111" spans="1:12" x14ac:dyDescent="0.25">
      <c r="A111" s="19">
        <v>108</v>
      </c>
      <c r="B111" s="1" t="str">
        <f>IFERROR(VLOOKUP($A111,Runners!$K:$AA,13,0),"")</f>
        <v/>
      </c>
      <c r="C111" s="1" t="str">
        <f>IFERROR(VLOOKUP($A111,Runners!$K:$AA,14,0),"")</f>
        <v/>
      </c>
      <c r="D111" s="1" t="str">
        <f>IFERROR(VLOOKUP($A111,Runners!$K:$AA,15,0),"")</f>
        <v/>
      </c>
      <c r="E111" s="2" t="str">
        <f>IFERROR(VLOOKUP($A111,Runners!$K:$AA,16,0),"")</f>
        <v/>
      </c>
      <c r="F111" s="2" t="str">
        <f>IFERROR(VLOOKUP($A111,Runners!$K:$AA,17,0),"")</f>
        <v/>
      </c>
    </row>
    <row r="112" spans="1:12" x14ac:dyDescent="0.25">
      <c r="A112" s="19">
        <v>109</v>
      </c>
      <c r="B112" s="1" t="str">
        <f>IFERROR(VLOOKUP($A112,Runners!$K:$AA,13,0),"")</f>
        <v/>
      </c>
      <c r="C112" s="1" t="str">
        <f>IFERROR(VLOOKUP($A112,Runners!$K:$AA,14,0),"")</f>
        <v/>
      </c>
      <c r="D112" s="1" t="str">
        <f>IFERROR(VLOOKUP($A112,Runners!$K:$AA,15,0),"")</f>
        <v/>
      </c>
      <c r="E112" s="2" t="str">
        <f>IFERROR(VLOOKUP($A112,Runners!$K:$AA,16,0),"")</f>
        <v/>
      </c>
      <c r="F112" s="2" t="str">
        <f>IFERROR(VLOOKUP($A112,Runners!$K:$AA,17,0),"")</f>
        <v/>
      </c>
    </row>
    <row r="113" spans="1:6" x14ac:dyDescent="0.25">
      <c r="A113" s="19">
        <v>110</v>
      </c>
      <c r="B113" s="1" t="str">
        <f>IFERROR(VLOOKUP($A113,Runners!$K:$AA,13,0),"")</f>
        <v/>
      </c>
      <c r="C113" s="1" t="str">
        <f>IFERROR(VLOOKUP($A113,Runners!$K:$AA,14,0),"")</f>
        <v/>
      </c>
      <c r="D113" s="1" t="str">
        <f>IFERROR(VLOOKUP($A113,Runners!$K:$AA,15,0),"")</f>
        <v/>
      </c>
      <c r="E113" s="2" t="str">
        <f>IFERROR(VLOOKUP($A113,Runners!$K:$AA,16,0),"")</f>
        <v/>
      </c>
      <c r="F113" s="2" t="str">
        <f>IFERROR(VLOOKUP($A113,Runners!$K:$AA,17,0),"")</f>
        <v/>
      </c>
    </row>
    <row r="114" spans="1:6" x14ac:dyDescent="0.25">
      <c r="A114" s="19">
        <v>111</v>
      </c>
      <c r="B114" s="1" t="str">
        <f>IFERROR(VLOOKUP($A114,Runners!$K:$AA,13,0),"")</f>
        <v/>
      </c>
      <c r="C114" s="1" t="str">
        <f>IFERROR(VLOOKUP($A114,Runners!$K:$AA,14,0),"")</f>
        <v/>
      </c>
      <c r="D114" s="1" t="str">
        <f>IFERROR(VLOOKUP($A114,Runners!$K:$AA,15,0),"")</f>
        <v/>
      </c>
      <c r="E114" s="2" t="str">
        <f>IFERROR(VLOOKUP($A114,Runners!$K:$AA,16,0),"")</f>
        <v/>
      </c>
      <c r="F114" s="2" t="str">
        <f>IFERROR(VLOOKUP($A114,Runners!$K:$AA,17,0),"")</f>
        <v/>
      </c>
    </row>
    <row r="115" spans="1:6" x14ac:dyDescent="0.25">
      <c r="A115" s="19">
        <v>112</v>
      </c>
      <c r="B115" s="1" t="str">
        <f>IFERROR(VLOOKUP($A115,Runners!$K:$AA,13,0),"")</f>
        <v/>
      </c>
      <c r="C115" s="1" t="str">
        <f>IFERROR(VLOOKUP($A115,Runners!$K:$AA,14,0),"")</f>
        <v/>
      </c>
      <c r="D115" s="1" t="str">
        <f>IFERROR(VLOOKUP($A115,Runners!$K:$AA,15,0),"")</f>
        <v/>
      </c>
      <c r="E115" s="2" t="str">
        <f>IFERROR(VLOOKUP($A115,Runners!$K:$AA,16,0),"")</f>
        <v/>
      </c>
      <c r="F115" s="2" t="str">
        <f>IFERROR(VLOOKUP($A115,Runners!$K:$AA,17,0),"")</f>
        <v/>
      </c>
    </row>
    <row r="116" spans="1:6" x14ac:dyDescent="0.25">
      <c r="A116" s="19">
        <v>113</v>
      </c>
      <c r="B116" s="1" t="str">
        <f>IFERROR(VLOOKUP($A116,Runners!$K:$AA,13,0),"")</f>
        <v/>
      </c>
      <c r="C116" s="1" t="str">
        <f>IFERROR(VLOOKUP($A116,Runners!$K:$AA,14,0),"")</f>
        <v/>
      </c>
      <c r="D116" s="1" t="str">
        <f>IFERROR(VLOOKUP($A116,Runners!$K:$AA,15,0),"")</f>
        <v/>
      </c>
      <c r="E116" s="2" t="str">
        <f>IFERROR(VLOOKUP($A116,Runners!$K:$AA,16,0),"")</f>
        <v/>
      </c>
      <c r="F116" s="2" t="str">
        <f>IFERROR(VLOOKUP($A116,Runners!$K:$AA,17,0),"")</f>
        <v/>
      </c>
    </row>
    <row r="117" spans="1:6" x14ac:dyDescent="0.25">
      <c r="A117" s="19">
        <v>114</v>
      </c>
      <c r="B117" s="1" t="str">
        <f>IFERROR(VLOOKUP($A117,Runners!$K:$AA,13,0),"")</f>
        <v/>
      </c>
      <c r="C117" s="1" t="str">
        <f>IFERROR(VLOOKUP($A117,Runners!$K:$AA,14,0),"")</f>
        <v/>
      </c>
      <c r="D117" s="1" t="str">
        <f>IFERROR(VLOOKUP($A117,Runners!$K:$AA,15,0),"")</f>
        <v/>
      </c>
      <c r="E117" s="2" t="str">
        <f>IFERROR(VLOOKUP($A117,Runners!$K:$AA,16,0),"")</f>
        <v/>
      </c>
      <c r="F117" s="2" t="str">
        <f>IFERROR(VLOOKUP($A117,Runners!$K:$AA,17,0),"")</f>
        <v/>
      </c>
    </row>
    <row r="118" spans="1:6" x14ac:dyDescent="0.25">
      <c r="A118" s="19">
        <v>115</v>
      </c>
      <c r="B118" s="1" t="str">
        <f>IFERROR(VLOOKUP($A118,Runners!$K:$AA,13,0),"")</f>
        <v/>
      </c>
      <c r="C118" s="1" t="str">
        <f>IFERROR(VLOOKUP($A118,Runners!$K:$AA,14,0),"")</f>
        <v/>
      </c>
      <c r="D118" s="1" t="str">
        <f>IFERROR(VLOOKUP($A118,Runners!$K:$AA,15,0),"")</f>
        <v/>
      </c>
      <c r="E118" s="2" t="str">
        <f>IFERROR(VLOOKUP($A118,Runners!$K:$AA,16,0),"")</f>
        <v/>
      </c>
      <c r="F118" s="2" t="str">
        <f>IFERROR(VLOOKUP($A118,Runners!$K:$AA,17,0),"")</f>
        <v/>
      </c>
    </row>
    <row r="119" spans="1:6" x14ac:dyDescent="0.25">
      <c r="A119" s="19">
        <v>116</v>
      </c>
      <c r="B119" s="1" t="str">
        <f>IFERROR(VLOOKUP($A119,Runners!$K:$AA,13,0),"")</f>
        <v/>
      </c>
      <c r="C119" s="1" t="str">
        <f>IFERROR(VLOOKUP($A119,Runners!$K:$AA,14,0),"")</f>
        <v/>
      </c>
      <c r="D119" s="1" t="str">
        <f>IFERROR(VLOOKUP($A119,Runners!$K:$AA,15,0),"")</f>
        <v/>
      </c>
      <c r="E119" s="2" t="str">
        <f>IFERROR(VLOOKUP($A119,Runners!$K:$AA,16,0),"")</f>
        <v/>
      </c>
      <c r="F119" s="2" t="str">
        <f>IFERROR(VLOOKUP($A119,Runners!$K:$AA,17,0),"")</f>
        <v/>
      </c>
    </row>
    <row r="120" spans="1:6" x14ac:dyDescent="0.25">
      <c r="A120" s="19">
        <v>117</v>
      </c>
      <c r="B120" s="1" t="str">
        <f>IFERROR(VLOOKUP($A120,Runners!$K:$AA,13,0),"")</f>
        <v/>
      </c>
      <c r="C120" s="1" t="str">
        <f>IFERROR(VLOOKUP($A120,Runners!$K:$AA,14,0),"")</f>
        <v/>
      </c>
      <c r="D120" s="1" t="str">
        <f>IFERROR(VLOOKUP($A120,Runners!$K:$AA,15,0),"")</f>
        <v/>
      </c>
      <c r="E120" s="2" t="str">
        <f>IFERROR(VLOOKUP($A120,Runners!$K:$AA,16,0),"")</f>
        <v/>
      </c>
      <c r="F120" s="2" t="str">
        <f>IFERROR(VLOOKUP($A120,Runners!$K:$AA,17,0),"")</f>
        <v/>
      </c>
    </row>
    <row r="121" spans="1:6" x14ac:dyDescent="0.25">
      <c r="A121" s="19">
        <v>118</v>
      </c>
      <c r="B121" s="1" t="str">
        <f>IFERROR(VLOOKUP($A121,Runners!$K:$AA,13,0),"")</f>
        <v/>
      </c>
      <c r="C121" s="1" t="str">
        <f>IFERROR(VLOOKUP($A121,Runners!$K:$AA,14,0),"")</f>
        <v/>
      </c>
      <c r="D121" s="1" t="str">
        <f>IFERROR(VLOOKUP($A121,Runners!$K:$AA,15,0),"")</f>
        <v/>
      </c>
      <c r="E121" s="2" t="str">
        <f>IFERROR(VLOOKUP($A121,Runners!$K:$AA,16,0),"")</f>
        <v/>
      </c>
      <c r="F121" s="2" t="str">
        <f>IFERROR(VLOOKUP($A121,Runners!$K:$AA,17,0),"")</f>
        <v/>
      </c>
    </row>
    <row r="122" spans="1:6" x14ac:dyDescent="0.25">
      <c r="A122" s="19">
        <v>119</v>
      </c>
      <c r="B122" s="1" t="str">
        <f>IFERROR(VLOOKUP($A122,Runners!$K:$AA,13,0),"")</f>
        <v/>
      </c>
      <c r="C122" s="1" t="str">
        <f>IFERROR(VLOOKUP($A122,Runners!$K:$AA,14,0),"")</f>
        <v/>
      </c>
      <c r="D122" s="1" t="str">
        <f>IFERROR(VLOOKUP($A122,Runners!$K:$AA,15,0),"")</f>
        <v/>
      </c>
      <c r="E122" s="2" t="str">
        <f>IFERROR(VLOOKUP($A122,Runners!$K:$AA,16,0),"")</f>
        <v/>
      </c>
      <c r="F122" s="2" t="str">
        <f>IFERROR(VLOOKUP($A122,Runners!$K:$AA,17,0),"")</f>
        <v/>
      </c>
    </row>
    <row r="123" spans="1:6" x14ac:dyDescent="0.25">
      <c r="A123" s="19">
        <v>120</v>
      </c>
      <c r="B123" s="1" t="str">
        <f>IFERROR(VLOOKUP($A123,Runners!$K:$AA,13,0),"")</f>
        <v/>
      </c>
      <c r="C123" s="1" t="str">
        <f>IFERROR(VLOOKUP($A123,Runners!$K:$AA,14,0),"")</f>
        <v/>
      </c>
      <c r="D123" s="1" t="str">
        <f>IFERROR(VLOOKUP($A123,Runners!$K:$AA,15,0),"")</f>
        <v/>
      </c>
      <c r="E123" s="2" t="str">
        <f>IFERROR(VLOOKUP($A123,Runners!$K:$AA,16,0),"")</f>
        <v/>
      </c>
      <c r="F123" s="2" t="str">
        <f>IFERROR(VLOOKUP($A123,Runners!$K:$AA,17,0),"")</f>
        <v/>
      </c>
    </row>
    <row r="124" spans="1:6" x14ac:dyDescent="0.25">
      <c r="A124" s="19">
        <v>121</v>
      </c>
      <c r="B124" s="1" t="str">
        <f>IFERROR(VLOOKUP($A124,Runners!$K:$AA,13,0),"")</f>
        <v/>
      </c>
      <c r="C124" s="1" t="str">
        <f>IFERROR(VLOOKUP($A124,Runners!$K:$AA,14,0),"")</f>
        <v/>
      </c>
      <c r="D124" s="1" t="str">
        <f>IFERROR(VLOOKUP($A124,Runners!$K:$AA,15,0),"")</f>
        <v/>
      </c>
      <c r="E124" s="2" t="str">
        <f>IFERROR(VLOOKUP($A124,Runners!$K:$AA,16,0),"")</f>
        <v/>
      </c>
      <c r="F124" s="2" t="str">
        <f>IFERROR(VLOOKUP($A124,Runners!$K:$AA,17,0),"")</f>
        <v/>
      </c>
    </row>
    <row r="125" spans="1:6" x14ac:dyDescent="0.25">
      <c r="A125" s="19">
        <v>122</v>
      </c>
      <c r="B125" s="1" t="str">
        <f>IFERROR(VLOOKUP($A125,Runners!$K:$AA,13,0),"")</f>
        <v/>
      </c>
      <c r="C125" s="1" t="str">
        <f>IFERROR(VLOOKUP($A125,Runners!$K:$AA,14,0),"")</f>
        <v/>
      </c>
      <c r="D125" s="1" t="str">
        <f>IFERROR(VLOOKUP($A125,Runners!$K:$AA,15,0),"")</f>
        <v/>
      </c>
      <c r="E125" s="2" t="str">
        <f>IFERROR(VLOOKUP($A125,Runners!$K:$AA,16,0),"")</f>
        <v/>
      </c>
      <c r="F125" s="2" t="str">
        <f>IFERROR(VLOOKUP($A125,Runners!$K:$AA,17,0),"")</f>
        <v/>
      </c>
    </row>
    <row r="126" spans="1:6" x14ac:dyDescent="0.25">
      <c r="A126" s="19">
        <v>123</v>
      </c>
      <c r="B126" s="1" t="str">
        <f>IFERROR(VLOOKUP($A126,Runners!$K:$AA,13,0),"")</f>
        <v/>
      </c>
      <c r="C126" s="1" t="str">
        <f>IFERROR(VLOOKUP($A126,Runners!$K:$AA,14,0),"")</f>
        <v/>
      </c>
      <c r="D126" s="1" t="str">
        <f>IFERROR(VLOOKUP($A126,Runners!$K:$AA,15,0),"")</f>
        <v/>
      </c>
      <c r="E126" s="2" t="str">
        <f>IFERROR(VLOOKUP($A126,Runners!$K:$AA,16,0),"")</f>
        <v/>
      </c>
      <c r="F126" s="2" t="str">
        <f>IFERROR(VLOOKUP($A126,Runners!$K:$AA,17,0),"")</f>
        <v/>
      </c>
    </row>
    <row r="127" spans="1:6" x14ac:dyDescent="0.25">
      <c r="A127" s="19">
        <v>124</v>
      </c>
      <c r="B127" s="1" t="str">
        <f>IFERROR(VLOOKUP($A127,Runners!$K:$AA,13,0),"")</f>
        <v/>
      </c>
      <c r="C127" s="1" t="str">
        <f>IFERROR(VLOOKUP($A127,Runners!$K:$AA,14,0),"")</f>
        <v/>
      </c>
      <c r="D127" s="1" t="str">
        <f>IFERROR(VLOOKUP($A127,Runners!$K:$AA,15,0),"")</f>
        <v/>
      </c>
      <c r="E127" s="2" t="str">
        <f>IFERROR(VLOOKUP($A127,Runners!$K:$AA,16,0),"")</f>
        <v/>
      </c>
      <c r="F127" s="2" t="str">
        <f>IFERROR(VLOOKUP($A127,Runners!$K:$AA,17,0),"")</f>
        <v/>
      </c>
    </row>
    <row r="128" spans="1:6" x14ac:dyDescent="0.25">
      <c r="A128" s="19">
        <v>125</v>
      </c>
      <c r="B128" s="1" t="str">
        <f>IFERROR(VLOOKUP($A128,Runners!$K:$AA,13,0),"")</f>
        <v/>
      </c>
      <c r="C128" s="1" t="str">
        <f>IFERROR(VLOOKUP($A128,Runners!$K:$AA,14,0),"")</f>
        <v/>
      </c>
      <c r="D128" s="1" t="str">
        <f>IFERROR(VLOOKUP($A128,Runners!$K:$AA,15,0),"")</f>
        <v/>
      </c>
      <c r="E128" s="2" t="str">
        <f>IFERROR(VLOOKUP($A128,Runners!$K:$AA,16,0),"")</f>
        <v/>
      </c>
      <c r="F128" s="2" t="str">
        <f>IFERROR(VLOOKUP($A128,Runners!$K:$AA,17,0),"")</f>
        <v/>
      </c>
    </row>
    <row r="129" spans="1:6" x14ac:dyDescent="0.25">
      <c r="A129" s="19">
        <v>126</v>
      </c>
      <c r="B129" s="1" t="str">
        <f>IFERROR(VLOOKUP($A129,Runners!$K:$AA,13,0),"")</f>
        <v/>
      </c>
      <c r="C129" s="1" t="str">
        <f>IFERROR(VLOOKUP($A129,Runners!$K:$AA,14,0),"")</f>
        <v/>
      </c>
      <c r="D129" s="1" t="str">
        <f>IFERROR(VLOOKUP($A129,Runners!$K:$AA,15,0),"")</f>
        <v/>
      </c>
      <c r="E129" s="2" t="str">
        <f>IFERROR(VLOOKUP($A129,Runners!$K:$AA,16,0),"")</f>
        <v/>
      </c>
      <c r="F129" s="2" t="str">
        <f>IFERROR(VLOOKUP($A129,Runners!$K:$AA,17,0),"")</f>
        <v/>
      </c>
    </row>
    <row r="130" spans="1:6" x14ac:dyDescent="0.25">
      <c r="A130" s="19">
        <v>127</v>
      </c>
      <c r="B130" s="1" t="str">
        <f>IFERROR(VLOOKUP($A130,Runners!$K:$AA,13,0),"")</f>
        <v/>
      </c>
      <c r="C130" s="1" t="str">
        <f>IFERROR(VLOOKUP($A130,Runners!$K:$AA,14,0),"")</f>
        <v/>
      </c>
      <c r="D130" s="1" t="str">
        <f>IFERROR(VLOOKUP($A130,Runners!$K:$AA,15,0),"")</f>
        <v/>
      </c>
      <c r="E130" s="2" t="str">
        <f>IFERROR(VLOOKUP($A130,Runners!$K:$AA,16,0),"")</f>
        <v/>
      </c>
      <c r="F130" s="2" t="str">
        <f>IFERROR(VLOOKUP($A130,Runners!$K:$AA,17,0),"")</f>
        <v/>
      </c>
    </row>
    <row r="131" spans="1:6" x14ac:dyDescent="0.25">
      <c r="A131" s="19">
        <v>128</v>
      </c>
      <c r="B131" s="1" t="str">
        <f>IFERROR(VLOOKUP($A131,Runners!$K:$AA,13,0),"")</f>
        <v/>
      </c>
      <c r="C131" s="1" t="str">
        <f>IFERROR(VLOOKUP($A131,Runners!$K:$AA,14,0),"")</f>
        <v/>
      </c>
      <c r="D131" s="1" t="str">
        <f>IFERROR(VLOOKUP($A131,Runners!$K:$AA,15,0),"")</f>
        <v/>
      </c>
      <c r="E131" s="2" t="str">
        <f>IFERROR(VLOOKUP($A131,Runners!$K:$AA,16,0),"")</f>
        <v/>
      </c>
      <c r="F131" s="2" t="str">
        <f>IFERROR(VLOOKUP($A131,Runners!$K:$AA,17,0),"")</f>
        <v/>
      </c>
    </row>
    <row r="132" spans="1:6" x14ac:dyDescent="0.25">
      <c r="A132" s="19">
        <v>129</v>
      </c>
      <c r="B132" s="1" t="str">
        <f>IFERROR(VLOOKUP($A132,Runners!$K:$AA,13,0),"")</f>
        <v/>
      </c>
      <c r="C132" s="1" t="str">
        <f>IFERROR(VLOOKUP($A132,Runners!$K:$AA,14,0),"")</f>
        <v/>
      </c>
      <c r="D132" s="1" t="str">
        <f>IFERROR(VLOOKUP($A132,Runners!$K:$AA,15,0),"")</f>
        <v/>
      </c>
      <c r="E132" s="2" t="str">
        <f>IFERROR(VLOOKUP($A132,Runners!$K:$AA,16,0),"")</f>
        <v/>
      </c>
      <c r="F132" s="2" t="str">
        <f>IFERROR(VLOOKUP($A132,Runners!$K:$AA,17,0),"")</f>
        <v/>
      </c>
    </row>
    <row r="133" spans="1:6" x14ac:dyDescent="0.25">
      <c r="A133" s="19">
        <v>130</v>
      </c>
      <c r="B133" s="1" t="str">
        <f>IFERROR(VLOOKUP($A133,Runners!$K:$AA,13,0),"")</f>
        <v/>
      </c>
      <c r="C133" s="1" t="str">
        <f>IFERROR(VLOOKUP($A133,Runners!$K:$AA,14,0),"")</f>
        <v/>
      </c>
      <c r="D133" s="1" t="str">
        <f>IFERROR(VLOOKUP($A133,Runners!$K:$AA,15,0),"")</f>
        <v/>
      </c>
      <c r="E133" s="2" t="str">
        <f>IFERROR(VLOOKUP($A133,Runners!$K:$AA,16,0),"")</f>
        <v/>
      </c>
      <c r="F133" s="2" t="str">
        <f>IFERROR(VLOOKUP($A133,Runners!$K:$AA,17,0),"")</f>
        <v/>
      </c>
    </row>
    <row r="134" spans="1:6" x14ac:dyDescent="0.25">
      <c r="A134" s="19">
        <v>131</v>
      </c>
      <c r="B134" s="1" t="str">
        <f>IFERROR(VLOOKUP($A134,Runners!$K:$AA,13,0),"")</f>
        <v/>
      </c>
      <c r="C134" s="1" t="str">
        <f>IFERROR(VLOOKUP($A134,Runners!$K:$AA,14,0),"")</f>
        <v/>
      </c>
      <c r="D134" s="1" t="str">
        <f>IFERROR(VLOOKUP($A134,Runners!$K:$AA,15,0),"")</f>
        <v/>
      </c>
      <c r="E134" s="2" t="str">
        <f>IFERROR(VLOOKUP($A134,Runners!$K:$AA,16,0),"")</f>
        <v/>
      </c>
      <c r="F134" s="2" t="str">
        <f>IFERROR(VLOOKUP($A134,Runners!$K:$AA,17,0),"")</f>
        <v/>
      </c>
    </row>
    <row r="135" spans="1:6" x14ac:dyDescent="0.25">
      <c r="A135" s="19">
        <v>132</v>
      </c>
      <c r="B135" s="1" t="str">
        <f>IFERROR(VLOOKUP($A135,Runners!$K:$AA,13,0),"")</f>
        <v/>
      </c>
      <c r="C135" s="1" t="str">
        <f>IFERROR(VLOOKUP($A135,Runners!$K:$AA,14,0),"")</f>
        <v/>
      </c>
      <c r="D135" s="1" t="str">
        <f>IFERROR(VLOOKUP($A135,Runners!$K:$AA,15,0),"")</f>
        <v/>
      </c>
      <c r="E135" s="2" t="str">
        <f>IFERROR(VLOOKUP($A135,Runners!$K:$AA,16,0),"")</f>
        <v/>
      </c>
      <c r="F135" s="2" t="str">
        <f>IFERROR(VLOOKUP($A135,Runners!$K:$AA,17,0),"")</f>
        <v/>
      </c>
    </row>
    <row r="136" spans="1:6" x14ac:dyDescent="0.25">
      <c r="A136" s="19">
        <v>133</v>
      </c>
      <c r="B136" s="1" t="str">
        <f>IFERROR(VLOOKUP($A136,Runners!$K:$AA,13,0),"")</f>
        <v/>
      </c>
      <c r="C136" s="1" t="str">
        <f>IFERROR(VLOOKUP($A136,Runners!$K:$AA,14,0),"")</f>
        <v/>
      </c>
      <c r="D136" s="1" t="str">
        <f>IFERROR(VLOOKUP($A136,Runners!$K:$AA,15,0),"")</f>
        <v/>
      </c>
      <c r="E136" s="2" t="str">
        <f>IFERROR(VLOOKUP($A136,Runners!$K:$AA,16,0),"")</f>
        <v/>
      </c>
      <c r="F136" s="2" t="str">
        <f>IFERROR(VLOOKUP($A136,Runners!$K:$AA,17,0),"")</f>
        <v/>
      </c>
    </row>
    <row r="137" spans="1:6" x14ac:dyDescent="0.25">
      <c r="A137" s="19">
        <v>134</v>
      </c>
      <c r="B137" s="1" t="str">
        <f>IFERROR(VLOOKUP($A137,Runners!$K:$AA,13,0),"")</f>
        <v/>
      </c>
      <c r="C137" s="1" t="str">
        <f>IFERROR(VLOOKUP($A137,Runners!$K:$AA,14,0),"")</f>
        <v/>
      </c>
      <c r="D137" s="1" t="str">
        <f>IFERROR(VLOOKUP($A137,Runners!$K:$AA,15,0),"")</f>
        <v/>
      </c>
      <c r="E137" s="2" t="str">
        <f>IFERROR(VLOOKUP($A137,Runners!$K:$AA,16,0),"")</f>
        <v/>
      </c>
      <c r="F137" s="2" t="str">
        <f>IFERROR(VLOOKUP($A137,Runners!$K:$AA,17,0),"")</f>
        <v/>
      </c>
    </row>
    <row r="138" spans="1:6" x14ac:dyDescent="0.25">
      <c r="A138" s="19">
        <v>135</v>
      </c>
      <c r="B138" s="1" t="str">
        <f>IFERROR(VLOOKUP($A138,Runners!$K:$AA,13,0),"")</f>
        <v/>
      </c>
      <c r="C138" s="1" t="str">
        <f>IFERROR(VLOOKUP($A138,Runners!$K:$AA,14,0),"")</f>
        <v/>
      </c>
      <c r="D138" s="1" t="str">
        <f>IFERROR(VLOOKUP($A138,Runners!$K:$AA,15,0),"")</f>
        <v/>
      </c>
      <c r="E138" s="2" t="str">
        <f>IFERROR(VLOOKUP($A138,Runners!$K:$AA,16,0),"")</f>
        <v/>
      </c>
      <c r="F138" s="2" t="str">
        <f>IFERROR(VLOOKUP($A138,Runners!$K:$AA,17,0),"")</f>
        <v/>
      </c>
    </row>
    <row r="139" spans="1:6" x14ac:dyDescent="0.25">
      <c r="A139" s="19">
        <v>136</v>
      </c>
      <c r="B139" s="1" t="str">
        <f>IFERROR(VLOOKUP($A139,Runners!$K:$AA,13,0),"")</f>
        <v/>
      </c>
      <c r="C139" s="1" t="str">
        <f>IFERROR(VLOOKUP($A139,Runners!$K:$AA,14,0),"")</f>
        <v/>
      </c>
      <c r="D139" s="1" t="str">
        <f>IFERROR(VLOOKUP($A139,Runners!$K:$AA,15,0),"")</f>
        <v/>
      </c>
      <c r="E139" s="2" t="str">
        <f>IFERROR(VLOOKUP($A139,Runners!$K:$AA,16,0),"")</f>
        <v/>
      </c>
      <c r="F139" s="2" t="str">
        <f>IFERROR(VLOOKUP($A139,Runners!$K:$AA,17,0),"")</f>
        <v/>
      </c>
    </row>
    <row r="140" spans="1:6" x14ac:dyDescent="0.25">
      <c r="A140" s="19">
        <v>137</v>
      </c>
      <c r="B140" s="1" t="str">
        <f>IFERROR(VLOOKUP($A140,Runners!$K:$AA,13,0),"")</f>
        <v/>
      </c>
      <c r="C140" s="1" t="str">
        <f>IFERROR(VLOOKUP($A140,Runners!$K:$AA,14,0),"")</f>
        <v/>
      </c>
      <c r="D140" s="1" t="str">
        <f>IFERROR(VLOOKUP($A140,Runners!$K:$AA,15,0),"")</f>
        <v/>
      </c>
      <c r="E140" s="2" t="str">
        <f>IFERROR(VLOOKUP($A140,Runners!$K:$AA,16,0),"")</f>
        <v/>
      </c>
      <c r="F140" s="2" t="str">
        <f>IFERROR(VLOOKUP($A140,Runners!$K:$AA,17,0),"")</f>
        <v/>
      </c>
    </row>
    <row r="141" spans="1:6" x14ac:dyDescent="0.25">
      <c r="A141" s="19">
        <v>138</v>
      </c>
      <c r="B141" s="1" t="str">
        <f>IFERROR(VLOOKUP($A141,Runners!$K:$AA,13,0),"")</f>
        <v/>
      </c>
      <c r="C141" s="1" t="str">
        <f>IFERROR(VLOOKUP($A141,Runners!$K:$AA,14,0),"")</f>
        <v/>
      </c>
      <c r="D141" s="1" t="str">
        <f>IFERROR(VLOOKUP($A141,Runners!$K:$AA,15,0),"")</f>
        <v/>
      </c>
      <c r="E141" s="2" t="str">
        <f>IFERROR(VLOOKUP($A141,Runners!$K:$AA,16,0),"")</f>
        <v/>
      </c>
      <c r="F141" s="2" t="str">
        <f>IFERROR(VLOOKUP($A141,Runners!$K:$AA,17,0),"")</f>
        <v/>
      </c>
    </row>
    <row r="142" spans="1:6" x14ac:dyDescent="0.25">
      <c r="A142" s="19">
        <v>139</v>
      </c>
      <c r="B142" s="1" t="str">
        <f>IFERROR(VLOOKUP($A142,Runners!$K:$AA,13,0),"")</f>
        <v/>
      </c>
      <c r="C142" s="1" t="str">
        <f>IFERROR(VLOOKUP($A142,Runners!$K:$AA,14,0),"")</f>
        <v/>
      </c>
      <c r="D142" s="1" t="str">
        <f>IFERROR(VLOOKUP($A142,Runners!$K:$AA,15,0),"")</f>
        <v/>
      </c>
      <c r="E142" s="2" t="str">
        <f>IFERROR(VLOOKUP($A142,Runners!$K:$AA,16,0),"")</f>
        <v/>
      </c>
      <c r="F142" s="2" t="str">
        <f>IFERROR(VLOOKUP($A142,Runners!$K:$AA,17,0),"")</f>
        <v/>
      </c>
    </row>
    <row r="143" spans="1:6" x14ac:dyDescent="0.25">
      <c r="A143" s="19">
        <v>140</v>
      </c>
      <c r="B143" s="1" t="str">
        <f>IFERROR(VLOOKUP($A143,Runners!$K:$AA,13,0),"")</f>
        <v/>
      </c>
      <c r="C143" s="1" t="str">
        <f>IFERROR(VLOOKUP($A143,Runners!$K:$AA,14,0),"")</f>
        <v/>
      </c>
      <c r="D143" s="1" t="str">
        <f>IFERROR(VLOOKUP($A143,Runners!$K:$AA,15,0),"")</f>
        <v/>
      </c>
      <c r="E143" s="2" t="str">
        <f>IFERROR(VLOOKUP($A143,Runners!$K:$AA,16,0),"")</f>
        <v/>
      </c>
      <c r="F143" s="2" t="str">
        <f>IFERROR(VLOOKUP($A143,Runners!$K:$AA,17,0),"")</f>
        <v/>
      </c>
    </row>
    <row r="144" spans="1:6" x14ac:dyDescent="0.25">
      <c r="A144" s="19">
        <v>141</v>
      </c>
      <c r="B144" s="1" t="str">
        <f>IFERROR(VLOOKUP($A144,Runners!$K:$AA,13,0),"")</f>
        <v/>
      </c>
      <c r="C144" s="1" t="str">
        <f>IFERROR(VLOOKUP($A144,Runners!$K:$AA,14,0),"")</f>
        <v/>
      </c>
      <c r="D144" s="1" t="str">
        <f>IFERROR(VLOOKUP($A144,Runners!$K:$AA,15,0),"")</f>
        <v/>
      </c>
      <c r="E144" s="2" t="str">
        <f>IFERROR(VLOOKUP($A144,Runners!$K:$AA,16,0),"")</f>
        <v/>
      </c>
      <c r="F144" s="2" t="str">
        <f>IFERROR(VLOOKUP($A144,Runners!$K:$AA,17,0),"")</f>
        <v/>
      </c>
    </row>
    <row r="145" spans="1:6" x14ac:dyDescent="0.25">
      <c r="A145" s="19">
        <v>142</v>
      </c>
      <c r="B145" s="1" t="str">
        <f>IFERROR(VLOOKUP($A145,Runners!$K:$AA,13,0),"")</f>
        <v/>
      </c>
      <c r="C145" s="1" t="str">
        <f>IFERROR(VLOOKUP($A145,Runners!$K:$AA,14,0),"")</f>
        <v/>
      </c>
      <c r="D145" s="1" t="str">
        <f>IFERROR(VLOOKUP($A145,Runners!$K:$AA,15,0),"")</f>
        <v/>
      </c>
      <c r="E145" s="2" t="str">
        <f>IFERROR(VLOOKUP($A145,Runners!$K:$AA,16,0),"")</f>
        <v/>
      </c>
      <c r="F145" s="2" t="str">
        <f>IFERROR(VLOOKUP($A145,Runners!$K:$AA,17,0),"")</f>
        <v/>
      </c>
    </row>
    <row r="146" spans="1:6" x14ac:dyDescent="0.25">
      <c r="A146" s="19">
        <v>143</v>
      </c>
      <c r="B146" s="1" t="str">
        <f>IFERROR(VLOOKUP($A146,Runners!$K:$AA,13,0),"")</f>
        <v/>
      </c>
      <c r="C146" s="1" t="str">
        <f>IFERROR(VLOOKUP($A146,Runners!$K:$AA,14,0),"")</f>
        <v/>
      </c>
      <c r="D146" s="1" t="str">
        <f>IFERROR(VLOOKUP($A146,Runners!$K:$AA,15,0),"")</f>
        <v/>
      </c>
      <c r="E146" s="2" t="str">
        <f>IFERROR(VLOOKUP($A146,Runners!$K:$AA,16,0),"")</f>
        <v/>
      </c>
      <c r="F146" s="2" t="str">
        <f>IFERROR(VLOOKUP($A146,Runners!$K:$AA,17,0),"")</f>
        <v/>
      </c>
    </row>
    <row r="147" spans="1:6" x14ac:dyDescent="0.25">
      <c r="A147" s="19">
        <v>144</v>
      </c>
      <c r="B147" s="1" t="str">
        <f>IFERROR(VLOOKUP($A147,Runners!$K:$AA,13,0),"")</f>
        <v/>
      </c>
      <c r="C147" s="1" t="str">
        <f>IFERROR(VLOOKUP($A147,Runners!$K:$AA,14,0),"")</f>
        <v/>
      </c>
      <c r="D147" s="1" t="str">
        <f>IFERROR(VLOOKUP($A147,Runners!$K:$AA,15,0),"")</f>
        <v/>
      </c>
      <c r="E147" s="2" t="str">
        <f>IFERROR(VLOOKUP($A147,Runners!$K:$AA,16,0),"")</f>
        <v/>
      </c>
      <c r="F147" s="2" t="str">
        <f>IFERROR(VLOOKUP($A147,Runners!$K:$AA,17,0),"")</f>
        <v/>
      </c>
    </row>
    <row r="148" spans="1:6" x14ac:dyDescent="0.25">
      <c r="A148" s="19">
        <v>145</v>
      </c>
      <c r="B148" s="1" t="str">
        <f>IFERROR(VLOOKUP($A148,Runners!$K:$AA,13,0),"")</f>
        <v/>
      </c>
      <c r="C148" s="1" t="str">
        <f>IFERROR(VLOOKUP($A148,Runners!$K:$AA,14,0),"")</f>
        <v/>
      </c>
      <c r="D148" s="1" t="str">
        <f>IFERROR(VLOOKUP($A148,Runners!$K:$AA,15,0),"")</f>
        <v/>
      </c>
      <c r="E148" s="2" t="str">
        <f>IFERROR(VLOOKUP($A148,Runners!$K:$AA,16,0),"")</f>
        <v/>
      </c>
      <c r="F148" s="2" t="str">
        <f>IFERROR(VLOOKUP($A148,Runners!$K:$AA,17,0),"")</f>
        <v/>
      </c>
    </row>
    <row r="149" spans="1:6" x14ac:dyDescent="0.25">
      <c r="A149" s="19">
        <v>146</v>
      </c>
      <c r="B149" s="1" t="str">
        <f>IFERROR(VLOOKUP($A149,Runners!$K:$AA,13,0),"")</f>
        <v/>
      </c>
      <c r="C149" s="1" t="str">
        <f>IFERROR(VLOOKUP($A149,Runners!$K:$AA,14,0),"")</f>
        <v/>
      </c>
      <c r="D149" s="1" t="str">
        <f>IFERROR(VLOOKUP($A149,Runners!$K:$AA,15,0),"")</f>
        <v/>
      </c>
      <c r="E149" s="2" t="str">
        <f>IFERROR(VLOOKUP($A149,Runners!$K:$AA,16,0),"")</f>
        <v/>
      </c>
      <c r="F149" s="2" t="str">
        <f>IFERROR(VLOOKUP($A149,Runners!$K:$AA,17,0),"")</f>
        <v/>
      </c>
    </row>
    <row r="150" spans="1:6" x14ac:dyDescent="0.25">
      <c r="A150" s="19">
        <v>147</v>
      </c>
      <c r="B150" s="1" t="str">
        <f>IFERROR(VLOOKUP($A150,Runners!$K:$AA,13,0),"")</f>
        <v/>
      </c>
      <c r="C150" s="1" t="str">
        <f>IFERROR(VLOOKUP($A150,Runners!$K:$AA,14,0),"")</f>
        <v/>
      </c>
      <c r="D150" s="1" t="str">
        <f>IFERROR(VLOOKUP($A150,Runners!$K:$AA,15,0),"")</f>
        <v/>
      </c>
      <c r="E150" s="2" t="str">
        <f>IFERROR(VLOOKUP($A150,Runners!$K:$AA,16,0),"")</f>
        <v/>
      </c>
      <c r="F150" s="2" t="str">
        <f>IFERROR(VLOOKUP($A150,Runners!$K:$AA,17,0),"")</f>
        <v/>
      </c>
    </row>
    <row r="151" spans="1:6" x14ac:dyDescent="0.25">
      <c r="A151" s="19">
        <v>148</v>
      </c>
      <c r="B151" s="1" t="str">
        <f>IFERROR(VLOOKUP($A151,Runners!$K:$AA,13,0),"")</f>
        <v/>
      </c>
      <c r="C151" s="1" t="str">
        <f>IFERROR(VLOOKUP($A151,Runners!$K:$AA,14,0),"")</f>
        <v/>
      </c>
      <c r="D151" s="1" t="str">
        <f>IFERROR(VLOOKUP($A151,Runners!$K:$AA,15,0),"")</f>
        <v/>
      </c>
      <c r="E151" s="2" t="str">
        <f>IFERROR(VLOOKUP($A151,Runners!$K:$AA,16,0),"")</f>
        <v/>
      </c>
      <c r="F151" s="2" t="str">
        <f>IFERROR(VLOOKUP($A151,Runners!$K:$AA,17,0),"")</f>
        <v/>
      </c>
    </row>
    <row r="152" spans="1:6" x14ac:dyDescent="0.25">
      <c r="A152" s="19">
        <v>149</v>
      </c>
      <c r="B152" s="1" t="str">
        <f>IFERROR(VLOOKUP($A152,Runners!$K:$AA,13,0),"")</f>
        <v/>
      </c>
      <c r="C152" s="1" t="str">
        <f>IFERROR(VLOOKUP($A152,Runners!$K:$AA,14,0),"")</f>
        <v/>
      </c>
      <c r="D152" s="1" t="str">
        <f>IFERROR(VLOOKUP($A152,Runners!$K:$AA,15,0),"")</f>
        <v/>
      </c>
      <c r="E152" s="2" t="str">
        <f>IFERROR(VLOOKUP($A152,Runners!$K:$AA,16,0),"")</f>
        <v/>
      </c>
      <c r="F152" s="2" t="str">
        <f>IFERROR(VLOOKUP($A152,Runners!$K:$AA,17,0),"")</f>
        <v/>
      </c>
    </row>
    <row r="153" spans="1:6" x14ac:dyDescent="0.25">
      <c r="A153" s="19">
        <v>150</v>
      </c>
      <c r="B153" s="1" t="str">
        <f>IFERROR(VLOOKUP($A153,Runners!$K:$AA,13,0),"")</f>
        <v/>
      </c>
      <c r="C153" s="1" t="str">
        <f>IFERROR(VLOOKUP($A153,Runners!$K:$AA,14,0),"")</f>
        <v/>
      </c>
      <c r="D153" s="1" t="str">
        <f>IFERROR(VLOOKUP($A153,Runners!$K:$AA,15,0),"")</f>
        <v/>
      </c>
      <c r="E153" s="2" t="str">
        <f>IFERROR(VLOOKUP($A153,Runners!$K:$AA,16,0),"")</f>
        <v/>
      </c>
      <c r="F153" s="2" t="str">
        <f>IFERROR(VLOOKUP($A153,Runners!$K:$AA,17,0),"")</f>
        <v/>
      </c>
    </row>
    <row r="154" spans="1:6" x14ac:dyDescent="0.25">
      <c r="A154" s="19">
        <v>151</v>
      </c>
      <c r="B154" s="1" t="str">
        <f>IFERROR(VLOOKUP($A154,Runners!$K:$AA,13,0),"")</f>
        <v/>
      </c>
      <c r="C154" s="1" t="str">
        <f>IFERROR(VLOOKUP($A154,Runners!$K:$AA,14,0),"")</f>
        <v/>
      </c>
      <c r="D154" s="1" t="str">
        <f>IFERROR(VLOOKUP($A154,Runners!$K:$AA,15,0),"")</f>
        <v/>
      </c>
      <c r="E154" s="2" t="str">
        <f>IFERROR(VLOOKUP($A154,Runners!$K:$AA,16,0),"")</f>
        <v/>
      </c>
      <c r="F154" s="2" t="str">
        <f>IFERROR(VLOOKUP($A154,Runners!$K:$AA,17,0),"")</f>
        <v/>
      </c>
    </row>
    <row r="155" spans="1:6" x14ac:dyDescent="0.25">
      <c r="A155" s="19">
        <v>152</v>
      </c>
      <c r="B155" s="1" t="str">
        <f>IFERROR(VLOOKUP($A155,Runners!$K:$AA,13,0),"")</f>
        <v/>
      </c>
      <c r="C155" s="1" t="str">
        <f>IFERROR(VLOOKUP($A155,Runners!$K:$AA,14,0),"")</f>
        <v/>
      </c>
      <c r="D155" s="1" t="str">
        <f>IFERROR(VLOOKUP($A155,Runners!$K:$AA,15,0),"")</f>
        <v/>
      </c>
      <c r="E155" s="2" t="str">
        <f>IFERROR(VLOOKUP($A155,Runners!$K:$AA,16,0),"")</f>
        <v/>
      </c>
      <c r="F155" s="2" t="str">
        <f>IFERROR(VLOOKUP($A155,Runners!$K:$AA,17,0),"")</f>
        <v/>
      </c>
    </row>
    <row r="156" spans="1:6" x14ac:dyDescent="0.25">
      <c r="A156" s="19">
        <v>153</v>
      </c>
      <c r="B156" s="1" t="str">
        <f>IFERROR(VLOOKUP($A156,Runners!$K:$AA,13,0),"")</f>
        <v/>
      </c>
      <c r="C156" s="1" t="str">
        <f>IFERROR(VLOOKUP($A156,Runners!$K:$AA,14,0),"")</f>
        <v/>
      </c>
      <c r="D156" s="1" t="str">
        <f>IFERROR(VLOOKUP($A156,Runners!$K:$AA,15,0),"")</f>
        <v/>
      </c>
      <c r="E156" s="2" t="str">
        <f>IFERROR(VLOOKUP($A156,Runners!$K:$AA,16,0),"")</f>
        <v/>
      </c>
      <c r="F156" s="2" t="str">
        <f>IFERROR(VLOOKUP($A156,Runners!$K:$AA,17,0),"")</f>
        <v/>
      </c>
    </row>
    <row r="157" spans="1:6" x14ac:dyDescent="0.25">
      <c r="A157" s="19">
        <v>154</v>
      </c>
      <c r="B157" s="1" t="str">
        <f>IFERROR(VLOOKUP($A157,Runners!$K:$AA,13,0),"")</f>
        <v/>
      </c>
      <c r="C157" s="1" t="str">
        <f>IFERROR(VLOOKUP($A157,Runners!$K:$AA,14,0),"")</f>
        <v/>
      </c>
      <c r="D157" s="1" t="str">
        <f>IFERROR(VLOOKUP($A157,Runners!$K:$AA,15,0),"")</f>
        <v/>
      </c>
      <c r="E157" s="2" t="str">
        <f>IFERROR(VLOOKUP($A157,Runners!$K:$AA,16,0),"")</f>
        <v/>
      </c>
      <c r="F157" s="2" t="str">
        <f>IFERROR(VLOOKUP($A157,Runners!$K:$AA,17,0),"")</f>
        <v/>
      </c>
    </row>
    <row r="158" spans="1:6" x14ac:dyDescent="0.25">
      <c r="A158" s="19">
        <v>155</v>
      </c>
      <c r="B158" s="1" t="str">
        <f>IFERROR(VLOOKUP($A158,Runners!$K:$AA,13,0),"")</f>
        <v/>
      </c>
      <c r="C158" s="1" t="str">
        <f>IFERROR(VLOOKUP($A158,Runners!$K:$AA,14,0),"")</f>
        <v/>
      </c>
      <c r="D158" s="1" t="str">
        <f>IFERROR(VLOOKUP($A158,Runners!$K:$AA,15,0),"")</f>
        <v/>
      </c>
      <c r="E158" s="2" t="str">
        <f>IFERROR(VLOOKUP($A158,Runners!$K:$AA,16,0),"")</f>
        <v/>
      </c>
      <c r="F158" s="2" t="str">
        <f>IFERROR(VLOOKUP($A158,Runners!$K:$AA,17,0),"")</f>
        <v/>
      </c>
    </row>
    <row r="159" spans="1:6" x14ac:dyDescent="0.25">
      <c r="A159" s="19">
        <v>156</v>
      </c>
      <c r="B159" s="1" t="str">
        <f>IFERROR(VLOOKUP($A159,Runners!$K:$AA,13,0),"")</f>
        <v/>
      </c>
      <c r="C159" s="1" t="str">
        <f>IFERROR(VLOOKUP($A159,Runners!$K:$AA,14,0),"")</f>
        <v/>
      </c>
      <c r="D159" s="1" t="str">
        <f>IFERROR(VLOOKUP($A159,Runners!$K:$AA,15,0),"")</f>
        <v/>
      </c>
      <c r="E159" s="2" t="str">
        <f>IFERROR(VLOOKUP($A159,Runners!$K:$AA,16,0),"")</f>
        <v/>
      </c>
      <c r="F159" s="2" t="str">
        <f>IFERROR(VLOOKUP($A159,Runners!$K:$AA,17,0),"")</f>
        <v/>
      </c>
    </row>
    <row r="160" spans="1:6" x14ac:dyDescent="0.25">
      <c r="A160" s="19">
        <v>157</v>
      </c>
      <c r="B160" s="1" t="str">
        <f>IFERROR(VLOOKUP($A160,Runners!$K:$AA,13,0),"")</f>
        <v/>
      </c>
      <c r="C160" s="1" t="str">
        <f>IFERROR(VLOOKUP($A160,Runners!$K:$AA,14,0),"")</f>
        <v/>
      </c>
      <c r="D160" s="1" t="str">
        <f>IFERROR(VLOOKUP($A160,Runners!$K:$AA,15,0),"")</f>
        <v/>
      </c>
      <c r="E160" s="2" t="str">
        <f>IFERROR(VLOOKUP($A160,Runners!$K:$AA,16,0),"")</f>
        <v/>
      </c>
      <c r="F160" s="2" t="str">
        <f>IFERROR(VLOOKUP($A160,Runners!$K:$AA,17,0),"")</f>
        <v/>
      </c>
    </row>
    <row r="161" spans="1:6" x14ac:dyDescent="0.25">
      <c r="A161" s="19">
        <v>158</v>
      </c>
      <c r="B161" s="1" t="str">
        <f>IFERROR(VLOOKUP($A161,Runners!$K:$AA,13,0),"")</f>
        <v/>
      </c>
      <c r="C161" s="1" t="str">
        <f>IFERROR(VLOOKUP($A161,Runners!$K:$AA,14,0),"")</f>
        <v/>
      </c>
      <c r="D161" s="1" t="str">
        <f>IFERROR(VLOOKUP($A161,Runners!$K:$AA,15,0),"")</f>
        <v/>
      </c>
      <c r="E161" s="2" t="str">
        <f>IFERROR(VLOOKUP($A161,Runners!$K:$AA,16,0),"")</f>
        <v/>
      </c>
      <c r="F161" s="2" t="str">
        <f>IFERROR(VLOOKUP($A161,Runners!$K:$AA,17,0),"")</f>
        <v/>
      </c>
    </row>
    <row r="162" spans="1:6" x14ac:dyDescent="0.25">
      <c r="A162" s="19">
        <v>159</v>
      </c>
      <c r="B162" s="1" t="str">
        <f>IFERROR(VLOOKUP($A162,Runners!$K:$AA,13,0),"")</f>
        <v/>
      </c>
      <c r="C162" s="1" t="str">
        <f>IFERROR(VLOOKUP($A162,Runners!$K:$AA,14,0),"")</f>
        <v/>
      </c>
      <c r="D162" s="1" t="str">
        <f>IFERROR(VLOOKUP($A162,Runners!$K:$AA,15,0),"")</f>
        <v/>
      </c>
      <c r="E162" s="2" t="str">
        <f>IFERROR(VLOOKUP($A162,Runners!$K:$AA,16,0),"")</f>
        <v/>
      </c>
      <c r="F162" s="2" t="str">
        <f>IFERROR(VLOOKUP($A162,Runners!$K:$AA,17,0),"")</f>
        <v/>
      </c>
    </row>
    <row r="163" spans="1:6" x14ac:dyDescent="0.25">
      <c r="A163" s="19">
        <v>160</v>
      </c>
      <c r="B163" s="1" t="str">
        <f>IFERROR(VLOOKUP($A163,Runners!$K:$AA,13,0),"")</f>
        <v/>
      </c>
      <c r="C163" s="1" t="str">
        <f>IFERROR(VLOOKUP($A163,Runners!$K:$AA,14,0),"")</f>
        <v/>
      </c>
      <c r="D163" s="1" t="str">
        <f>IFERROR(VLOOKUP($A163,Runners!$K:$AA,15,0),"")</f>
        <v/>
      </c>
      <c r="E163" s="2" t="str">
        <f>IFERROR(VLOOKUP($A163,Runners!$K:$AA,16,0),"")</f>
        <v/>
      </c>
      <c r="F163" s="2" t="str">
        <f>IFERROR(VLOOKUP($A163,Runners!$K:$AA,17,0),"")</f>
        <v/>
      </c>
    </row>
    <row r="164" spans="1:6" x14ac:dyDescent="0.25">
      <c r="A164" s="19">
        <v>161</v>
      </c>
      <c r="B164" s="1" t="str">
        <f>IFERROR(VLOOKUP($A164,Runners!$K:$AA,13,0),"")</f>
        <v/>
      </c>
      <c r="C164" s="1" t="str">
        <f>IFERROR(VLOOKUP($A164,Runners!$K:$AA,14,0),"")</f>
        <v/>
      </c>
      <c r="D164" s="1" t="str">
        <f>IFERROR(VLOOKUP($A164,Runners!$K:$AA,15,0),"")</f>
        <v/>
      </c>
      <c r="E164" s="2" t="str">
        <f>IFERROR(VLOOKUP($A164,Runners!$K:$AA,16,0),"")</f>
        <v/>
      </c>
      <c r="F164" s="2" t="str">
        <f>IFERROR(VLOOKUP($A164,Runners!$K:$AA,17,0),"")</f>
        <v/>
      </c>
    </row>
    <row r="165" spans="1:6" x14ac:dyDescent="0.25">
      <c r="A165" s="19">
        <v>162</v>
      </c>
      <c r="B165" s="1" t="str">
        <f>IFERROR(VLOOKUP($A165,Runners!$K:$AA,13,0),"")</f>
        <v/>
      </c>
      <c r="C165" s="1" t="str">
        <f>IFERROR(VLOOKUP($A165,Runners!$K:$AA,14,0),"")</f>
        <v/>
      </c>
      <c r="D165" s="1" t="str">
        <f>IFERROR(VLOOKUP($A165,Runners!$K:$AA,15,0),"")</f>
        <v/>
      </c>
      <c r="E165" s="2" t="str">
        <f>IFERROR(VLOOKUP($A165,Runners!$K:$AA,16,0),"")</f>
        <v/>
      </c>
      <c r="F165" s="2" t="str">
        <f>IFERROR(VLOOKUP($A165,Runners!$K:$AA,17,0),"")</f>
        <v/>
      </c>
    </row>
    <row r="166" spans="1:6" x14ac:dyDescent="0.25">
      <c r="A166" s="19">
        <v>163</v>
      </c>
      <c r="B166" s="1" t="str">
        <f>IFERROR(VLOOKUP($A166,Runners!$K:$AA,13,0),"")</f>
        <v/>
      </c>
      <c r="C166" s="1" t="str">
        <f>IFERROR(VLOOKUP($A166,Runners!$K:$AA,14,0),"")</f>
        <v/>
      </c>
      <c r="D166" s="1" t="str">
        <f>IFERROR(VLOOKUP($A166,Runners!$K:$AA,15,0),"")</f>
        <v/>
      </c>
      <c r="E166" s="2" t="str">
        <f>IFERROR(VLOOKUP($A166,Runners!$K:$AA,16,0),"")</f>
        <v/>
      </c>
      <c r="F166" s="2" t="str">
        <f>IFERROR(VLOOKUP($A166,Runners!$K:$AA,17,0),"")</f>
        <v/>
      </c>
    </row>
    <row r="167" spans="1:6" x14ac:dyDescent="0.25">
      <c r="A167" s="19">
        <v>164</v>
      </c>
      <c r="B167" s="1" t="str">
        <f>IFERROR(VLOOKUP($A167,Runners!$K:$AA,13,0),"")</f>
        <v/>
      </c>
      <c r="C167" s="1" t="str">
        <f>IFERROR(VLOOKUP($A167,Runners!$K:$AA,14,0),"")</f>
        <v/>
      </c>
      <c r="D167" s="1" t="str">
        <f>IFERROR(VLOOKUP($A167,Runners!$K:$AA,15,0),"")</f>
        <v/>
      </c>
      <c r="E167" s="2" t="str">
        <f>IFERROR(VLOOKUP($A167,Runners!$K:$AA,16,0),"")</f>
        <v/>
      </c>
      <c r="F167" s="2" t="str">
        <f>IFERROR(VLOOKUP($A167,Runners!$K:$AA,17,0),"")</f>
        <v/>
      </c>
    </row>
    <row r="168" spans="1:6" x14ac:dyDescent="0.25">
      <c r="A168" s="19">
        <v>165</v>
      </c>
      <c r="B168" s="1" t="str">
        <f>IFERROR(VLOOKUP($A168,Runners!$K:$AA,13,0),"")</f>
        <v/>
      </c>
      <c r="C168" s="1" t="str">
        <f>IFERROR(VLOOKUP($A168,Runners!$K:$AA,14,0),"")</f>
        <v/>
      </c>
      <c r="D168" s="1" t="str">
        <f>IFERROR(VLOOKUP($A168,Runners!$K:$AA,15,0),"")</f>
        <v/>
      </c>
      <c r="E168" s="2" t="str">
        <f>IFERROR(VLOOKUP($A168,Runners!$K:$AA,16,0),"")</f>
        <v/>
      </c>
      <c r="F168" s="2" t="str">
        <f>IFERROR(VLOOKUP($A168,Runners!$K:$AA,17,0),"")</f>
        <v/>
      </c>
    </row>
    <row r="169" spans="1:6" x14ac:dyDescent="0.25">
      <c r="A169" s="19">
        <v>166</v>
      </c>
      <c r="B169" s="1" t="str">
        <f>IFERROR(VLOOKUP($A169,Runners!$K:$AA,13,0),"")</f>
        <v/>
      </c>
      <c r="C169" s="1" t="str">
        <f>IFERROR(VLOOKUP($A169,Runners!$K:$AA,14,0),"")</f>
        <v/>
      </c>
      <c r="D169" s="1" t="str">
        <f>IFERROR(VLOOKUP($A169,Runners!$K:$AA,15,0),"")</f>
        <v/>
      </c>
      <c r="E169" s="2" t="str">
        <f>IFERROR(VLOOKUP($A169,Runners!$K:$AA,16,0),"")</f>
        <v/>
      </c>
      <c r="F169" s="2" t="str">
        <f>IFERROR(VLOOKUP($A169,Runners!$K:$AA,17,0),"")</f>
        <v/>
      </c>
    </row>
    <row r="170" spans="1:6" x14ac:dyDescent="0.25">
      <c r="A170" s="19">
        <v>167</v>
      </c>
      <c r="B170" s="1" t="str">
        <f>IFERROR(VLOOKUP($A170,Runners!$K:$AA,13,0),"")</f>
        <v/>
      </c>
      <c r="C170" s="1" t="str">
        <f>IFERROR(VLOOKUP($A170,Runners!$K:$AA,14,0),"")</f>
        <v/>
      </c>
      <c r="D170" s="1" t="str">
        <f>IFERROR(VLOOKUP($A170,Runners!$K:$AA,15,0),"")</f>
        <v/>
      </c>
      <c r="E170" s="2" t="str">
        <f>IFERROR(VLOOKUP($A170,Runners!$K:$AA,16,0),"")</f>
        <v/>
      </c>
      <c r="F170" s="2" t="str">
        <f>IFERROR(VLOOKUP($A170,Runners!$K:$AA,17,0),"")</f>
        <v/>
      </c>
    </row>
    <row r="171" spans="1:6" x14ac:dyDescent="0.25">
      <c r="A171" s="19">
        <v>168</v>
      </c>
      <c r="B171" s="1" t="str">
        <f>IFERROR(VLOOKUP($A171,Runners!$K:$AA,13,0),"")</f>
        <v/>
      </c>
      <c r="C171" s="1" t="str">
        <f>IFERROR(VLOOKUP($A171,Runners!$K:$AA,14,0),"")</f>
        <v/>
      </c>
      <c r="D171" s="1" t="str">
        <f>IFERROR(VLOOKUP($A171,Runners!$K:$AA,15,0),"")</f>
        <v/>
      </c>
      <c r="E171" s="2" t="str">
        <f>IFERROR(VLOOKUP($A171,Runners!$K:$AA,16,0),"")</f>
        <v/>
      </c>
      <c r="F171" s="2" t="str">
        <f>IFERROR(VLOOKUP($A171,Runners!$K:$AA,17,0),"")</f>
        <v/>
      </c>
    </row>
    <row r="172" spans="1:6" x14ac:dyDescent="0.25">
      <c r="A172" s="19">
        <v>169</v>
      </c>
      <c r="B172" s="1" t="str">
        <f>IFERROR(VLOOKUP($A172,Runners!$K:$AA,13,0),"")</f>
        <v/>
      </c>
      <c r="C172" s="1" t="str">
        <f>IFERROR(VLOOKUP($A172,Runners!$K:$AA,14,0),"")</f>
        <v/>
      </c>
      <c r="D172" s="1" t="str">
        <f>IFERROR(VLOOKUP($A172,Runners!$K:$AA,15,0),"")</f>
        <v/>
      </c>
      <c r="E172" s="2" t="str">
        <f>IFERROR(VLOOKUP($A172,Runners!$K:$AA,16,0),"")</f>
        <v/>
      </c>
      <c r="F172" s="2" t="str">
        <f>IFERROR(VLOOKUP($A172,Runners!$K:$AA,17,0),"")</f>
        <v/>
      </c>
    </row>
    <row r="173" spans="1:6" x14ac:dyDescent="0.25">
      <c r="A173" s="19">
        <v>170</v>
      </c>
      <c r="B173" s="1" t="str">
        <f>IFERROR(VLOOKUP($A173,Runners!$K:$AA,13,0),"")</f>
        <v/>
      </c>
      <c r="C173" s="1" t="str">
        <f>IFERROR(VLOOKUP($A173,Runners!$K:$AA,14,0),"")</f>
        <v/>
      </c>
      <c r="D173" s="1" t="str">
        <f>IFERROR(VLOOKUP($A173,Runners!$K:$AA,15,0),"")</f>
        <v/>
      </c>
      <c r="E173" s="2" t="str">
        <f>IFERROR(VLOOKUP($A173,Runners!$K:$AA,16,0),"")</f>
        <v/>
      </c>
      <c r="F173" s="2" t="str">
        <f>IFERROR(VLOOKUP($A173,Runners!$K:$AA,17,0),"")</f>
        <v/>
      </c>
    </row>
    <row r="174" spans="1:6" x14ac:dyDescent="0.25">
      <c r="A174" s="19">
        <v>171</v>
      </c>
      <c r="B174" s="1" t="str">
        <f>IFERROR(VLOOKUP($A174,Runners!$K:$AA,13,0),"")</f>
        <v/>
      </c>
      <c r="C174" s="1" t="str">
        <f>IFERROR(VLOOKUP($A174,Runners!$K:$AA,14,0),"")</f>
        <v/>
      </c>
      <c r="D174" s="1" t="str">
        <f>IFERROR(VLOOKUP($A174,Runners!$K:$AA,15,0),"")</f>
        <v/>
      </c>
      <c r="E174" s="2" t="str">
        <f>IFERROR(VLOOKUP($A174,Runners!$K:$AA,16,0),"")</f>
        <v/>
      </c>
      <c r="F174" s="2" t="str">
        <f>IFERROR(VLOOKUP($A174,Runners!$K:$AA,17,0),"")</f>
        <v/>
      </c>
    </row>
    <row r="175" spans="1:6" x14ac:dyDescent="0.25">
      <c r="A175" s="19">
        <v>172</v>
      </c>
      <c r="B175" s="1" t="str">
        <f>IFERROR(VLOOKUP($A175,Runners!$K:$AA,13,0),"")</f>
        <v/>
      </c>
      <c r="C175" s="1" t="str">
        <f>IFERROR(VLOOKUP($A175,Runners!$K:$AA,14,0),"")</f>
        <v/>
      </c>
      <c r="D175" s="1" t="str">
        <f>IFERROR(VLOOKUP($A175,Runners!$K:$AA,15,0),"")</f>
        <v/>
      </c>
      <c r="E175" s="2" t="str">
        <f>IFERROR(VLOOKUP($A175,Runners!$K:$AA,16,0),"")</f>
        <v/>
      </c>
      <c r="F175" s="2" t="str">
        <f>IFERROR(VLOOKUP($A175,Runners!$K:$AA,17,0),"")</f>
        <v/>
      </c>
    </row>
    <row r="176" spans="1:6" x14ac:dyDescent="0.25">
      <c r="A176" s="19">
        <v>173</v>
      </c>
      <c r="B176" s="1" t="str">
        <f>IFERROR(VLOOKUP($A176,Runners!$K:$AA,13,0),"")</f>
        <v/>
      </c>
      <c r="C176" s="1" t="str">
        <f>IFERROR(VLOOKUP($A176,Runners!$K:$AA,14,0),"")</f>
        <v/>
      </c>
      <c r="D176" s="1" t="str">
        <f>IFERROR(VLOOKUP($A176,Runners!$K:$AA,15,0),"")</f>
        <v/>
      </c>
      <c r="E176" s="2" t="str">
        <f>IFERROR(VLOOKUP($A176,Runners!$K:$AA,16,0),"")</f>
        <v/>
      </c>
      <c r="F176" s="2" t="str">
        <f>IFERROR(VLOOKUP($A176,Runners!$K:$AA,17,0),"")</f>
        <v/>
      </c>
    </row>
    <row r="177" spans="1:6" x14ac:dyDescent="0.25">
      <c r="A177" s="19">
        <v>174</v>
      </c>
      <c r="B177" s="1" t="str">
        <f>IFERROR(VLOOKUP($A177,Runners!$K:$AA,13,0),"")</f>
        <v/>
      </c>
      <c r="C177" s="1" t="str">
        <f>IFERROR(VLOOKUP($A177,Runners!$K:$AA,14,0),"")</f>
        <v/>
      </c>
      <c r="D177" s="1" t="str">
        <f>IFERROR(VLOOKUP($A177,Runners!$K:$AA,15,0),"")</f>
        <v/>
      </c>
      <c r="E177" s="2" t="str">
        <f>IFERROR(VLOOKUP($A177,Runners!$K:$AA,16,0),"")</f>
        <v/>
      </c>
      <c r="F177" s="2" t="str">
        <f>IFERROR(VLOOKUP($A177,Runners!$K:$AA,17,0),"")</f>
        <v/>
      </c>
    </row>
    <row r="178" spans="1:6" x14ac:dyDescent="0.25">
      <c r="A178" s="19">
        <v>175</v>
      </c>
      <c r="B178" s="1" t="str">
        <f>IFERROR(VLOOKUP($A178,Runners!$K:$AA,13,0),"")</f>
        <v/>
      </c>
      <c r="C178" s="1" t="str">
        <f>IFERROR(VLOOKUP($A178,Runners!$K:$AA,14,0),"")</f>
        <v/>
      </c>
      <c r="D178" s="1" t="str">
        <f>IFERROR(VLOOKUP($A178,Runners!$K:$AA,15,0),"")</f>
        <v/>
      </c>
      <c r="E178" s="2" t="str">
        <f>IFERROR(VLOOKUP($A178,Runners!$K:$AA,16,0),"")</f>
        <v/>
      </c>
      <c r="F178" s="2" t="str">
        <f>IFERROR(VLOOKUP($A178,Runners!$K:$AA,17,0),"")</f>
        <v/>
      </c>
    </row>
    <row r="179" spans="1:6" x14ac:dyDescent="0.25">
      <c r="A179" s="19">
        <v>176</v>
      </c>
      <c r="B179" s="1" t="str">
        <f>IFERROR(VLOOKUP($A179,Runners!$K:$AA,13,0),"")</f>
        <v/>
      </c>
      <c r="C179" s="1" t="str">
        <f>IFERROR(VLOOKUP($A179,Runners!$K:$AA,14,0),"")</f>
        <v/>
      </c>
      <c r="D179" s="1" t="str">
        <f>IFERROR(VLOOKUP($A179,Runners!$K:$AA,15,0),"")</f>
        <v/>
      </c>
      <c r="E179" s="2" t="str">
        <f>IFERROR(VLOOKUP($A179,Runners!$K:$AA,16,0),"")</f>
        <v/>
      </c>
      <c r="F179" s="2" t="str">
        <f>IFERROR(VLOOKUP($A179,Runners!$K:$AA,17,0),"")</f>
        <v/>
      </c>
    </row>
    <row r="180" spans="1:6" x14ac:dyDescent="0.25">
      <c r="A180" s="19">
        <v>177</v>
      </c>
      <c r="B180" s="1" t="str">
        <f>IFERROR(VLOOKUP($A180,Runners!$K:$AA,13,0),"")</f>
        <v/>
      </c>
      <c r="C180" s="1" t="str">
        <f>IFERROR(VLOOKUP($A180,Runners!$K:$AA,14,0),"")</f>
        <v/>
      </c>
      <c r="D180" s="1" t="str">
        <f>IFERROR(VLOOKUP($A180,Runners!$K:$AA,15,0),"")</f>
        <v/>
      </c>
      <c r="E180" s="2" t="str">
        <f>IFERROR(VLOOKUP($A180,Runners!$K:$AA,16,0),"")</f>
        <v/>
      </c>
      <c r="F180" s="2" t="str">
        <f>IFERROR(VLOOKUP($A180,Runners!$K:$AA,17,0),"")</f>
        <v/>
      </c>
    </row>
    <row r="181" spans="1:6" x14ac:dyDescent="0.25">
      <c r="A181" s="19">
        <v>178</v>
      </c>
      <c r="B181" s="1" t="str">
        <f>IFERROR(VLOOKUP($A181,Runners!$K:$AA,13,0),"")</f>
        <v/>
      </c>
      <c r="C181" s="1" t="str">
        <f>IFERROR(VLOOKUP($A181,Runners!$K:$AA,14,0),"")</f>
        <v/>
      </c>
      <c r="D181" s="1" t="str">
        <f>IFERROR(VLOOKUP($A181,Runners!$K:$AA,15,0),"")</f>
        <v/>
      </c>
      <c r="E181" s="2" t="str">
        <f>IFERROR(VLOOKUP($A181,Runners!$K:$AA,16,0),"")</f>
        <v/>
      </c>
      <c r="F181" s="2" t="str">
        <f>IFERROR(VLOOKUP($A181,Runners!$K:$AA,17,0),"")</f>
        <v/>
      </c>
    </row>
    <row r="182" spans="1:6" x14ac:dyDescent="0.25">
      <c r="A182" s="19">
        <v>179</v>
      </c>
      <c r="B182" s="1" t="str">
        <f>IFERROR(VLOOKUP($A182,Runners!$K:$AA,13,0),"")</f>
        <v/>
      </c>
      <c r="C182" s="1" t="str">
        <f>IFERROR(VLOOKUP($A182,Runners!$K:$AA,14,0),"")</f>
        <v/>
      </c>
      <c r="D182" s="1" t="str">
        <f>IFERROR(VLOOKUP($A182,Runners!$K:$AA,15,0),"")</f>
        <v/>
      </c>
      <c r="E182" s="2" t="str">
        <f>IFERROR(VLOOKUP($A182,Runners!$K:$AA,16,0),"")</f>
        <v/>
      </c>
      <c r="F182" s="2" t="str">
        <f>IFERROR(VLOOKUP($A182,Runners!$K:$AA,17,0),"")</f>
        <v/>
      </c>
    </row>
    <row r="183" spans="1:6" x14ac:dyDescent="0.25">
      <c r="A183" s="19">
        <v>180</v>
      </c>
      <c r="B183" s="1" t="str">
        <f>IFERROR(VLOOKUP($A183,Runners!$K:$AA,13,0),"")</f>
        <v/>
      </c>
      <c r="C183" s="1" t="str">
        <f>IFERROR(VLOOKUP($A183,Runners!$K:$AA,14,0),"")</f>
        <v/>
      </c>
      <c r="D183" s="1" t="str">
        <f>IFERROR(VLOOKUP($A183,Runners!$K:$AA,15,0),"")</f>
        <v/>
      </c>
      <c r="E183" s="2" t="str">
        <f>IFERROR(VLOOKUP($A183,Runners!$K:$AA,16,0),"")</f>
        <v/>
      </c>
      <c r="F183" s="2" t="str">
        <f>IFERROR(VLOOKUP($A183,Runners!$K:$AA,17,0),"")</f>
        <v/>
      </c>
    </row>
    <row r="184" spans="1:6" x14ac:dyDescent="0.25">
      <c r="A184" s="19">
        <v>181</v>
      </c>
      <c r="B184" s="1" t="str">
        <f>IFERROR(VLOOKUP($A184,Runners!$K:$AA,13,0),"")</f>
        <v/>
      </c>
      <c r="C184" s="1" t="str">
        <f>IFERROR(VLOOKUP($A184,Runners!$K:$AA,14,0),"")</f>
        <v/>
      </c>
      <c r="D184" s="1" t="str">
        <f>IFERROR(VLOOKUP($A184,Runners!$K:$AA,15,0),"")</f>
        <v/>
      </c>
      <c r="E184" s="2" t="str">
        <f>IFERROR(VLOOKUP($A184,Runners!$K:$AA,16,0),"")</f>
        <v/>
      </c>
      <c r="F184" s="2" t="str">
        <f>IFERROR(VLOOKUP($A184,Runners!$K:$AA,17,0),"")</f>
        <v/>
      </c>
    </row>
    <row r="185" spans="1:6" x14ac:dyDescent="0.25">
      <c r="A185" s="19">
        <v>182</v>
      </c>
      <c r="B185" s="1" t="str">
        <f>IFERROR(VLOOKUP($A185,Runners!$K:$AA,13,0),"")</f>
        <v/>
      </c>
      <c r="C185" s="1" t="str">
        <f>IFERROR(VLOOKUP($A185,Runners!$K:$AA,14,0),"")</f>
        <v/>
      </c>
      <c r="D185" s="1" t="str">
        <f>IFERROR(VLOOKUP($A185,Runners!$K:$AA,15,0),"")</f>
        <v/>
      </c>
      <c r="E185" s="2" t="str">
        <f>IFERROR(VLOOKUP($A185,Runners!$K:$AA,16,0),"")</f>
        <v/>
      </c>
      <c r="F185" s="2" t="str">
        <f>IFERROR(VLOOKUP($A185,Runners!$K:$AA,17,0),"")</f>
        <v/>
      </c>
    </row>
    <row r="186" spans="1:6" x14ac:dyDescent="0.25">
      <c r="A186" s="19">
        <v>183</v>
      </c>
      <c r="B186" s="1" t="str">
        <f>IFERROR(VLOOKUP($A186,Runners!$K:$AA,13,0),"")</f>
        <v/>
      </c>
      <c r="C186" s="1" t="str">
        <f>IFERROR(VLOOKUP($A186,Runners!$K:$AA,14,0),"")</f>
        <v/>
      </c>
      <c r="D186" s="1" t="str">
        <f>IFERROR(VLOOKUP($A186,Runners!$K:$AA,15,0),"")</f>
        <v/>
      </c>
      <c r="E186" s="2" t="str">
        <f>IFERROR(VLOOKUP($A186,Runners!$K:$AA,16,0),"")</f>
        <v/>
      </c>
      <c r="F186" s="2" t="str">
        <f>IFERROR(VLOOKUP($A186,Runners!$K:$AA,17,0),"")</f>
        <v/>
      </c>
    </row>
    <row r="187" spans="1:6" x14ac:dyDescent="0.25">
      <c r="A187" s="19">
        <v>184</v>
      </c>
      <c r="B187" s="1" t="str">
        <f>IFERROR(VLOOKUP($A187,Runners!$K:$AA,13,0),"")</f>
        <v/>
      </c>
      <c r="C187" s="1" t="str">
        <f>IFERROR(VLOOKUP($A187,Runners!$K:$AA,14,0),"")</f>
        <v/>
      </c>
      <c r="D187" s="1" t="str">
        <f>IFERROR(VLOOKUP($A187,Runners!$K:$AA,15,0),"")</f>
        <v/>
      </c>
      <c r="E187" s="2" t="str">
        <f>IFERROR(VLOOKUP($A187,Runners!$K:$AA,16,0),"")</f>
        <v/>
      </c>
      <c r="F187" s="2" t="str">
        <f>IFERROR(VLOOKUP($A187,Runners!$K:$AA,17,0),"")</f>
        <v/>
      </c>
    </row>
    <row r="188" spans="1:6" x14ac:dyDescent="0.25">
      <c r="A188" s="19">
        <v>185</v>
      </c>
      <c r="B188" s="1" t="str">
        <f>IFERROR(VLOOKUP($A188,Runners!$K:$AA,13,0),"")</f>
        <v/>
      </c>
      <c r="C188" s="1" t="str">
        <f>IFERROR(VLOOKUP($A188,Runners!$K:$AA,14,0),"")</f>
        <v/>
      </c>
      <c r="D188" s="1" t="str">
        <f>IFERROR(VLOOKUP($A188,Runners!$K:$AA,15,0),"")</f>
        <v/>
      </c>
      <c r="E188" s="2" t="str">
        <f>IFERROR(VLOOKUP($A188,Runners!$K:$AA,16,0),"")</f>
        <v/>
      </c>
      <c r="F188" s="2" t="str">
        <f>IFERROR(VLOOKUP($A188,Runners!$K:$AA,17,0),"")</f>
        <v/>
      </c>
    </row>
    <row r="189" spans="1:6" x14ac:dyDescent="0.25">
      <c r="A189" s="19">
        <v>186</v>
      </c>
      <c r="B189" s="1" t="str">
        <f>IFERROR(VLOOKUP($A189,Runners!$K:$AA,13,0),"")</f>
        <v/>
      </c>
      <c r="C189" s="1" t="str">
        <f>IFERROR(VLOOKUP($A189,Runners!$K:$AA,14,0),"")</f>
        <v/>
      </c>
      <c r="D189" s="1" t="str">
        <f>IFERROR(VLOOKUP($A189,Runners!$K:$AA,15,0),"")</f>
        <v/>
      </c>
      <c r="E189" s="2" t="str">
        <f>IFERROR(VLOOKUP($A189,Runners!$K:$AA,16,0),"")</f>
        <v/>
      </c>
      <c r="F189" s="2" t="str">
        <f>IFERROR(VLOOKUP($A189,Runners!$K:$AA,17,0),"")</f>
        <v/>
      </c>
    </row>
    <row r="190" spans="1:6" x14ac:dyDescent="0.25">
      <c r="A190" s="19">
        <v>187</v>
      </c>
      <c r="B190" s="1" t="str">
        <f>IFERROR(VLOOKUP($A190,Runners!$K:$AA,13,0),"")</f>
        <v/>
      </c>
      <c r="C190" s="1" t="str">
        <f>IFERROR(VLOOKUP($A190,Runners!$K:$AA,14,0),"")</f>
        <v/>
      </c>
      <c r="D190" s="1" t="str">
        <f>IFERROR(VLOOKUP($A190,Runners!$K:$AA,15,0),"")</f>
        <v/>
      </c>
      <c r="E190" s="2" t="str">
        <f>IFERROR(VLOOKUP($A190,Runners!$K:$AA,16,0),"")</f>
        <v/>
      </c>
      <c r="F190" s="2" t="str">
        <f>IFERROR(VLOOKUP($A190,Runners!$K:$AA,17,0),"")</f>
        <v/>
      </c>
    </row>
    <row r="191" spans="1:6" x14ac:dyDescent="0.25">
      <c r="A191" s="19">
        <v>188</v>
      </c>
      <c r="B191" s="1" t="str">
        <f>IFERROR(VLOOKUP($A191,Runners!$K:$AA,13,0),"")</f>
        <v/>
      </c>
      <c r="C191" s="1" t="str">
        <f>IFERROR(VLOOKUP($A191,Runners!$K:$AA,14,0),"")</f>
        <v/>
      </c>
      <c r="D191" s="1" t="str">
        <f>IFERROR(VLOOKUP($A191,Runners!$K:$AA,15,0),"")</f>
        <v/>
      </c>
      <c r="E191" s="2" t="str">
        <f>IFERROR(VLOOKUP($A191,Runners!$K:$AA,16,0),"")</f>
        <v/>
      </c>
      <c r="F191" s="2" t="str">
        <f>IFERROR(VLOOKUP($A191,Runners!$K:$AA,17,0),"")</f>
        <v/>
      </c>
    </row>
    <row r="192" spans="1:6" x14ac:dyDescent="0.25">
      <c r="A192" s="19">
        <v>189</v>
      </c>
      <c r="B192" s="1" t="str">
        <f>IFERROR(VLOOKUP($A192,Runners!$K:$AA,13,0),"")</f>
        <v/>
      </c>
      <c r="C192" s="1" t="str">
        <f>IFERROR(VLOOKUP($A192,Runners!$K:$AA,14,0),"")</f>
        <v/>
      </c>
      <c r="D192" s="1" t="str">
        <f>IFERROR(VLOOKUP($A192,Runners!$K:$AA,15,0),"")</f>
        <v/>
      </c>
      <c r="E192" s="2" t="str">
        <f>IFERROR(VLOOKUP($A192,Runners!$K:$AA,16,0),"")</f>
        <v/>
      </c>
      <c r="F192" s="2" t="str">
        <f>IFERROR(VLOOKUP($A192,Runners!$K:$AA,17,0),"")</f>
        <v/>
      </c>
    </row>
    <row r="193" spans="1:6" x14ac:dyDescent="0.25">
      <c r="A193" s="19">
        <v>190</v>
      </c>
      <c r="B193" s="1" t="str">
        <f>IFERROR(VLOOKUP($A193,Runners!$K:$AA,13,0),"")</f>
        <v/>
      </c>
      <c r="C193" s="1" t="str">
        <f>IFERROR(VLOOKUP($A193,Runners!$K:$AA,14,0),"")</f>
        <v/>
      </c>
      <c r="D193" s="1" t="str">
        <f>IFERROR(VLOOKUP($A193,Runners!$K:$AA,15,0),"")</f>
        <v/>
      </c>
      <c r="E193" s="2" t="str">
        <f>IFERROR(VLOOKUP($A193,Runners!$K:$AA,16,0),"")</f>
        <v/>
      </c>
      <c r="F193" s="2" t="str">
        <f>IFERROR(VLOOKUP($A193,Runners!$K:$AA,17,0),"")</f>
        <v/>
      </c>
    </row>
    <row r="194" spans="1:6" x14ac:dyDescent="0.25">
      <c r="A194" s="19">
        <v>191</v>
      </c>
      <c r="B194" s="1" t="str">
        <f>IFERROR(VLOOKUP($A194,Runners!$K:$AA,13,0),"")</f>
        <v/>
      </c>
      <c r="C194" s="1" t="str">
        <f>IFERROR(VLOOKUP($A194,Runners!$K:$AA,14,0),"")</f>
        <v/>
      </c>
      <c r="D194" s="1" t="str">
        <f>IFERROR(VLOOKUP($A194,Runners!$K:$AA,15,0),"")</f>
        <v/>
      </c>
      <c r="E194" s="2" t="str">
        <f>IFERROR(VLOOKUP($A194,Runners!$K:$AA,16,0),"")</f>
        <v/>
      </c>
      <c r="F194" s="2" t="str">
        <f>IFERROR(VLOOKUP($A194,Runners!$K:$AA,17,0),"")</f>
        <v/>
      </c>
    </row>
    <row r="195" spans="1:6" x14ac:dyDescent="0.25">
      <c r="A195" s="19">
        <v>192</v>
      </c>
      <c r="B195" s="1" t="str">
        <f>IFERROR(VLOOKUP($A195,Runners!$K:$AA,13,0),"")</f>
        <v/>
      </c>
      <c r="C195" s="1" t="str">
        <f>IFERROR(VLOOKUP($A195,Runners!$K:$AA,14,0),"")</f>
        <v/>
      </c>
      <c r="D195" s="1" t="str">
        <f>IFERROR(VLOOKUP($A195,Runners!$K:$AA,15,0),"")</f>
        <v/>
      </c>
      <c r="E195" s="2" t="str">
        <f>IFERROR(VLOOKUP($A195,Runners!$K:$AA,16,0),"")</f>
        <v/>
      </c>
      <c r="F195" s="2" t="str">
        <f>IFERROR(VLOOKUP($A195,Runners!$K:$AA,17,0),"")</f>
        <v/>
      </c>
    </row>
    <row r="196" spans="1:6" x14ac:dyDescent="0.25">
      <c r="A196" s="19">
        <v>193</v>
      </c>
      <c r="B196" s="1" t="str">
        <f>IFERROR(VLOOKUP($A196,Runners!$K:$AA,13,0),"")</f>
        <v/>
      </c>
      <c r="C196" s="1" t="str">
        <f>IFERROR(VLOOKUP($A196,Runners!$K:$AA,14,0),"")</f>
        <v/>
      </c>
      <c r="D196" s="1" t="str">
        <f>IFERROR(VLOOKUP($A196,Runners!$K:$AA,15,0),"")</f>
        <v/>
      </c>
      <c r="E196" s="2" t="str">
        <f>IFERROR(VLOOKUP($A196,Runners!$K:$AA,16,0),"")</f>
        <v/>
      </c>
      <c r="F196" s="2" t="str">
        <f>IFERROR(VLOOKUP($A196,Runners!$K:$AA,17,0),"")</f>
        <v/>
      </c>
    </row>
    <row r="197" spans="1:6" x14ac:dyDescent="0.25">
      <c r="A197" s="19">
        <v>194</v>
      </c>
      <c r="B197" s="1" t="str">
        <f>IFERROR(VLOOKUP($A197,Runners!$K:$AA,13,0),"")</f>
        <v/>
      </c>
      <c r="C197" s="1" t="str">
        <f>IFERROR(VLOOKUP($A197,Runners!$K:$AA,14,0),"")</f>
        <v/>
      </c>
      <c r="D197" s="1" t="str">
        <f>IFERROR(VLOOKUP($A197,Runners!$K:$AA,15,0),"")</f>
        <v/>
      </c>
      <c r="E197" s="2" t="str">
        <f>IFERROR(VLOOKUP($A197,Runners!$K:$AA,16,0),"")</f>
        <v/>
      </c>
      <c r="F197" s="2" t="str">
        <f>IFERROR(VLOOKUP($A197,Runners!$K:$AA,17,0),"")</f>
        <v/>
      </c>
    </row>
    <row r="198" spans="1:6" x14ac:dyDescent="0.25">
      <c r="A198" s="19">
        <v>195</v>
      </c>
      <c r="B198" s="1" t="str">
        <f>IFERROR(VLOOKUP($A198,Runners!$K:$AA,13,0),"")</f>
        <v/>
      </c>
      <c r="C198" s="1" t="str">
        <f>IFERROR(VLOOKUP($A198,Runners!$K:$AA,14,0),"")</f>
        <v/>
      </c>
      <c r="D198" s="1" t="str">
        <f>IFERROR(VLOOKUP($A198,Runners!$K:$AA,15,0),"")</f>
        <v/>
      </c>
      <c r="E198" s="2" t="str">
        <f>IFERROR(VLOOKUP($A198,Runners!$K:$AA,16,0),"")</f>
        <v/>
      </c>
      <c r="F198" s="2" t="str">
        <f>IFERROR(VLOOKUP($A198,Runners!$K:$AA,17,0),"")</f>
        <v/>
      </c>
    </row>
    <row r="199" spans="1:6" x14ac:dyDescent="0.25">
      <c r="A199" s="19">
        <v>196</v>
      </c>
      <c r="B199" s="1" t="str">
        <f>IFERROR(VLOOKUP($A199,Runners!$K:$AA,13,0),"")</f>
        <v/>
      </c>
      <c r="C199" s="1" t="str">
        <f>IFERROR(VLOOKUP($A199,Runners!$K:$AA,14,0),"")</f>
        <v/>
      </c>
      <c r="D199" s="1" t="str">
        <f>IFERROR(VLOOKUP($A199,Runners!$K:$AA,15,0),"")</f>
        <v/>
      </c>
      <c r="E199" s="2" t="str">
        <f>IFERROR(VLOOKUP($A199,Runners!$K:$AA,16,0),"")</f>
        <v/>
      </c>
      <c r="F199" s="2" t="str">
        <f>IFERROR(VLOOKUP($A199,Runners!$K:$AA,17,0),"")</f>
        <v/>
      </c>
    </row>
    <row r="200" spans="1:6" x14ac:dyDescent="0.25">
      <c r="A200" s="19">
        <v>197</v>
      </c>
      <c r="B200" s="1" t="str">
        <f>IFERROR(VLOOKUP($A200,Runners!$K:$AA,13,0),"")</f>
        <v/>
      </c>
      <c r="C200" s="1" t="str">
        <f>IFERROR(VLOOKUP($A200,Runners!$K:$AA,14,0),"")</f>
        <v/>
      </c>
      <c r="D200" s="1" t="str">
        <f>IFERROR(VLOOKUP($A200,Runners!$K:$AA,15,0),"")</f>
        <v/>
      </c>
      <c r="E200" s="2" t="str">
        <f>IFERROR(VLOOKUP($A200,Runners!$K:$AA,16,0),"")</f>
        <v/>
      </c>
      <c r="F200" s="2" t="str">
        <f>IFERROR(VLOOKUP($A200,Runners!$K:$AA,17,0),"")</f>
        <v/>
      </c>
    </row>
    <row r="201" spans="1:6" x14ac:dyDescent="0.25">
      <c r="A201" s="19">
        <v>198</v>
      </c>
      <c r="B201" s="1" t="str">
        <f>IFERROR(VLOOKUP($A201,Runners!$K:$AA,13,0),"")</f>
        <v/>
      </c>
      <c r="C201" s="1" t="str">
        <f>IFERROR(VLOOKUP($A201,Runners!$K:$AA,14,0),"")</f>
        <v/>
      </c>
      <c r="D201" s="1" t="str">
        <f>IFERROR(VLOOKUP($A201,Runners!$K:$AA,15,0),"")</f>
        <v/>
      </c>
      <c r="E201" s="2" t="str">
        <f>IFERROR(VLOOKUP($A201,Runners!$K:$AA,16,0),"")</f>
        <v/>
      </c>
      <c r="F201" s="2" t="str">
        <f>IFERROR(VLOOKUP($A201,Runners!$K:$AA,17,0),"")</f>
        <v/>
      </c>
    </row>
    <row r="202" spans="1:6" x14ac:dyDescent="0.25">
      <c r="A202" s="19">
        <v>199</v>
      </c>
      <c r="B202" s="1" t="str">
        <f>IFERROR(VLOOKUP($A202,Runners!$K:$AA,13,0),"")</f>
        <v/>
      </c>
      <c r="C202" s="1" t="str">
        <f>IFERROR(VLOOKUP($A202,Runners!$K:$AA,14,0),"")</f>
        <v/>
      </c>
      <c r="D202" s="1" t="str">
        <f>IFERROR(VLOOKUP($A202,Runners!$K:$AA,15,0),"")</f>
        <v/>
      </c>
      <c r="E202" s="2" t="str">
        <f>IFERROR(VLOOKUP($A202,Runners!$K:$AA,16,0),"")</f>
        <v/>
      </c>
      <c r="F202" s="2" t="str">
        <f>IFERROR(VLOOKUP($A202,Runners!$K:$AA,17,0),"")</f>
        <v/>
      </c>
    </row>
    <row r="203" spans="1:6" x14ac:dyDescent="0.25">
      <c r="A203" s="19">
        <v>200</v>
      </c>
      <c r="B203" s="1" t="str">
        <f>IFERROR(VLOOKUP($A203,Runners!$K:$AA,13,0),"")</f>
        <v/>
      </c>
      <c r="C203" s="1" t="str">
        <f>IFERROR(VLOOKUP($A203,Runners!$K:$AA,14,0),"")</f>
        <v/>
      </c>
      <c r="D203" s="1" t="str">
        <f>IFERROR(VLOOKUP($A203,Runners!$K:$AA,15,0),"")</f>
        <v/>
      </c>
      <c r="E203" s="2" t="str">
        <f>IFERROR(VLOOKUP($A203,Runners!$K:$AA,16,0),"")</f>
        <v/>
      </c>
      <c r="F203" s="2" t="str">
        <f>IFERROR(VLOOKUP($A203,Runners!$K:$AA,17,0),"")</f>
        <v/>
      </c>
    </row>
    <row r="204" spans="1:6" x14ac:dyDescent="0.25">
      <c r="A204" s="19">
        <v>201</v>
      </c>
      <c r="B204" s="1" t="str">
        <f>IFERROR(VLOOKUP($A204,Runners!$K:$AA,13,0),"")</f>
        <v/>
      </c>
      <c r="C204" s="1" t="str">
        <f>IFERROR(VLOOKUP($A204,Runners!$K:$AA,14,0),"")</f>
        <v/>
      </c>
      <c r="D204" s="1" t="str">
        <f>IFERROR(VLOOKUP($A204,Runners!$K:$AA,15,0),"")</f>
        <v/>
      </c>
      <c r="E204" s="2" t="str">
        <f>IFERROR(VLOOKUP($A204,Runners!$K:$AA,16,0),"")</f>
        <v/>
      </c>
      <c r="F204" s="2" t="str">
        <f>IFERROR(VLOOKUP($A204,Runners!$K:$AA,17,0),"")</f>
        <v/>
      </c>
    </row>
    <row r="205" spans="1:6" x14ac:dyDescent="0.25">
      <c r="A205" s="19">
        <v>202</v>
      </c>
      <c r="B205" s="1" t="str">
        <f>IFERROR(VLOOKUP($A205,Runners!$K:$AA,13,0),"")</f>
        <v/>
      </c>
      <c r="C205" s="1" t="str">
        <f>IFERROR(VLOOKUP($A205,Runners!$K:$AA,14,0),"")</f>
        <v/>
      </c>
      <c r="D205" s="1" t="str">
        <f>IFERROR(VLOOKUP($A205,Runners!$K:$AA,15,0),"")</f>
        <v/>
      </c>
      <c r="E205" s="2" t="str">
        <f>IFERROR(VLOOKUP($A205,Runners!$K:$AA,16,0),"")</f>
        <v/>
      </c>
      <c r="F205" s="2" t="str">
        <f>IFERROR(VLOOKUP($A205,Runners!$K:$AA,17,0),"")</f>
        <v/>
      </c>
    </row>
    <row r="206" spans="1:6" x14ac:dyDescent="0.25">
      <c r="A206" s="19">
        <v>203</v>
      </c>
      <c r="B206" s="1" t="str">
        <f>IFERROR(VLOOKUP($A206,Runners!$K:$AA,13,0),"")</f>
        <v/>
      </c>
      <c r="C206" s="1" t="str">
        <f>IFERROR(VLOOKUP($A206,Runners!$K:$AA,14,0),"")</f>
        <v/>
      </c>
      <c r="D206" s="1" t="str">
        <f>IFERROR(VLOOKUP($A206,Runners!$K:$AA,15,0),"")</f>
        <v/>
      </c>
      <c r="E206" s="2" t="str">
        <f>IFERROR(VLOOKUP($A206,Runners!$K:$AA,16,0),"")</f>
        <v/>
      </c>
      <c r="F206" s="2" t="str">
        <f>IFERROR(VLOOKUP($A206,Runners!$K:$AA,17,0),"")</f>
        <v/>
      </c>
    </row>
    <row r="207" spans="1:6" x14ac:dyDescent="0.25">
      <c r="A207" s="19">
        <v>204</v>
      </c>
      <c r="B207" s="1" t="str">
        <f>IFERROR(VLOOKUP($A207,Runners!$K:$AA,13,0),"")</f>
        <v/>
      </c>
      <c r="C207" s="1" t="str">
        <f>IFERROR(VLOOKUP($A207,Runners!$K:$AA,14,0),"")</f>
        <v/>
      </c>
      <c r="D207" s="1" t="str">
        <f>IFERROR(VLOOKUP($A207,Runners!$K:$AA,15,0),"")</f>
        <v/>
      </c>
      <c r="E207" s="2" t="str">
        <f>IFERROR(VLOOKUP($A207,Runners!$K:$AA,16,0),"")</f>
        <v/>
      </c>
      <c r="F207" s="2" t="str">
        <f>IFERROR(VLOOKUP($A207,Runners!$K:$AA,17,0),"")</f>
        <v/>
      </c>
    </row>
    <row r="208" spans="1:6" x14ac:dyDescent="0.25">
      <c r="A208" s="19">
        <v>205</v>
      </c>
      <c r="B208" s="1" t="str">
        <f>IFERROR(VLOOKUP($A208,Runners!$K:$AA,13,0),"")</f>
        <v/>
      </c>
      <c r="C208" s="1" t="str">
        <f>IFERROR(VLOOKUP($A208,Runners!$K:$AA,14,0),"")</f>
        <v/>
      </c>
      <c r="D208" s="1" t="str">
        <f>IFERROR(VLOOKUP($A208,Runners!$K:$AA,15,0),"")</f>
        <v/>
      </c>
      <c r="E208" s="2" t="str">
        <f>IFERROR(VLOOKUP($A208,Runners!$K:$AA,16,0),"")</f>
        <v/>
      </c>
      <c r="F208" s="2" t="str">
        <f>IFERROR(VLOOKUP($A208,Runners!$K:$AA,17,0),"")</f>
        <v/>
      </c>
    </row>
    <row r="209" spans="1:6" x14ac:dyDescent="0.25">
      <c r="A209" s="19">
        <v>206</v>
      </c>
      <c r="B209" s="1" t="str">
        <f>IFERROR(VLOOKUP($A209,Runners!$K:$AA,13,0),"")</f>
        <v/>
      </c>
      <c r="C209" s="1" t="str">
        <f>IFERROR(VLOOKUP($A209,Runners!$K:$AA,14,0),"")</f>
        <v/>
      </c>
      <c r="D209" s="1" t="str">
        <f>IFERROR(VLOOKUP($A209,Runners!$K:$AA,15,0),"")</f>
        <v/>
      </c>
      <c r="E209" s="2" t="str">
        <f>IFERROR(VLOOKUP($A209,Runners!$K:$AA,16,0),"")</f>
        <v/>
      </c>
      <c r="F209" s="2" t="str">
        <f>IFERROR(VLOOKUP($A209,Runners!$K:$AA,17,0),"")</f>
        <v/>
      </c>
    </row>
    <row r="210" spans="1:6" x14ac:dyDescent="0.25">
      <c r="A210" s="19">
        <v>207</v>
      </c>
      <c r="B210" s="1" t="str">
        <f>IFERROR(VLOOKUP($A210,Runners!$K:$AA,13,0),"")</f>
        <v/>
      </c>
      <c r="C210" s="1" t="str">
        <f>IFERROR(VLOOKUP($A210,Runners!$K:$AA,14,0),"")</f>
        <v/>
      </c>
      <c r="D210" s="1" t="str">
        <f>IFERROR(VLOOKUP($A210,Runners!$K:$AA,15,0),"")</f>
        <v/>
      </c>
      <c r="E210" s="2" t="str">
        <f>IFERROR(VLOOKUP($A210,Runners!$K:$AA,16,0),"")</f>
        <v/>
      </c>
      <c r="F210" s="2" t="str">
        <f>IFERROR(VLOOKUP($A210,Runners!$K:$AA,17,0),"")</f>
        <v/>
      </c>
    </row>
    <row r="211" spans="1:6" x14ac:dyDescent="0.25">
      <c r="A211" s="19">
        <v>208</v>
      </c>
      <c r="B211" s="1" t="str">
        <f>IFERROR(VLOOKUP($A211,Runners!$K:$AA,13,0),"")</f>
        <v/>
      </c>
      <c r="C211" s="1" t="str">
        <f>IFERROR(VLOOKUP($A211,Runners!$K:$AA,14,0),"")</f>
        <v/>
      </c>
      <c r="D211" s="1" t="str">
        <f>IFERROR(VLOOKUP($A211,Runners!$K:$AA,15,0),"")</f>
        <v/>
      </c>
      <c r="E211" s="2" t="str">
        <f>IFERROR(VLOOKUP($A211,Runners!$K:$AA,16,0),"")</f>
        <v/>
      </c>
      <c r="F211" s="2" t="str">
        <f>IFERROR(VLOOKUP($A211,Runners!$K:$AA,17,0),"")</f>
        <v/>
      </c>
    </row>
    <row r="212" spans="1:6" x14ac:dyDescent="0.25">
      <c r="A212" s="19">
        <v>209</v>
      </c>
      <c r="B212" s="1" t="str">
        <f>IFERROR(VLOOKUP($A212,Runners!$K:$AA,13,0),"")</f>
        <v/>
      </c>
      <c r="C212" s="1" t="str">
        <f>IFERROR(VLOOKUP($A212,Runners!$K:$AA,14,0),"")</f>
        <v/>
      </c>
      <c r="D212" s="1" t="str">
        <f>IFERROR(VLOOKUP($A212,Runners!$K:$AA,15,0),"")</f>
        <v/>
      </c>
      <c r="E212" s="2" t="str">
        <f>IFERROR(VLOOKUP($A212,Runners!$K:$AA,16,0),"")</f>
        <v/>
      </c>
      <c r="F212" s="2" t="str">
        <f>IFERROR(VLOOKUP($A212,Runners!$K:$AA,17,0),"")</f>
        <v/>
      </c>
    </row>
    <row r="213" spans="1:6" x14ac:dyDescent="0.25">
      <c r="A213" s="19">
        <v>210</v>
      </c>
      <c r="B213" s="1" t="str">
        <f>IFERROR(VLOOKUP($A213,Runners!$K:$AA,13,0),"")</f>
        <v/>
      </c>
      <c r="C213" s="1" t="str">
        <f>IFERROR(VLOOKUP($A213,Runners!$K:$AA,14,0),"")</f>
        <v/>
      </c>
      <c r="D213" s="1" t="str">
        <f>IFERROR(VLOOKUP($A213,Runners!$K:$AA,15,0),"")</f>
        <v/>
      </c>
      <c r="E213" s="2" t="str">
        <f>IFERROR(VLOOKUP($A213,Runners!$K:$AA,16,0),"")</f>
        <v/>
      </c>
      <c r="F213" s="2" t="str">
        <f>IFERROR(VLOOKUP($A213,Runners!$K:$AA,17,0),"")</f>
        <v/>
      </c>
    </row>
    <row r="214" spans="1:6" x14ac:dyDescent="0.25">
      <c r="A214" s="19">
        <v>211</v>
      </c>
      <c r="B214" s="1" t="str">
        <f>IFERROR(VLOOKUP($A214,Runners!$K:$AA,13,0),"")</f>
        <v/>
      </c>
      <c r="C214" s="1" t="str">
        <f>IFERROR(VLOOKUP($A214,Runners!$K:$AA,14,0),"")</f>
        <v/>
      </c>
      <c r="D214" s="1" t="str">
        <f>IFERROR(VLOOKUP($A214,Runners!$K:$AA,15,0),"")</f>
        <v/>
      </c>
      <c r="E214" s="2" t="str">
        <f>IFERROR(VLOOKUP($A214,Runners!$K:$AA,16,0),"")</f>
        <v/>
      </c>
      <c r="F214" s="2" t="str">
        <f>IFERROR(VLOOKUP($A214,Runners!$K:$AA,17,0),"")</f>
        <v/>
      </c>
    </row>
    <row r="215" spans="1:6" x14ac:dyDescent="0.25">
      <c r="A215" s="19">
        <v>212</v>
      </c>
      <c r="B215" s="1" t="str">
        <f>IFERROR(VLOOKUP($A215,Runners!$K:$AA,13,0),"")</f>
        <v/>
      </c>
      <c r="C215" s="1" t="str">
        <f>IFERROR(VLOOKUP($A215,Runners!$K:$AA,14,0),"")</f>
        <v/>
      </c>
      <c r="D215" s="1" t="str">
        <f>IFERROR(VLOOKUP($A215,Runners!$K:$AA,15,0),"")</f>
        <v/>
      </c>
      <c r="E215" s="2" t="str">
        <f>IFERROR(VLOOKUP($A215,Runners!$K:$AA,16,0),"")</f>
        <v/>
      </c>
      <c r="F215" s="2" t="str">
        <f>IFERROR(VLOOKUP($A215,Runners!$K:$AA,17,0),"")</f>
        <v/>
      </c>
    </row>
    <row r="216" spans="1:6" x14ac:dyDescent="0.25">
      <c r="A216" s="19">
        <v>213</v>
      </c>
      <c r="B216" s="1" t="str">
        <f>IFERROR(VLOOKUP($A216,Runners!$K:$AA,13,0),"")</f>
        <v/>
      </c>
      <c r="C216" s="1" t="str">
        <f>IFERROR(VLOOKUP($A216,Runners!$K:$AA,14,0),"")</f>
        <v/>
      </c>
      <c r="D216" s="1" t="str">
        <f>IFERROR(VLOOKUP($A216,Runners!$K:$AA,15,0),"")</f>
        <v/>
      </c>
      <c r="E216" s="2" t="str">
        <f>IFERROR(VLOOKUP($A216,Runners!$K:$AA,16,0),"")</f>
        <v/>
      </c>
      <c r="F216" s="2" t="str">
        <f>IFERROR(VLOOKUP($A216,Runners!$K:$AA,17,0),"")</f>
        <v/>
      </c>
    </row>
    <row r="217" spans="1:6" x14ac:dyDescent="0.25">
      <c r="A217" s="19">
        <v>214</v>
      </c>
      <c r="B217" s="1" t="str">
        <f>IFERROR(VLOOKUP($A217,Runners!$K:$AA,13,0),"")</f>
        <v/>
      </c>
      <c r="C217" s="1" t="str">
        <f>IFERROR(VLOOKUP($A217,Runners!$K:$AA,14,0),"")</f>
        <v/>
      </c>
      <c r="D217" s="1" t="str">
        <f>IFERROR(VLOOKUP($A217,Runners!$K:$AA,15,0),"")</f>
        <v/>
      </c>
      <c r="E217" s="2" t="str">
        <f>IFERROR(VLOOKUP($A217,Runners!$K:$AA,16,0),"")</f>
        <v/>
      </c>
      <c r="F217" s="2" t="str">
        <f>IFERROR(VLOOKUP($A217,Runners!$K:$AA,17,0),"")</f>
        <v/>
      </c>
    </row>
    <row r="218" spans="1:6" x14ac:dyDescent="0.25">
      <c r="A218" s="19">
        <v>215</v>
      </c>
      <c r="B218" s="1" t="str">
        <f>IFERROR(VLOOKUP($A218,Runners!$K:$AA,13,0),"")</f>
        <v/>
      </c>
      <c r="C218" s="1" t="str">
        <f>IFERROR(VLOOKUP($A218,Runners!$K:$AA,14,0),"")</f>
        <v/>
      </c>
      <c r="D218" s="1" t="str">
        <f>IFERROR(VLOOKUP($A218,Runners!$K:$AA,15,0),"")</f>
        <v/>
      </c>
      <c r="E218" s="2" t="str">
        <f>IFERROR(VLOOKUP($A218,Runners!$K:$AA,16,0),"")</f>
        <v/>
      </c>
      <c r="F218" s="2" t="str">
        <f>IFERROR(VLOOKUP($A218,Runners!$K:$AA,17,0),"")</f>
        <v/>
      </c>
    </row>
    <row r="219" spans="1:6" x14ac:dyDescent="0.25">
      <c r="A219" s="19">
        <v>216</v>
      </c>
      <c r="B219" s="1" t="str">
        <f>IFERROR(VLOOKUP($A219,Runners!$K:$AA,13,0),"")</f>
        <v/>
      </c>
      <c r="C219" s="1" t="str">
        <f>IFERROR(VLOOKUP($A219,Runners!$K:$AA,14,0),"")</f>
        <v/>
      </c>
      <c r="D219" s="1" t="str">
        <f>IFERROR(VLOOKUP($A219,Runners!$K:$AA,15,0),"")</f>
        <v/>
      </c>
      <c r="E219" s="2" t="str">
        <f>IFERROR(VLOOKUP($A219,Runners!$K:$AA,16,0),"")</f>
        <v/>
      </c>
      <c r="F219" s="2" t="str">
        <f>IFERROR(VLOOKUP($A219,Runners!$K:$AA,17,0),"")</f>
        <v/>
      </c>
    </row>
    <row r="220" spans="1:6" x14ac:dyDescent="0.25">
      <c r="A220" s="19">
        <v>217</v>
      </c>
      <c r="B220" s="1" t="str">
        <f>IFERROR(VLOOKUP($A220,Runners!$K:$AA,13,0),"")</f>
        <v/>
      </c>
      <c r="C220" s="1" t="str">
        <f>IFERROR(VLOOKUP($A220,Runners!$K:$AA,14,0),"")</f>
        <v/>
      </c>
      <c r="D220" s="1" t="str">
        <f>IFERROR(VLOOKUP($A220,Runners!$K:$AA,15,0),"")</f>
        <v/>
      </c>
      <c r="E220" s="2" t="str">
        <f>IFERROR(VLOOKUP($A220,Runners!$K:$AA,16,0),"")</f>
        <v/>
      </c>
      <c r="F220" s="2" t="str">
        <f>IFERROR(VLOOKUP($A220,Runners!$K:$AA,17,0),"")</f>
        <v/>
      </c>
    </row>
    <row r="221" spans="1:6" x14ac:dyDescent="0.25">
      <c r="A221" s="19">
        <v>218</v>
      </c>
      <c r="B221" s="1" t="str">
        <f>IFERROR(VLOOKUP($A221,Runners!$K:$AA,13,0),"")</f>
        <v/>
      </c>
      <c r="C221" s="1" t="str">
        <f>IFERROR(VLOOKUP($A221,Runners!$K:$AA,14,0),"")</f>
        <v/>
      </c>
      <c r="D221" s="1" t="str">
        <f>IFERROR(VLOOKUP($A221,Runners!$K:$AA,15,0),"")</f>
        <v/>
      </c>
      <c r="E221" s="2" t="str">
        <f>IFERROR(VLOOKUP($A221,Runners!$K:$AA,16,0),"")</f>
        <v/>
      </c>
      <c r="F221" s="2" t="str">
        <f>IFERROR(VLOOKUP($A221,Runners!$K:$AA,17,0),"")</f>
        <v/>
      </c>
    </row>
    <row r="222" spans="1:6" x14ac:dyDescent="0.25">
      <c r="A222" s="19">
        <v>219</v>
      </c>
      <c r="B222" s="1" t="str">
        <f>IFERROR(VLOOKUP($A222,Runners!$K:$AA,13,0),"")</f>
        <v/>
      </c>
      <c r="C222" s="1" t="str">
        <f>IFERROR(VLOOKUP($A222,Runners!$K:$AA,14,0),"")</f>
        <v/>
      </c>
      <c r="D222" s="1" t="str">
        <f>IFERROR(VLOOKUP($A222,Runners!$K:$AA,15,0),"")</f>
        <v/>
      </c>
      <c r="E222" s="2" t="str">
        <f>IFERROR(VLOOKUP($A222,Runners!$K:$AA,16,0),"")</f>
        <v/>
      </c>
      <c r="F222" s="2" t="str">
        <f>IFERROR(VLOOKUP($A222,Runners!$K:$AA,17,0),"")</f>
        <v/>
      </c>
    </row>
    <row r="223" spans="1:6" x14ac:dyDescent="0.25">
      <c r="A223" s="19">
        <v>220</v>
      </c>
      <c r="B223" s="1" t="str">
        <f>IFERROR(VLOOKUP($A223,Runners!$K:$AA,13,0),"")</f>
        <v/>
      </c>
      <c r="C223" s="1" t="str">
        <f>IFERROR(VLOOKUP($A223,Runners!$K:$AA,14,0),"")</f>
        <v/>
      </c>
      <c r="D223" s="1" t="str">
        <f>IFERROR(VLOOKUP($A223,Runners!$K:$AA,15,0),"")</f>
        <v/>
      </c>
      <c r="E223" s="2" t="str">
        <f>IFERROR(VLOOKUP($A223,Runners!$K:$AA,16,0),"")</f>
        <v/>
      </c>
      <c r="F223" s="2" t="str">
        <f>IFERROR(VLOOKUP($A223,Runners!$K:$AA,17,0),"")</f>
        <v/>
      </c>
    </row>
    <row r="224" spans="1:6" x14ac:dyDescent="0.25">
      <c r="A224" s="19">
        <v>221</v>
      </c>
      <c r="B224" s="1" t="str">
        <f>IFERROR(VLOOKUP($A224,Runners!$K:$AA,13,0),"")</f>
        <v/>
      </c>
      <c r="C224" s="1" t="str">
        <f>IFERROR(VLOOKUP($A224,Runners!$K:$AA,14,0),"")</f>
        <v/>
      </c>
      <c r="D224" s="1" t="str">
        <f>IFERROR(VLOOKUP($A224,Runners!$K:$AA,15,0),"")</f>
        <v/>
      </c>
      <c r="E224" s="2" t="str">
        <f>IFERROR(VLOOKUP($A224,Runners!$K:$AA,16,0),"")</f>
        <v/>
      </c>
      <c r="F224" s="2" t="str">
        <f>IFERROR(VLOOKUP($A224,Runners!$K:$AA,17,0),"")</f>
        <v/>
      </c>
    </row>
    <row r="225" spans="1:6" x14ac:dyDescent="0.25">
      <c r="A225" s="19">
        <v>222</v>
      </c>
      <c r="B225" s="1" t="str">
        <f>IFERROR(VLOOKUP($A225,Runners!$K:$AA,13,0),"")</f>
        <v/>
      </c>
      <c r="C225" s="1" t="str">
        <f>IFERROR(VLOOKUP($A225,Runners!$K:$AA,14,0),"")</f>
        <v/>
      </c>
      <c r="D225" s="1" t="str">
        <f>IFERROR(VLOOKUP($A225,Runners!$K:$AA,15,0),"")</f>
        <v/>
      </c>
      <c r="E225" s="2" t="str">
        <f>IFERROR(VLOOKUP($A225,Runners!$K:$AA,16,0),"")</f>
        <v/>
      </c>
      <c r="F225" s="2" t="str">
        <f>IFERROR(VLOOKUP($A225,Runners!$K:$AA,17,0),"")</f>
        <v/>
      </c>
    </row>
    <row r="226" spans="1:6" x14ac:dyDescent="0.25">
      <c r="A226" s="19">
        <v>223</v>
      </c>
      <c r="B226" s="1" t="str">
        <f>IFERROR(VLOOKUP($A226,Runners!$K:$AA,13,0),"")</f>
        <v/>
      </c>
      <c r="C226" s="1" t="str">
        <f>IFERROR(VLOOKUP($A226,Runners!$K:$AA,14,0),"")</f>
        <v/>
      </c>
      <c r="D226" s="1" t="str">
        <f>IFERROR(VLOOKUP($A226,Runners!$K:$AA,15,0),"")</f>
        <v/>
      </c>
      <c r="E226" s="2" t="str">
        <f>IFERROR(VLOOKUP($A226,Runners!$K:$AA,16,0),"")</f>
        <v/>
      </c>
      <c r="F226" s="2" t="str">
        <f>IFERROR(VLOOKUP($A226,Runners!$K:$AA,17,0),"")</f>
        <v/>
      </c>
    </row>
    <row r="227" spans="1:6" x14ac:dyDescent="0.25">
      <c r="A227" s="19">
        <v>224</v>
      </c>
      <c r="B227" s="1" t="str">
        <f>IFERROR(VLOOKUP($A227,Runners!$K:$AA,13,0),"")</f>
        <v/>
      </c>
      <c r="C227" s="1" t="str">
        <f>IFERROR(VLOOKUP($A227,Runners!$K:$AA,14,0),"")</f>
        <v/>
      </c>
      <c r="D227" s="1" t="str">
        <f>IFERROR(VLOOKUP($A227,Runners!$K:$AA,15,0),"")</f>
        <v/>
      </c>
      <c r="E227" s="2" t="str">
        <f>IFERROR(VLOOKUP($A227,Runners!$K:$AA,16,0),"")</f>
        <v/>
      </c>
      <c r="F227" s="2" t="str">
        <f>IFERROR(VLOOKUP($A227,Runners!$K:$AA,17,0),"")</f>
        <v/>
      </c>
    </row>
    <row r="228" spans="1:6" x14ac:dyDescent="0.25">
      <c r="A228" s="19">
        <v>225</v>
      </c>
      <c r="B228" s="1" t="str">
        <f>IFERROR(VLOOKUP($A228,Runners!$K:$AA,13,0),"")</f>
        <v/>
      </c>
      <c r="C228" s="1" t="str">
        <f>IFERROR(VLOOKUP($A228,Runners!$K:$AA,14,0),"")</f>
        <v/>
      </c>
      <c r="D228" s="1" t="str">
        <f>IFERROR(VLOOKUP($A228,Runners!$K:$AA,15,0),"")</f>
        <v/>
      </c>
      <c r="E228" s="2" t="str">
        <f>IFERROR(VLOOKUP($A228,Runners!$K:$AA,16,0),"")</f>
        <v/>
      </c>
      <c r="F228" s="2" t="str">
        <f>IFERROR(VLOOKUP($A228,Runners!$K:$AA,17,0),"")</f>
        <v/>
      </c>
    </row>
    <row r="229" spans="1:6" x14ac:dyDescent="0.25">
      <c r="A229" s="19">
        <v>226</v>
      </c>
      <c r="B229" s="1" t="str">
        <f>IFERROR(VLOOKUP($A229,Runners!$K:$AA,13,0),"")</f>
        <v/>
      </c>
      <c r="C229" s="1" t="str">
        <f>IFERROR(VLOOKUP($A229,Runners!$K:$AA,14,0),"")</f>
        <v/>
      </c>
      <c r="D229" s="1" t="str">
        <f>IFERROR(VLOOKUP($A229,Runners!$K:$AA,15,0),"")</f>
        <v/>
      </c>
      <c r="E229" s="2" t="str">
        <f>IFERROR(VLOOKUP($A229,Runners!$K:$AA,16,0),"")</f>
        <v/>
      </c>
      <c r="F229" s="2" t="str">
        <f>IFERROR(VLOOKUP($A229,Runners!$K:$AA,17,0),"")</f>
        <v/>
      </c>
    </row>
    <row r="230" spans="1:6" x14ac:dyDescent="0.25">
      <c r="A230" s="19">
        <v>227</v>
      </c>
      <c r="B230" s="1" t="str">
        <f>IFERROR(VLOOKUP($A230,Runners!$K:$AA,13,0),"")</f>
        <v/>
      </c>
      <c r="C230" s="1" t="str">
        <f>IFERROR(VLOOKUP($A230,Runners!$K:$AA,14,0),"")</f>
        <v/>
      </c>
      <c r="D230" s="1" t="str">
        <f>IFERROR(VLOOKUP($A230,Runners!$K:$AA,15,0),"")</f>
        <v/>
      </c>
      <c r="E230" s="2" t="str">
        <f>IFERROR(VLOOKUP($A230,Runners!$K:$AA,16,0),"")</f>
        <v/>
      </c>
      <c r="F230" s="2" t="str">
        <f>IFERROR(VLOOKUP($A230,Runners!$K:$AA,17,0),"")</f>
        <v/>
      </c>
    </row>
    <row r="231" spans="1:6" x14ac:dyDescent="0.25">
      <c r="A231" s="19">
        <v>228</v>
      </c>
      <c r="B231" s="1" t="str">
        <f>IFERROR(VLOOKUP($A231,Runners!$K:$AA,13,0),"")</f>
        <v/>
      </c>
      <c r="C231" s="1" t="str">
        <f>IFERROR(VLOOKUP($A231,Runners!$K:$AA,14,0),"")</f>
        <v/>
      </c>
      <c r="D231" s="1" t="str">
        <f>IFERROR(VLOOKUP($A231,Runners!$K:$AA,15,0),"")</f>
        <v/>
      </c>
      <c r="E231" s="2" t="str">
        <f>IFERROR(VLOOKUP($A231,Runners!$K:$AA,16,0),"")</f>
        <v/>
      </c>
      <c r="F231" s="2" t="str">
        <f>IFERROR(VLOOKUP($A231,Runners!$K:$AA,17,0),"")</f>
        <v/>
      </c>
    </row>
    <row r="232" spans="1:6" x14ac:dyDescent="0.25">
      <c r="A232" s="19">
        <v>229</v>
      </c>
      <c r="B232" s="1" t="str">
        <f>IFERROR(VLOOKUP($A232,Runners!$K:$AA,13,0),"")</f>
        <v/>
      </c>
      <c r="C232" s="1" t="str">
        <f>IFERROR(VLOOKUP($A232,Runners!$K:$AA,14,0),"")</f>
        <v/>
      </c>
      <c r="D232" s="1" t="str">
        <f>IFERROR(VLOOKUP($A232,Runners!$K:$AA,15,0),"")</f>
        <v/>
      </c>
      <c r="E232" s="2" t="str">
        <f>IFERROR(VLOOKUP($A232,Runners!$K:$AA,16,0),"")</f>
        <v/>
      </c>
      <c r="F232" s="2" t="str">
        <f>IFERROR(VLOOKUP($A232,Runners!$K:$AA,17,0),"")</f>
        <v/>
      </c>
    </row>
    <row r="233" spans="1:6" x14ac:dyDescent="0.25">
      <c r="A233" s="19">
        <v>230</v>
      </c>
      <c r="B233" s="1" t="str">
        <f>IFERROR(VLOOKUP($A233,Runners!$K:$AA,13,0),"")</f>
        <v/>
      </c>
      <c r="C233" s="1" t="str">
        <f>IFERROR(VLOOKUP($A233,Runners!$K:$AA,14,0),"")</f>
        <v/>
      </c>
      <c r="D233" s="1" t="str">
        <f>IFERROR(VLOOKUP($A233,Runners!$K:$AA,15,0),"")</f>
        <v/>
      </c>
      <c r="E233" s="2" t="str">
        <f>IFERROR(VLOOKUP($A233,Runners!$K:$AA,16,0),"")</f>
        <v/>
      </c>
      <c r="F233" s="2" t="str">
        <f>IFERROR(VLOOKUP($A233,Runners!$K:$AA,17,0),"")</f>
        <v/>
      </c>
    </row>
    <row r="234" spans="1:6" x14ac:dyDescent="0.25">
      <c r="A234" s="19">
        <v>231</v>
      </c>
      <c r="B234" s="1" t="str">
        <f>IFERROR(VLOOKUP($A234,Runners!$K:$AA,13,0),"")</f>
        <v/>
      </c>
      <c r="C234" s="1" t="str">
        <f>IFERROR(VLOOKUP($A234,Runners!$K:$AA,14,0),"")</f>
        <v/>
      </c>
      <c r="D234" s="1" t="str">
        <f>IFERROR(VLOOKUP($A234,Runners!$K:$AA,15,0),"")</f>
        <v/>
      </c>
      <c r="E234" s="2" t="str">
        <f>IFERROR(VLOOKUP($A234,Runners!$K:$AA,16,0),"")</f>
        <v/>
      </c>
      <c r="F234" s="2" t="str">
        <f>IFERROR(VLOOKUP($A234,Runners!$K:$AA,17,0),"")</f>
        <v/>
      </c>
    </row>
    <row r="235" spans="1:6" x14ac:dyDescent="0.25">
      <c r="A235" s="19">
        <v>232</v>
      </c>
      <c r="B235" s="1" t="str">
        <f>IFERROR(VLOOKUP($A235,Runners!$K:$AA,13,0),"")</f>
        <v/>
      </c>
      <c r="C235" s="1" t="str">
        <f>IFERROR(VLOOKUP($A235,Runners!$K:$AA,14,0),"")</f>
        <v/>
      </c>
      <c r="D235" s="1" t="str">
        <f>IFERROR(VLOOKUP($A235,Runners!$K:$AA,15,0),"")</f>
        <v/>
      </c>
      <c r="E235" s="2" t="str">
        <f>IFERROR(VLOOKUP($A235,Runners!$K:$AA,16,0),"")</f>
        <v/>
      </c>
      <c r="F235" s="2" t="str">
        <f>IFERROR(VLOOKUP($A235,Runners!$K:$AA,17,0),"")</f>
        <v/>
      </c>
    </row>
    <row r="236" spans="1:6" x14ac:dyDescent="0.25">
      <c r="A236" s="19">
        <v>233</v>
      </c>
      <c r="B236" s="1" t="str">
        <f>IFERROR(VLOOKUP($A236,Runners!$K:$AA,13,0),"")</f>
        <v/>
      </c>
      <c r="C236" s="1" t="str">
        <f>IFERROR(VLOOKUP($A236,Runners!$K:$AA,14,0),"")</f>
        <v/>
      </c>
      <c r="D236" s="1" t="str">
        <f>IFERROR(VLOOKUP($A236,Runners!$K:$AA,15,0),"")</f>
        <v/>
      </c>
      <c r="E236" s="2" t="str">
        <f>IFERROR(VLOOKUP($A236,Runners!$K:$AA,16,0),"")</f>
        <v/>
      </c>
      <c r="F236" s="2" t="str">
        <f>IFERROR(VLOOKUP($A236,Runners!$K:$AA,17,0),"")</f>
        <v/>
      </c>
    </row>
    <row r="237" spans="1:6" x14ac:dyDescent="0.25">
      <c r="A237" s="19">
        <v>234</v>
      </c>
      <c r="B237" s="1" t="str">
        <f>IFERROR(VLOOKUP($A237,Runners!$K:$AA,13,0),"")</f>
        <v/>
      </c>
      <c r="C237" s="1" t="str">
        <f>IFERROR(VLOOKUP($A237,Runners!$K:$AA,14,0),"")</f>
        <v/>
      </c>
      <c r="D237" s="1" t="str">
        <f>IFERROR(VLOOKUP($A237,Runners!$K:$AA,15,0),"")</f>
        <v/>
      </c>
      <c r="E237" s="2" t="str">
        <f>IFERROR(VLOOKUP($A237,Runners!$K:$AA,16,0),"")</f>
        <v/>
      </c>
      <c r="F237" s="2" t="str">
        <f>IFERROR(VLOOKUP($A237,Runners!$K:$AA,17,0),"")</f>
        <v/>
      </c>
    </row>
    <row r="238" spans="1:6" x14ac:dyDescent="0.25">
      <c r="A238" s="19">
        <v>235</v>
      </c>
      <c r="B238" s="1" t="str">
        <f>IFERROR(VLOOKUP($A238,Runners!$K:$AA,13,0),"")</f>
        <v/>
      </c>
      <c r="C238" s="1" t="str">
        <f>IFERROR(VLOOKUP($A238,Runners!$K:$AA,14,0),"")</f>
        <v/>
      </c>
      <c r="D238" s="1" t="str">
        <f>IFERROR(VLOOKUP($A238,Runners!$K:$AA,15,0),"")</f>
        <v/>
      </c>
      <c r="E238" s="2" t="str">
        <f>IFERROR(VLOOKUP($A238,Runners!$K:$AA,16,0),"")</f>
        <v/>
      </c>
      <c r="F238" s="2" t="str">
        <f>IFERROR(VLOOKUP($A238,Runners!$K:$AA,17,0),"")</f>
        <v/>
      </c>
    </row>
    <row r="239" spans="1:6" x14ac:dyDescent="0.25">
      <c r="A239" s="19">
        <v>236</v>
      </c>
      <c r="B239" s="1" t="str">
        <f>IFERROR(VLOOKUP($A239,Runners!$K:$AA,13,0),"")</f>
        <v/>
      </c>
      <c r="C239" s="1" t="str">
        <f>IFERROR(VLOOKUP($A239,Runners!$K:$AA,14,0),"")</f>
        <v/>
      </c>
      <c r="D239" s="1" t="str">
        <f>IFERROR(VLOOKUP($A239,Runners!$K:$AA,15,0),"")</f>
        <v/>
      </c>
      <c r="E239" s="2" t="str">
        <f>IFERROR(VLOOKUP($A239,Runners!$K:$AA,16,0),"")</f>
        <v/>
      </c>
      <c r="F239" s="2" t="str">
        <f>IFERROR(VLOOKUP($A239,Runners!$K:$AA,17,0),"")</f>
        <v/>
      </c>
    </row>
    <row r="240" spans="1:6" x14ac:dyDescent="0.25">
      <c r="A240" s="19">
        <v>237</v>
      </c>
      <c r="B240" s="1" t="str">
        <f>IFERROR(VLOOKUP($A240,Runners!$K:$AA,13,0),"")</f>
        <v/>
      </c>
      <c r="C240" s="1" t="str">
        <f>IFERROR(VLOOKUP($A240,Runners!$K:$AA,14,0),"")</f>
        <v/>
      </c>
      <c r="D240" s="1" t="str">
        <f>IFERROR(VLOOKUP($A240,Runners!$K:$AA,15,0),"")</f>
        <v/>
      </c>
      <c r="E240" s="2" t="str">
        <f>IFERROR(VLOOKUP($A240,Runners!$K:$AA,16,0),"")</f>
        <v/>
      </c>
      <c r="F240" s="2" t="str">
        <f>IFERROR(VLOOKUP($A240,Runners!$K:$AA,17,0),"")</f>
        <v/>
      </c>
    </row>
    <row r="241" spans="1:6" x14ac:dyDescent="0.25">
      <c r="A241" s="19">
        <v>238</v>
      </c>
      <c r="B241" s="1" t="str">
        <f>IFERROR(VLOOKUP($A241,Runners!$K:$AA,13,0),"")</f>
        <v/>
      </c>
      <c r="C241" s="1" t="str">
        <f>IFERROR(VLOOKUP($A241,Runners!$K:$AA,14,0),"")</f>
        <v/>
      </c>
      <c r="D241" s="1" t="str">
        <f>IFERROR(VLOOKUP($A241,Runners!$K:$AA,15,0),"")</f>
        <v/>
      </c>
      <c r="E241" s="2" t="str">
        <f>IFERROR(VLOOKUP($A241,Runners!$K:$AA,16,0),"")</f>
        <v/>
      </c>
      <c r="F241" s="2" t="str">
        <f>IFERROR(VLOOKUP($A241,Runners!$K:$AA,17,0),"")</f>
        <v/>
      </c>
    </row>
    <row r="242" spans="1:6" x14ac:dyDescent="0.25">
      <c r="A242" s="19">
        <v>239</v>
      </c>
      <c r="B242" s="1" t="str">
        <f>IFERROR(VLOOKUP($A242,Runners!$K:$AA,13,0),"")</f>
        <v/>
      </c>
      <c r="C242" s="1" t="str">
        <f>IFERROR(VLOOKUP($A242,Runners!$K:$AA,14,0),"")</f>
        <v/>
      </c>
      <c r="D242" s="1" t="str">
        <f>IFERROR(VLOOKUP($A242,Runners!$K:$AA,15,0),"")</f>
        <v/>
      </c>
      <c r="E242" s="2" t="str">
        <f>IFERROR(VLOOKUP($A242,Runners!$K:$AA,16,0),"")</f>
        <v/>
      </c>
      <c r="F242" s="2" t="str">
        <f>IFERROR(VLOOKUP($A242,Runners!$K:$AA,17,0),"")</f>
        <v/>
      </c>
    </row>
    <row r="243" spans="1:6" x14ac:dyDescent="0.25">
      <c r="A243" s="19">
        <v>240</v>
      </c>
      <c r="B243" s="1" t="str">
        <f>IFERROR(VLOOKUP($A243,Runners!$K:$AA,13,0),"")</f>
        <v/>
      </c>
      <c r="C243" s="1" t="str">
        <f>IFERROR(VLOOKUP($A243,Runners!$K:$AA,14,0),"")</f>
        <v/>
      </c>
      <c r="D243" s="1" t="str">
        <f>IFERROR(VLOOKUP($A243,Runners!$K:$AA,15,0),"")</f>
        <v/>
      </c>
      <c r="E243" s="2" t="str">
        <f>IFERROR(VLOOKUP($A243,Runners!$K:$AA,16,0),"")</f>
        <v/>
      </c>
      <c r="F243" s="2" t="str">
        <f>IFERROR(VLOOKUP($A243,Runners!$K:$AA,17,0),"")</f>
        <v/>
      </c>
    </row>
    <row r="244" spans="1:6" x14ac:dyDescent="0.25">
      <c r="A244" s="19">
        <v>241</v>
      </c>
      <c r="B244" s="1" t="str">
        <f>IFERROR(VLOOKUP($A244,Runners!$K:$AA,13,0),"")</f>
        <v/>
      </c>
      <c r="C244" s="1" t="str">
        <f>IFERROR(VLOOKUP($A244,Runners!$K:$AA,14,0),"")</f>
        <v/>
      </c>
      <c r="D244" s="1" t="str">
        <f>IFERROR(VLOOKUP($A244,Runners!$K:$AA,15,0),"")</f>
        <v/>
      </c>
      <c r="E244" s="2" t="str">
        <f>IFERROR(VLOOKUP($A244,Runners!$K:$AA,16,0),"")</f>
        <v/>
      </c>
      <c r="F244" s="2" t="str">
        <f>IFERROR(VLOOKUP($A244,Runners!$K:$AA,17,0),"")</f>
        <v/>
      </c>
    </row>
    <row r="245" spans="1:6" x14ac:dyDescent="0.25">
      <c r="A245" s="19">
        <v>242</v>
      </c>
      <c r="B245" s="1" t="str">
        <f>IFERROR(VLOOKUP($A245,Runners!$K:$AA,13,0),"")</f>
        <v/>
      </c>
      <c r="C245" s="1" t="str">
        <f>IFERROR(VLOOKUP($A245,Runners!$K:$AA,14,0),"")</f>
        <v/>
      </c>
      <c r="D245" s="1" t="str">
        <f>IFERROR(VLOOKUP($A245,Runners!$K:$AA,15,0),"")</f>
        <v/>
      </c>
      <c r="E245" s="2" t="str">
        <f>IFERROR(VLOOKUP($A245,Runners!$K:$AA,16,0),"")</f>
        <v/>
      </c>
      <c r="F245" s="2" t="str">
        <f>IFERROR(VLOOKUP($A245,Runners!$K:$AA,17,0),"")</f>
        <v/>
      </c>
    </row>
    <row r="246" spans="1:6" x14ac:dyDescent="0.25">
      <c r="A246" s="19">
        <v>243</v>
      </c>
      <c r="B246" s="1" t="str">
        <f>IFERROR(VLOOKUP($A246,Runners!$K:$AA,13,0),"")</f>
        <v/>
      </c>
      <c r="C246" s="1" t="str">
        <f>IFERROR(VLOOKUP($A246,Runners!$K:$AA,14,0),"")</f>
        <v/>
      </c>
      <c r="D246" s="1" t="str">
        <f>IFERROR(VLOOKUP($A246,Runners!$K:$AA,15,0),"")</f>
        <v/>
      </c>
      <c r="E246" s="2" t="str">
        <f>IFERROR(VLOOKUP($A246,Runners!$K:$AA,16,0),"")</f>
        <v/>
      </c>
      <c r="F246" s="2" t="str">
        <f>IFERROR(VLOOKUP($A246,Runners!$K:$AA,17,0),"")</f>
        <v/>
      </c>
    </row>
    <row r="247" spans="1:6" x14ac:dyDescent="0.25">
      <c r="A247" s="19">
        <v>244</v>
      </c>
      <c r="B247" s="1" t="str">
        <f>IFERROR(VLOOKUP($A247,Runners!$K:$AA,13,0),"")</f>
        <v/>
      </c>
      <c r="C247" s="1" t="str">
        <f>IFERROR(VLOOKUP($A247,Runners!$K:$AA,14,0),"")</f>
        <v/>
      </c>
      <c r="D247" s="1" t="str">
        <f>IFERROR(VLOOKUP($A247,Runners!$K:$AA,15,0),"")</f>
        <v/>
      </c>
      <c r="E247" s="2" t="str">
        <f>IFERROR(VLOOKUP($A247,Runners!$K:$AA,16,0),"")</f>
        <v/>
      </c>
      <c r="F247" s="2" t="str">
        <f>IFERROR(VLOOKUP($A247,Runners!$K:$AA,17,0),"")</f>
        <v/>
      </c>
    </row>
    <row r="248" spans="1:6" x14ac:dyDescent="0.25">
      <c r="A248" s="19">
        <v>245</v>
      </c>
      <c r="B248" s="1" t="str">
        <f>IFERROR(VLOOKUP($A248,Runners!$K:$AA,13,0),"")</f>
        <v/>
      </c>
      <c r="C248" s="1" t="str">
        <f>IFERROR(VLOOKUP($A248,Runners!$K:$AA,14,0),"")</f>
        <v/>
      </c>
      <c r="D248" s="1" t="str">
        <f>IFERROR(VLOOKUP($A248,Runners!$K:$AA,15,0),"")</f>
        <v/>
      </c>
      <c r="E248" s="2" t="str">
        <f>IFERROR(VLOOKUP($A248,Runners!$K:$AA,16,0),"")</f>
        <v/>
      </c>
      <c r="F248" s="2" t="str">
        <f>IFERROR(VLOOKUP($A248,Runners!$K:$AA,17,0),"")</f>
        <v/>
      </c>
    </row>
    <row r="249" spans="1:6" x14ac:dyDescent="0.25">
      <c r="A249" s="19">
        <v>246</v>
      </c>
      <c r="B249" s="1" t="str">
        <f>IFERROR(VLOOKUP($A249,Runners!$K:$AA,13,0),"")</f>
        <v/>
      </c>
      <c r="C249" s="1" t="str">
        <f>IFERROR(VLOOKUP($A249,Runners!$K:$AA,14,0),"")</f>
        <v/>
      </c>
      <c r="D249" s="1" t="str">
        <f>IFERROR(VLOOKUP($A249,Runners!$K:$AA,15,0),"")</f>
        <v/>
      </c>
      <c r="E249" s="2" t="str">
        <f>IFERROR(VLOOKUP($A249,Runners!$K:$AA,16,0),"")</f>
        <v/>
      </c>
      <c r="F249" s="2" t="str">
        <f>IFERROR(VLOOKUP($A249,Runners!$K:$AA,17,0),"")</f>
        <v/>
      </c>
    </row>
    <row r="250" spans="1:6" x14ac:dyDescent="0.25">
      <c r="A250" s="19">
        <v>247</v>
      </c>
      <c r="B250" s="1" t="str">
        <f>IFERROR(VLOOKUP($A250,Runners!$K:$AA,13,0),"")</f>
        <v/>
      </c>
      <c r="C250" s="1" t="str">
        <f>IFERROR(VLOOKUP($A250,Runners!$K:$AA,14,0),"")</f>
        <v/>
      </c>
      <c r="D250" s="1" t="str">
        <f>IFERROR(VLOOKUP($A250,Runners!$K:$AA,15,0),"")</f>
        <v/>
      </c>
      <c r="E250" s="2" t="str">
        <f>IFERROR(VLOOKUP($A250,Runners!$K:$AA,16,0),"")</f>
        <v/>
      </c>
      <c r="F250" s="2" t="str">
        <f>IFERROR(VLOOKUP($A250,Runners!$K:$AA,17,0),"")</f>
        <v/>
      </c>
    </row>
    <row r="251" spans="1:6" x14ac:dyDescent="0.25">
      <c r="A251" s="19">
        <v>248</v>
      </c>
      <c r="B251" s="1" t="str">
        <f>IFERROR(VLOOKUP($A251,Runners!$K:$AA,13,0),"")</f>
        <v/>
      </c>
      <c r="C251" s="1" t="str">
        <f>IFERROR(VLOOKUP($A251,Runners!$K:$AA,14,0),"")</f>
        <v/>
      </c>
      <c r="D251" s="1" t="str">
        <f>IFERROR(VLOOKUP($A251,Runners!$K:$AA,15,0),"")</f>
        <v/>
      </c>
      <c r="E251" s="2" t="str">
        <f>IFERROR(VLOOKUP($A251,Runners!$K:$AA,16,0),"")</f>
        <v/>
      </c>
      <c r="F251" s="2" t="str">
        <f>IFERROR(VLOOKUP($A251,Runners!$K:$AA,17,0),"")</f>
        <v/>
      </c>
    </row>
    <row r="252" spans="1:6" x14ac:dyDescent="0.25">
      <c r="A252" s="19">
        <v>249</v>
      </c>
      <c r="B252" s="1" t="str">
        <f>IFERROR(VLOOKUP($A252,Runners!$K:$AA,13,0),"")</f>
        <v/>
      </c>
      <c r="C252" s="1" t="str">
        <f>IFERROR(VLOOKUP($A252,Runners!$K:$AA,14,0),"")</f>
        <v/>
      </c>
      <c r="D252" s="1" t="str">
        <f>IFERROR(VLOOKUP($A252,Runners!$K:$AA,15,0),"")</f>
        <v/>
      </c>
      <c r="E252" s="2" t="str">
        <f>IFERROR(VLOOKUP($A252,Runners!$K:$AA,16,0),"")</f>
        <v/>
      </c>
      <c r="F252" s="2" t="str">
        <f>IFERROR(VLOOKUP($A252,Runners!$K:$AA,17,0),"")</f>
        <v/>
      </c>
    </row>
    <row r="253" spans="1:6" x14ac:dyDescent="0.25">
      <c r="A253" s="19">
        <v>250</v>
      </c>
      <c r="B253" s="1" t="str">
        <f>IFERROR(VLOOKUP($A253,Runners!$K:$AA,13,0),"")</f>
        <v/>
      </c>
      <c r="C253" s="1" t="str">
        <f>IFERROR(VLOOKUP($A253,Runners!$K:$AA,14,0),"")</f>
        <v/>
      </c>
      <c r="D253" s="1" t="str">
        <f>IFERROR(VLOOKUP($A253,Runners!$K:$AA,15,0),"")</f>
        <v/>
      </c>
      <c r="E253" s="2" t="str">
        <f>IFERROR(VLOOKUP($A253,Runners!$K:$AA,16,0),"")</f>
        <v/>
      </c>
      <c r="F253" s="2" t="str">
        <f>IFERROR(VLOOKUP($A253,Runners!$K:$AA,17,0),"")</f>
        <v/>
      </c>
    </row>
    <row r="254" spans="1:6" x14ac:dyDescent="0.25">
      <c r="A254" s="19">
        <v>251</v>
      </c>
      <c r="B254" s="1" t="str">
        <f>IFERROR(VLOOKUP($A254,Runners!$K:$AA,13,0),"")</f>
        <v/>
      </c>
      <c r="C254" s="1" t="str">
        <f>IFERROR(VLOOKUP($A254,Runners!$K:$AA,14,0),"")</f>
        <v/>
      </c>
      <c r="D254" s="1" t="str">
        <f>IFERROR(VLOOKUP($A254,Runners!$K:$AA,15,0),"")</f>
        <v/>
      </c>
      <c r="E254" s="2" t="str">
        <f>IFERROR(VLOOKUP($A254,Runners!$K:$AA,16,0),"")</f>
        <v/>
      </c>
      <c r="F254" s="2" t="str">
        <f>IFERROR(VLOOKUP($A254,Runners!$K:$AA,17,0),"")</f>
        <v/>
      </c>
    </row>
    <row r="255" spans="1:6" x14ac:dyDescent="0.25">
      <c r="A255" s="19">
        <v>252</v>
      </c>
      <c r="B255" s="1" t="str">
        <f>IFERROR(VLOOKUP($A255,Runners!$K:$AA,13,0),"")</f>
        <v/>
      </c>
      <c r="C255" s="1" t="str">
        <f>IFERROR(VLOOKUP($A255,Runners!$K:$AA,14,0),"")</f>
        <v/>
      </c>
      <c r="D255" s="1" t="str">
        <f>IFERROR(VLOOKUP($A255,Runners!$K:$AA,15,0),"")</f>
        <v/>
      </c>
      <c r="E255" s="2" t="str">
        <f>IFERROR(VLOOKUP($A255,Runners!$K:$AA,16,0),"")</f>
        <v/>
      </c>
      <c r="F255" s="2" t="str">
        <f>IFERROR(VLOOKUP($A255,Runners!$K:$AA,17,0),"")</f>
        <v/>
      </c>
    </row>
    <row r="256" spans="1:6" x14ac:dyDescent="0.25">
      <c r="A256" s="19">
        <v>253</v>
      </c>
      <c r="B256" s="1" t="str">
        <f>IFERROR(VLOOKUP($A256,Runners!$K:$AA,13,0),"")</f>
        <v/>
      </c>
      <c r="C256" s="1" t="str">
        <f>IFERROR(VLOOKUP($A256,Runners!$K:$AA,14,0),"")</f>
        <v/>
      </c>
      <c r="D256" s="1" t="str">
        <f>IFERROR(VLOOKUP($A256,Runners!$K:$AA,15,0),"")</f>
        <v/>
      </c>
      <c r="E256" s="2" t="str">
        <f>IFERROR(VLOOKUP($A256,Runners!$K:$AA,16,0),"")</f>
        <v/>
      </c>
      <c r="F256" s="2" t="str">
        <f>IFERROR(VLOOKUP($A256,Runners!$K:$AA,17,0),"")</f>
        <v/>
      </c>
    </row>
    <row r="257" spans="1:6" x14ac:dyDescent="0.25">
      <c r="A257" s="19">
        <v>254</v>
      </c>
      <c r="B257" s="1" t="str">
        <f>IFERROR(VLOOKUP($A257,Runners!$K:$AA,13,0),"")</f>
        <v/>
      </c>
      <c r="C257" s="1" t="str">
        <f>IFERROR(VLOOKUP($A257,Runners!$K:$AA,14,0),"")</f>
        <v/>
      </c>
      <c r="D257" s="1" t="str">
        <f>IFERROR(VLOOKUP($A257,Runners!$K:$AA,15,0),"")</f>
        <v/>
      </c>
      <c r="E257" s="2" t="str">
        <f>IFERROR(VLOOKUP($A257,Runners!$K:$AA,16,0),"")</f>
        <v/>
      </c>
      <c r="F257" s="2" t="str">
        <f>IFERROR(VLOOKUP($A257,Runners!$K:$AA,17,0),"")</f>
        <v/>
      </c>
    </row>
    <row r="258" spans="1:6" x14ac:dyDescent="0.25">
      <c r="A258" s="19">
        <v>255</v>
      </c>
      <c r="B258" s="1" t="str">
        <f>IFERROR(VLOOKUP($A258,Runners!$K:$AA,13,0),"")</f>
        <v/>
      </c>
      <c r="C258" s="1" t="str">
        <f>IFERROR(VLOOKUP($A258,Runners!$K:$AA,14,0),"")</f>
        <v/>
      </c>
      <c r="D258" s="1" t="str">
        <f>IFERROR(VLOOKUP($A258,Runners!$K:$AA,15,0),"")</f>
        <v/>
      </c>
      <c r="E258" s="2" t="str">
        <f>IFERROR(VLOOKUP($A258,Runners!$K:$AA,16,0),"")</f>
        <v/>
      </c>
      <c r="F258" s="2" t="str">
        <f>IFERROR(VLOOKUP($A258,Runners!$K:$AA,17,0),"")</f>
        <v/>
      </c>
    </row>
    <row r="259" spans="1:6" x14ac:dyDescent="0.25">
      <c r="A259" s="19">
        <v>256</v>
      </c>
      <c r="B259" s="1" t="str">
        <f>IFERROR(VLOOKUP($A259,Runners!$K:$AA,13,0),"")</f>
        <v/>
      </c>
      <c r="C259" s="1" t="str">
        <f>IFERROR(VLOOKUP($A259,Runners!$K:$AA,14,0),"")</f>
        <v/>
      </c>
      <c r="D259" s="1" t="str">
        <f>IFERROR(VLOOKUP($A259,Runners!$K:$AA,15,0),"")</f>
        <v/>
      </c>
      <c r="E259" s="2" t="str">
        <f>IFERROR(VLOOKUP($A259,Runners!$K:$AA,16,0),"")</f>
        <v/>
      </c>
      <c r="F259" s="2" t="str">
        <f>IFERROR(VLOOKUP($A259,Runners!$K:$AA,17,0),"")</f>
        <v/>
      </c>
    </row>
    <row r="260" spans="1:6" x14ac:dyDescent="0.25">
      <c r="A260" s="19">
        <v>257</v>
      </c>
      <c r="B260" s="1" t="str">
        <f>IFERROR(VLOOKUP($A260,Runners!$K:$AA,13,0),"")</f>
        <v/>
      </c>
      <c r="C260" s="1" t="str">
        <f>IFERROR(VLOOKUP($A260,Runners!$K:$AA,14,0),"")</f>
        <v/>
      </c>
      <c r="D260" s="1" t="str">
        <f>IFERROR(VLOOKUP($A260,Runners!$K:$AA,15,0),"")</f>
        <v/>
      </c>
      <c r="E260" s="2" t="str">
        <f>IFERROR(VLOOKUP($A260,Runners!$K:$AA,16,0),"")</f>
        <v/>
      </c>
      <c r="F260" s="2" t="str">
        <f>IFERROR(VLOOKUP($A260,Runners!$K:$AA,17,0),"")</f>
        <v/>
      </c>
    </row>
    <row r="261" spans="1:6" x14ac:dyDescent="0.25">
      <c r="A261" s="19">
        <v>258</v>
      </c>
      <c r="B261" s="1" t="str">
        <f>IFERROR(VLOOKUP($A261,Runners!$K:$AA,13,0),"")</f>
        <v/>
      </c>
      <c r="C261" s="1" t="str">
        <f>IFERROR(VLOOKUP($A261,Runners!$K:$AA,14,0),"")</f>
        <v/>
      </c>
      <c r="D261" s="1" t="str">
        <f>IFERROR(VLOOKUP($A261,Runners!$K:$AA,15,0),"")</f>
        <v/>
      </c>
      <c r="E261" s="2" t="str">
        <f>IFERROR(VLOOKUP($A261,Runners!$K:$AA,16,0),"")</f>
        <v/>
      </c>
      <c r="F261" s="2" t="str">
        <f>IFERROR(VLOOKUP($A261,Runners!$K:$AA,17,0),"")</f>
        <v/>
      </c>
    </row>
    <row r="262" spans="1:6" x14ac:dyDescent="0.25">
      <c r="A262" s="19">
        <v>259</v>
      </c>
      <c r="B262" s="1" t="str">
        <f>IFERROR(VLOOKUP($A262,Runners!$K:$AA,13,0),"")</f>
        <v/>
      </c>
      <c r="C262" s="1" t="str">
        <f>IFERROR(VLOOKUP($A262,Runners!$K:$AA,14,0),"")</f>
        <v/>
      </c>
      <c r="D262" s="1" t="str">
        <f>IFERROR(VLOOKUP($A262,Runners!$K:$AA,15,0),"")</f>
        <v/>
      </c>
      <c r="E262" s="2" t="str">
        <f>IFERROR(VLOOKUP($A262,Runners!$K:$AA,16,0),"")</f>
        <v/>
      </c>
      <c r="F262" s="2" t="str">
        <f>IFERROR(VLOOKUP($A262,Runners!$K:$AA,17,0),"")</f>
        <v/>
      </c>
    </row>
    <row r="263" spans="1:6" x14ac:dyDescent="0.25">
      <c r="A263" s="19">
        <v>260</v>
      </c>
      <c r="B263" s="1" t="str">
        <f>IFERROR(VLOOKUP($A263,Runners!$K:$AA,13,0),"")</f>
        <v/>
      </c>
      <c r="C263" s="1" t="str">
        <f>IFERROR(VLOOKUP($A263,Runners!$K:$AA,14,0),"")</f>
        <v/>
      </c>
      <c r="D263" s="1" t="str">
        <f>IFERROR(VLOOKUP($A263,Runners!$K:$AA,15,0),"")</f>
        <v/>
      </c>
      <c r="E263" s="2" t="str">
        <f>IFERROR(VLOOKUP($A263,Runners!$K:$AA,16,0),"")</f>
        <v/>
      </c>
      <c r="F263" s="2" t="str">
        <f>IFERROR(VLOOKUP($A263,Runners!$K:$AA,17,0),"")</f>
        <v/>
      </c>
    </row>
    <row r="264" spans="1:6" x14ac:dyDescent="0.25">
      <c r="A264" s="19">
        <v>261</v>
      </c>
      <c r="B264" s="1" t="str">
        <f>IFERROR(VLOOKUP($A264,Runners!$K:$AA,13,0),"")</f>
        <v/>
      </c>
      <c r="C264" s="1" t="str">
        <f>IFERROR(VLOOKUP($A264,Runners!$K:$AA,14,0),"")</f>
        <v/>
      </c>
      <c r="D264" s="1" t="str">
        <f>IFERROR(VLOOKUP($A264,Runners!$K:$AA,15,0),"")</f>
        <v/>
      </c>
      <c r="E264" s="2" t="str">
        <f>IFERROR(VLOOKUP($A264,Runners!$K:$AA,16,0),"")</f>
        <v/>
      </c>
      <c r="F264" s="2" t="str">
        <f>IFERROR(VLOOKUP($A264,Runners!$K:$AA,17,0),"")</f>
        <v/>
      </c>
    </row>
    <row r="265" spans="1:6" x14ac:dyDescent="0.25">
      <c r="A265" s="19">
        <v>262</v>
      </c>
      <c r="B265" s="1" t="str">
        <f>IFERROR(VLOOKUP($A265,Runners!$K:$AA,13,0),"")</f>
        <v/>
      </c>
      <c r="C265" s="1" t="str">
        <f>IFERROR(VLOOKUP($A265,Runners!$K:$AA,14,0),"")</f>
        <v/>
      </c>
      <c r="D265" s="1" t="str">
        <f>IFERROR(VLOOKUP($A265,Runners!$K:$AA,15,0),"")</f>
        <v/>
      </c>
      <c r="E265" s="2" t="str">
        <f>IFERROR(VLOOKUP($A265,Runners!$K:$AA,16,0),"")</f>
        <v/>
      </c>
      <c r="F265" s="2" t="str">
        <f>IFERROR(VLOOKUP($A265,Runners!$K:$AA,17,0),"")</f>
        <v/>
      </c>
    </row>
    <row r="266" spans="1:6" x14ac:dyDescent="0.25">
      <c r="A266" s="19">
        <v>263</v>
      </c>
      <c r="B266" s="1" t="str">
        <f>IFERROR(VLOOKUP($A266,Runners!$K:$AA,13,0),"")</f>
        <v/>
      </c>
      <c r="C266" s="1" t="str">
        <f>IFERROR(VLOOKUP($A266,Runners!$K:$AA,14,0),"")</f>
        <v/>
      </c>
      <c r="D266" s="1" t="str">
        <f>IFERROR(VLOOKUP($A266,Runners!$K:$AA,15,0),"")</f>
        <v/>
      </c>
      <c r="E266" s="2" t="str">
        <f>IFERROR(VLOOKUP($A266,Runners!$K:$AA,16,0),"")</f>
        <v/>
      </c>
      <c r="F266" s="2" t="str">
        <f>IFERROR(VLOOKUP($A266,Runners!$K:$AA,17,0),"")</f>
        <v/>
      </c>
    </row>
    <row r="267" spans="1:6" x14ac:dyDescent="0.25">
      <c r="A267" s="19">
        <v>264</v>
      </c>
      <c r="B267" s="1" t="str">
        <f>IFERROR(VLOOKUP($A267,Runners!$K:$AA,13,0),"")</f>
        <v/>
      </c>
      <c r="C267" s="1" t="str">
        <f>IFERROR(VLOOKUP($A267,Runners!$K:$AA,14,0),"")</f>
        <v/>
      </c>
      <c r="D267" s="1" t="str">
        <f>IFERROR(VLOOKUP($A267,Runners!$K:$AA,15,0),"")</f>
        <v/>
      </c>
      <c r="E267" s="2" t="str">
        <f>IFERROR(VLOOKUP($A267,Runners!$K:$AA,16,0),"")</f>
        <v/>
      </c>
      <c r="F267" s="2" t="str">
        <f>IFERROR(VLOOKUP($A267,Runners!$K:$AA,17,0),"")</f>
        <v/>
      </c>
    </row>
    <row r="268" spans="1:6" x14ac:dyDescent="0.25">
      <c r="A268" s="19">
        <v>265</v>
      </c>
      <c r="B268" s="1" t="str">
        <f>IFERROR(VLOOKUP($A268,Runners!$K:$AA,13,0),"")</f>
        <v/>
      </c>
      <c r="C268" s="1" t="str">
        <f>IFERROR(VLOOKUP($A268,Runners!$K:$AA,14,0),"")</f>
        <v/>
      </c>
      <c r="D268" s="1" t="str">
        <f>IFERROR(VLOOKUP($A268,Runners!$K:$AA,15,0),"")</f>
        <v/>
      </c>
      <c r="E268" s="2" t="str">
        <f>IFERROR(VLOOKUP($A268,Runners!$K:$AA,16,0),"")</f>
        <v/>
      </c>
      <c r="F268" s="2" t="str">
        <f>IFERROR(VLOOKUP($A268,Runners!$K:$AA,17,0),"")</f>
        <v/>
      </c>
    </row>
    <row r="269" spans="1:6" x14ac:dyDescent="0.25">
      <c r="A269" s="19">
        <v>266</v>
      </c>
      <c r="B269" s="1" t="str">
        <f>IFERROR(VLOOKUP($A269,Runners!$K:$AA,13,0),"")</f>
        <v/>
      </c>
      <c r="C269" s="1" t="str">
        <f>IFERROR(VLOOKUP($A269,Runners!$K:$AA,14,0),"")</f>
        <v/>
      </c>
      <c r="D269" s="1" t="str">
        <f>IFERROR(VLOOKUP($A269,Runners!$K:$AA,15,0),"")</f>
        <v/>
      </c>
      <c r="E269" s="2" t="str">
        <f>IFERROR(VLOOKUP($A269,Runners!$K:$AA,16,0),"")</f>
        <v/>
      </c>
      <c r="F269" s="2" t="str">
        <f>IFERROR(VLOOKUP($A269,Runners!$K:$AA,17,0),"")</f>
        <v/>
      </c>
    </row>
    <row r="270" spans="1:6" x14ac:dyDescent="0.25">
      <c r="A270" s="19">
        <v>267</v>
      </c>
      <c r="B270" s="1" t="str">
        <f>IFERROR(VLOOKUP($A270,Runners!$K:$AA,13,0),"")</f>
        <v/>
      </c>
      <c r="C270" s="1" t="str">
        <f>IFERROR(VLOOKUP($A270,Runners!$K:$AA,14,0),"")</f>
        <v/>
      </c>
      <c r="D270" s="1" t="str">
        <f>IFERROR(VLOOKUP($A270,Runners!$K:$AA,15,0),"")</f>
        <v/>
      </c>
      <c r="E270" s="2" t="str">
        <f>IFERROR(VLOOKUP($A270,Runners!$K:$AA,16,0),"")</f>
        <v/>
      </c>
      <c r="F270" s="2" t="str">
        <f>IFERROR(VLOOKUP($A270,Runners!$K:$AA,17,0),"")</f>
        <v/>
      </c>
    </row>
    <row r="271" spans="1:6" x14ac:dyDescent="0.25">
      <c r="A271" s="19">
        <v>268</v>
      </c>
      <c r="B271" s="1" t="str">
        <f>IFERROR(VLOOKUP($A271,Runners!$K:$AA,13,0),"")</f>
        <v/>
      </c>
      <c r="C271" s="1" t="str">
        <f>IFERROR(VLOOKUP($A271,Runners!$K:$AA,14,0),"")</f>
        <v/>
      </c>
      <c r="D271" s="1" t="str">
        <f>IFERROR(VLOOKUP($A271,Runners!$K:$AA,15,0),"")</f>
        <v/>
      </c>
      <c r="E271" s="2" t="str">
        <f>IFERROR(VLOOKUP($A271,Runners!$K:$AA,16,0),"")</f>
        <v/>
      </c>
      <c r="F271" s="2" t="str">
        <f>IFERROR(VLOOKUP($A271,Runners!$K:$AA,17,0),"")</f>
        <v/>
      </c>
    </row>
    <row r="272" spans="1:6" x14ac:dyDescent="0.25">
      <c r="A272" s="19">
        <v>269</v>
      </c>
      <c r="B272" s="1" t="str">
        <f>IFERROR(VLOOKUP($A272,Runners!$K:$AA,13,0),"")</f>
        <v/>
      </c>
      <c r="C272" s="1" t="str">
        <f>IFERROR(VLOOKUP($A272,Runners!$K:$AA,14,0),"")</f>
        <v/>
      </c>
      <c r="D272" s="1" t="str">
        <f>IFERROR(VLOOKUP($A272,Runners!$K:$AA,15,0),"")</f>
        <v/>
      </c>
      <c r="E272" s="2" t="str">
        <f>IFERROR(VLOOKUP($A272,Runners!$K:$AA,16,0),"")</f>
        <v/>
      </c>
      <c r="F272" s="2" t="str">
        <f>IFERROR(VLOOKUP($A272,Runners!$K:$AA,17,0),"")</f>
        <v/>
      </c>
    </row>
    <row r="273" spans="1:6" x14ac:dyDescent="0.25">
      <c r="A273" s="19">
        <v>270</v>
      </c>
      <c r="B273" s="1" t="str">
        <f>IFERROR(VLOOKUP($A273,Runners!$K:$AA,13,0),"")</f>
        <v/>
      </c>
      <c r="C273" s="1" t="str">
        <f>IFERROR(VLOOKUP($A273,Runners!$K:$AA,14,0),"")</f>
        <v/>
      </c>
      <c r="D273" s="1" t="str">
        <f>IFERROR(VLOOKUP($A273,Runners!$K:$AA,15,0),"")</f>
        <v/>
      </c>
      <c r="E273" s="2" t="str">
        <f>IFERROR(VLOOKUP($A273,Runners!$K:$AA,16,0),"")</f>
        <v/>
      </c>
      <c r="F273" s="2" t="str">
        <f>IFERROR(VLOOKUP($A273,Runners!$K:$AA,17,0),"")</f>
        <v/>
      </c>
    </row>
    <row r="274" spans="1:6" x14ac:dyDescent="0.25">
      <c r="A274" s="19">
        <v>271</v>
      </c>
      <c r="B274" s="1" t="str">
        <f>IFERROR(VLOOKUP($A274,Runners!$K:$AA,13,0),"")</f>
        <v/>
      </c>
      <c r="C274" s="1" t="str">
        <f>IFERROR(VLOOKUP($A274,Runners!$K:$AA,14,0),"")</f>
        <v/>
      </c>
      <c r="D274" s="1" t="str">
        <f>IFERROR(VLOOKUP($A274,Runners!$K:$AA,15,0),"")</f>
        <v/>
      </c>
      <c r="E274" s="2" t="str">
        <f>IFERROR(VLOOKUP($A274,Runners!$K:$AA,16,0),"")</f>
        <v/>
      </c>
      <c r="F274" s="2" t="str">
        <f>IFERROR(VLOOKUP($A274,Runners!$K:$AA,17,0),"")</f>
        <v/>
      </c>
    </row>
    <row r="275" spans="1:6" x14ac:dyDescent="0.25">
      <c r="A275" s="19">
        <v>272</v>
      </c>
      <c r="B275" s="1" t="str">
        <f>IFERROR(VLOOKUP($A275,Runners!$K:$AA,13,0),"")</f>
        <v/>
      </c>
      <c r="C275" s="1" t="str">
        <f>IFERROR(VLOOKUP($A275,Runners!$K:$AA,14,0),"")</f>
        <v/>
      </c>
      <c r="D275" s="1" t="str">
        <f>IFERROR(VLOOKUP($A275,Runners!$K:$AA,15,0),"")</f>
        <v/>
      </c>
      <c r="E275" s="2" t="str">
        <f>IFERROR(VLOOKUP($A275,Runners!$K:$AA,16,0),"")</f>
        <v/>
      </c>
      <c r="F275" s="2" t="str">
        <f>IFERROR(VLOOKUP($A275,Runners!$K:$AA,17,0),"")</f>
        <v/>
      </c>
    </row>
    <row r="276" spans="1:6" x14ac:dyDescent="0.25">
      <c r="A276" s="19">
        <v>273</v>
      </c>
      <c r="B276" s="1" t="str">
        <f>IFERROR(VLOOKUP($A276,Runners!$K:$AA,13,0),"")</f>
        <v/>
      </c>
      <c r="C276" s="1" t="str">
        <f>IFERROR(VLOOKUP($A276,Runners!$K:$AA,14,0),"")</f>
        <v/>
      </c>
      <c r="D276" s="1" t="str">
        <f>IFERROR(VLOOKUP($A276,Runners!$K:$AA,15,0),"")</f>
        <v/>
      </c>
      <c r="E276" s="2" t="str">
        <f>IFERROR(VLOOKUP($A276,Runners!$K:$AA,16,0),"")</f>
        <v/>
      </c>
      <c r="F276" s="2" t="str">
        <f>IFERROR(VLOOKUP($A276,Runners!$K:$AA,17,0),"")</f>
        <v/>
      </c>
    </row>
    <row r="277" spans="1:6" x14ac:dyDescent="0.25">
      <c r="A277" s="19">
        <v>274</v>
      </c>
      <c r="B277" s="1" t="str">
        <f>IFERROR(VLOOKUP($A277,Runners!$K:$AA,13,0),"")</f>
        <v/>
      </c>
      <c r="C277" s="1" t="str">
        <f>IFERROR(VLOOKUP($A277,Runners!$K:$AA,14,0),"")</f>
        <v/>
      </c>
      <c r="D277" s="1" t="str">
        <f>IFERROR(VLOOKUP($A277,Runners!$K:$AA,15,0),"")</f>
        <v/>
      </c>
      <c r="E277" s="2" t="str">
        <f>IFERROR(VLOOKUP($A277,Runners!$K:$AA,16,0),"")</f>
        <v/>
      </c>
      <c r="F277" s="2" t="str">
        <f>IFERROR(VLOOKUP($A277,Runners!$K:$AA,17,0),"")</f>
        <v/>
      </c>
    </row>
    <row r="278" spans="1:6" x14ac:dyDescent="0.25">
      <c r="A278" s="19">
        <v>275</v>
      </c>
      <c r="B278" s="1" t="str">
        <f>IFERROR(VLOOKUP($A278,Runners!$K:$AA,13,0),"")</f>
        <v/>
      </c>
      <c r="C278" s="1" t="str">
        <f>IFERROR(VLOOKUP($A278,Runners!$K:$AA,14,0),"")</f>
        <v/>
      </c>
      <c r="D278" s="1" t="str">
        <f>IFERROR(VLOOKUP($A278,Runners!$K:$AA,15,0),"")</f>
        <v/>
      </c>
      <c r="E278" s="2" t="str">
        <f>IFERROR(VLOOKUP($A278,Runners!$K:$AA,16,0),"")</f>
        <v/>
      </c>
      <c r="F278" s="2" t="str">
        <f>IFERROR(VLOOKUP($A278,Runners!$K:$AA,17,0),"")</f>
        <v/>
      </c>
    </row>
    <row r="279" spans="1:6" x14ac:dyDescent="0.25">
      <c r="A279" s="19">
        <v>276</v>
      </c>
      <c r="B279" s="1" t="str">
        <f>IFERROR(VLOOKUP($A279,Runners!$K:$AA,13,0),"")</f>
        <v/>
      </c>
      <c r="C279" s="1" t="str">
        <f>IFERROR(VLOOKUP($A279,Runners!$K:$AA,14,0),"")</f>
        <v/>
      </c>
      <c r="D279" s="1" t="str">
        <f>IFERROR(VLOOKUP($A279,Runners!$K:$AA,15,0),"")</f>
        <v/>
      </c>
      <c r="E279" s="2" t="str">
        <f>IFERROR(VLOOKUP($A279,Runners!$K:$AA,16,0),"")</f>
        <v/>
      </c>
      <c r="F279" s="2" t="str">
        <f>IFERROR(VLOOKUP($A279,Runners!$K:$AA,17,0),"")</f>
        <v/>
      </c>
    </row>
    <row r="280" spans="1:6" x14ac:dyDescent="0.25">
      <c r="A280" s="19">
        <v>277</v>
      </c>
      <c r="B280" s="1" t="str">
        <f>IFERROR(VLOOKUP($A280,Runners!$K:$AA,13,0),"")</f>
        <v/>
      </c>
      <c r="C280" s="1" t="str">
        <f>IFERROR(VLOOKUP($A280,Runners!$K:$AA,14,0),"")</f>
        <v/>
      </c>
      <c r="D280" s="1" t="str">
        <f>IFERROR(VLOOKUP($A280,Runners!$K:$AA,15,0),"")</f>
        <v/>
      </c>
      <c r="E280" s="2" t="str">
        <f>IFERROR(VLOOKUP($A280,Runners!$K:$AA,16,0),"")</f>
        <v/>
      </c>
      <c r="F280" s="2" t="str">
        <f>IFERROR(VLOOKUP($A280,Runners!$K:$AA,17,0),"")</f>
        <v/>
      </c>
    </row>
    <row r="281" spans="1:6" x14ac:dyDescent="0.25">
      <c r="A281" s="19">
        <v>278</v>
      </c>
      <c r="B281" s="1" t="str">
        <f>IFERROR(VLOOKUP($A281,Runners!$K:$AA,13,0),"")</f>
        <v/>
      </c>
      <c r="C281" s="1" t="str">
        <f>IFERROR(VLOOKUP($A281,Runners!$K:$AA,14,0),"")</f>
        <v/>
      </c>
      <c r="D281" s="1" t="str">
        <f>IFERROR(VLOOKUP($A281,Runners!$K:$AA,15,0),"")</f>
        <v/>
      </c>
      <c r="E281" s="2" t="str">
        <f>IFERROR(VLOOKUP($A281,Runners!$K:$AA,16,0),"")</f>
        <v/>
      </c>
      <c r="F281" s="2" t="str">
        <f>IFERROR(VLOOKUP($A281,Runners!$K:$AA,17,0),"")</f>
        <v/>
      </c>
    </row>
    <row r="282" spans="1:6" x14ac:dyDescent="0.25">
      <c r="A282" s="19">
        <v>279</v>
      </c>
      <c r="B282" s="1" t="str">
        <f>IFERROR(VLOOKUP($A282,Runners!$K:$AA,13,0),"")</f>
        <v/>
      </c>
      <c r="C282" s="1" t="str">
        <f>IFERROR(VLOOKUP($A282,Runners!$K:$AA,14,0),"")</f>
        <v/>
      </c>
      <c r="D282" s="1" t="str">
        <f>IFERROR(VLOOKUP($A282,Runners!$K:$AA,15,0),"")</f>
        <v/>
      </c>
      <c r="E282" s="2" t="str">
        <f>IFERROR(VLOOKUP($A282,Runners!$K:$AA,16,0),"")</f>
        <v/>
      </c>
      <c r="F282" s="2" t="str">
        <f>IFERROR(VLOOKUP($A282,Runners!$K:$AA,17,0),"")</f>
        <v/>
      </c>
    </row>
    <row r="283" spans="1:6" x14ac:dyDescent="0.25">
      <c r="A283" s="19">
        <v>280</v>
      </c>
      <c r="B283" s="1" t="str">
        <f>IFERROR(VLOOKUP($A283,Runners!$K:$AA,13,0),"")</f>
        <v/>
      </c>
      <c r="C283" s="1" t="str">
        <f>IFERROR(VLOOKUP($A283,Runners!$K:$AA,14,0),"")</f>
        <v/>
      </c>
      <c r="D283" s="1" t="str">
        <f>IFERROR(VLOOKUP($A283,Runners!$K:$AA,15,0),"")</f>
        <v/>
      </c>
      <c r="E283" s="2" t="str">
        <f>IFERROR(VLOOKUP($A283,Runners!$K:$AA,16,0),"")</f>
        <v/>
      </c>
      <c r="F283" s="2" t="str">
        <f>IFERROR(VLOOKUP($A283,Runners!$K:$AA,17,0),"")</f>
        <v/>
      </c>
    </row>
    <row r="284" spans="1:6" x14ac:dyDescent="0.25">
      <c r="A284" s="19">
        <v>281</v>
      </c>
      <c r="B284" s="1" t="str">
        <f>IFERROR(VLOOKUP($A284,Runners!$K:$AA,13,0),"")</f>
        <v/>
      </c>
      <c r="C284" s="1" t="str">
        <f>IFERROR(VLOOKUP($A284,Runners!$K:$AA,14,0),"")</f>
        <v/>
      </c>
      <c r="D284" s="1" t="str">
        <f>IFERROR(VLOOKUP($A284,Runners!$K:$AA,15,0),"")</f>
        <v/>
      </c>
      <c r="E284" s="2" t="str">
        <f>IFERROR(VLOOKUP($A284,Runners!$K:$AA,16,0),"")</f>
        <v/>
      </c>
      <c r="F284" s="2" t="str">
        <f>IFERROR(VLOOKUP($A284,Runners!$K:$AA,17,0),"")</f>
        <v/>
      </c>
    </row>
    <row r="285" spans="1:6" x14ac:dyDescent="0.25">
      <c r="A285" s="19">
        <v>282</v>
      </c>
      <c r="B285" s="1" t="str">
        <f>IFERROR(VLOOKUP($A285,Runners!$K:$AA,13,0),"")</f>
        <v/>
      </c>
      <c r="C285" s="1" t="str">
        <f>IFERROR(VLOOKUP($A285,Runners!$K:$AA,14,0),"")</f>
        <v/>
      </c>
      <c r="D285" s="1" t="str">
        <f>IFERROR(VLOOKUP($A285,Runners!$K:$AA,15,0),"")</f>
        <v/>
      </c>
      <c r="E285" s="2" t="str">
        <f>IFERROR(VLOOKUP($A285,Runners!$K:$AA,16,0),"")</f>
        <v/>
      </c>
      <c r="F285" s="2" t="str">
        <f>IFERROR(VLOOKUP($A285,Runners!$K:$AA,17,0),"")</f>
        <v/>
      </c>
    </row>
    <row r="286" spans="1:6" x14ac:dyDescent="0.25">
      <c r="A286" s="19">
        <v>283</v>
      </c>
      <c r="B286" s="1" t="str">
        <f>IFERROR(VLOOKUP($A286,Runners!$K:$AA,13,0),"")</f>
        <v/>
      </c>
      <c r="C286" s="1" t="str">
        <f>IFERROR(VLOOKUP($A286,Runners!$K:$AA,14,0),"")</f>
        <v/>
      </c>
      <c r="D286" s="1" t="str">
        <f>IFERROR(VLOOKUP($A286,Runners!$K:$AA,15,0),"")</f>
        <v/>
      </c>
      <c r="E286" s="2" t="str">
        <f>IFERROR(VLOOKUP($A286,Runners!$K:$AA,16,0),"")</f>
        <v/>
      </c>
      <c r="F286" s="2" t="str">
        <f>IFERROR(VLOOKUP($A286,Runners!$K:$AA,17,0),"")</f>
        <v/>
      </c>
    </row>
    <row r="287" spans="1:6" x14ac:dyDescent="0.25">
      <c r="A287" s="19">
        <v>284</v>
      </c>
      <c r="B287" s="1" t="str">
        <f>IFERROR(VLOOKUP($A287,Runners!$K:$AA,13,0),"")</f>
        <v/>
      </c>
      <c r="C287" s="1" t="str">
        <f>IFERROR(VLOOKUP($A287,Runners!$K:$AA,14,0),"")</f>
        <v/>
      </c>
      <c r="D287" s="1" t="str">
        <f>IFERROR(VLOOKUP($A287,Runners!$K:$AA,15,0),"")</f>
        <v/>
      </c>
      <c r="E287" s="2" t="str">
        <f>IFERROR(VLOOKUP($A287,Runners!$K:$AA,16,0),"")</f>
        <v/>
      </c>
      <c r="F287" s="2" t="str">
        <f>IFERROR(VLOOKUP($A287,Runners!$K:$AA,17,0),"")</f>
        <v/>
      </c>
    </row>
    <row r="288" spans="1:6" x14ac:dyDescent="0.25">
      <c r="A288" s="19">
        <v>285</v>
      </c>
      <c r="B288" s="1" t="str">
        <f>IFERROR(VLOOKUP($A288,Runners!$K:$AA,13,0),"")</f>
        <v/>
      </c>
      <c r="C288" s="1" t="str">
        <f>IFERROR(VLOOKUP($A288,Runners!$K:$AA,14,0),"")</f>
        <v/>
      </c>
      <c r="D288" s="1" t="str">
        <f>IFERROR(VLOOKUP($A288,Runners!$K:$AA,15,0),"")</f>
        <v/>
      </c>
      <c r="E288" s="2" t="str">
        <f>IFERROR(VLOOKUP($A288,Runners!$K:$AA,16,0),"")</f>
        <v/>
      </c>
      <c r="F288" s="2" t="str">
        <f>IFERROR(VLOOKUP($A288,Runners!$K:$AA,17,0),"")</f>
        <v/>
      </c>
    </row>
    <row r="289" spans="1:6" x14ac:dyDescent="0.25">
      <c r="A289" s="19">
        <v>286</v>
      </c>
      <c r="B289" s="1" t="str">
        <f>IFERROR(VLOOKUP($A289,Runners!$K:$AA,13,0),"")</f>
        <v/>
      </c>
      <c r="C289" s="1" t="str">
        <f>IFERROR(VLOOKUP($A289,Runners!$K:$AA,14,0),"")</f>
        <v/>
      </c>
      <c r="D289" s="1" t="str">
        <f>IFERROR(VLOOKUP($A289,Runners!$K:$AA,15,0),"")</f>
        <v/>
      </c>
      <c r="E289" s="2" t="str">
        <f>IFERROR(VLOOKUP($A289,Runners!$K:$AA,16,0),"")</f>
        <v/>
      </c>
      <c r="F289" s="2" t="str">
        <f>IFERROR(VLOOKUP($A289,Runners!$K:$AA,17,0),"")</f>
        <v/>
      </c>
    </row>
    <row r="290" spans="1:6" x14ac:dyDescent="0.25">
      <c r="A290" s="19">
        <v>287</v>
      </c>
      <c r="B290" s="1" t="str">
        <f>IFERROR(VLOOKUP($A290,Runners!$K:$AA,13,0),"")</f>
        <v/>
      </c>
      <c r="C290" s="1" t="str">
        <f>IFERROR(VLOOKUP($A290,Runners!$K:$AA,14,0),"")</f>
        <v/>
      </c>
      <c r="D290" s="1" t="str">
        <f>IFERROR(VLOOKUP($A290,Runners!$K:$AA,15,0),"")</f>
        <v/>
      </c>
      <c r="E290" s="2" t="str">
        <f>IFERROR(VLOOKUP($A290,Runners!$K:$AA,16,0),"")</f>
        <v/>
      </c>
      <c r="F290" s="2" t="str">
        <f>IFERROR(VLOOKUP($A290,Runners!$K:$AA,17,0),"")</f>
        <v/>
      </c>
    </row>
    <row r="291" spans="1:6" x14ac:dyDescent="0.25">
      <c r="A291" s="19">
        <v>288</v>
      </c>
      <c r="B291" s="1" t="str">
        <f>IFERROR(VLOOKUP($A291,Runners!$K:$AA,13,0),"")</f>
        <v/>
      </c>
      <c r="C291" s="1" t="str">
        <f>IFERROR(VLOOKUP($A291,Runners!$K:$AA,14,0),"")</f>
        <v/>
      </c>
      <c r="D291" s="1" t="str">
        <f>IFERROR(VLOOKUP($A291,Runners!$K:$AA,15,0),"")</f>
        <v/>
      </c>
      <c r="E291" s="2" t="str">
        <f>IFERROR(VLOOKUP($A291,Runners!$K:$AA,16,0),"")</f>
        <v/>
      </c>
      <c r="F291" s="2" t="str">
        <f>IFERROR(VLOOKUP($A291,Runners!$K:$AA,17,0),"")</f>
        <v/>
      </c>
    </row>
    <row r="292" spans="1:6" x14ac:dyDescent="0.25">
      <c r="A292" s="19">
        <v>289</v>
      </c>
      <c r="B292" s="1" t="str">
        <f>IFERROR(VLOOKUP($A292,Runners!$K:$AA,13,0),"")</f>
        <v/>
      </c>
      <c r="C292" s="1" t="str">
        <f>IFERROR(VLOOKUP($A292,Runners!$K:$AA,14,0),"")</f>
        <v/>
      </c>
      <c r="D292" s="1" t="str">
        <f>IFERROR(VLOOKUP($A292,Runners!$K:$AA,15,0),"")</f>
        <v/>
      </c>
      <c r="E292" s="2" t="str">
        <f>IFERROR(VLOOKUP($A292,Runners!$K:$AA,16,0),"")</f>
        <v/>
      </c>
      <c r="F292" s="2" t="str">
        <f>IFERROR(VLOOKUP($A292,Runners!$K:$AA,17,0),"")</f>
        <v/>
      </c>
    </row>
    <row r="293" spans="1:6" x14ac:dyDescent="0.25">
      <c r="A293" s="19">
        <v>290</v>
      </c>
      <c r="B293" s="1" t="str">
        <f>IFERROR(VLOOKUP($A293,Runners!$K:$AA,13,0),"")</f>
        <v/>
      </c>
      <c r="C293" s="1" t="str">
        <f>IFERROR(VLOOKUP($A293,Runners!$K:$AA,14,0),"")</f>
        <v/>
      </c>
      <c r="D293" s="1" t="str">
        <f>IFERROR(VLOOKUP($A293,Runners!$K:$AA,15,0),"")</f>
        <v/>
      </c>
      <c r="E293" s="2" t="str">
        <f>IFERROR(VLOOKUP($A293,Runners!$K:$AA,16,0),"")</f>
        <v/>
      </c>
      <c r="F293" s="2" t="str">
        <f>IFERROR(VLOOKUP($A293,Runners!$K:$AA,17,0),"")</f>
        <v/>
      </c>
    </row>
    <row r="294" spans="1:6" x14ac:dyDescent="0.25">
      <c r="A294" s="19">
        <v>291</v>
      </c>
      <c r="B294" s="1" t="str">
        <f>IFERROR(VLOOKUP($A294,Runners!$K:$AA,13,0),"")</f>
        <v/>
      </c>
      <c r="C294" s="1" t="str">
        <f>IFERROR(VLOOKUP($A294,Runners!$K:$AA,14,0),"")</f>
        <v/>
      </c>
      <c r="D294" s="1" t="str">
        <f>IFERROR(VLOOKUP($A294,Runners!$K:$AA,15,0),"")</f>
        <v/>
      </c>
      <c r="E294" s="2" t="str">
        <f>IFERROR(VLOOKUP($A294,Runners!$K:$AA,16,0),"")</f>
        <v/>
      </c>
      <c r="F294" s="2" t="str">
        <f>IFERROR(VLOOKUP($A294,Runners!$K:$AA,17,0),"")</f>
        <v/>
      </c>
    </row>
    <row r="295" spans="1:6" x14ac:dyDescent="0.25">
      <c r="A295" s="19">
        <v>292</v>
      </c>
      <c r="B295" s="1" t="str">
        <f>IFERROR(VLOOKUP($A295,Runners!$K:$AA,13,0),"")</f>
        <v/>
      </c>
      <c r="C295" s="1" t="str">
        <f>IFERROR(VLOOKUP($A295,Runners!$K:$AA,14,0),"")</f>
        <v/>
      </c>
      <c r="D295" s="1" t="str">
        <f>IFERROR(VLOOKUP($A295,Runners!$K:$AA,15,0),"")</f>
        <v/>
      </c>
      <c r="E295" s="2" t="str">
        <f>IFERROR(VLOOKUP($A295,Runners!$K:$AA,16,0),"")</f>
        <v/>
      </c>
      <c r="F295" s="2" t="str">
        <f>IFERROR(VLOOKUP($A295,Runners!$K:$AA,17,0),"")</f>
        <v/>
      </c>
    </row>
    <row r="296" spans="1:6" x14ac:dyDescent="0.25">
      <c r="A296" s="19">
        <v>293</v>
      </c>
      <c r="B296" s="1" t="str">
        <f>IFERROR(VLOOKUP($A296,Runners!$K:$AA,13,0),"")</f>
        <v/>
      </c>
      <c r="C296" s="1" t="str">
        <f>IFERROR(VLOOKUP($A296,Runners!$K:$AA,14,0),"")</f>
        <v/>
      </c>
      <c r="D296" s="1" t="str">
        <f>IFERROR(VLOOKUP($A296,Runners!$K:$AA,15,0),"")</f>
        <v/>
      </c>
      <c r="E296" s="2" t="str">
        <f>IFERROR(VLOOKUP($A296,Runners!$K:$AA,16,0),"")</f>
        <v/>
      </c>
      <c r="F296" s="2" t="str">
        <f>IFERROR(VLOOKUP($A296,Runners!$K:$AA,17,0),"")</f>
        <v/>
      </c>
    </row>
    <row r="297" spans="1:6" x14ac:dyDescent="0.25">
      <c r="A297" s="19">
        <v>294</v>
      </c>
      <c r="B297" s="1" t="str">
        <f>IFERROR(VLOOKUP($A297,Runners!$K:$AA,13,0),"")</f>
        <v/>
      </c>
      <c r="C297" s="1" t="str">
        <f>IFERROR(VLOOKUP($A297,Runners!$K:$AA,14,0),"")</f>
        <v/>
      </c>
      <c r="D297" s="1" t="str">
        <f>IFERROR(VLOOKUP($A297,Runners!$K:$AA,15,0),"")</f>
        <v/>
      </c>
      <c r="E297" s="2" t="str">
        <f>IFERROR(VLOOKUP($A297,Runners!$K:$AA,16,0),"")</f>
        <v/>
      </c>
      <c r="F297" s="2" t="str">
        <f>IFERROR(VLOOKUP($A297,Runners!$K:$AA,17,0),"")</f>
        <v/>
      </c>
    </row>
    <row r="298" spans="1:6" x14ac:dyDescent="0.25">
      <c r="A298" s="19">
        <v>295</v>
      </c>
      <c r="B298" s="1" t="str">
        <f>IFERROR(VLOOKUP($A298,Runners!$K:$AA,13,0),"")</f>
        <v/>
      </c>
      <c r="C298" s="1" t="str">
        <f>IFERROR(VLOOKUP($A298,Runners!$K:$AA,14,0),"")</f>
        <v/>
      </c>
      <c r="D298" s="1" t="str">
        <f>IFERROR(VLOOKUP($A298,Runners!$K:$AA,15,0),"")</f>
        <v/>
      </c>
      <c r="E298" s="2" t="str">
        <f>IFERROR(VLOOKUP($A298,Runners!$K:$AA,16,0),"")</f>
        <v/>
      </c>
      <c r="F298" s="2" t="str">
        <f>IFERROR(VLOOKUP($A298,Runners!$K:$AA,17,0),"")</f>
        <v/>
      </c>
    </row>
    <row r="299" spans="1:6" x14ac:dyDescent="0.25">
      <c r="A299" s="19">
        <v>296</v>
      </c>
      <c r="B299" s="1" t="str">
        <f>IFERROR(VLOOKUP($A299,Runners!$K:$AA,13,0),"")</f>
        <v/>
      </c>
      <c r="C299" s="1" t="str">
        <f>IFERROR(VLOOKUP($A299,Runners!$K:$AA,14,0),"")</f>
        <v/>
      </c>
      <c r="D299" s="1" t="str">
        <f>IFERROR(VLOOKUP($A299,Runners!$K:$AA,15,0),"")</f>
        <v/>
      </c>
      <c r="E299" s="2" t="str">
        <f>IFERROR(VLOOKUP($A299,Runners!$K:$AA,16,0),"")</f>
        <v/>
      </c>
      <c r="F299" s="2" t="str">
        <f>IFERROR(VLOOKUP($A299,Runners!$K:$AA,17,0),"")</f>
        <v/>
      </c>
    </row>
    <row r="300" spans="1:6" x14ac:dyDescent="0.25">
      <c r="A300" s="19">
        <v>297</v>
      </c>
      <c r="B300" s="1" t="str">
        <f>IFERROR(VLOOKUP($A300,Runners!$K:$AA,13,0),"")</f>
        <v/>
      </c>
      <c r="C300" s="1" t="str">
        <f>IFERROR(VLOOKUP($A300,Runners!$K:$AA,14,0),"")</f>
        <v/>
      </c>
      <c r="D300" s="1" t="str">
        <f>IFERROR(VLOOKUP($A300,Runners!$K:$AA,15,0),"")</f>
        <v/>
      </c>
      <c r="E300" s="2" t="str">
        <f>IFERROR(VLOOKUP($A300,Runners!$K:$AA,16,0),"")</f>
        <v/>
      </c>
      <c r="F300" s="2" t="str">
        <f>IFERROR(VLOOKUP($A300,Runners!$K:$AA,17,0),"")</f>
        <v/>
      </c>
    </row>
    <row r="301" spans="1:6" x14ac:dyDescent="0.25">
      <c r="A301" s="19">
        <v>298</v>
      </c>
      <c r="B301" s="1" t="str">
        <f>IFERROR(VLOOKUP($A301,Runners!$K:$AA,13,0),"")</f>
        <v/>
      </c>
      <c r="C301" s="1" t="str">
        <f>IFERROR(VLOOKUP($A301,Runners!$K:$AA,14,0),"")</f>
        <v/>
      </c>
      <c r="D301" s="1" t="str">
        <f>IFERROR(VLOOKUP($A301,Runners!$K:$AA,15,0),"")</f>
        <v/>
      </c>
      <c r="E301" s="2" t="str">
        <f>IFERROR(VLOOKUP($A301,Runners!$K:$AA,16,0),"")</f>
        <v/>
      </c>
      <c r="F301" s="2" t="str">
        <f>IFERROR(VLOOKUP($A301,Runners!$K:$AA,17,0),"")</f>
        <v/>
      </c>
    </row>
    <row r="302" spans="1:6" x14ac:dyDescent="0.25">
      <c r="A302" s="19">
        <v>299</v>
      </c>
      <c r="B302" s="1" t="str">
        <f>IFERROR(VLOOKUP($A302,Runners!$K:$AA,13,0),"")</f>
        <v/>
      </c>
      <c r="C302" s="1" t="str">
        <f>IFERROR(VLOOKUP($A302,Runners!$K:$AA,14,0),"")</f>
        <v/>
      </c>
      <c r="D302" s="1" t="str">
        <f>IFERROR(VLOOKUP($A302,Runners!$K:$AA,15,0),"")</f>
        <v/>
      </c>
      <c r="E302" s="2" t="str">
        <f>IFERROR(VLOOKUP($A302,Runners!$K:$AA,16,0),"")</f>
        <v/>
      </c>
      <c r="F302" s="2" t="str">
        <f>IFERROR(VLOOKUP($A302,Runners!$K:$AA,17,0),"")</f>
        <v/>
      </c>
    </row>
    <row r="303" spans="1:6" x14ac:dyDescent="0.25">
      <c r="A303" s="19">
        <v>300</v>
      </c>
      <c r="B303" s="1" t="str">
        <f>IFERROR(VLOOKUP($A303,Runners!$K:$AA,13,0),"")</f>
        <v/>
      </c>
      <c r="C303" s="1" t="str">
        <f>IFERROR(VLOOKUP($A303,Runners!$K:$AA,14,0),"")</f>
        <v/>
      </c>
      <c r="D303" s="1" t="str">
        <f>IFERROR(VLOOKUP($A303,Runners!$K:$AA,15,0),"")</f>
        <v/>
      </c>
      <c r="E303" s="2" t="str">
        <f>IFERROR(VLOOKUP($A303,Runners!$K:$AA,16,0),"")</f>
        <v/>
      </c>
      <c r="F303" s="2" t="str">
        <f>IFERROR(VLOOKUP($A303,Runners!$K:$AA,17,0),"")</f>
        <v/>
      </c>
    </row>
    <row r="304" spans="1:6" x14ac:dyDescent="0.25">
      <c r="A304" s="19">
        <v>301</v>
      </c>
      <c r="B304" s="1" t="str">
        <f>IFERROR(VLOOKUP($A304,Runners!$K:$AA,13,0),"")</f>
        <v/>
      </c>
      <c r="C304" s="1" t="str">
        <f>IFERROR(VLOOKUP($A304,Runners!$K:$AA,14,0),"")</f>
        <v/>
      </c>
      <c r="D304" s="1" t="str">
        <f>IFERROR(VLOOKUP($A304,Runners!$K:$AA,15,0),"")</f>
        <v/>
      </c>
      <c r="E304" s="2" t="str">
        <f>IFERROR(VLOOKUP($A304,Runners!$K:$AA,16,0),"")</f>
        <v/>
      </c>
      <c r="F304" s="2" t="str">
        <f>IFERROR(VLOOKUP($A304,Runners!$K:$AA,17,0),"")</f>
        <v/>
      </c>
    </row>
    <row r="305" spans="1:6" x14ac:dyDescent="0.25">
      <c r="A305" s="19">
        <v>302</v>
      </c>
      <c r="B305" s="1" t="str">
        <f>IFERROR(VLOOKUP($A305,Runners!$K:$AA,13,0),"")</f>
        <v/>
      </c>
      <c r="C305" s="1" t="str">
        <f>IFERROR(VLOOKUP($A305,Runners!$K:$AA,14,0),"")</f>
        <v/>
      </c>
      <c r="D305" s="1" t="str">
        <f>IFERROR(VLOOKUP($A305,Runners!$K:$AA,15,0),"")</f>
        <v/>
      </c>
      <c r="E305" s="2" t="str">
        <f>IFERROR(VLOOKUP($A305,Runners!$K:$AA,16,0),"")</f>
        <v/>
      </c>
      <c r="F305" s="2" t="str">
        <f>IFERROR(VLOOKUP($A305,Runners!$K:$AA,17,0),"")</f>
        <v/>
      </c>
    </row>
    <row r="306" spans="1:6" x14ac:dyDescent="0.25">
      <c r="A306" s="19">
        <v>303</v>
      </c>
      <c r="B306" s="1" t="str">
        <f>IFERROR(VLOOKUP($A306,Runners!$K:$AA,13,0),"")</f>
        <v/>
      </c>
      <c r="C306" s="1" t="str">
        <f>IFERROR(VLOOKUP($A306,Runners!$K:$AA,14,0),"")</f>
        <v/>
      </c>
      <c r="D306" s="1" t="str">
        <f>IFERROR(VLOOKUP($A306,Runners!$K:$AA,15,0),"")</f>
        <v/>
      </c>
      <c r="E306" s="2" t="str">
        <f>IFERROR(VLOOKUP($A306,Runners!$K:$AA,16,0),"")</f>
        <v/>
      </c>
      <c r="F306" s="2" t="str">
        <f>IFERROR(VLOOKUP($A306,Runners!$K:$AA,17,0),"")</f>
        <v/>
      </c>
    </row>
    <row r="307" spans="1:6" x14ac:dyDescent="0.25">
      <c r="A307" s="19">
        <v>304</v>
      </c>
      <c r="B307" s="1" t="str">
        <f>IFERROR(VLOOKUP($A307,Runners!$K:$AA,13,0),"")</f>
        <v/>
      </c>
      <c r="C307" s="1" t="str">
        <f>IFERROR(VLOOKUP($A307,Runners!$K:$AA,14,0),"")</f>
        <v/>
      </c>
      <c r="D307" s="1" t="str">
        <f>IFERROR(VLOOKUP($A307,Runners!$K:$AA,15,0),"")</f>
        <v/>
      </c>
      <c r="E307" s="2" t="str">
        <f>IFERROR(VLOOKUP($A307,Runners!$K:$AA,16,0),"")</f>
        <v/>
      </c>
      <c r="F307" s="2" t="str">
        <f>IFERROR(VLOOKUP($A307,Runners!$K:$AA,17,0),"")</f>
        <v/>
      </c>
    </row>
    <row r="308" spans="1:6" x14ac:dyDescent="0.25">
      <c r="A308" s="19">
        <v>305</v>
      </c>
      <c r="B308" s="1" t="str">
        <f>IFERROR(VLOOKUP($A308,Runners!$K:$AA,13,0),"")</f>
        <v/>
      </c>
      <c r="C308" s="1" t="str">
        <f>IFERROR(VLOOKUP($A308,Runners!$K:$AA,14,0),"")</f>
        <v/>
      </c>
      <c r="D308" s="1" t="str">
        <f>IFERROR(VLOOKUP($A308,Runners!$K:$AA,15,0),"")</f>
        <v/>
      </c>
      <c r="E308" s="2" t="str">
        <f>IFERROR(VLOOKUP($A308,Runners!$K:$AA,16,0),"")</f>
        <v/>
      </c>
      <c r="F308" s="2" t="str">
        <f>IFERROR(VLOOKUP($A308,Runners!$K:$AA,17,0),"")</f>
        <v/>
      </c>
    </row>
    <row r="309" spans="1:6" x14ac:dyDescent="0.25">
      <c r="A309" s="19">
        <v>306</v>
      </c>
      <c r="B309" s="1" t="str">
        <f>IFERROR(VLOOKUP($A309,Runners!$K:$AA,13,0),"")</f>
        <v/>
      </c>
      <c r="C309" s="1" t="str">
        <f>IFERROR(VLOOKUP($A309,Runners!$K:$AA,14,0),"")</f>
        <v/>
      </c>
      <c r="D309" s="1" t="str">
        <f>IFERROR(VLOOKUP($A309,Runners!$K:$AA,15,0),"")</f>
        <v/>
      </c>
      <c r="E309" s="2" t="str">
        <f>IFERROR(VLOOKUP($A309,Runners!$K:$AA,16,0),"")</f>
        <v/>
      </c>
      <c r="F309" s="2" t="str">
        <f>IFERROR(VLOOKUP($A309,Runners!$K:$AA,17,0),"")</f>
        <v/>
      </c>
    </row>
    <row r="310" spans="1:6" x14ac:dyDescent="0.25">
      <c r="A310" s="19">
        <v>307</v>
      </c>
      <c r="B310" s="1" t="str">
        <f>IFERROR(VLOOKUP($A310,Runners!$K:$AA,13,0),"")</f>
        <v/>
      </c>
      <c r="C310" s="1" t="str">
        <f>IFERROR(VLOOKUP($A310,Runners!$K:$AA,14,0),"")</f>
        <v/>
      </c>
      <c r="D310" s="1" t="str">
        <f>IFERROR(VLOOKUP($A310,Runners!$K:$AA,15,0),"")</f>
        <v/>
      </c>
      <c r="E310" s="2" t="str">
        <f>IFERROR(VLOOKUP($A310,Runners!$K:$AA,16,0),"")</f>
        <v/>
      </c>
      <c r="F310" s="2" t="str">
        <f>IFERROR(VLOOKUP($A310,Runners!$K:$AA,17,0),"")</f>
        <v/>
      </c>
    </row>
    <row r="311" spans="1:6" x14ac:dyDescent="0.25">
      <c r="A311" s="19">
        <v>308</v>
      </c>
      <c r="B311" s="1" t="str">
        <f>IFERROR(VLOOKUP($A311,Runners!$K:$AA,13,0),"")</f>
        <v/>
      </c>
      <c r="C311" s="1" t="str">
        <f>IFERROR(VLOOKUP($A311,Runners!$K:$AA,14,0),"")</f>
        <v/>
      </c>
      <c r="D311" s="1" t="str">
        <f>IFERROR(VLOOKUP($A311,Runners!$K:$AA,15,0),"")</f>
        <v/>
      </c>
      <c r="E311" s="2" t="str">
        <f>IFERROR(VLOOKUP($A311,Runners!$K:$AA,16,0),"")</f>
        <v/>
      </c>
      <c r="F311" s="2" t="str">
        <f>IFERROR(VLOOKUP($A311,Runners!$K:$AA,17,0),"")</f>
        <v/>
      </c>
    </row>
    <row r="312" spans="1:6" x14ac:dyDescent="0.25">
      <c r="A312" s="19">
        <v>309</v>
      </c>
      <c r="B312" s="1" t="str">
        <f>IFERROR(VLOOKUP($A312,Runners!$K:$AA,13,0),"")</f>
        <v/>
      </c>
      <c r="C312" s="1" t="str">
        <f>IFERROR(VLOOKUP($A312,Runners!$K:$AA,14,0),"")</f>
        <v/>
      </c>
      <c r="D312" s="1" t="str">
        <f>IFERROR(VLOOKUP($A312,Runners!$K:$AA,15,0),"")</f>
        <v/>
      </c>
      <c r="E312" s="2" t="str">
        <f>IFERROR(VLOOKUP($A312,Runners!$K:$AA,16,0),"")</f>
        <v/>
      </c>
      <c r="F312" s="2" t="str">
        <f>IFERROR(VLOOKUP($A312,Runners!$K:$AA,17,0),"")</f>
        <v/>
      </c>
    </row>
    <row r="313" spans="1:6" x14ac:dyDescent="0.25">
      <c r="A313" s="19">
        <v>310</v>
      </c>
      <c r="B313" s="1" t="str">
        <f>IFERROR(VLOOKUP($A313,Runners!$K:$AA,13,0),"")</f>
        <v/>
      </c>
      <c r="C313" s="1" t="str">
        <f>IFERROR(VLOOKUP($A313,Runners!$K:$AA,14,0),"")</f>
        <v/>
      </c>
      <c r="D313" s="1" t="str">
        <f>IFERROR(VLOOKUP($A313,Runners!$K:$AA,15,0),"")</f>
        <v/>
      </c>
      <c r="E313" s="2" t="str">
        <f>IFERROR(VLOOKUP($A313,Runners!$K:$AA,16,0),"")</f>
        <v/>
      </c>
      <c r="F313" s="2" t="str">
        <f>IFERROR(VLOOKUP($A313,Runners!$K:$AA,17,0),"")</f>
        <v/>
      </c>
    </row>
    <row r="314" spans="1:6" x14ac:dyDescent="0.25">
      <c r="A314" s="19">
        <v>311</v>
      </c>
      <c r="B314" s="1" t="str">
        <f>IFERROR(VLOOKUP($A314,Runners!$K:$AA,13,0),"")</f>
        <v/>
      </c>
      <c r="C314" s="1" t="str">
        <f>IFERROR(VLOOKUP($A314,Runners!$K:$AA,14,0),"")</f>
        <v/>
      </c>
      <c r="D314" s="1" t="str">
        <f>IFERROR(VLOOKUP($A314,Runners!$K:$AA,15,0),"")</f>
        <v/>
      </c>
      <c r="E314" s="2" t="str">
        <f>IFERROR(VLOOKUP($A314,Runners!$K:$AA,16,0),"")</f>
        <v/>
      </c>
      <c r="F314" s="2" t="str">
        <f>IFERROR(VLOOKUP($A314,Runners!$K:$AA,17,0),"")</f>
        <v/>
      </c>
    </row>
    <row r="315" spans="1:6" x14ac:dyDescent="0.25">
      <c r="A315" s="19">
        <v>312</v>
      </c>
      <c r="B315" s="1" t="str">
        <f>IFERROR(VLOOKUP($A315,Runners!$K:$AA,13,0),"")</f>
        <v/>
      </c>
      <c r="C315" s="1" t="str">
        <f>IFERROR(VLOOKUP($A315,Runners!$K:$AA,14,0),"")</f>
        <v/>
      </c>
      <c r="D315" s="1" t="str">
        <f>IFERROR(VLOOKUP($A315,Runners!$K:$AA,15,0),"")</f>
        <v/>
      </c>
      <c r="E315" s="2" t="str">
        <f>IFERROR(VLOOKUP($A315,Runners!$K:$AA,16,0),"")</f>
        <v/>
      </c>
      <c r="F315" s="2" t="str">
        <f>IFERROR(VLOOKUP($A315,Runners!$K:$AA,17,0),"")</f>
        <v/>
      </c>
    </row>
    <row r="316" spans="1:6" x14ac:dyDescent="0.25">
      <c r="A316" s="19">
        <v>313</v>
      </c>
      <c r="B316" s="1" t="str">
        <f>IFERROR(VLOOKUP($A316,Runners!$K:$AA,13,0),"")</f>
        <v/>
      </c>
      <c r="C316" s="1" t="str">
        <f>IFERROR(VLOOKUP($A316,Runners!$K:$AA,14,0),"")</f>
        <v/>
      </c>
      <c r="D316" s="1" t="str">
        <f>IFERROR(VLOOKUP($A316,Runners!$K:$AA,15,0),"")</f>
        <v/>
      </c>
      <c r="E316" s="2" t="str">
        <f>IFERROR(VLOOKUP($A316,Runners!$K:$AA,16,0),"")</f>
        <v/>
      </c>
      <c r="F316" s="2" t="str">
        <f>IFERROR(VLOOKUP($A316,Runners!$K:$AA,17,0),"")</f>
        <v/>
      </c>
    </row>
    <row r="317" spans="1:6" x14ac:dyDescent="0.25">
      <c r="A317" s="19">
        <v>314</v>
      </c>
      <c r="B317" s="1" t="str">
        <f>IFERROR(VLOOKUP($A317,Runners!$K:$AA,13,0),"")</f>
        <v/>
      </c>
      <c r="C317" s="1" t="str">
        <f>IFERROR(VLOOKUP($A317,Runners!$K:$AA,14,0),"")</f>
        <v/>
      </c>
      <c r="D317" s="1" t="str">
        <f>IFERROR(VLOOKUP($A317,Runners!$K:$AA,15,0),"")</f>
        <v/>
      </c>
      <c r="E317" s="2" t="str">
        <f>IFERROR(VLOOKUP($A317,Runners!$K:$AA,16,0),"")</f>
        <v/>
      </c>
      <c r="F317" s="2" t="str">
        <f>IFERROR(VLOOKUP($A317,Runners!$K:$AA,17,0),"")</f>
        <v/>
      </c>
    </row>
    <row r="318" spans="1:6" x14ac:dyDescent="0.25">
      <c r="A318" s="19">
        <v>315</v>
      </c>
      <c r="B318" s="1" t="str">
        <f>IFERROR(VLOOKUP($A318,Runners!$K:$AA,13,0),"")</f>
        <v/>
      </c>
      <c r="C318" s="1" t="str">
        <f>IFERROR(VLOOKUP($A318,Runners!$K:$AA,14,0),"")</f>
        <v/>
      </c>
      <c r="D318" s="1" t="str">
        <f>IFERROR(VLOOKUP($A318,Runners!$K:$AA,15,0),"")</f>
        <v/>
      </c>
      <c r="E318" s="2" t="str">
        <f>IFERROR(VLOOKUP($A318,Runners!$K:$AA,16,0),"")</f>
        <v/>
      </c>
      <c r="F318" s="2" t="str">
        <f>IFERROR(VLOOKUP($A318,Runners!$K:$AA,17,0),"")</f>
        <v/>
      </c>
    </row>
    <row r="319" spans="1:6" x14ac:dyDescent="0.25">
      <c r="A319" s="19">
        <v>316</v>
      </c>
      <c r="B319" s="1" t="str">
        <f>IFERROR(VLOOKUP($A319,Runners!$K:$AA,13,0),"")</f>
        <v/>
      </c>
      <c r="C319" s="1" t="str">
        <f>IFERROR(VLOOKUP($A319,Runners!$K:$AA,14,0),"")</f>
        <v/>
      </c>
      <c r="D319" s="1" t="str">
        <f>IFERROR(VLOOKUP($A319,Runners!$K:$AA,15,0),"")</f>
        <v/>
      </c>
      <c r="E319" s="2" t="str">
        <f>IFERROR(VLOOKUP($A319,Runners!$K:$AA,16,0),"")</f>
        <v/>
      </c>
      <c r="F319" s="2" t="str">
        <f>IFERROR(VLOOKUP($A319,Runners!$K:$AA,17,0),"")</f>
        <v/>
      </c>
    </row>
    <row r="320" spans="1:6" x14ac:dyDescent="0.25">
      <c r="A320" s="19">
        <v>317</v>
      </c>
      <c r="B320" s="1" t="str">
        <f>IFERROR(VLOOKUP($A320,Runners!$K:$AA,13,0),"")</f>
        <v/>
      </c>
      <c r="C320" s="1" t="str">
        <f>IFERROR(VLOOKUP($A320,Runners!$K:$AA,14,0),"")</f>
        <v/>
      </c>
      <c r="D320" s="1" t="str">
        <f>IFERROR(VLOOKUP($A320,Runners!$K:$AA,15,0),"")</f>
        <v/>
      </c>
      <c r="E320" s="2" t="str">
        <f>IFERROR(VLOOKUP($A320,Runners!$K:$AA,16,0),"")</f>
        <v/>
      </c>
      <c r="F320" s="2" t="str">
        <f>IFERROR(VLOOKUP($A320,Runners!$K:$AA,17,0),"")</f>
        <v/>
      </c>
    </row>
    <row r="321" spans="1:6" x14ac:dyDescent="0.25">
      <c r="A321" s="19">
        <v>318</v>
      </c>
      <c r="B321" s="1" t="str">
        <f>IFERROR(VLOOKUP($A321,Runners!$K:$AA,13,0),"")</f>
        <v/>
      </c>
      <c r="C321" s="1" t="str">
        <f>IFERROR(VLOOKUP($A321,Runners!$K:$AA,14,0),"")</f>
        <v/>
      </c>
      <c r="D321" s="1" t="str">
        <f>IFERROR(VLOOKUP($A321,Runners!$K:$AA,15,0),"")</f>
        <v/>
      </c>
      <c r="E321" s="2" t="str">
        <f>IFERROR(VLOOKUP($A321,Runners!$K:$AA,16,0),"")</f>
        <v/>
      </c>
      <c r="F321" s="2" t="str">
        <f>IFERROR(VLOOKUP($A321,Runners!$K:$AA,17,0),"")</f>
        <v/>
      </c>
    </row>
    <row r="322" spans="1:6" x14ac:dyDescent="0.25">
      <c r="A322" s="19">
        <v>319</v>
      </c>
      <c r="B322" s="1" t="str">
        <f>IFERROR(VLOOKUP($A322,Runners!$K:$AA,13,0),"")</f>
        <v/>
      </c>
      <c r="C322" s="1" t="str">
        <f>IFERROR(VLOOKUP($A322,Runners!$K:$AA,14,0),"")</f>
        <v/>
      </c>
      <c r="D322" s="1" t="str">
        <f>IFERROR(VLOOKUP($A322,Runners!$K:$AA,15,0),"")</f>
        <v/>
      </c>
      <c r="E322" s="2" t="str">
        <f>IFERROR(VLOOKUP($A322,Runners!$K:$AA,16,0),"")</f>
        <v/>
      </c>
      <c r="F322" s="2" t="str">
        <f>IFERROR(VLOOKUP($A322,Runners!$K:$AA,17,0),"")</f>
        <v/>
      </c>
    </row>
    <row r="323" spans="1:6" x14ac:dyDescent="0.25">
      <c r="A323" s="19">
        <v>320</v>
      </c>
      <c r="B323" s="1" t="str">
        <f>IFERROR(VLOOKUP($A323,Runners!$K:$AA,13,0),"")</f>
        <v/>
      </c>
      <c r="C323" s="1" t="str">
        <f>IFERROR(VLOOKUP($A323,Runners!$K:$AA,14,0),"")</f>
        <v/>
      </c>
      <c r="D323" s="1" t="str">
        <f>IFERROR(VLOOKUP($A323,Runners!$K:$AA,15,0),"")</f>
        <v/>
      </c>
      <c r="E323" s="2" t="str">
        <f>IFERROR(VLOOKUP($A323,Runners!$K:$AA,16,0),"")</f>
        <v/>
      </c>
      <c r="F323" s="2" t="str">
        <f>IFERROR(VLOOKUP($A323,Runners!$K:$AA,17,0),"")</f>
        <v/>
      </c>
    </row>
    <row r="324" spans="1:6" x14ac:dyDescent="0.25">
      <c r="A324" s="19">
        <v>321</v>
      </c>
      <c r="B324" s="1" t="str">
        <f>IFERROR(VLOOKUP($A324,Runners!$K:$AA,13,0),"")</f>
        <v/>
      </c>
      <c r="C324" s="1" t="str">
        <f>IFERROR(VLOOKUP($A324,Runners!$K:$AA,14,0),"")</f>
        <v/>
      </c>
      <c r="D324" s="1" t="str">
        <f>IFERROR(VLOOKUP($A324,Runners!$K:$AA,15,0),"")</f>
        <v/>
      </c>
      <c r="E324" s="2" t="str">
        <f>IFERROR(VLOOKUP($A324,Runners!$K:$AA,16,0),"")</f>
        <v/>
      </c>
      <c r="F324" s="2" t="str">
        <f>IFERROR(VLOOKUP($A324,Runners!$K:$AA,17,0),"")</f>
        <v/>
      </c>
    </row>
    <row r="325" spans="1:6" x14ac:dyDescent="0.25">
      <c r="A325" s="19">
        <v>322</v>
      </c>
      <c r="B325" s="1" t="str">
        <f>IFERROR(VLOOKUP($A325,Runners!$K:$AA,13,0),"")</f>
        <v/>
      </c>
      <c r="C325" s="1" t="str">
        <f>IFERROR(VLOOKUP($A325,Runners!$K:$AA,14,0),"")</f>
        <v/>
      </c>
      <c r="D325" s="1" t="str">
        <f>IFERROR(VLOOKUP($A325,Runners!$K:$AA,15,0),"")</f>
        <v/>
      </c>
      <c r="E325" s="2" t="str">
        <f>IFERROR(VLOOKUP($A325,Runners!$K:$AA,16,0),"")</f>
        <v/>
      </c>
      <c r="F325" s="2" t="str">
        <f>IFERROR(VLOOKUP($A325,Runners!$K:$AA,17,0),"")</f>
        <v/>
      </c>
    </row>
    <row r="326" spans="1:6" x14ac:dyDescent="0.25">
      <c r="A326" s="19">
        <v>323</v>
      </c>
      <c r="B326" s="1" t="str">
        <f>IFERROR(VLOOKUP($A326,Runners!$K:$AA,13,0),"")</f>
        <v/>
      </c>
      <c r="C326" s="1" t="str">
        <f>IFERROR(VLOOKUP($A326,Runners!$K:$AA,14,0),"")</f>
        <v/>
      </c>
      <c r="D326" s="1" t="str">
        <f>IFERROR(VLOOKUP($A326,Runners!$K:$AA,15,0),"")</f>
        <v/>
      </c>
      <c r="E326" s="2" t="str">
        <f>IFERROR(VLOOKUP($A326,Runners!$K:$AA,16,0),"")</f>
        <v/>
      </c>
      <c r="F326" s="2" t="str">
        <f>IFERROR(VLOOKUP($A326,Runners!$K:$AA,17,0),"")</f>
        <v/>
      </c>
    </row>
    <row r="327" spans="1:6" x14ac:dyDescent="0.25">
      <c r="A327" s="19">
        <v>324</v>
      </c>
      <c r="B327" s="1" t="str">
        <f>IFERROR(VLOOKUP($A327,Runners!$K:$AA,13,0),"")</f>
        <v/>
      </c>
      <c r="C327" s="1" t="str">
        <f>IFERROR(VLOOKUP($A327,Runners!$K:$AA,14,0),"")</f>
        <v/>
      </c>
      <c r="D327" s="1" t="str">
        <f>IFERROR(VLOOKUP($A327,Runners!$K:$AA,15,0),"")</f>
        <v/>
      </c>
      <c r="E327" s="2" t="str">
        <f>IFERROR(VLOOKUP($A327,Runners!$K:$AA,16,0),"")</f>
        <v/>
      </c>
      <c r="F327" s="2" t="str">
        <f>IFERROR(VLOOKUP($A327,Runners!$K:$AA,17,0),"")</f>
        <v/>
      </c>
    </row>
    <row r="328" spans="1:6" x14ac:dyDescent="0.25">
      <c r="A328" s="19">
        <v>325</v>
      </c>
      <c r="B328" s="1" t="str">
        <f>IFERROR(VLOOKUP($A328,Runners!$K:$AA,13,0),"")</f>
        <v/>
      </c>
      <c r="C328" s="1" t="str">
        <f>IFERROR(VLOOKUP($A328,Runners!$K:$AA,14,0),"")</f>
        <v/>
      </c>
      <c r="D328" s="1" t="str">
        <f>IFERROR(VLOOKUP($A328,Runners!$K:$AA,15,0),"")</f>
        <v/>
      </c>
      <c r="E328" s="2" t="str">
        <f>IFERROR(VLOOKUP($A328,Runners!$K:$AA,16,0),"")</f>
        <v/>
      </c>
      <c r="F328" s="2" t="str">
        <f>IFERROR(VLOOKUP($A328,Runners!$K:$AA,17,0),"")</f>
        <v/>
      </c>
    </row>
    <row r="329" spans="1:6" x14ac:dyDescent="0.25">
      <c r="A329" s="19">
        <v>326</v>
      </c>
      <c r="B329" s="1" t="str">
        <f>IFERROR(VLOOKUP($A329,Runners!$K:$AA,13,0),"")</f>
        <v/>
      </c>
      <c r="C329" s="1" t="str">
        <f>IFERROR(VLOOKUP($A329,Runners!$K:$AA,14,0),"")</f>
        <v/>
      </c>
      <c r="D329" s="1" t="str">
        <f>IFERROR(VLOOKUP($A329,Runners!$K:$AA,15,0),"")</f>
        <v/>
      </c>
      <c r="E329" s="2" t="str">
        <f>IFERROR(VLOOKUP($A329,Runners!$K:$AA,16,0),"")</f>
        <v/>
      </c>
      <c r="F329" s="2" t="str">
        <f>IFERROR(VLOOKUP($A329,Runners!$K:$AA,17,0),"")</f>
        <v/>
      </c>
    </row>
    <row r="330" spans="1:6" x14ac:dyDescent="0.25">
      <c r="A330" s="19">
        <v>327</v>
      </c>
      <c r="B330" s="1" t="str">
        <f>IFERROR(VLOOKUP($A330,Runners!$K:$AA,13,0),"")</f>
        <v/>
      </c>
      <c r="C330" s="1" t="str">
        <f>IFERROR(VLOOKUP($A330,Runners!$K:$AA,14,0),"")</f>
        <v/>
      </c>
      <c r="D330" s="1" t="str">
        <f>IFERROR(VLOOKUP($A330,Runners!$K:$AA,15,0),"")</f>
        <v/>
      </c>
      <c r="E330" s="2" t="str">
        <f>IFERROR(VLOOKUP($A330,Runners!$K:$AA,16,0),"")</f>
        <v/>
      </c>
      <c r="F330" s="2" t="str">
        <f>IFERROR(VLOOKUP($A330,Runners!$K:$AA,17,0),"")</f>
        <v/>
      </c>
    </row>
    <row r="331" spans="1:6" x14ac:dyDescent="0.25">
      <c r="A331" s="19">
        <v>328</v>
      </c>
      <c r="B331" s="1" t="str">
        <f>IFERROR(VLOOKUP($A331,Runners!$K:$AA,13,0),"")</f>
        <v/>
      </c>
      <c r="C331" s="1" t="str">
        <f>IFERROR(VLOOKUP($A331,Runners!$K:$AA,14,0),"")</f>
        <v/>
      </c>
      <c r="D331" s="1" t="str">
        <f>IFERROR(VLOOKUP($A331,Runners!$K:$AA,15,0),"")</f>
        <v/>
      </c>
      <c r="E331" s="2" t="str">
        <f>IFERROR(VLOOKUP($A331,Runners!$K:$AA,16,0),"")</f>
        <v/>
      </c>
      <c r="F331" s="2" t="str">
        <f>IFERROR(VLOOKUP($A331,Runners!$K:$AA,17,0),"")</f>
        <v/>
      </c>
    </row>
    <row r="332" spans="1:6" x14ac:dyDescent="0.25">
      <c r="A332" s="19">
        <v>329</v>
      </c>
      <c r="B332" s="1" t="str">
        <f>IFERROR(VLOOKUP($A332,Runners!$K:$AA,13,0),"")</f>
        <v/>
      </c>
      <c r="C332" s="1" t="str">
        <f>IFERROR(VLOOKUP($A332,Runners!$K:$AA,14,0),"")</f>
        <v/>
      </c>
      <c r="D332" s="1" t="str">
        <f>IFERROR(VLOOKUP($A332,Runners!$K:$AA,15,0),"")</f>
        <v/>
      </c>
      <c r="E332" s="2" t="str">
        <f>IFERROR(VLOOKUP($A332,Runners!$K:$AA,16,0),"")</f>
        <v/>
      </c>
      <c r="F332" s="2" t="str">
        <f>IFERROR(VLOOKUP($A332,Runners!$K:$AA,17,0),"")</f>
        <v/>
      </c>
    </row>
    <row r="333" spans="1:6" x14ac:dyDescent="0.25">
      <c r="A333" s="19">
        <v>330</v>
      </c>
      <c r="B333" s="1" t="str">
        <f>IFERROR(VLOOKUP($A333,Runners!$K:$AA,13,0),"")</f>
        <v/>
      </c>
      <c r="C333" s="1" t="str">
        <f>IFERROR(VLOOKUP($A333,Runners!$K:$AA,14,0),"")</f>
        <v/>
      </c>
      <c r="D333" s="1" t="str">
        <f>IFERROR(VLOOKUP($A333,Runners!$K:$AA,15,0),"")</f>
        <v/>
      </c>
      <c r="E333" s="2" t="str">
        <f>IFERROR(VLOOKUP($A333,Runners!$K:$AA,16,0),"")</f>
        <v/>
      </c>
      <c r="F333" s="2" t="str">
        <f>IFERROR(VLOOKUP($A333,Runners!$K:$AA,17,0),"")</f>
        <v/>
      </c>
    </row>
    <row r="334" spans="1:6" x14ac:dyDescent="0.25">
      <c r="A334" s="19">
        <v>331</v>
      </c>
      <c r="B334" s="1" t="str">
        <f>IFERROR(VLOOKUP($A334,Runners!$K:$AA,13,0),"")</f>
        <v/>
      </c>
      <c r="C334" s="1" t="str">
        <f>IFERROR(VLOOKUP($A334,Runners!$K:$AA,14,0),"")</f>
        <v/>
      </c>
      <c r="D334" s="1" t="str">
        <f>IFERROR(VLOOKUP($A334,Runners!$K:$AA,15,0),"")</f>
        <v/>
      </c>
      <c r="E334" s="2" t="str">
        <f>IFERROR(VLOOKUP($A334,Runners!$K:$AA,16,0),"")</f>
        <v/>
      </c>
      <c r="F334" s="2" t="str">
        <f>IFERROR(VLOOKUP($A334,Runners!$K:$AA,17,0),"")</f>
        <v/>
      </c>
    </row>
    <row r="335" spans="1:6" x14ac:dyDescent="0.25">
      <c r="A335" s="19">
        <v>332</v>
      </c>
      <c r="B335" s="1" t="str">
        <f>IFERROR(VLOOKUP($A335,Runners!$K:$AA,13,0),"")</f>
        <v/>
      </c>
      <c r="C335" s="1" t="str">
        <f>IFERROR(VLOOKUP($A335,Runners!$K:$AA,14,0),"")</f>
        <v/>
      </c>
      <c r="D335" s="1" t="str">
        <f>IFERROR(VLOOKUP($A335,Runners!$K:$AA,15,0),"")</f>
        <v/>
      </c>
      <c r="E335" s="2" t="str">
        <f>IFERROR(VLOOKUP($A335,Runners!$K:$AA,16,0),"")</f>
        <v/>
      </c>
      <c r="F335" s="2" t="str">
        <f>IFERROR(VLOOKUP($A335,Runners!$K:$AA,17,0),"")</f>
        <v/>
      </c>
    </row>
    <row r="336" spans="1:6" x14ac:dyDescent="0.25">
      <c r="A336" s="19">
        <v>333</v>
      </c>
      <c r="B336" s="1" t="str">
        <f>IFERROR(VLOOKUP($A336,Runners!$K:$AA,13,0),"")</f>
        <v/>
      </c>
      <c r="C336" s="1" t="str">
        <f>IFERROR(VLOOKUP($A336,Runners!$K:$AA,14,0),"")</f>
        <v/>
      </c>
      <c r="D336" s="1" t="str">
        <f>IFERROR(VLOOKUP($A336,Runners!$K:$AA,15,0),"")</f>
        <v/>
      </c>
      <c r="E336" s="2" t="str">
        <f>IFERROR(VLOOKUP($A336,Runners!$K:$AA,16,0),"")</f>
        <v/>
      </c>
      <c r="F336" s="2" t="str">
        <f>IFERROR(VLOOKUP($A336,Runners!$K:$AA,17,0),"")</f>
        <v/>
      </c>
    </row>
    <row r="337" spans="1:6" x14ac:dyDescent="0.25">
      <c r="A337" s="19">
        <v>334</v>
      </c>
      <c r="B337" s="1" t="str">
        <f>IFERROR(VLOOKUP($A337,Runners!$K:$AA,13,0),"")</f>
        <v/>
      </c>
      <c r="C337" s="1" t="str">
        <f>IFERROR(VLOOKUP($A337,Runners!$K:$AA,14,0),"")</f>
        <v/>
      </c>
      <c r="D337" s="1" t="str">
        <f>IFERROR(VLOOKUP($A337,Runners!$K:$AA,15,0),"")</f>
        <v/>
      </c>
      <c r="E337" s="2" t="str">
        <f>IFERROR(VLOOKUP($A337,Runners!$K:$AA,16,0),"")</f>
        <v/>
      </c>
      <c r="F337" s="2" t="str">
        <f>IFERROR(VLOOKUP($A337,Runners!$K:$AA,17,0),"")</f>
        <v/>
      </c>
    </row>
    <row r="338" spans="1:6" x14ac:dyDescent="0.25">
      <c r="A338" s="19">
        <v>335</v>
      </c>
      <c r="B338" s="1" t="str">
        <f>IFERROR(VLOOKUP($A338,Runners!$K:$AA,13,0),"")</f>
        <v/>
      </c>
      <c r="C338" s="1" t="str">
        <f>IFERROR(VLOOKUP($A338,Runners!$K:$AA,14,0),"")</f>
        <v/>
      </c>
      <c r="D338" s="1" t="str">
        <f>IFERROR(VLOOKUP($A338,Runners!$K:$AA,15,0),"")</f>
        <v/>
      </c>
      <c r="E338" s="2" t="str">
        <f>IFERROR(VLOOKUP($A338,Runners!$K:$AA,16,0),"")</f>
        <v/>
      </c>
      <c r="F338" s="2" t="str">
        <f>IFERROR(VLOOKUP($A338,Runners!$K:$AA,17,0),"")</f>
        <v/>
      </c>
    </row>
    <row r="339" spans="1:6" x14ac:dyDescent="0.25">
      <c r="A339" s="19">
        <v>336</v>
      </c>
      <c r="B339" s="1" t="str">
        <f>IFERROR(VLOOKUP($A339,Runners!$K:$AA,13,0),"")</f>
        <v/>
      </c>
      <c r="C339" s="1" t="str">
        <f>IFERROR(VLOOKUP($A339,Runners!$K:$AA,14,0),"")</f>
        <v/>
      </c>
      <c r="D339" s="1" t="str">
        <f>IFERROR(VLOOKUP($A339,Runners!$K:$AA,15,0),"")</f>
        <v/>
      </c>
      <c r="E339" s="2" t="str">
        <f>IFERROR(VLOOKUP($A339,Runners!$K:$AA,16,0),"")</f>
        <v/>
      </c>
      <c r="F339" s="2" t="str">
        <f>IFERROR(VLOOKUP($A339,Runners!$K:$AA,17,0),"")</f>
        <v/>
      </c>
    </row>
    <row r="340" spans="1:6" x14ac:dyDescent="0.25">
      <c r="A340" s="19">
        <v>337</v>
      </c>
      <c r="B340" s="1" t="str">
        <f>IFERROR(VLOOKUP($A340,Runners!$K:$AA,13,0),"")</f>
        <v/>
      </c>
      <c r="C340" s="1" t="str">
        <f>IFERROR(VLOOKUP($A340,Runners!$K:$AA,14,0),"")</f>
        <v/>
      </c>
      <c r="D340" s="1" t="str">
        <f>IFERROR(VLOOKUP($A340,Runners!$K:$AA,15,0),"")</f>
        <v/>
      </c>
      <c r="E340" s="2" t="str">
        <f>IFERROR(VLOOKUP($A340,Runners!$K:$AA,16,0),"")</f>
        <v/>
      </c>
      <c r="F340" s="2" t="str">
        <f>IFERROR(VLOOKUP($A340,Runners!$K:$AA,17,0),"")</f>
        <v/>
      </c>
    </row>
    <row r="341" spans="1:6" x14ac:dyDescent="0.25">
      <c r="A341" s="19">
        <v>338</v>
      </c>
      <c r="B341" s="1" t="str">
        <f>IFERROR(VLOOKUP($A341,Runners!$K:$AA,13,0),"")</f>
        <v/>
      </c>
      <c r="C341" s="1" t="str">
        <f>IFERROR(VLOOKUP($A341,Runners!$K:$AA,14,0),"")</f>
        <v/>
      </c>
      <c r="D341" s="1" t="str">
        <f>IFERROR(VLOOKUP($A341,Runners!$K:$AA,15,0),"")</f>
        <v/>
      </c>
      <c r="E341" s="2" t="str">
        <f>IFERROR(VLOOKUP($A341,Runners!$K:$AA,16,0),"")</f>
        <v/>
      </c>
      <c r="F341" s="2" t="str">
        <f>IFERROR(VLOOKUP($A341,Runners!$K:$AA,17,0),"")</f>
        <v/>
      </c>
    </row>
    <row r="342" spans="1:6" x14ac:dyDescent="0.25">
      <c r="A342" s="19">
        <v>339</v>
      </c>
      <c r="B342" s="1" t="str">
        <f>IFERROR(VLOOKUP($A342,Runners!$K:$AA,13,0),"")</f>
        <v/>
      </c>
      <c r="C342" s="1" t="str">
        <f>IFERROR(VLOOKUP($A342,Runners!$K:$AA,14,0),"")</f>
        <v/>
      </c>
      <c r="D342" s="1" t="str">
        <f>IFERROR(VLOOKUP($A342,Runners!$K:$AA,15,0),"")</f>
        <v/>
      </c>
      <c r="E342" s="2" t="str">
        <f>IFERROR(VLOOKUP($A342,Runners!$K:$AA,16,0),"")</f>
        <v/>
      </c>
      <c r="F342" s="2" t="str">
        <f>IFERROR(VLOOKUP($A342,Runners!$K:$AA,17,0),"")</f>
        <v/>
      </c>
    </row>
    <row r="343" spans="1:6" x14ac:dyDescent="0.25">
      <c r="A343" s="19">
        <v>340</v>
      </c>
      <c r="B343" s="1" t="str">
        <f>IFERROR(VLOOKUP($A343,Runners!$K:$AA,13,0),"")</f>
        <v/>
      </c>
      <c r="C343" s="1" t="str">
        <f>IFERROR(VLOOKUP($A343,Runners!$K:$AA,14,0),"")</f>
        <v/>
      </c>
      <c r="D343" s="1" t="str">
        <f>IFERROR(VLOOKUP($A343,Runners!$K:$AA,15,0),"")</f>
        <v/>
      </c>
      <c r="E343" s="2" t="str">
        <f>IFERROR(VLOOKUP($A343,Runners!$K:$AA,16,0),"")</f>
        <v/>
      </c>
      <c r="F343" s="2" t="str">
        <f>IFERROR(VLOOKUP($A343,Runners!$K:$AA,17,0),"")</f>
        <v/>
      </c>
    </row>
    <row r="344" spans="1:6" x14ac:dyDescent="0.25">
      <c r="A344" s="19">
        <v>341</v>
      </c>
      <c r="B344" s="1" t="str">
        <f>IFERROR(VLOOKUP($A344,Runners!$K:$AA,13,0),"")</f>
        <v/>
      </c>
      <c r="C344" s="1" t="str">
        <f>IFERROR(VLOOKUP($A344,Runners!$K:$AA,14,0),"")</f>
        <v/>
      </c>
      <c r="D344" s="1" t="str">
        <f>IFERROR(VLOOKUP($A344,Runners!$K:$AA,15,0),"")</f>
        <v/>
      </c>
      <c r="E344" s="2" t="str">
        <f>IFERROR(VLOOKUP($A344,Runners!$K:$AA,16,0),"")</f>
        <v/>
      </c>
      <c r="F344" s="2" t="str">
        <f>IFERROR(VLOOKUP($A344,Runners!$K:$AA,17,0),"")</f>
        <v/>
      </c>
    </row>
    <row r="345" spans="1:6" x14ac:dyDescent="0.25">
      <c r="A345" s="19">
        <v>342</v>
      </c>
      <c r="B345" s="1" t="str">
        <f>IFERROR(VLOOKUP($A345,Runners!$K:$AA,13,0),"")</f>
        <v/>
      </c>
      <c r="C345" s="1" t="str">
        <f>IFERROR(VLOOKUP($A345,Runners!$K:$AA,14,0),"")</f>
        <v/>
      </c>
      <c r="D345" s="1" t="str">
        <f>IFERROR(VLOOKUP($A345,Runners!$K:$AA,15,0),"")</f>
        <v/>
      </c>
      <c r="E345" s="2" t="str">
        <f>IFERROR(VLOOKUP($A345,Runners!$K:$AA,16,0),"")</f>
        <v/>
      </c>
      <c r="F345" s="2" t="str">
        <f>IFERROR(VLOOKUP($A345,Runners!$K:$AA,17,0),"")</f>
        <v/>
      </c>
    </row>
    <row r="346" spans="1:6" x14ac:dyDescent="0.25">
      <c r="A346" s="19">
        <v>343</v>
      </c>
      <c r="B346" s="1" t="str">
        <f>IFERROR(VLOOKUP($A346,Runners!$K:$AA,13,0),"")</f>
        <v/>
      </c>
      <c r="C346" s="1" t="str">
        <f>IFERROR(VLOOKUP($A346,Runners!$K:$AA,14,0),"")</f>
        <v/>
      </c>
      <c r="D346" s="1" t="str">
        <f>IFERROR(VLOOKUP($A346,Runners!$K:$AA,15,0),"")</f>
        <v/>
      </c>
      <c r="E346" s="2" t="str">
        <f>IFERROR(VLOOKUP($A346,Runners!$K:$AA,16,0),"")</f>
        <v/>
      </c>
      <c r="F346" s="2" t="str">
        <f>IFERROR(VLOOKUP($A346,Runners!$K:$AA,17,0),"")</f>
        <v/>
      </c>
    </row>
    <row r="347" spans="1:6" x14ac:dyDescent="0.25">
      <c r="A347" s="19">
        <v>344</v>
      </c>
      <c r="B347" s="1" t="str">
        <f>IFERROR(VLOOKUP($A347,Runners!$K:$AA,13,0),"")</f>
        <v/>
      </c>
      <c r="C347" s="1" t="str">
        <f>IFERROR(VLOOKUP($A347,Runners!$K:$AA,14,0),"")</f>
        <v/>
      </c>
      <c r="D347" s="1" t="str">
        <f>IFERROR(VLOOKUP($A347,Runners!$K:$AA,15,0),"")</f>
        <v/>
      </c>
      <c r="E347" s="2" t="str">
        <f>IFERROR(VLOOKUP($A347,Runners!$K:$AA,16,0),"")</f>
        <v/>
      </c>
      <c r="F347" s="2" t="str">
        <f>IFERROR(VLOOKUP($A347,Runners!$K:$AA,17,0),"")</f>
        <v/>
      </c>
    </row>
    <row r="348" spans="1:6" x14ac:dyDescent="0.25">
      <c r="A348" s="19">
        <v>345</v>
      </c>
      <c r="B348" s="1" t="str">
        <f>IFERROR(VLOOKUP($A348,Runners!$K:$AA,13,0),"")</f>
        <v/>
      </c>
      <c r="C348" s="1" t="str">
        <f>IFERROR(VLOOKUP($A348,Runners!$K:$AA,14,0),"")</f>
        <v/>
      </c>
      <c r="D348" s="1" t="str">
        <f>IFERROR(VLOOKUP($A348,Runners!$K:$AA,15,0),"")</f>
        <v/>
      </c>
      <c r="E348" s="2" t="str">
        <f>IFERROR(VLOOKUP($A348,Runners!$K:$AA,16,0),"")</f>
        <v/>
      </c>
      <c r="F348" s="2" t="str">
        <f>IFERROR(VLOOKUP($A348,Runners!$K:$AA,17,0),"")</f>
        <v/>
      </c>
    </row>
    <row r="349" spans="1:6" x14ac:dyDescent="0.25">
      <c r="A349" s="19">
        <v>346</v>
      </c>
      <c r="B349" s="1" t="str">
        <f>IFERROR(VLOOKUP($A349,Runners!$K:$AA,13,0),"")</f>
        <v/>
      </c>
      <c r="C349" s="1" t="str">
        <f>IFERROR(VLOOKUP($A349,Runners!$K:$AA,14,0),"")</f>
        <v/>
      </c>
      <c r="D349" s="1" t="str">
        <f>IFERROR(VLOOKUP($A349,Runners!$K:$AA,15,0),"")</f>
        <v/>
      </c>
      <c r="E349" s="2" t="str">
        <f>IFERROR(VLOOKUP($A349,Runners!$K:$AA,16,0),"")</f>
        <v/>
      </c>
      <c r="F349" s="2" t="str">
        <f>IFERROR(VLOOKUP($A349,Runners!$K:$AA,17,0),"")</f>
        <v/>
      </c>
    </row>
    <row r="350" spans="1:6" x14ac:dyDescent="0.25">
      <c r="A350" s="19">
        <v>347</v>
      </c>
      <c r="B350" s="1" t="str">
        <f>IFERROR(VLOOKUP($A350,Runners!$K:$AA,13,0),"")</f>
        <v/>
      </c>
      <c r="C350" s="1" t="str">
        <f>IFERROR(VLOOKUP($A350,Runners!$K:$AA,14,0),"")</f>
        <v/>
      </c>
      <c r="D350" s="1" t="str">
        <f>IFERROR(VLOOKUP($A350,Runners!$K:$AA,15,0),"")</f>
        <v/>
      </c>
      <c r="E350" s="2" t="str">
        <f>IFERROR(VLOOKUP($A350,Runners!$K:$AA,16,0),"")</f>
        <v/>
      </c>
      <c r="F350" s="2" t="str">
        <f>IFERROR(VLOOKUP($A350,Runners!$K:$AA,17,0),"")</f>
        <v/>
      </c>
    </row>
    <row r="351" spans="1:6" x14ac:dyDescent="0.25">
      <c r="A351" s="19">
        <v>348</v>
      </c>
      <c r="B351" s="1" t="str">
        <f>IFERROR(VLOOKUP($A351,Runners!$K:$AA,13,0),"")</f>
        <v/>
      </c>
      <c r="C351" s="1" t="str">
        <f>IFERROR(VLOOKUP($A351,Runners!$K:$AA,14,0),"")</f>
        <v/>
      </c>
      <c r="D351" s="1" t="str">
        <f>IFERROR(VLOOKUP($A351,Runners!$K:$AA,15,0),"")</f>
        <v/>
      </c>
      <c r="E351" s="2" t="str">
        <f>IFERROR(VLOOKUP($A351,Runners!$K:$AA,16,0),"")</f>
        <v/>
      </c>
      <c r="F351" s="2" t="str">
        <f>IFERROR(VLOOKUP($A351,Runners!$K:$AA,17,0),"")</f>
        <v/>
      </c>
    </row>
    <row r="352" spans="1:6" x14ac:dyDescent="0.25">
      <c r="A352" s="19">
        <v>349</v>
      </c>
      <c r="B352" s="1" t="str">
        <f>IFERROR(VLOOKUP($A352,Runners!$K:$AA,13,0),"")</f>
        <v/>
      </c>
      <c r="C352" s="1" t="str">
        <f>IFERROR(VLOOKUP($A352,Runners!$K:$AA,14,0),"")</f>
        <v/>
      </c>
      <c r="D352" s="1" t="str">
        <f>IFERROR(VLOOKUP($A352,Runners!$K:$AA,15,0),"")</f>
        <v/>
      </c>
      <c r="E352" s="2" t="str">
        <f>IFERROR(VLOOKUP($A352,Runners!$K:$AA,16,0),"")</f>
        <v/>
      </c>
      <c r="F352" s="2" t="str">
        <f>IFERROR(VLOOKUP($A352,Runners!$K:$AA,17,0),"")</f>
        <v/>
      </c>
    </row>
    <row r="353" spans="1:6" x14ac:dyDescent="0.25">
      <c r="A353" s="19">
        <v>350</v>
      </c>
      <c r="B353" s="1" t="str">
        <f>IFERROR(VLOOKUP($A353,Runners!$K:$AA,13,0),"")</f>
        <v/>
      </c>
      <c r="C353" s="1" t="str">
        <f>IFERROR(VLOOKUP($A353,Runners!$K:$AA,14,0),"")</f>
        <v/>
      </c>
      <c r="D353" s="1" t="str">
        <f>IFERROR(VLOOKUP($A353,Runners!$K:$AA,15,0),"")</f>
        <v/>
      </c>
      <c r="E353" s="2" t="str">
        <f>IFERROR(VLOOKUP($A353,Runners!$K:$AA,16,0),"")</f>
        <v/>
      </c>
      <c r="F353" s="2" t="str">
        <f>IFERROR(VLOOKUP($A353,Runners!$K:$AA,17,0),"")</f>
        <v/>
      </c>
    </row>
    <row r="354" spans="1:6" x14ac:dyDescent="0.25">
      <c r="A354" s="19">
        <v>351</v>
      </c>
      <c r="B354" s="1" t="str">
        <f>IFERROR(VLOOKUP($A354,Runners!$K:$AA,13,0),"")</f>
        <v/>
      </c>
      <c r="C354" s="1" t="str">
        <f>IFERROR(VLOOKUP($A354,Runners!$K:$AA,14,0),"")</f>
        <v/>
      </c>
      <c r="D354" s="1" t="str">
        <f>IFERROR(VLOOKUP($A354,Runners!$K:$AA,15,0),"")</f>
        <v/>
      </c>
      <c r="E354" s="2" t="str">
        <f>IFERROR(VLOOKUP($A354,Runners!$K:$AA,16,0),"")</f>
        <v/>
      </c>
      <c r="F354" s="2" t="str">
        <f>IFERROR(VLOOKUP($A354,Runners!$K:$AA,17,0),"")</f>
        <v/>
      </c>
    </row>
    <row r="355" spans="1:6" x14ac:dyDescent="0.25">
      <c r="A355" s="19">
        <v>352</v>
      </c>
      <c r="B355" s="1" t="str">
        <f>IFERROR(VLOOKUP($A355,Runners!$K:$AA,13,0),"")</f>
        <v/>
      </c>
      <c r="C355" s="1" t="str">
        <f>IFERROR(VLOOKUP($A355,Runners!$K:$AA,14,0),"")</f>
        <v/>
      </c>
      <c r="D355" s="1" t="str">
        <f>IFERROR(VLOOKUP($A355,Runners!$K:$AA,15,0),"")</f>
        <v/>
      </c>
      <c r="E355" s="2" t="str">
        <f>IFERROR(VLOOKUP($A355,Runners!$K:$AA,16,0),"")</f>
        <v/>
      </c>
      <c r="F355" s="2" t="str">
        <f>IFERROR(VLOOKUP($A355,Runners!$K:$AA,17,0),"")</f>
        <v/>
      </c>
    </row>
    <row r="356" spans="1:6" x14ac:dyDescent="0.25">
      <c r="A356" s="19">
        <v>353</v>
      </c>
      <c r="B356" s="1" t="str">
        <f>IFERROR(VLOOKUP($A356,Runners!$K:$AA,13,0),"")</f>
        <v/>
      </c>
      <c r="C356" s="1" t="str">
        <f>IFERROR(VLOOKUP($A356,Runners!$K:$AA,14,0),"")</f>
        <v/>
      </c>
      <c r="D356" s="1" t="str">
        <f>IFERROR(VLOOKUP($A356,Runners!$K:$AA,15,0),"")</f>
        <v/>
      </c>
      <c r="E356" s="2" t="str">
        <f>IFERROR(VLOOKUP($A356,Runners!$K:$AA,16,0),"")</f>
        <v/>
      </c>
      <c r="F356" s="2" t="str">
        <f>IFERROR(VLOOKUP($A356,Runners!$K:$AA,17,0),"")</f>
        <v/>
      </c>
    </row>
    <row r="357" spans="1:6" x14ac:dyDescent="0.25">
      <c r="A357" s="19">
        <v>354</v>
      </c>
      <c r="B357" s="1" t="str">
        <f>IFERROR(VLOOKUP($A357,Runners!$K:$AA,13,0),"")</f>
        <v/>
      </c>
      <c r="C357" s="1" t="str">
        <f>IFERROR(VLOOKUP($A357,Runners!$K:$AA,14,0),"")</f>
        <v/>
      </c>
      <c r="D357" s="1" t="str">
        <f>IFERROR(VLOOKUP($A357,Runners!$K:$AA,15,0),"")</f>
        <v/>
      </c>
      <c r="E357" s="2" t="str">
        <f>IFERROR(VLOOKUP($A357,Runners!$K:$AA,16,0),"")</f>
        <v/>
      </c>
      <c r="F357" s="2" t="str">
        <f>IFERROR(VLOOKUP($A357,Runners!$K:$AA,17,0),"")</f>
        <v/>
      </c>
    </row>
    <row r="358" spans="1:6" x14ac:dyDescent="0.25">
      <c r="A358" s="19">
        <v>355</v>
      </c>
      <c r="B358" s="1" t="str">
        <f>IFERROR(VLOOKUP($A358,Runners!$K:$AA,13,0),"")</f>
        <v/>
      </c>
      <c r="C358" s="1" t="str">
        <f>IFERROR(VLOOKUP($A358,Runners!$K:$AA,14,0),"")</f>
        <v/>
      </c>
      <c r="D358" s="1" t="str">
        <f>IFERROR(VLOOKUP($A358,Runners!$K:$AA,15,0),"")</f>
        <v/>
      </c>
      <c r="E358" s="2" t="str">
        <f>IFERROR(VLOOKUP($A358,Runners!$K:$AA,16,0),"")</f>
        <v/>
      </c>
      <c r="F358" s="2" t="str">
        <f>IFERROR(VLOOKUP($A358,Runners!$K:$AA,17,0),"")</f>
        <v/>
      </c>
    </row>
    <row r="359" spans="1:6" x14ac:dyDescent="0.25">
      <c r="A359" s="19">
        <v>356</v>
      </c>
      <c r="B359" s="1" t="str">
        <f>IFERROR(VLOOKUP($A359,Runners!$K:$AA,13,0),"")</f>
        <v/>
      </c>
      <c r="C359" s="1" t="str">
        <f>IFERROR(VLOOKUP($A359,Runners!$K:$AA,14,0),"")</f>
        <v/>
      </c>
      <c r="D359" s="1" t="str">
        <f>IFERROR(VLOOKUP($A359,Runners!$K:$AA,15,0),"")</f>
        <v/>
      </c>
      <c r="E359" s="2" t="str">
        <f>IFERROR(VLOOKUP($A359,Runners!$K:$AA,16,0),"")</f>
        <v/>
      </c>
      <c r="F359" s="2" t="str">
        <f>IFERROR(VLOOKUP($A359,Runners!$K:$AA,17,0),"")</f>
        <v/>
      </c>
    </row>
    <row r="360" spans="1:6" x14ac:dyDescent="0.25">
      <c r="A360" s="19">
        <v>357</v>
      </c>
      <c r="B360" s="1" t="str">
        <f>IFERROR(VLOOKUP($A360,Runners!$K:$AA,13,0),"")</f>
        <v/>
      </c>
      <c r="C360" s="1" t="str">
        <f>IFERROR(VLOOKUP($A360,Runners!$K:$AA,14,0),"")</f>
        <v/>
      </c>
      <c r="D360" s="1" t="str">
        <f>IFERROR(VLOOKUP($A360,Runners!$K:$AA,15,0),"")</f>
        <v/>
      </c>
      <c r="E360" s="2" t="str">
        <f>IFERROR(VLOOKUP($A360,Runners!$K:$AA,16,0),"")</f>
        <v/>
      </c>
      <c r="F360" s="2" t="str">
        <f>IFERROR(VLOOKUP($A360,Runners!$K:$AA,17,0),"")</f>
        <v/>
      </c>
    </row>
    <row r="361" spans="1:6" x14ac:dyDescent="0.25">
      <c r="A361" s="19">
        <v>358</v>
      </c>
      <c r="B361" s="1" t="str">
        <f>IFERROR(VLOOKUP($A361,Runners!$K:$AA,13,0),"")</f>
        <v/>
      </c>
      <c r="C361" s="1" t="str">
        <f>IFERROR(VLOOKUP($A361,Runners!$K:$AA,14,0),"")</f>
        <v/>
      </c>
      <c r="D361" s="1" t="str">
        <f>IFERROR(VLOOKUP($A361,Runners!$K:$AA,15,0),"")</f>
        <v/>
      </c>
      <c r="E361" s="2" t="str">
        <f>IFERROR(VLOOKUP($A361,Runners!$K:$AA,16,0),"")</f>
        <v/>
      </c>
      <c r="F361" s="2" t="str">
        <f>IFERROR(VLOOKUP($A361,Runners!$K:$AA,17,0),"")</f>
        <v/>
      </c>
    </row>
    <row r="362" spans="1:6" x14ac:dyDescent="0.25">
      <c r="A362" s="19">
        <v>359</v>
      </c>
      <c r="B362" s="1" t="str">
        <f>IFERROR(VLOOKUP($A362,Runners!$K:$AA,13,0),"")</f>
        <v/>
      </c>
      <c r="C362" s="1" t="str">
        <f>IFERROR(VLOOKUP($A362,Runners!$K:$AA,14,0),"")</f>
        <v/>
      </c>
      <c r="D362" s="1" t="str">
        <f>IFERROR(VLOOKUP($A362,Runners!$K:$AA,15,0),"")</f>
        <v/>
      </c>
      <c r="E362" s="2" t="str">
        <f>IFERROR(VLOOKUP($A362,Runners!$K:$AA,16,0),"")</f>
        <v/>
      </c>
      <c r="F362" s="2" t="str">
        <f>IFERROR(VLOOKUP($A362,Runners!$K:$AA,17,0),"")</f>
        <v/>
      </c>
    </row>
    <row r="363" spans="1:6" x14ac:dyDescent="0.25">
      <c r="A363" s="19">
        <v>360</v>
      </c>
      <c r="B363" s="1" t="str">
        <f>IFERROR(VLOOKUP($A363,Runners!$K:$AA,13,0),"")</f>
        <v/>
      </c>
      <c r="C363" s="1" t="str">
        <f>IFERROR(VLOOKUP($A363,Runners!$K:$AA,14,0),"")</f>
        <v/>
      </c>
      <c r="D363" s="1" t="str">
        <f>IFERROR(VLOOKUP($A363,Runners!$K:$AA,15,0),"")</f>
        <v/>
      </c>
      <c r="E363" s="2" t="str">
        <f>IFERROR(VLOOKUP($A363,Runners!$K:$AA,16,0),"")</f>
        <v/>
      </c>
      <c r="F363" s="2" t="str">
        <f>IFERROR(VLOOKUP($A363,Runners!$K:$AA,17,0),"")</f>
        <v/>
      </c>
    </row>
    <row r="364" spans="1:6" x14ac:dyDescent="0.25">
      <c r="A364" s="19">
        <v>361</v>
      </c>
      <c r="B364" s="1" t="str">
        <f>IFERROR(VLOOKUP($A364,Runners!$K:$AA,13,0),"")</f>
        <v/>
      </c>
      <c r="C364" s="1" t="str">
        <f>IFERROR(VLOOKUP($A364,Runners!$K:$AA,14,0),"")</f>
        <v/>
      </c>
      <c r="D364" s="1" t="str">
        <f>IFERROR(VLOOKUP($A364,Runners!$K:$AA,15,0),"")</f>
        <v/>
      </c>
      <c r="E364" s="2" t="str">
        <f>IFERROR(VLOOKUP($A364,Runners!$K:$AA,16,0),"")</f>
        <v/>
      </c>
      <c r="F364" s="2" t="str">
        <f>IFERROR(VLOOKUP($A364,Runners!$K:$AA,17,0),"")</f>
        <v/>
      </c>
    </row>
    <row r="365" spans="1:6" x14ac:dyDescent="0.25">
      <c r="A365" s="19">
        <v>362</v>
      </c>
      <c r="B365" s="1" t="str">
        <f>IFERROR(VLOOKUP($A365,Runners!$K:$AA,13,0),"")</f>
        <v/>
      </c>
      <c r="C365" s="1" t="str">
        <f>IFERROR(VLOOKUP($A365,Runners!$K:$AA,14,0),"")</f>
        <v/>
      </c>
      <c r="D365" s="1" t="str">
        <f>IFERROR(VLOOKUP($A365,Runners!$K:$AA,15,0),"")</f>
        <v/>
      </c>
      <c r="E365" s="2" t="str">
        <f>IFERROR(VLOOKUP($A365,Runners!$K:$AA,16,0),"")</f>
        <v/>
      </c>
      <c r="F365" s="2" t="str">
        <f>IFERROR(VLOOKUP($A365,Runners!$K:$AA,17,0),"")</f>
        <v/>
      </c>
    </row>
    <row r="366" spans="1:6" x14ac:dyDescent="0.25">
      <c r="A366" s="19">
        <v>363</v>
      </c>
      <c r="B366" s="1" t="str">
        <f>IFERROR(VLOOKUP($A366,Runners!$K:$AA,13,0),"")</f>
        <v/>
      </c>
      <c r="C366" s="1" t="str">
        <f>IFERROR(VLOOKUP($A366,Runners!$K:$AA,14,0),"")</f>
        <v/>
      </c>
      <c r="D366" s="1" t="str">
        <f>IFERROR(VLOOKUP($A366,Runners!$K:$AA,15,0),"")</f>
        <v/>
      </c>
      <c r="E366" s="2" t="str">
        <f>IFERROR(VLOOKUP($A366,Runners!$K:$AA,16,0),"")</f>
        <v/>
      </c>
      <c r="F366" s="2" t="str">
        <f>IFERROR(VLOOKUP($A366,Runners!$K:$AA,17,0),"")</f>
        <v/>
      </c>
    </row>
    <row r="367" spans="1:6" x14ac:dyDescent="0.25">
      <c r="A367" s="19">
        <v>364</v>
      </c>
      <c r="B367" s="1" t="str">
        <f>IFERROR(VLOOKUP($A367,Runners!$K:$AA,13,0),"")</f>
        <v/>
      </c>
      <c r="C367" s="1" t="str">
        <f>IFERROR(VLOOKUP($A367,Runners!$K:$AA,14,0),"")</f>
        <v/>
      </c>
      <c r="D367" s="1" t="str">
        <f>IFERROR(VLOOKUP($A367,Runners!$K:$AA,15,0),"")</f>
        <v/>
      </c>
      <c r="E367" s="2" t="str">
        <f>IFERROR(VLOOKUP($A367,Runners!$K:$AA,16,0),"")</f>
        <v/>
      </c>
      <c r="F367" s="2" t="str">
        <f>IFERROR(VLOOKUP($A367,Runners!$K:$AA,17,0),"")</f>
        <v/>
      </c>
    </row>
    <row r="368" spans="1:6" x14ac:dyDescent="0.25">
      <c r="A368" s="19">
        <v>365</v>
      </c>
      <c r="B368" s="1" t="str">
        <f>IFERROR(VLOOKUP($A368,Runners!$K:$AA,13,0),"")</f>
        <v/>
      </c>
      <c r="C368" s="1" t="str">
        <f>IFERROR(VLOOKUP($A368,Runners!$K:$AA,14,0),"")</f>
        <v/>
      </c>
      <c r="D368" s="1" t="str">
        <f>IFERROR(VLOOKUP($A368,Runners!$K:$AA,15,0),"")</f>
        <v/>
      </c>
      <c r="E368" s="2" t="str">
        <f>IFERROR(VLOOKUP($A368,Runners!$K:$AA,16,0),"")</f>
        <v/>
      </c>
      <c r="F368" s="2" t="str">
        <f>IFERROR(VLOOKUP($A368,Runners!$K:$AA,17,0),"")</f>
        <v/>
      </c>
    </row>
    <row r="369" spans="1:6" x14ac:dyDescent="0.25">
      <c r="A369" s="19">
        <v>366</v>
      </c>
      <c r="B369" s="1" t="str">
        <f>IFERROR(VLOOKUP($A369,Runners!$K:$AA,13,0),"")</f>
        <v/>
      </c>
      <c r="C369" s="1" t="str">
        <f>IFERROR(VLOOKUP($A369,Runners!$K:$AA,14,0),"")</f>
        <v/>
      </c>
      <c r="D369" s="1" t="str">
        <f>IFERROR(VLOOKUP($A369,Runners!$K:$AA,15,0),"")</f>
        <v/>
      </c>
      <c r="E369" s="2" t="str">
        <f>IFERROR(VLOOKUP($A369,Runners!$K:$AA,16,0),"")</f>
        <v/>
      </c>
      <c r="F369" s="2" t="str">
        <f>IFERROR(VLOOKUP($A369,Runners!$K:$AA,17,0),"")</f>
        <v/>
      </c>
    </row>
    <row r="370" spans="1:6" x14ac:dyDescent="0.25">
      <c r="A370" s="19">
        <v>367</v>
      </c>
      <c r="B370" s="1" t="str">
        <f>IFERROR(VLOOKUP($A370,Runners!$K:$AA,13,0),"")</f>
        <v/>
      </c>
      <c r="C370" s="1" t="str">
        <f>IFERROR(VLOOKUP($A370,Runners!$K:$AA,14,0),"")</f>
        <v/>
      </c>
      <c r="D370" s="1" t="str">
        <f>IFERROR(VLOOKUP($A370,Runners!$K:$AA,15,0),"")</f>
        <v/>
      </c>
      <c r="E370" s="2" t="str">
        <f>IFERROR(VLOOKUP($A370,Runners!$K:$AA,16,0),"")</f>
        <v/>
      </c>
      <c r="F370" s="2" t="str">
        <f>IFERROR(VLOOKUP($A370,Runners!$K:$AA,17,0),"")</f>
        <v/>
      </c>
    </row>
    <row r="371" spans="1:6" x14ac:dyDescent="0.25">
      <c r="A371" s="19">
        <v>368</v>
      </c>
      <c r="B371" s="1" t="str">
        <f>IFERROR(VLOOKUP($A371,Runners!$K:$AA,13,0),"")</f>
        <v/>
      </c>
      <c r="C371" s="1" t="str">
        <f>IFERROR(VLOOKUP($A371,Runners!$K:$AA,14,0),"")</f>
        <v/>
      </c>
      <c r="D371" s="1" t="str">
        <f>IFERROR(VLOOKUP($A371,Runners!$K:$AA,15,0),"")</f>
        <v/>
      </c>
      <c r="E371" s="2" t="str">
        <f>IFERROR(VLOOKUP($A371,Runners!$K:$AA,16,0),"")</f>
        <v/>
      </c>
      <c r="F371" s="2" t="str">
        <f>IFERROR(VLOOKUP($A371,Runners!$K:$AA,17,0),"")</f>
        <v/>
      </c>
    </row>
    <row r="372" spans="1:6" x14ac:dyDescent="0.25">
      <c r="A372" s="19">
        <v>369</v>
      </c>
      <c r="B372" s="1" t="str">
        <f>IFERROR(VLOOKUP($A372,Runners!$K:$AA,13,0),"")</f>
        <v/>
      </c>
      <c r="C372" s="1" t="str">
        <f>IFERROR(VLOOKUP($A372,Runners!$K:$AA,14,0),"")</f>
        <v/>
      </c>
      <c r="D372" s="1" t="str">
        <f>IFERROR(VLOOKUP($A372,Runners!$K:$AA,15,0),"")</f>
        <v/>
      </c>
      <c r="E372" s="2" t="str">
        <f>IFERROR(VLOOKUP($A372,Runners!$K:$AA,16,0),"")</f>
        <v/>
      </c>
      <c r="F372" s="2" t="str">
        <f>IFERROR(VLOOKUP($A372,Runners!$K:$AA,17,0),"")</f>
        <v/>
      </c>
    </row>
    <row r="373" spans="1:6" x14ac:dyDescent="0.25">
      <c r="A373" s="19">
        <v>370</v>
      </c>
      <c r="B373" s="1" t="str">
        <f>IFERROR(VLOOKUP($A373,Runners!$K:$AA,13,0),"")</f>
        <v/>
      </c>
      <c r="C373" s="1" t="str">
        <f>IFERROR(VLOOKUP($A373,Runners!$K:$AA,14,0),"")</f>
        <v/>
      </c>
      <c r="D373" s="1" t="str">
        <f>IFERROR(VLOOKUP($A373,Runners!$K:$AA,15,0),"")</f>
        <v/>
      </c>
      <c r="E373" s="2" t="str">
        <f>IFERROR(VLOOKUP($A373,Runners!$K:$AA,16,0),"")</f>
        <v/>
      </c>
      <c r="F373" s="2" t="str">
        <f>IFERROR(VLOOKUP($A373,Runners!$K:$AA,17,0),"")</f>
        <v/>
      </c>
    </row>
    <row r="374" spans="1:6" x14ac:dyDescent="0.25">
      <c r="A374" s="19">
        <v>371</v>
      </c>
      <c r="B374" s="1" t="str">
        <f>IFERROR(VLOOKUP($A374,Runners!$K:$AA,13,0),"")</f>
        <v/>
      </c>
      <c r="C374" s="1" t="str">
        <f>IFERROR(VLOOKUP($A374,Runners!$K:$AA,14,0),"")</f>
        <v/>
      </c>
      <c r="D374" s="1" t="str">
        <f>IFERROR(VLOOKUP($A374,Runners!$K:$AA,15,0),"")</f>
        <v/>
      </c>
      <c r="E374" s="2" t="str">
        <f>IFERROR(VLOOKUP($A374,Runners!$K:$AA,16,0),"")</f>
        <v/>
      </c>
      <c r="F374" s="2" t="str">
        <f>IFERROR(VLOOKUP($A374,Runners!$K:$AA,17,0),"")</f>
        <v/>
      </c>
    </row>
    <row r="375" spans="1:6" x14ac:dyDescent="0.25">
      <c r="A375" s="19">
        <v>372</v>
      </c>
      <c r="B375" s="1" t="str">
        <f>IFERROR(VLOOKUP($A375,Runners!$K:$AA,13,0),"")</f>
        <v/>
      </c>
      <c r="C375" s="1" t="str">
        <f>IFERROR(VLOOKUP($A375,Runners!$K:$AA,14,0),"")</f>
        <v/>
      </c>
      <c r="D375" s="1" t="str">
        <f>IFERROR(VLOOKUP($A375,Runners!$K:$AA,15,0),"")</f>
        <v/>
      </c>
      <c r="E375" s="2" t="str">
        <f>IFERROR(VLOOKUP($A375,Runners!$K:$AA,16,0),"")</f>
        <v/>
      </c>
      <c r="F375" s="2" t="str">
        <f>IFERROR(VLOOKUP($A375,Runners!$K:$AA,17,0),"")</f>
        <v/>
      </c>
    </row>
    <row r="376" spans="1:6" x14ac:dyDescent="0.25">
      <c r="A376" s="19">
        <v>373</v>
      </c>
      <c r="B376" s="1" t="str">
        <f>IFERROR(VLOOKUP($A376,Runners!$K:$AA,13,0),"")</f>
        <v/>
      </c>
      <c r="C376" s="1" t="str">
        <f>IFERROR(VLOOKUP($A376,Runners!$K:$AA,14,0),"")</f>
        <v/>
      </c>
      <c r="D376" s="1" t="str">
        <f>IFERROR(VLOOKUP($A376,Runners!$K:$AA,15,0),"")</f>
        <v/>
      </c>
      <c r="E376" s="2" t="str">
        <f>IFERROR(VLOOKUP($A376,Runners!$K:$AA,16,0),"")</f>
        <v/>
      </c>
      <c r="F376" s="2" t="str">
        <f>IFERROR(VLOOKUP($A376,Runners!$K:$AA,17,0),"")</f>
        <v/>
      </c>
    </row>
    <row r="377" spans="1:6" x14ac:dyDescent="0.25">
      <c r="A377" s="19">
        <v>374</v>
      </c>
      <c r="B377" s="1" t="str">
        <f>IFERROR(VLOOKUP($A377,Runners!$K:$AA,13,0),"")</f>
        <v/>
      </c>
      <c r="C377" s="1" t="str">
        <f>IFERROR(VLOOKUP($A377,Runners!$K:$AA,14,0),"")</f>
        <v/>
      </c>
      <c r="D377" s="1" t="str">
        <f>IFERROR(VLOOKUP($A377,Runners!$K:$AA,15,0),"")</f>
        <v/>
      </c>
      <c r="E377" s="2" t="str">
        <f>IFERROR(VLOOKUP($A377,Runners!$K:$AA,16,0),"")</f>
        <v/>
      </c>
      <c r="F377" s="2" t="str">
        <f>IFERROR(VLOOKUP($A377,Runners!$K:$AA,17,0),"")</f>
        <v/>
      </c>
    </row>
    <row r="378" spans="1:6" x14ac:dyDescent="0.25">
      <c r="A378" s="19">
        <v>375</v>
      </c>
      <c r="B378" s="1" t="str">
        <f>IFERROR(VLOOKUP($A378,Runners!$K:$AA,13,0),"")</f>
        <v/>
      </c>
      <c r="C378" s="1" t="str">
        <f>IFERROR(VLOOKUP($A378,Runners!$K:$AA,14,0),"")</f>
        <v/>
      </c>
      <c r="D378" s="1" t="str">
        <f>IFERROR(VLOOKUP($A378,Runners!$K:$AA,15,0),"")</f>
        <v/>
      </c>
      <c r="E378" s="2" t="str">
        <f>IFERROR(VLOOKUP($A378,Runners!$K:$AA,16,0),"")</f>
        <v/>
      </c>
      <c r="F378" s="2" t="str">
        <f>IFERROR(VLOOKUP($A378,Runners!$K:$AA,17,0),"")</f>
        <v/>
      </c>
    </row>
    <row r="379" spans="1:6" x14ac:dyDescent="0.25">
      <c r="A379" s="19">
        <v>376</v>
      </c>
      <c r="B379" s="1" t="str">
        <f>IFERROR(VLOOKUP($A379,Runners!$K:$AA,13,0),"")</f>
        <v/>
      </c>
      <c r="C379" s="1" t="str">
        <f>IFERROR(VLOOKUP($A379,Runners!$K:$AA,14,0),"")</f>
        <v/>
      </c>
      <c r="D379" s="1" t="str">
        <f>IFERROR(VLOOKUP($A379,Runners!$K:$AA,15,0),"")</f>
        <v/>
      </c>
      <c r="E379" s="2" t="str">
        <f>IFERROR(VLOOKUP($A379,Runners!$K:$AA,16,0),"")</f>
        <v/>
      </c>
      <c r="F379" s="2" t="str">
        <f>IFERROR(VLOOKUP($A379,Runners!$K:$AA,17,0),"")</f>
        <v/>
      </c>
    </row>
    <row r="380" spans="1:6" x14ac:dyDescent="0.25">
      <c r="A380" s="19">
        <v>377</v>
      </c>
      <c r="B380" s="1" t="str">
        <f>IFERROR(VLOOKUP($A380,Runners!$K:$AA,13,0),"")</f>
        <v/>
      </c>
      <c r="C380" s="1" t="str">
        <f>IFERROR(VLOOKUP($A380,Runners!$K:$AA,14,0),"")</f>
        <v/>
      </c>
      <c r="D380" s="1" t="str">
        <f>IFERROR(VLOOKUP($A380,Runners!$K:$AA,15,0),"")</f>
        <v/>
      </c>
      <c r="E380" s="2" t="str">
        <f>IFERROR(VLOOKUP($A380,Runners!$K:$AA,16,0),"")</f>
        <v/>
      </c>
      <c r="F380" s="2" t="str">
        <f>IFERROR(VLOOKUP($A380,Runners!$K:$AA,17,0),"")</f>
        <v/>
      </c>
    </row>
    <row r="381" spans="1:6" x14ac:dyDescent="0.25">
      <c r="A381" s="19">
        <v>378</v>
      </c>
      <c r="B381" s="1" t="str">
        <f>IFERROR(VLOOKUP($A381,Runners!$K:$AA,13,0),"")</f>
        <v/>
      </c>
      <c r="C381" s="1" t="str">
        <f>IFERROR(VLOOKUP($A381,Runners!$K:$AA,14,0),"")</f>
        <v/>
      </c>
      <c r="D381" s="1" t="str">
        <f>IFERROR(VLOOKUP($A381,Runners!$K:$AA,15,0),"")</f>
        <v/>
      </c>
      <c r="E381" s="2" t="str">
        <f>IFERROR(VLOOKUP($A381,Runners!$K:$AA,16,0),"")</f>
        <v/>
      </c>
      <c r="F381" s="2" t="str">
        <f>IFERROR(VLOOKUP($A381,Runners!$K:$AA,17,0),"")</f>
        <v/>
      </c>
    </row>
    <row r="382" spans="1:6" x14ac:dyDescent="0.25">
      <c r="A382" s="19">
        <v>379</v>
      </c>
      <c r="B382" s="1" t="str">
        <f>IFERROR(VLOOKUP($A382,Runners!$K:$AA,13,0),"")</f>
        <v/>
      </c>
      <c r="C382" s="1" t="str">
        <f>IFERROR(VLOOKUP($A382,Runners!$K:$AA,14,0),"")</f>
        <v/>
      </c>
      <c r="D382" s="1" t="str">
        <f>IFERROR(VLOOKUP($A382,Runners!$K:$AA,15,0),"")</f>
        <v/>
      </c>
      <c r="E382" s="2" t="str">
        <f>IFERROR(VLOOKUP($A382,Runners!$K:$AA,16,0),"")</f>
        <v/>
      </c>
      <c r="F382" s="2" t="str">
        <f>IFERROR(VLOOKUP($A382,Runners!$K:$AA,17,0),"")</f>
        <v/>
      </c>
    </row>
    <row r="383" spans="1:6" x14ac:dyDescent="0.25">
      <c r="A383" s="19">
        <v>380</v>
      </c>
      <c r="B383" s="1" t="str">
        <f>IFERROR(VLOOKUP($A383,Runners!$K:$AA,13,0),"")</f>
        <v/>
      </c>
      <c r="C383" s="1" t="str">
        <f>IFERROR(VLOOKUP($A383,Runners!$K:$AA,14,0),"")</f>
        <v/>
      </c>
      <c r="D383" s="1" t="str">
        <f>IFERROR(VLOOKUP($A383,Runners!$K:$AA,15,0),"")</f>
        <v/>
      </c>
      <c r="E383" s="2" t="str">
        <f>IFERROR(VLOOKUP($A383,Runners!$K:$AA,16,0),"")</f>
        <v/>
      </c>
      <c r="F383" s="2" t="str">
        <f>IFERROR(VLOOKUP($A383,Runners!$K:$AA,17,0),"")</f>
        <v/>
      </c>
    </row>
    <row r="384" spans="1:6" x14ac:dyDescent="0.25">
      <c r="A384" s="19">
        <v>381</v>
      </c>
      <c r="B384" s="1" t="str">
        <f>IFERROR(VLOOKUP($A384,Runners!$K:$AA,13,0),"")</f>
        <v/>
      </c>
      <c r="C384" s="1" t="str">
        <f>IFERROR(VLOOKUP($A384,Runners!$K:$AA,14,0),"")</f>
        <v/>
      </c>
      <c r="D384" s="1" t="str">
        <f>IFERROR(VLOOKUP($A384,Runners!$K:$AA,15,0),"")</f>
        <v/>
      </c>
      <c r="E384" s="2" t="str">
        <f>IFERROR(VLOOKUP($A384,Runners!$K:$AA,16,0),"")</f>
        <v/>
      </c>
      <c r="F384" s="2" t="str">
        <f>IFERROR(VLOOKUP($A384,Runners!$K:$AA,17,0),"")</f>
        <v/>
      </c>
    </row>
    <row r="385" spans="1:6" x14ac:dyDescent="0.25">
      <c r="A385" s="19">
        <v>382</v>
      </c>
      <c r="B385" s="1" t="str">
        <f>IFERROR(VLOOKUP($A385,Runners!$K:$AA,13,0),"")</f>
        <v/>
      </c>
      <c r="C385" s="1" t="str">
        <f>IFERROR(VLOOKUP($A385,Runners!$K:$AA,14,0),"")</f>
        <v/>
      </c>
      <c r="D385" s="1" t="str">
        <f>IFERROR(VLOOKUP($A385,Runners!$K:$AA,15,0),"")</f>
        <v/>
      </c>
      <c r="E385" s="2" t="str">
        <f>IFERROR(VLOOKUP($A385,Runners!$K:$AA,16,0),"")</f>
        <v/>
      </c>
      <c r="F385" s="2" t="str">
        <f>IFERROR(VLOOKUP($A385,Runners!$K:$AA,17,0),"")</f>
        <v/>
      </c>
    </row>
    <row r="386" spans="1:6" x14ac:dyDescent="0.25">
      <c r="A386" s="19">
        <v>383</v>
      </c>
      <c r="B386" s="1" t="str">
        <f>IFERROR(VLOOKUP($A386,Runners!$K:$AA,13,0),"")</f>
        <v/>
      </c>
      <c r="C386" s="1" t="str">
        <f>IFERROR(VLOOKUP($A386,Runners!$K:$AA,14,0),"")</f>
        <v/>
      </c>
      <c r="D386" s="1" t="str">
        <f>IFERROR(VLOOKUP($A386,Runners!$K:$AA,15,0),"")</f>
        <v/>
      </c>
      <c r="E386" s="2" t="str">
        <f>IFERROR(VLOOKUP($A386,Runners!$K:$AA,16,0),"")</f>
        <v/>
      </c>
      <c r="F386" s="2" t="str">
        <f>IFERROR(VLOOKUP($A386,Runners!$K:$AA,17,0),"")</f>
        <v/>
      </c>
    </row>
    <row r="387" spans="1:6" x14ac:dyDescent="0.25">
      <c r="A387" s="19">
        <v>384</v>
      </c>
      <c r="B387" s="1" t="str">
        <f>IFERROR(VLOOKUP($A387,Runners!$K:$AA,13,0),"")</f>
        <v/>
      </c>
      <c r="C387" s="1" t="str">
        <f>IFERROR(VLOOKUP($A387,Runners!$K:$AA,14,0),"")</f>
        <v/>
      </c>
      <c r="D387" s="1" t="str">
        <f>IFERROR(VLOOKUP($A387,Runners!$K:$AA,15,0),"")</f>
        <v/>
      </c>
      <c r="E387" s="2" t="str">
        <f>IFERROR(VLOOKUP($A387,Runners!$K:$AA,16,0),"")</f>
        <v/>
      </c>
      <c r="F387" s="2" t="str">
        <f>IFERROR(VLOOKUP($A387,Runners!$K:$AA,17,0),"")</f>
        <v/>
      </c>
    </row>
    <row r="388" spans="1:6" x14ac:dyDescent="0.25">
      <c r="A388" s="19">
        <v>385</v>
      </c>
      <c r="B388" s="1" t="str">
        <f>IFERROR(VLOOKUP($A388,Runners!$K:$AA,13,0),"")</f>
        <v/>
      </c>
      <c r="C388" s="1" t="str">
        <f>IFERROR(VLOOKUP($A388,Runners!$K:$AA,14,0),"")</f>
        <v/>
      </c>
      <c r="D388" s="1" t="str">
        <f>IFERROR(VLOOKUP($A388,Runners!$K:$AA,15,0),"")</f>
        <v/>
      </c>
      <c r="E388" s="2" t="str">
        <f>IFERROR(VLOOKUP($A388,Runners!$K:$AA,16,0),"")</f>
        <v/>
      </c>
      <c r="F388" s="2" t="str">
        <f>IFERROR(VLOOKUP($A388,Runners!$K:$AA,17,0),"")</f>
        <v/>
      </c>
    </row>
    <row r="389" spans="1:6" x14ac:dyDescent="0.25">
      <c r="A389" s="19">
        <v>386</v>
      </c>
      <c r="B389" s="1" t="str">
        <f>IFERROR(VLOOKUP($A389,Runners!$K:$AA,13,0),"")</f>
        <v/>
      </c>
      <c r="C389" s="1" t="str">
        <f>IFERROR(VLOOKUP($A389,Runners!$K:$AA,14,0),"")</f>
        <v/>
      </c>
      <c r="D389" s="1" t="str">
        <f>IFERROR(VLOOKUP($A389,Runners!$K:$AA,15,0),"")</f>
        <v/>
      </c>
      <c r="E389" s="2" t="str">
        <f>IFERROR(VLOOKUP($A389,Runners!$K:$AA,16,0),"")</f>
        <v/>
      </c>
      <c r="F389" s="2" t="str">
        <f>IFERROR(VLOOKUP($A389,Runners!$K:$AA,17,0),"")</f>
        <v/>
      </c>
    </row>
    <row r="390" spans="1:6" x14ac:dyDescent="0.25">
      <c r="A390" s="19">
        <v>387</v>
      </c>
      <c r="B390" s="1" t="str">
        <f>IFERROR(VLOOKUP($A390,Runners!$K:$AA,13,0),"")</f>
        <v/>
      </c>
      <c r="C390" s="1" t="str">
        <f>IFERROR(VLOOKUP($A390,Runners!$K:$AA,14,0),"")</f>
        <v/>
      </c>
      <c r="D390" s="1" t="str">
        <f>IFERROR(VLOOKUP($A390,Runners!$K:$AA,15,0),"")</f>
        <v/>
      </c>
      <c r="E390" s="2" t="str">
        <f>IFERROR(VLOOKUP($A390,Runners!$K:$AA,16,0),"")</f>
        <v/>
      </c>
      <c r="F390" s="2" t="str">
        <f>IFERROR(VLOOKUP($A390,Runners!$K:$AA,17,0),"")</f>
        <v/>
      </c>
    </row>
    <row r="391" spans="1:6" x14ac:dyDescent="0.25">
      <c r="A391" s="19">
        <v>388</v>
      </c>
      <c r="B391" s="1" t="str">
        <f>IFERROR(VLOOKUP($A391,Runners!$K:$AA,13,0),"")</f>
        <v/>
      </c>
      <c r="C391" s="1" t="str">
        <f>IFERROR(VLOOKUP($A391,Runners!$K:$AA,14,0),"")</f>
        <v/>
      </c>
      <c r="D391" s="1" t="str">
        <f>IFERROR(VLOOKUP($A391,Runners!$K:$AA,15,0),"")</f>
        <v/>
      </c>
      <c r="E391" s="2" t="str">
        <f>IFERROR(VLOOKUP($A391,Runners!$K:$AA,16,0),"")</f>
        <v/>
      </c>
      <c r="F391" s="2" t="str">
        <f>IFERROR(VLOOKUP($A391,Runners!$K:$AA,17,0),"")</f>
        <v/>
      </c>
    </row>
    <row r="392" spans="1:6" x14ac:dyDescent="0.25">
      <c r="A392" s="19">
        <v>389</v>
      </c>
      <c r="B392" s="1" t="str">
        <f>IFERROR(VLOOKUP($A392,Runners!$K:$AA,13,0),"")</f>
        <v/>
      </c>
      <c r="C392" s="1" t="str">
        <f>IFERROR(VLOOKUP($A392,Runners!$K:$AA,14,0),"")</f>
        <v/>
      </c>
      <c r="D392" s="1" t="str">
        <f>IFERROR(VLOOKUP($A392,Runners!$K:$AA,15,0),"")</f>
        <v/>
      </c>
      <c r="E392" s="2" t="str">
        <f>IFERROR(VLOOKUP($A392,Runners!$K:$AA,16,0),"")</f>
        <v/>
      </c>
      <c r="F392" s="2" t="str">
        <f>IFERROR(VLOOKUP($A392,Runners!$K:$AA,17,0),"")</f>
        <v/>
      </c>
    </row>
    <row r="393" spans="1:6" x14ac:dyDescent="0.25">
      <c r="A393" s="19">
        <v>390</v>
      </c>
      <c r="B393" s="1" t="str">
        <f>IFERROR(VLOOKUP($A393,Runners!$K:$AA,13,0),"")</f>
        <v/>
      </c>
      <c r="C393" s="1" t="str">
        <f>IFERROR(VLOOKUP($A393,Runners!$K:$AA,14,0),"")</f>
        <v/>
      </c>
      <c r="D393" s="1" t="str">
        <f>IFERROR(VLOOKUP($A393,Runners!$K:$AA,15,0),"")</f>
        <v/>
      </c>
      <c r="E393" s="2" t="str">
        <f>IFERROR(VLOOKUP($A393,Runners!$K:$AA,16,0),"")</f>
        <v/>
      </c>
      <c r="F393" s="2" t="str">
        <f>IFERROR(VLOOKUP($A393,Runners!$K:$AA,17,0),"")</f>
        <v/>
      </c>
    </row>
    <row r="394" spans="1:6" x14ac:dyDescent="0.25">
      <c r="A394" s="19">
        <v>391</v>
      </c>
      <c r="B394" s="1" t="str">
        <f>IFERROR(VLOOKUP($A394,Runners!$K:$AA,13,0),"")</f>
        <v/>
      </c>
      <c r="C394" s="1" t="str">
        <f>IFERROR(VLOOKUP($A394,Runners!$K:$AA,14,0),"")</f>
        <v/>
      </c>
      <c r="D394" s="1" t="str">
        <f>IFERROR(VLOOKUP($A394,Runners!$K:$AA,15,0),"")</f>
        <v/>
      </c>
      <c r="E394" s="2" t="str">
        <f>IFERROR(VLOOKUP($A394,Runners!$K:$AA,16,0),"")</f>
        <v/>
      </c>
      <c r="F394" s="2" t="str">
        <f>IFERROR(VLOOKUP($A394,Runners!$K:$AA,17,0),"")</f>
        <v/>
      </c>
    </row>
    <row r="395" spans="1:6" x14ac:dyDescent="0.25">
      <c r="A395" s="19">
        <v>392</v>
      </c>
      <c r="B395" s="1" t="str">
        <f>IFERROR(VLOOKUP($A395,Runners!$K:$AA,13,0),"")</f>
        <v/>
      </c>
      <c r="C395" s="1" t="str">
        <f>IFERROR(VLOOKUP($A395,Runners!$K:$AA,14,0),"")</f>
        <v/>
      </c>
      <c r="D395" s="1" t="str">
        <f>IFERROR(VLOOKUP($A395,Runners!$K:$AA,15,0),"")</f>
        <v/>
      </c>
      <c r="E395" s="2" t="str">
        <f>IFERROR(VLOOKUP($A395,Runners!$K:$AA,16,0),"")</f>
        <v/>
      </c>
      <c r="F395" s="2" t="str">
        <f>IFERROR(VLOOKUP($A395,Runners!$K:$AA,17,0),"")</f>
        <v/>
      </c>
    </row>
    <row r="396" spans="1:6" x14ac:dyDescent="0.25">
      <c r="A396" s="19">
        <v>393</v>
      </c>
      <c r="B396" s="1" t="str">
        <f>IFERROR(VLOOKUP($A396,Runners!$K:$AA,13,0),"")</f>
        <v/>
      </c>
      <c r="C396" s="1" t="str">
        <f>IFERROR(VLOOKUP($A396,Runners!$K:$AA,14,0),"")</f>
        <v/>
      </c>
      <c r="D396" s="1" t="str">
        <f>IFERROR(VLOOKUP($A396,Runners!$K:$AA,15,0),"")</f>
        <v/>
      </c>
      <c r="E396" s="2" t="str">
        <f>IFERROR(VLOOKUP($A396,Runners!$K:$AA,16,0),"")</f>
        <v/>
      </c>
      <c r="F396" s="2" t="str">
        <f>IFERROR(VLOOKUP($A396,Runners!$K:$AA,17,0),"")</f>
        <v/>
      </c>
    </row>
    <row r="397" spans="1:6" x14ac:dyDescent="0.25">
      <c r="A397" s="19">
        <v>394</v>
      </c>
      <c r="B397" s="1" t="str">
        <f>IFERROR(VLOOKUP($A397,Runners!$K:$AA,13,0),"")</f>
        <v/>
      </c>
      <c r="C397" s="1" t="str">
        <f>IFERROR(VLOOKUP($A397,Runners!$K:$AA,14,0),"")</f>
        <v/>
      </c>
      <c r="D397" s="1" t="str">
        <f>IFERROR(VLOOKUP($A397,Runners!$K:$AA,15,0),"")</f>
        <v/>
      </c>
      <c r="E397" s="2" t="str">
        <f>IFERROR(VLOOKUP($A397,Runners!$K:$AA,16,0),"")</f>
        <v/>
      </c>
      <c r="F397" s="2" t="str">
        <f>IFERROR(VLOOKUP($A397,Runners!$K:$AA,17,0),"")</f>
        <v/>
      </c>
    </row>
    <row r="398" spans="1:6" x14ac:dyDescent="0.25">
      <c r="A398" s="19">
        <v>395</v>
      </c>
      <c r="B398" s="1" t="str">
        <f>IFERROR(VLOOKUP($A398,Runners!$K:$AA,13,0),"")</f>
        <v/>
      </c>
      <c r="C398" s="1" t="str">
        <f>IFERROR(VLOOKUP($A398,Runners!$K:$AA,14,0),"")</f>
        <v/>
      </c>
      <c r="D398" s="1" t="str">
        <f>IFERROR(VLOOKUP($A398,Runners!$K:$AA,15,0),"")</f>
        <v/>
      </c>
      <c r="E398" s="2" t="str">
        <f>IFERROR(VLOOKUP($A398,Runners!$K:$AA,16,0),"")</f>
        <v/>
      </c>
      <c r="F398" s="2" t="str">
        <f>IFERROR(VLOOKUP($A398,Runners!$K:$AA,17,0),"")</f>
        <v/>
      </c>
    </row>
    <row r="399" spans="1:6" x14ac:dyDescent="0.25">
      <c r="A399" s="19">
        <v>396</v>
      </c>
      <c r="B399" s="1" t="str">
        <f>IFERROR(VLOOKUP($A399,Runners!$K:$AA,13,0),"")</f>
        <v/>
      </c>
      <c r="C399" s="1" t="str">
        <f>IFERROR(VLOOKUP($A399,Runners!$K:$AA,14,0),"")</f>
        <v/>
      </c>
      <c r="D399" s="1" t="str">
        <f>IFERROR(VLOOKUP($A399,Runners!$K:$AA,15,0),"")</f>
        <v/>
      </c>
      <c r="E399" s="2" t="str">
        <f>IFERROR(VLOOKUP($A399,Runners!$K:$AA,16,0),"")</f>
        <v/>
      </c>
      <c r="F399" s="2" t="str">
        <f>IFERROR(VLOOKUP($A399,Runners!$K:$AA,17,0),"")</f>
        <v/>
      </c>
    </row>
    <row r="400" spans="1:6" x14ac:dyDescent="0.25">
      <c r="A400" s="19">
        <v>397</v>
      </c>
      <c r="B400" s="1" t="str">
        <f>IFERROR(VLOOKUP($A400,Runners!$K:$AA,13,0),"")</f>
        <v/>
      </c>
      <c r="C400" s="1" t="str">
        <f>IFERROR(VLOOKUP($A400,Runners!$K:$AA,14,0),"")</f>
        <v/>
      </c>
      <c r="D400" s="1" t="str">
        <f>IFERROR(VLOOKUP($A400,Runners!$K:$AA,15,0),"")</f>
        <v/>
      </c>
      <c r="E400" s="2" t="str">
        <f>IFERROR(VLOOKUP($A400,Runners!$K:$AA,16,0),"")</f>
        <v/>
      </c>
      <c r="F400" s="2" t="str">
        <f>IFERROR(VLOOKUP($A400,Runners!$K:$AA,17,0),"")</f>
        <v/>
      </c>
    </row>
    <row r="401" spans="1:6" x14ac:dyDescent="0.25">
      <c r="A401" s="19">
        <v>398</v>
      </c>
      <c r="B401" s="1" t="str">
        <f>IFERROR(VLOOKUP($A401,Runners!$K:$AA,13,0),"")</f>
        <v/>
      </c>
      <c r="C401" s="1" t="str">
        <f>IFERROR(VLOOKUP($A401,Runners!$K:$AA,14,0),"")</f>
        <v/>
      </c>
      <c r="D401" s="1" t="str">
        <f>IFERROR(VLOOKUP($A401,Runners!$K:$AA,15,0),"")</f>
        <v/>
      </c>
      <c r="E401" s="2" t="str">
        <f>IFERROR(VLOOKUP($A401,Runners!$K:$AA,16,0),"")</f>
        <v/>
      </c>
      <c r="F401" s="2" t="str">
        <f>IFERROR(VLOOKUP($A401,Runners!$K:$AA,17,0),"")</f>
        <v/>
      </c>
    </row>
    <row r="402" spans="1:6" x14ac:dyDescent="0.25">
      <c r="A402" s="19">
        <v>399</v>
      </c>
      <c r="B402" s="1" t="str">
        <f>IFERROR(VLOOKUP($A402,Runners!$K:$AA,13,0),"")</f>
        <v/>
      </c>
      <c r="C402" s="1" t="str">
        <f>IFERROR(VLOOKUP($A402,Runners!$K:$AA,14,0),"")</f>
        <v/>
      </c>
      <c r="D402" s="1" t="str">
        <f>IFERROR(VLOOKUP($A402,Runners!$K:$AA,15,0),"")</f>
        <v/>
      </c>
      <c r="E402" s="2" t="str">
        <f>IFERROR(VLOOKUP($A402,Runners!$K:$AA,16,0),"")</f>
        <v/>
      </c>
      <c r="F402" s="2" t="str">
        <f>IFERROR(VLOOKUP($A402,Runners!$K:$AA,17,0),"")</f>
        <v/>
      </c>
    </row>
    <row r="403" spans="1:6" x14ac:dyDescent="0.25">
      <c r="A403" s="19">
        <v>400</v>
      </c>
      <c r="B403" s="1" t="str">
        <f>IFERROR(VLOOKUP($A403,Runners!$K:$AA,13,0),"")</f>
        <v/>
      </c>
      <c r="C403" s="1" t="str">
        <f>IFERROR(VLOOKUP($A403,Runners!$K:$AA,14,0),"")</f>
        <v/>
      </c>
      <c r="D403" s="1" t="str">
        <f>IFERROR(VLOOKUP($A403,Runners!$K:$AA,15,0),"")</f>
        <v/>
      </c>
      <c r="E403" s="2" t="str">
        <f>IFERROR(VLOOKUP($A403,Runners!$K:$AA,16,0),"")</f>
        <v/>
      </c>
      <c r="F403" s="2" t="str">
        <f>IFERROR(VLOOKUP($A403,Runners!$K:$AA,17,0),"")</f>
        <v/>
      </c>
    </row>
    <row r="404" spans="1:6" x14ac:dyDescent="0.25">
      <c r="A404" s="19">
        <v>401</v>
      </c>
      <c r="B404" s="1" t="str">
        <f>IFERROR(VLOOKUP($A404,Runners!$K:$AA,13,0),"")</f>
        <v/>
      </c>
      <c r="C404" s="1" t="str">
        <f>IFERROR(VLOOKUP($A404,Runners!$K:$AA,14,0),"")</f>
        <v/>
      </c>
      <c r="D404" s="1" t="str">
        <f>IFERROR(VLOOKUP($A404,Runners!$K:$AA,15,0),"")</f>
        <v/>
      </c>
      <c r="E404" s="2" t="str">
        <f>IFERROR(VLOOKUP($A404,Runners!$K:$AA,16,0),"")</f>
        <v/>
      </c>
      <c r="F404" s="2" t="str">
        <f>IFERROR(VLOOKUP($A404,Runners!$K:$AA,17,0),"")</f>
        <v/>
      </c>
    </row>
    <row r="737" spans="1:7" x14ac:dyDescent="0.25">
      <c r="A737" s="241"/>
      <c r="B737" s="242"/>
      <c r="C737" s="242"/>
      <c r="D737" s="241"/>
      <c r="E737" s="241"/>
      <c r="F737" s="241"/>
      <c r="G737" s="243"/>
    </row>
    <row r="738" spans="1:7" x14ac:dyDescent="0.25">
      <c r="A738" s="244"/>
      <c r="B738" s="244"/>
      <c r="C738" s="203"/>
      <c r="D738" s="203"/>
      <c r="E738" s="245"/>
      <c r="F738" s="246"/>
      <c r="G738" s="243"/>
    </row>
    <row r="739" spans="1:7" x14ac:dyDescent="0.25">
      <c r="A739" s="247"/>
      <c r="B739" s="247"/>
      <c r="C739" s="203"/>
      <c r="D739" s="203"/>
      <c r="E739" s="246"/>
      <c r="F739" s="203"/>
      <c r="G739" s="243"/>
    </row>
    <row r="740" spans="1:7" x14ac:dyDescent="0.25">
      <c r="A740" s="247"/>
      <c r="B740" s="247"/>
      <c r="C740" s="203"/>
      <c r="D740" s="203"/>
      <c r="E740" s="246"/>
      <c r="F740" s="203"/>
      <c r="G740" s="243"/>
    </row>
    <row r="741" spans="1:7" x14ac:dyDescent="0.25">
      <c r="A741" s="248"/>
      <c r="B741" s="248"/>
      <c r="C741" s="203"/>
      <c r="D741" s="203"/>
      <c r="E741" s="203"/>
      <c r="F741" s="203"/>
      <c r="G741" s="243"/>
    </row>
    <row r="742" spans="1:7" x14ac:dyDescent="0.25">
      <c r="A742" s="248"/>
      <c r="B742" s="248"/>
      <c r="C742" s="203"/>
      <c r="D742" s="203"/>
      <c r="E742" s="203"/>
      <c r="F742" s="203"/>
      <c r="G742" s="243"/>
    </row>
    <row r="743" spans="1:7" x14ac:dyDescent="0.25">
      <c r="A743" s="248"/>
      <c r="B743" s="248"/>
      <c r="C743" s="203"/>
      <c r="D743" s="203"/>
      <c r="E743" s="203"/>
      <c r="F743" s="203"/>
      <c r="G743" s="243"/>
    </row>
    <row r="744" spans="1:7" x14ac:dyDescent="0.25">
      <c r="A744" s="248"/>
      <c r="B744" s="248"/>
      <c r="C744" s="203"/>
      <c r="D744" s="203"/>
      <c r="E744" s="203"/>
      <c r="F744" s="203"/>
      <c r="G744" s="243"/>
    </row>
    <row r="745" spans="1:7" x14ac:dyDescent="0.25">
      <c r="A745" s="243"/>
      <c r="B745" s="243"/>
      <c r="C745" s="203"/>
      <c r="D745" s="203"/>
      <c r="E745" s="246"/>
      <c r="F745" s="203"/>
      <c r="G745" s="243"/>
    </row>
    <row r="746" spans="1:7" x14ac:dyDescent="0.25">
      <c r="A746" s="244"/>
      <c r="B746" s="244"/>
      <c r="C746" s="203"/>
      <c r="D746" s="203"/>
      <c r="E746" s="245"/>
      <c r="F746" s="246"/>
      <c r="G746" s="243"/>
    </row>
    <row r="747" spans="1:7" x14ac:dyDescent="0.25">
      <c r="A747" s="244"/>
      <c r="B747" s="244"/>
      <c r="C747" s="203"/>
      <c r="D747" s="203"/>
      <c r="E747" s="249"/>
      <c r="F747" s="203"/>
      <c r="G747" s="243"/>
    </row>
    <row r="748" spans="1:7" x14ac:dyDescent="0.25">
      <c r="A748" s="250"/>
      <c r="B748" s="250"/>
      <c r="C748" s="203"/>
      <c r="D748" s="203"/>
      <c r="E748" s="249"/>
      <c r="F748" s="203"/>
      <c r="G748" s="243"/>
    </row>
    <row r="749" spans="1:7" x14ac:dyDescent="0.25">
      <c r="A749" s="244"/>
      <c r="B749" s="244"/>
      <c r="C749" s="203"/>
      <c r="D749" s="203"/>
      <c r="E749" s="245"/>
      <c r="F749" s="203"/>
      <c r="G749" s="243"/>
    </row>
    <row r="750" spans="1:7" x14ac:dyDescent="0.25">
      <c r="A750" s="244"/>
      <c r="B750" s="244"/>
      <c r="C750" s="203"/>
      <c r="D750" s="203"/>
      <c r="E750" s="245"/>
      <c r="F750" s="203"/>
      <c r="G750" s="243"/>
    </row>
    <row r="751" spans="1:7" x14ac:dyDescent="0.25">
      <c r="A751" s="244"/>
      <c r="B751" s="244"/>
      <c r="C751" s="203"/>
      <c r="D751" s="203"/>
      <c r="E751" s="245"/>
      <c r="F751" s="246"/>
      <c r="G751" s="243"/>
    </row>
    <row r="752" spans="1:7" x14ac:dyDescent="0.25">
      <c r="A752" s="244"/>
      <c r="B752" s="244"/>
      <c r="C752" s="203"/>
      <c r="D752" s="203"/>
      <c r="E752" s="249"/>
      <c r="F752" s="245"/>
      <c r="G752" s="243"/>
    </row>
    <row r="753" spans="1:7" x14ac:dyDescent="0.25">
      <c r="A753" s="244"/>
      <c r="B753" s="244"/>
      <c r="C753" s="203"/>
      <c r="D753" s="203"/>
      <c r="E753" s="251"/>
      <c r="F753" s="245"/>
      <c r="G753" s="243"/>
    </row>
    <row r="754" spans="1:7" x14ac:dyDescent="0.25">
      <c r="A754" s="244"/>
      <c r="B754" s="244"/>
      <c r="C754" s="203"/>
      <c r="D754" s="203"/>
      <c r="E754" s="251"/>
      <c r="F754" s="245"/>
      <c r="G754" s="243"/>
    </row>
    <row r="755" spans="1:7" x14ac:dyDescent="0.25">
      <c r="A755" s="243"/>
      <c r="B755" s="243"/>
      <c r="C755" s="252"/>
      <c r="D755" s="203"/>
      <c r="E755" s="246"/>
      <c r="F755" s="246"/>
      <c r="G755" s="243"/>
    </row>
    <row r="756" spans="1:7" x14ac:dyDescent="0.25">
      <c r="A756" s="253"/>
      <c r="B756" s="253"/>
      <c r="C756" s="252"/>
      <c r="D756" s="203"/>
      <c r="E756" s="203"/>
      <c r="F756" s="203"/>
      <c r="G756" s="243"/>
    </row>
    <row r="757" spans="1:7" x14ac:dyDescent="0.25">
      <c r="A757" s="243"/>
      <c r="B757" s="243"/>
      <c r="C757" s="203"/>
      <c r="D757" s="203"/>
      <c r="E757" s="246"/>
      <c r="F757" s="203"/>
      <c r="G757" s="243"/>
    </row>
    <row r="758" spans="1:7" x14ac:dyDescent="0.25">
      <c r="A758" s="248"/>
      <c r="B758" s="248"/>
      <c r="C758" s="203"/>
      <c r="D758" s="203"/>
      <c r="E758" s="203"/>
      <c r="F758" s="203"/>
      <c r="G758" s="243"/>
    </row>
    <row r="759" spans="1:7" x14ac:dyDescent="0.25">
      <c r="A759" s="254"/>
      <c r="B759" s="254"/>
      <c r="C759" s="203"/>
      <c r="D759" s="203"/>
      <c r="E759" s="203"/>
      <c r="F759" s="203"/>
      <c r="G759" s="243"/>
    </row>
    <row r="760" spans="1:7" x14ac:dyDescent="0.25">
      <c r="A760" s="248"/>
      <c r="B760" s="248"/>
      <c r="C760" s="203"/>
      <c r="D760" s="203"/>
      <c r="E760" s="203"/>
      <c r="F760" s="203"/>
      <c r="G760" s="243"/>
    </row>
    <row r="761" spans="1:7" x14ac:dyDescent="0.25">
      <c r="A761" s="254"/>
      <c r="B761" s="254"/>
      <c r="C761" s="203"/>
      <c r="D761" s="203"/>
      <c r="E761" s="255"/>
      <c r="F761" s="203"/>
      <c r="G761" s="243"/>
    </row>
    <row r="762" spans="1:7" x14ac:dyDescent="0.25">
      <c r="A762" s="256"/>
      <c r="B762" s="256"/>
      <c r="C762" s="203"/>
      <c r="D762" s="203"/>
      <c r="E762" s="245"/>
      <c r="F762" s="246"/>
      <c r="G762" s="243"/>
    </row>
    <row r="763" spans="1:7" x14ac:dyDescent="0.25">
      <c r="A763" s="256"/>
      <c r="B763" s="256"/>
      <c r="C763" s="203"/>
      <c r="D763" s="203"/>
      <c r="E763" s="245"/>
      <c r="F763" s="246"/>
      <c r="G763" s="243"/>
    </row>
    <row r="764" spans="1:7" x14ac:dyDescent="0.25">
      <c r="A764" s="243"/>
      <c r="B764" s="243"/>
      <c r="C764" s="203"/>
      <c r="D764" s="203"/>
      <c r="E764" s="246"/>
      <c r="F764" s="203"/>
      <c r="G764" s="243"/>
    </row>
    <row r="765" spans="1:7" x14ac:dyDescent="0.25">
      <c r="A765" s="243"/>
      <c r="B765" s="243"/>
      <c r="C765" s="203"/>
      <c r="D765" s="203"/>
      <c r="E765" s="246"/>
      <c r="F765" s="203"/>
      <c r="G765" s="243"/>
    </row>
    <row r="766" spans="1:7" x14ac:dyDescent="0.25">
      <c r="A766" s="243"/>
      <c r="B766" s="243"/>
      <c r="C766" s="203"/>
      <c r="D766" s="203"/>
      <c r="E766" s="246"/>
      <c r="F766" s="203"/>
      <c r="G766" s="243"/>
    </row>
    <row r="767" spans="1:7" x14ac:dyDescent="0.25">
      <c r="A767" s="244"/>
      <c r="B767" s="244"/>
      <c r="C767" s="203"/>
      <c r="D767" s="203"/>
      <c r="E767" s="245"/>
      <c r="F767" s="246"/>
      <c r="G767" s="243"/>
    </row>
    <row r="768" spans="1:7" x14ac:dyDescent="0.25">
      <c r="A768" s="244"/>
      <c r="B768" s="244"/>
      <c r="C768" s="203"/>
      <c r="D768" s="203"/>
      <c r="E768" s="245"/>
      <c r="F768" s="246"/>
      <c r="G768" s="243"/>
    </row>
    <row r="769" spans="1:7" x14ac:dyDescent="0.25">
      <c r="A769" s="244"/>
      <c r="B769" s="244"/>
      <c r="C769" s="203"/>
      <c r="D769" s="203"/>
      <c r="E769" s="245"/>
      <c r="F769" s="246"/>
      <c r="G769" s="243"/>
    </row>
    <row r="770" spans="1:7" x14ac:dyDescent="0.25">
      <c r="A770" s="244"/>
      <c r="B770" s="244"/>
      <c r="C770" s="203"/>
      <c r="D770" s="203"/>
      <c r="E770" s="245"/>
      <c r="F770" s="246"/>
      <c r="G770" s="243"/>
    </row>
    <row r="771" spans="1:7" x14ac:dyDescent="0.25">
      <c r="A771" s="244"/>
      <c r="B771" s="244"/>
      <c r="C771" s="203"/>
      <c r="D771" s="203"/>
      <c r="E771" s="245"/>
      <c r="F771" s="246"/>
      <c r="G771" s="243"/>
    </row>
    <row r="772" spans="1:7" x14ac:dyDescent="0.25">
      <c r="A772" s="244"/>
      <c r="B772" s="244"/>
      <c r="C772" s="203"/>
      <c r="D772" s="203"/>
      <c r="E772" s="251"/>
      <c r="F772" s="203"/>
      <c r="G772" s="243"/>
    </row>
    <row r="773" spans="1:7" x14ac:dyDescent="0.25">
      <c r="A773" s="244"/>
      <c r="B773" s="244"/>
      <c r="C773" s="203"/>
      <c r="D773" s="203"/>
      <c r="E773" s="251"/>
      <c r="F773" s="203"/>
      <c r="G773" s="243"/>
    </row>
    <row r="774" spans="1:7" x14ac:dyDescent="0.25">
      <c r="A774" s="244"/>
      <c r="B774" s="244"/>
      <c r="C774" s="203"/>
      <c r="D774" s="203"/>
      <c r="E774" s="245"/>
      <c r="F774" s="246"/>
      <c r="G774" s="243"/>
    </row>
    <row r="775" spans="1:7" x14ac:dyDescent="0.25">
      <c r="A775" s="244"/>
      <c r="B775" s="244"/>
      <c r="C775" s="203"/>
      <c r="D775" s="203"/>
      <c r="E775" s="245"/>
      <c r="F775" s="246"/>
      <c r="G775" s="243"/>
    </row>
    <row r="776" spans="1:7" x14ac:dyDescent="0.25">
      <c r="A776" s="256"/>
      <c r="B776" s="256"/>
      <c r="C776" s="203"/>
      <c r="D776" s="203"/>
      <c r="E776" s="245"/>
      <c r="F776" s="246"/>
      <c r="G776" s="243"/>
    </row>
    <row r="777" spans="1:7" x14ac:dyDescent="0.25">
      <c r="A777" s="256"/>
      <c r="B777" s="256"/>
      <c r="C777" s="203"/>
      <c r="D777" s="203"/>
      <c r="E777" s="245"/>
      <c r="F777" s="246"/>
      <c r="G777" s="243"/>
    </row>
    <row r="778" spans="1:7" x14ac:dyDescent="0.25">
      <c r="A778" s="256"/>
      <c r="B778" s="256"/>
      <c r="C778" s="203"/>
      <c r="D778" s="203"/>
      <c r="E778" s="245"/>
      <c r="F778" s="246"/>
      <c r="G778" s="243"/>
    </row>
    <row r="779" spans="1:7" x14ac:dyDescent="0.25">
      <c r="A779" s="257"/>
      <c r="B779" s="257"/>
      <c r="C779" s="203"/>
      <c r="D779" s="203"/>
      <c r="E779" s="245"/>
      <c r="F779" s="246"/>
      <c r="G779" s="243"/>
    </row>
    <row r="780" spans="1:7" x14ac:dyDescent="0.25">
      <c r="A780" s="244"/>
      <c r="B780" s="244"/>
      <c r="C780" s="203"/>
      <c r="D780" s="203"/>
      <c r="E780" s="251"/>
      <c r="F780" s="246"/>
      <c r="G780" s="243"/>
    </row>
    <row r="781" spans="1:7" x14ac:dyDescent="0.25">
      <c r="A781" s="244"/>
      <c r="B781" s="244"/>
      <c r="C781" s="203"/>
      <c r="D781" s="203"/>
      <c r="E781" s="251"/>
      <c r="F781" s="246"/>
      <c r="G781" s="243"/>
    </row>
    <row r="782" spans="1:7" x14ac:dyDescent="0.25">
      <c r="A782" s="244"/>
      <c r="B782" s="244"/>
      <c r="C782" s="203"/>
      <c r="D782" s="203"/>
      <c r="E782" s="245"/>
      <c r="F782" s="245"/>
      <c r="G782" s="243"/>
    </row>
    <row r="783" spans="1:7" x14ac:dyDescent="0.25">
      <c r="A783" s="244"/>
      <c r="B783" s="244"/>
      <c r="C783" s="203"/>
      <c r="D783" s="203"/>
      <c r="E783" s="245"/>
      <c r="F783" s="245"/>
      <c r="G783" s="243"/>
    </row>
    <row r="784" spans="1:7" x14ac:dyDescent="0.25">
      <c r="A784" s="244"/>
      <c r="B784" s="244"/>
      <c r="C784" s="203"/>
      <c r="D784" s="203"/>
      <c r="E784" s="251"/>
      <c r="F784" s="245"/>
      <c r="G784" s="243"/>
    </row>
    <row r="785" spans="1:7" x14ac:dyDescent="0.25">
      <c r="A785" s="244"/>
      <c r="B785" s="244"/>
      <c r="C785" s="203"/>
      <c r="D785" s="203"/>
      <c r="E785" s="251"/>
      <c r="F785" s="245"/>
      <c r="G785" s="243"/>
    </row>
    <row r="786" spans="1:7" x14ac:dyDescent="0.25">
      <c r="A786" s="244"/>
      <c r="B786" s="244"/>
      <c r="C786" s="203"/>
      <c r="D786" s="203"/>
      <c r="E786" s="251"/>
      <c r="F786" s="245"/>
      <c r="G786" s="243"/>
    </row>
    <row r="787" spans="1:7" x14ac:dyDescent="0.25">
      <c r="A787" s="243"/>
      <c r="B787" s="243"/>
      <c r="C787" s="252"/>
      <c r="D787" s="203"/>
      <c r="E787" s="246"/>
      <c r="F787" s="246"/>
      <c r="G787" s="243"/>
    </row>
    <row r="788" spans="1:7" x14ac:dyDescent="0.25">
      <c r="A788" s="243"/>
      <c r="B788" s="243"/>
      <c r="C788" s="252"/>
      <c r="D788" s="203"/>
      <c r="E788" s="246"/>
      <c r="F788" s="246"/>
      <c r="G788" s="243"/>
    </row>
    <row r="789" spans="1:7" x14ac:dyDescent="0.25">
      <c r="A789" s="243"/>
      <c r="B789" s="243"/>
      <c r="C789" s="252"/>
      <c r="D789" s="203"/>
      <c r="E789" s="246"/>
      <c r="F789" s="246"/>
      <c r="G789" s="243"/>
    </row>
    <row r="790" spans="1:7" x14ac:dyDescent="0.25">
      <c r="A790" s="243"/>
      <c r="B790" s="243"/>
      <c r="C790" s="252"/>
      <c r="D790" s="203"/>
      <c r="E790" s="246"/>
      <c r="F790" s="246"/>
      <c r="G790" s="243"/>
    </row>
    <row r="791" spans="1:7" x14ac:dyDescent="0.25">
      <c r="A791" s="253"/>
      <c r="B791" s="253"/>
      <c r="C791" s="252"/>
      <c r="D791" s="203"/>
      <c r="E791" s="203"/>
      <c r="F791" s="203"/>
      <c r="G791" s="243"/>
    </row>
    <row r="792" spans="1:7" x14ac:dyDescent="0.25">
      <c r="A792" s="243"/>
      <c r="B792" s="243"/>
      <c r="C792" s="252"/>
      <c r="D792" s="203"/>
      <c r="E792" s="246"/>
      <c r="F792" s="246"/>
      <c r="G792" s="243"/>
    </row>
    <row r="793" spans="1:7" x14ac:dyDescent="0.25">
      <c r="A793" s="243"/>
      <c r="B793" s="243"/>
      <c r="C793" s="252"/>
      <c r="D793" s="203"/>
      <c r="E793" s="246"/>
      <c r="F793" s="246"/>
      <c r="G793" s="243"/>
    </row>
    <row r="794" spans="1:7" x14ac:dyDescent="0.25">
      <c r="A794" s="243"/>
      <c r="B794" s="243"/>
      <c r="C794" s="252"/>
      <c r="D794" s="203"/>
      <c r="E794" s="246"/>
      <c r="F794" s="246"/>
      <c r="G794" s="243"/>
    </row>
    <row r="795" spans="1:7" x14ac:dyDescent="0.25">
      <c r="A795" s="243"/>
      <c r="B795" s="243"/>
      <c r="C795" s="252"/>
      <c r="D795" s="203"/>
      <c r="E795" s="246"/>
      <c r="F795" s="246"/>
      <c r="G795" s="243"/>
    </row>
    <row r="796" spans="1:7" x14ac:dyDescent="0.25">
      <c r="A796" s="243"/>
      <c r="B796" s="243"/>
      <c r="C796" s="252"/>
      <c r="D796" s="203"/>
      <c r="E796" s="246"/>
      <c r="F796" s="246"/>
      <c r="G796" s="243"/>
    </row>
    <row r="797" spans="1:7" x14ac:dyDescent="0.25">
      <c r="A797" s="243"/>
      <c r="B797" s="243"/>
      <c r="C797" s="252"/>
      <c r="D797" s="203"/>
      <c r="E797" s="246"/>
      <c r="F797" s="246"/>
      <c r="G797" s="243"/>
    </row>
    <row r="798" spans="1:7" x14ac:dyDescent="0.25">
      <c r="A798" s="253"/>
      <c r="B798" s="253"/>
      <c r="C798" s="252"/>
      <c r="D798" s="203"/>
      <c r="E798" s="203"/>
      <c r="F798" s="203"/>
      <c r="G798" s="243"/>
    </row>
    <row r="799" spans="1:7" x14ac:dyDescent="0.25">
      <c r="A799" s="248"/>
      <c r="B799" s="248"/>
      <c r="C799" s="203"/>
      <c r="D799" s="203"/>
      <c r="E799" s="203"/>
      <c r="F799" s="203"/>
      <c r="G799" s="243"/>
    </row>
    <row r="800" spans="1:7" x14ac:dyDescent="0.25">
      <c r="A800" s="248"/>
      <c r="B800" s="248"/>
      <c r="C800" s="203"/>
      <c r="D800" s="203"/>
      <c r="E800" s="203"/>
      <c r="F800" s="203"/>
      <c r="G800" s="243"/>
    </row>
    <row r="801" spans="1:7" x14ac:dyDescent="0.25">
      <c r="A801" s="254"/>
      <c r="B801" s="254"/>
      <c r="C801" s="203"/>
      <c r="D801" s="203"/>
      <c r="E801" s="203"/>
      <c r="F801" s="203"/>
      <c r="G801" s="243"/>
    </row>
    <row r="802" spans="1:7" x14ac:dyDescent="0.25">
      <c r="A802" s="248"/>
      <c r="B802" s="248"/>
      <c r="C802" s="203"/>
      <c r="D802" s="203"/>
      <c r="E802" s="203"/>
      <c r="F802" s="203"/>
      <c r="G802" s="243"/>
    </row>
    <row r="803" spans="1:7" x14ac:dyDescent="0.25">
      <c r="A803" s="248"/>
      <c r="B803" s="254"/>
      <c r="C803" s="203"/>
      <c r="D803" s="203"/>
      <c r="E803" s="203"/>
      <c r="F803" s="203"/>
      <c r="G803" s="243"/>
    </row>
    <row r="804" spans="1:7" x14ac:dyDescent="0.25">
      <c r="A804" s="248"/>
      <c r="B804" s="248"/>
      <c r="C804" s="203"/>
      <c r="D804" s="203"/>
      <c r="E804" s="203"/>
      <c r="F804" s="203"/>
      <c r="G804" s="243"/>
    </row>
    <row r="805" spans="1:7" x14ac:dyDescent="0.25">
      <c r="A805" s="248"/>
      <c r="B805" s="248"/>
      <c r="C805" s="203"/>
      <c r="D805" s="203"/>
      <c r="E805" s="203"/>
      <c r="F805" s="203"/>
      <c r="G805" s="243"/>
    </row>
    <row r="806" spans="1:7" x14ac:dyDescent="0.25">
      <c r="A806" s="248"/>
      <c r="B806" s="248"/>
      <c r="C806" s="203"/>
      <c r="D806" s="203"/>
      <c r="E806" s="203"/>
      <c r="F806" s="203"/>
      <c r="G806" s="243"/>
    </row>
    <row r="807" spans="1:7" x14ac:dyDescent="0.25">
      <c r="A807" s="256"/>
      <c r="B807" s="256"/>
      <c r="C807" s="203"/>
      <c r="D807" s="203"/>
      <c r="E807" s="245"/>
      <c r="F807" s="246"/>
      <c r="G807" s="243"/>
    </row>
    <row r="808" spans="1:7" x14ac:dyDescent="0.25">
      <c r="A808" s="256"/>
      <c r="B808" s="256"/>
      <c r="C808" s="203"/>
      <c r="D808" s="203"/>
      <c r="E808" s="245"/>
      <c r="F808" s="245"/>
      <c r="G808" s="243"/>
    </row>
    <row r="809" spans="1:7" x14ac:dyDescent="0.25">
      <c r="A809" s="256"/>
      <c r="B809" s="256"/>
      <c r="C809" s="203"/>
      <c r="D809" s="203"/>
      <c r="E809" s="245"/>
      <c r="F809" s="245"/>
      <c r="G809" s="243"/>
    </row>
    <row r="810" spans="1:7" x14ac:dyDescent="0.25">
      <c r="A810" s="256"/>
      <c r="B810" s="256"/>
      <c r="C810" s="203"/>
      <c r="D810" s="203"/>
      <c r="E810" s="245"/>
      <c r="F810" s="246"/>
      <c r="G810" s="243"/>
    </row>
    <row r="811" spans="1:7" x14ac:dyDescent="0.25">
      <c r="A811" s="243"/>
      <c r="B811" s="243"/>
      <c r="C811" s="203"/>
      <c r="D811" s="203"/>
      <c r="E811" s="246"/>
      <c r="F811" s="203"/>
      <c r="G811" s="243"/>
    </row>
    <row r="812" spans="1:7" x14ac:dyDescent="0.25">
      <c r="A812" s="243"/>
      <c r="B812" s="243"/>
      <c r="C812" s="203"/>
      <c r="D812" s="203"/>
      <c r="E812" s="246"/>
      <c r="F812" s="203"/>
      <c r="G812" s="243"/>
    </row>
    <row r="813" spans="1:7" x14ac:dyDescent="0.25">
      <c r="A813" s="243"/>
      <c r="B813" s="243"/>
      <c r="C813" s="203"/>
      <c r="D813" s="203"/>
      <c r="E813" s="246"/>
      <c r="F813" s="203"/>
      <c r="G813" s="243"/>
    </row>
    <row r="814" spans="1:7" x14ac:dyDescent="0.25">
      <c r="A814" s="243"/>
      <c r="B814" s="243"/>
      <c r="C814" s="203"/>
      <c r="D814" s="203"/>
      <c r="E814" s="246"/>
      <c r="F814" s="203"/>
      <c r="G814" s="243"/>
    </row>
    <row r="815" spans="1:7" x14ac:dyDescent="0.25">
      <c r="A815" s="244"/>
      <c r="B815" s="244"/>
      <c r="C815" s="203"/>
      <c r="D815" s="203"/>
      <c r="E815" s="245"/>
      <c r="F815" s="246"/>
      <c r="G815" s="243"/>
    </row>
    <row r="816" spans="1:7" x14ac:dyDescent="0.25">
      <c r="A816" s="244"/>
      <c r="B816" s="244"/>
      <c r="C816" s="203"/>
      <c r="D816" s="203"/>
      <c r="E816" s="245"/>
      <c r="F816" s="246"/>
      <c r="G816" s="243"/>
    </row>
    <row r="817" spans="1:7" x14ac:dyDescent="0.25">
      <c r="A817" s="244"/>
      <c r="B817" s="244"/>
      <c r="C817" s="203"/>
      <c r="D817" s="203"/>
      <c r="E817" s="251"/>
      <c r="F817" s="203"/>
      <c r="G817" s="243"/>
    </row>
    <row r="818" spans="1:7" x14ac:dyDescent="0.25">
      <c r="A818" s="244"/>
      <c r="B818" s="244"/>
      <c r="C818" s="203"/>
      <c r="D818" s="203"/>
      <c r="E818" s="251"/>
      <c r="F818" s="203"/>
      <c r="G818" s="243"/>
    </row>
    <row r="819" spans="1:7" x14ac:dyDescent="0.25">
      <c r="A819" s="244"/>
      <c r="B819" s="244"/>
      <c r="C819" s="203"/>
      <c r="D819" s="203"/>
      <c r="E819" s="245"/>
      <c r="F819" s="246"/>
      <c r="G819" s="243"/>
    </row>
    <row r="820" spans="1:7" x14ac:dyDescent="0.25">
      <c r="A820" s="244"/>
      <c r="B820" s="244"/>
      <c r="C820" s="203"/>
      <c r="D820" s="203"/>
      <c r="E820" s="245"/>
      <c r="F820" s="246"/>
      <c r="G820" s="243"/>
    </row>
    <row r="821" spans="1:7" x14ac:dyDescent="0.25">
      <c r="A821" s="256"/>
      <c r="B821" s="244"/>
      <c r="C821" s="203"/>
      <c r="D821" s="203"/>
      <c r="E821" s="245"/>
      <c r="F821" s="245"/>
      <c r="G821" s="243"/>
    </row>
    <row r="822" spans="1:7" x14ac:dyDescent="0.25">
      <c r="A822" s="244"/>
      <c r="B822" s="244"/>
      <c r="C822" s="203"/>
      <c r="D822" s="203"/>
      <c r="E822" s="245"/>
      <c r="F822" s="245"/>
      <c r="G822" s="243"/>
    </row>
    <row r="823" spans="1:7" x14ac:dyDescent="0.25">
      <c r="A823" s="243"/>
      <c r="B823" s="243"/>
      <c r="C823" s="252"/>
      <c r="D823" s="203"/>
      <c r="E823" s="246"/>
      <c r="F823" s="246"/>
      <c r="G823" s="243"/>
    </row>
    <row r="824" spans="1:7" x14ac:dyDescent="0.25">
      <c r="A824" s="243"/>
      <c r="B824" s="243"/>
      <c r="C824" s="252"/>
      <c r="D824" s="203"/>
      <c r="E824" s="246"/>
      <c r="F824" s="246"/>
      <c r="G824" s="243"/>
    </row>
    <row r="825" spans="1:7" x14ac:dyDescent="0.25">
      <c r="A825" s="243"/>
      <c r="B825" s="243"/>
      <c r="C825" s="252"/>
      <c r="D825" s="203"/>
      <c r="E825" s="246"/>
      <c r="F825" s="246"/>
      <c r="G825" s="243"/>
    </row>
    <row r="826" spans="1:7" x14ac:dyDescent="0.25">
      <c r="A826" s="243"/>
      <c r="B826" s="243"/>
      <c r="C826" s="252"/>
      <c r="D826" s="203"/>
      <c r="E826" s="246"/>
      <c r="F826" s="246"/>
      <c r="G826" s="243"/>
    </row>
    <row r="827" spans="1:7" x14ac:dyDescent="0.25">
      <c r="A827" s="243"/>
      <c r="B827" s="243"/>
      <c r="C827" s="252"/>
      <c r="D827" s="203"/>
      <c r="E827" s="246"/>
      <c r="F827" s="246"/>
      <c r="G827" s="243"/>
    </row>
    <row r="828" spans="1:7" x14ac:dyDescent="0.25">
      <c r="A828" s="243"/>
      <c r="B828" s="243"/>
      <c r="C828" s="252"/>
      <c r="D828" s="203"/>
      <c r="E828" s="246"/>
      <c r="F828" s="246"/>
      <c r="G828" s="243"/>
    </row>
    <row r="829" spans="1:7" x14ac:dyDescent="0.25">
      <c r="A829" s="248"/>
      <c r="B829" s="248"/>
      <c r="C829" s="252"/>
      <c r="D829" s="203"/>
      <c r="E829" s="203"/>
      <c r="F829" s="203"/>
      <c r="G829" s="243"/>
    </row>
    <row r="830" spans="1:7" x14ac:dyDescent="0.25">
      <c r="A830" s="243"/>
      <c r="B830" s="243"/>
      <c r="C830" s="252"/>
      <c r="D830" s="203"/>
      <c r="E830" s="246"/>
      <c r="F830" s="246"/>
      <c r="G830" s="243"/>
    </row>
    <row r="831" spans="1:7" x14ac:dyDescent="0.25">
      <c r="A831" s="243"/>
      <c r="B831" s="243"/>
      <c r="C831" s="252"/>
      <c r="D831" s="203"/>
      <c r="E831" s="246"/>
      <c r="F831" s="246"/>
      <c r="G831" s="243"/>
    </row>
    <row r="832" spans="1:7" x14ac:dyDescent="0.25">
      <c r="A832" s="243"/>
      <c r="B832" s="243"/>
      <c r="C832" s="252"/>
      <c r="D832" s="203"/>
      <c r="E832" s="246"/>
      <c r="F832" s="246"/>
      <c r="G832" s="243"/>
    </row>
    <row r="833" spans="1:7" x14ac:dyDescent="0.25">
      <c r="A833" s="243"/>
      <c r="B833" s="243"/>
      <c r="C833" s="252"/>
      <c r="D833" s="203"/>
      <c r="E833" s="246"/>
      <c r="F833" s="246"/>
      <c r="G833" s="243"/>
    </row>
    <row r="834" spans="1:7" x14ac:dyDescent="0.25">
      <c r="A834" s="243"/>
      <c r="B834" s="243"/>
      <c r="C834" s="252"/>
      <c r="D834" s="203"/>
      <c r="E834" s="246"/>
      <c r="F834" s="246"/>
      <c r="G834" s="243"/>
    </row>
    <row r="835" spans="1:7" x14ac:dyDescent="0.25">
      <c r="A835" s="243"/>
      <c r="B835" s="243"/>
      <c r="C835" s="252"/>
      <c r="D835" s="203"/>
      <c r="E835" s="246"/>
      <c r="F835" s="246"/>
      <c r="G835" s="243"/>
    </row>
    <row r="836" spans="1:7" x14ac:dyDescent="0.25">
      <c r="A836" s="243"/>
      <c r="B836" s="243"/>
      <c r="C836" s="252"/>
      <c r="D836" s="203"/>
      <c r="E836" s="246"/>
      <c r="F836" s="246"/>
      <c r="G836" s="243"/>
    </row>
    <row r="837" spans="1:7" x14ac:dyDescent="0.25">
      <c r="A837" s="243"/>
      <c r="B837" s="243"/>
      <c r="C837" s="252"/>
      <c r="D837" s="203"/>
      <c r="E837" s="246"/>
      <c r="F837" s="246"/>
      <c r="G837" s="243"/>
    </row>
    <row r="838" spans="1:7" x14ac:dyDescent="0.25">
      <c r="A838" s="248"/>
      <c r="B838" s="248"/>
      <c r="C838" s="252"/>
      <c r="D838" s="203"/>
      <c r="E838" s="203"/>
      <c r="F838" s="203"/>
      <c r="G838" s="243"/>
    </row>
    <row r="839" spans="1:7" x14ac:dyDescent="0.25">
      <c r="A839" s="248"/>
      <c r="B839" s="248"/>
      <c r="C839" s="203"/>
      <c r="D839" s="203"/>
      <c r="E839" s="203"/>
      <c r="F839" s="203"/>
      <c r="G839" s="243"/>
    </row>
    <row r="840" spans="1:7" x14ac:dyDescent="0.25">
      <c r="A840" s="248"/>
      <c r="B840" s="248"/>
      <c r="C840" s="203"/>
      <c r="D840" s="203"/>
      <c r="E840" s="203"/>
      <c r="F840" s="203"/>
      <c r="G840" s="243"/>
    </row>
    <row r="841" spans="1:7" x14ac:dyDescent="0.25">
      <c r="A841" s="243"/>
      <c r="B841" s="243"/>
      <c r="C841" s="203"/>
      <c r="D841" s="203"/>
      <c r="E841" s="246"/>
      <c r="F841" s="203"/>
      <c r="G841" s="243"/>
    </row>
    <row r="842" spans="1:7" x14ac:dyDescent="0.25">
      <c r="A842" s="243"/>
      <c r="B842" s="243"/>
      <c r="C842" s="203"/>
      <c r="D842" s="203"/>
      <c r="E842" s="246"/>
      <c r="F842" s="203"/>
      <c r="G842" s="243"/>
    </row>
    <row r="843" spans="1:7" x14ac:dyDescent="0.25">
      <c r="A843" s="243"/>
      <c r="B843" s="243"/>
      <c r="C843" s="203"/>
      <c r="D843" s="203"/>
      <c r="E843" s="246"/>
      <c r="F843" s="203"/>
      <c r="G843" s="243"/>
    </row>
    <row r="844" spans="1:7" x14ac:dyDescent="0.25">
      <c r="A844" s="258"/>
      <c r="B844" s="258"/>
      <c r="C844" s="203"/>
      <c r="D844" s="203"/>
      <c r="E844" s="246"/>
      <c r="F844" s="203"/>
      <c r="G844" s="243"/>
    </row>
    <row r="845" spans="1:7" x14ac:dyDescent="0.25">
      <c r="A845" s="248"/>
      <c r="B845" s="248"/>
      <c r="C845" s="203"/>
      <c r="D845" s="203"/>
      <c r="E845" s="203"/>
      <c r="F845" s="203"/>
      <c r="G845" s="243"/>
    </row>
    <row r="846" spans="1:7" x14ac:dyDescent="0.25">
      <c r="A846" s="248"/>
      <c r="B846" s="248"/>
      <c r="C846" s="203"/>
      <c r="D846" s="203"/>
      <c r="E846" s="203"/>
      <c r="F846" s="203"/>
      <c r="G846" s="243"/>
    </row>
    <row r="847" spans="1:7" x14ac:dyDescent="0.25">
      <c r="A847" s="254"/>
      <c r="B847" s="254"/>
      <c r="C847" s="203"/>
      <c r="D847" s="203"/>
      <c r="E847" s="255"/>
      <c r="F847" s="203"/>
      <c r="G847" s="243"/>
    </row>
    <row r="848" spans="1:7" x14ac:dyDescent="0.25">
      <c r="A848" s="254"/>
      <c r="B848" s="254"/>
      <c r="C848" s="203"/>
      <c r="D848" s="203"/>
      <c r="E848" s="255"/>
      <c r="F848" s="203"/>
      <c r="G848" s="243"/>
    </row>
    <row r="849" spans="1:7" x14ac:dyDescent="0.25">
      <c r="A849" s="248"/>
      <c r="B849" s="248"/>
      <c r="C849" s="203"/>
      <c r="D849" s="203"/>
      <c r="E849" s="203"/>
      <c r="F849" s="203"/>
      <c r="G849" s="243"/>
    </row>
    <row r="850" spans="1:7" x14ac:dyDescent="0.25">
      <c r="A850" s="248"/>
      <c r="B850" s="248"/>
      <c r="C850" s="203"/>
      <c r="D850" s="203"/>
      <c r="E850" s="203"/>
      <c r="F850" s="203"/>
      <c r="G850" s="243"/>
    </row>
    <row r="851" spans="1:7" x14ac:dyDescent="0.25">
      <c r="A851" s="248"/>
      <c r="B851" s="248"/>
      <c r="C851" s="203"/>
      <c r="D851" s="203"/>
      <c r="E851" s="203"/>
      <c r="F851" s="203"/>
      <c r="G851" s="243"/>
    </row>
    <row r="852" spans="1:7" x14ac:dyDescent="0.25">
      <c r="A852" s="254"/>
      <c r="B852" s="254"/>
      <c r="C852" s="203"/>
      <c r="D852" s="203"/>
      <c r="E852" s="255"/>
      <c r="F852" s="203"/>
      <c r="G852" s="243"/>
    </row>
    <row r="853" spans="1:7" x14ac:dyDescent="0.25">
      <c r="A853" s="254"/>
      <c r="B853" s="254"/>
      <c r="C853" s="203"/>
      <c r="D853" s="203"/>
      <c r="E853" s="255"/>
      <c r="F853" s="203"/>
      <c r="G853" s="243"/>
    </row>
    <row r="854" spans="1:7" x14ac:dyDescent="0.25">
      <c r="A854" s="248"/>
      <c r="B854" s="248"/>
      <c r="C854" s="203"/>
      <c r="D854" s="203"/>
      <c r="E854" s="203"/>
      <c r="F854" s="203"/>
      <c r="G854" s="243"/>
    </row>
    <row r="855" spans="1:7" x14ac:dyDescent="0.25">
      <c r="A855" s="254"/>
      <c r="B855" s="254"/>
      <c r="C855" s="203"/>
      <c r="D855" s="203"/>
      <c r="E855" s="255"/>
      <c r="F855" s="203"/>
      <c r="G855" s="243"/>
    </row>
    <row r="856" spans="1:7" x14ac:dyDescent="0.25">
      <c r="A856" s="254"/>
      <c r="B856" s="254"/>
      <c r="C856" s="203"/>
      <c r="D856" s="203"/>
      <c r="E856" s="255"/>
      <c r="F856" s="203"/>
      <c r="G856" s="243"/>
    </row>
    <row r="857" spans="1:7" x14ac:dyDescent="0.25">
      <c r="A857" s="254"/>
      <c r="B857" s="254"/>
      <c r="C857" s="203"/>
      <c r="D857" s="203"/>
      <c r="E857" s="255"/>
      <c r="F857" s="203"/>
      <c r="G857" s="243"/>
    </row>
    <row r="858" spans="1:7" x14ac:dyDescent="0.25">
      <c r="A858" s="256"/>
      <c r="B858" s="256"/>
      <c r="C858" s="203"/>
      <c r="D858" s="203"/>
      <c r="E858" s="245"/>
      <c r="F858" s="246"/>
      <c r="G858" s="243"/>
    </row>
    <row r="859" spans="1:7" x14ac:dyDescent="0.25">
      <c r="A859" s="256"/>
      <c r="B859" s="256"/>
      <c r="C859" s="203"/>
      <c r="D859" s="203"/>
      <c r="E859" s="245"/>
      <c r="F859" s="246"/>
      <c r="G859" s="243"/>
    </row>
    <row r="860" spans="1:7" x14ac:dyDescent="0.25">
      <c r="A860" s="256"/>
      <c r="B860" s="256"/>
      <c r="C860" s="203"/>
      <c r="D860" s="203"/>
      <c r="E860" s="245"/>
      <c r="F860" s="246"/>
      <c r="G860" s="243"/>
    </row>
    <row r="861" spans="1:7" x14ac:dyDescent="0.25">
      <c r="A861" s="256"/>
      <c r="B861" s="256"/>
      <c r="C861" s="203"/>
      <c r="D861" s="203"/>
      <c r="E861" s="245"/>
      <c r="F861" s="245"/>
      <c r="G861" s="243"/>
    </row>
    <row r="862" spans="1:7" x14ac:dyDescent="0.25">
      <c r="A862" s="243"/>
      <c r="B862" s="243"/>
      <c r="C862" s="203"/>
      <c r="D862" s="203"/>
      <c r="E862" s="246"/>
      <c r="F862" s="203"/>
      <c r="G862" s="243"/>
    </row>
    <row r="863" spans="1:7" x14ac:dyDescent="0.25">
      <c r="A863" s="243"/>
      <c r="B863" s="243"/>
      <c r="C863" s="203"/>
      <c r="D863" s="203"/>
      <c r="E863" s="246"/>
      <c r="F863" s="203"/>
      <c r="G863" s="243"/>
    </row>
    <row r="864" spans="1:7" x14ac:dyDescent="0.25">
      <c r="A864" s="244"/>
      <c r="B864" s="244"/>
      <c r="C864" s="203"/>
      <c r="D864" s="203"/>
      <c r="E864" s="251"/>
      <c r="F864" s="203"/>
      <c r="G864" s="243"/>
    </row>
    <row r="865" spans="1:7" x14ac:dyDescent="0.25">
      <c r="A865" s="244"/>
      <c r="B865" s="244"/>
      <c r="C865" s="203"/>
      <c r="D865" s="203"/>
      <c r="E865" s="251"/>
      <c r="F865" s="203"/>
      <c r="G865" s="243"/>
    </row>
    <row r="866" spans="1:7" x14ac:dyDescent="0.25">
      <c r="A866" s="244"/>
      <c r="B866" s="244"/>
      <c r="C866" s="203"/>
      <c r="D866" s="203"/>
      <c r="E866" s="251"/>
      <c r="F866" s="203"/>
      <c r="G866" s="243"/>
    </row>
    <row r="867" spans="1:7" x14ac:dyDescent="0.25">
      <c r="A867" s="244"/>
      <c r="B867" s="244"/>
      <c r="C867" s="203"/>
      <c r="D867" s="203"/>
      <c r="E867" s="251"/>
      <c r="F867" s="203"/>
      <c r="G867" s="243"/>
    </row>
    <row r="868" spans="1:7" x14ac:dyDescent="0.25">
      <c r="A868" s="244"/>
      <c r="B868" s="244"/>
      <c r="C868" s="203"/>
      <c r="D868" s="203"/>
      <c r="E868" s="245"/>
      <c r="F868" s="246"/>
      <c r="G868" s="243"/>
    </row>
    <row r="869" spans="1:7" x14ac:dyDescent="0.25">
      <c r="A869" s="244"/>
      <c r="B869" s="244"/>
      <c r="C869" s="203"/>
      <c r="D869" s="203"/>
      <c r="E869" s="245"/>
      <c r="F869" s="246"/>
      <c r="G869" s="243"/>
    </row>
    <row r="870" spans="1:7" x14ac:dyDescent="0.25">
      <c r="A870" s="244"/>
      <c r="B870" s="244"/>
      <c r="C870" s="203"/>
      <c r="D870" s="203"/>
      <c r="E870" s="245"/>
      <c r="F870" s="246"/>
      <c r="G870" s="243"/>
    </row>
    <row r="871" spans="1:7" x14ac:dyDescent="0.25">
      <c r="A871" s="244"/>
      <c r="B871" s="244"/>
      <c r="C871" s="203"/>
      <c r="D871" s="203"/>
      <c r="E871" s="249"/>
      <c r="F871" s="246"/>
      <c r="G871" s="243"/>
    </row>
    <row r="872" spans="1:7" x14ac:dyDescent="0.25">
      <c r="A872" s="244"/>
      <c r="B872" s="244"/>
      <c r="C872" s="203"/>
      <c r="D872" s="203"/>
      <c r="E872" s="251"/>
      <c r="F872" s="246"/>
      <c r="G872" s="243"/>
    </row>
    <row r="873" spans="1:7" x14ac:dyDescent="0.25">
      <c r="A873" s="244"/>
      <c r="B873" s="244"/>
      <c r="C873" s="203"/>
      <c r="D873" s="203"/>
      <c r="E873" s="251"/>
      <c r="F873" s="246"/>
      <c r="G873" s="243"/>
    </row>
    <row r="874" spans="1:7" x14ac:dyDescent="0.25">
      <c r="A874" s="244"/>
      <c r="B874" s="244"/>
      <c r="C874" s="203"/>
      <c r="D874" s="203"/>
      <c r="E874" s="251"/>
      <c r="F874" s="246"/>
      <c r="G874" s="243"/>
    </row>
    <row r="875" spans="1:7" x14ac:dyDescent="0.25">
      <c r="A875" s="244"/>
      <c r="B875" s="244"/>
      <c r="C875" s="203"/>
      <c r="D875" s="203"/>
      <c r="E875" s="245"/>
      <c r="F875" s="246"/>
      <c r="G875" s="243"/>
    </row>
    <row r="876" spans="1:7" x14ac:dyDescent="0.25">
      <c r="A876" s="244"/>
      <c r="B876" s="244"/>
      <c r="C876" s="203"/>
      <c r="D876" s="203"/>
      <c r="E876" s="245"/>
      <c r="F876" s="246"/>
      <c r="G876" s="243"/>
    </row>
    <row r="877" spans="1:7" x14ac:dyDescent="0.25">
      <c r="A877" s="243"/>
      <c r="B877" s="243"/>
      <c r="C877" s="252"/>
      <c r="D877" s="203"/>
      <c r="E877" s="246"/>
      <c r="F877" s="246"/>
      <c r="G877" s="243"/>
    </row>
    <row r="878" spans="1:7" x14ac:dyDescent="0.25">
      <c r="A878" s="243"/>
      <c r="B878" s="243"/>
      <c r="C878" s="252"/>
      <c r="D878" s="203"/>
      <c r="E878" s="246"/>
      <c r="F878" s="246"/>
      <c r="G878" s="243"/>
    </row>
    <row r="879" spans="1:7" x14ac:dyDescent="0.25">
      <c r="A879" s="243"/>
      <c r="B879" s="243"/>
      <c r="C879" s="252"/>
      <c r="D879" s="203"/>
      <c r="E879" s="246"/>
      <c r="F879" s="246"/>
      <c r="G879" s="243"/>
    </row>
    <row r="880" spans="1:7" x14ac:dyDescent="0.25">
      <c r="A880" s="248"/>
      <c r="B880" s="248"/>
      <c r="C880" s="252"/>
      <c r="D880" s="203"/>
      <c r="E880" s="203"/>
      <c r="F880" s="203"/>
      <c r="G880" s="243"/>
    </row>
    <row r="881" spans="1:7" x14ac:dyDescent="0.25">
      <c r="A881" s="243"/>
      <c r="B881" s="243"/>
      <c r="C881" s="252"/>
      <c r="D881" s="203"/>
      <c r="E881" s="246"/>
      <c r="F881" s="246"/>
      <c r="G881" s="243"/>
    </row>
    <row r="882" spans="1:7" x14ac:dyDescent="0.25">
      <c r="A882" s="243"/>
      <c r="B882" s="243"/>
      <c r="C882" s="252"/>
      <c r="D882" s="203"/>
      <c r="E882" s="246"/>
      <c r="F882" s="246"/>
      <c r="G882" s="243"/>
    </row>
    <row r="883" spans="1:7" x14ac:dyDescent="0.25">
      <c r="A883" s="243"/>
      <c r="B883" s="243"/>
      <c r="C883" s="252"/>
      <c r="D883" s="203"/>
      <c r="E883" s="246"/>
      <c r="F883" s="246"/>
      <c r="G883" s="243"/>
    </row>
    <row r="884" spans="1:7" x14ac:dyDescent="0.25">
      <c r="A884" s="243"/>
      <c r="B884" s="243"/>
      <c r="C884" s="252"/>
      <c r="D884" s="203"/>
      <c r="E884" s="246"/>
      <c r="F884" s="246"/>
      <c r="G884" s="243"/>
    </row>
    <row r="885" spans="1:7" x14ac:dyDescent="0.25">
      <c r="A885" s="243"/>
      <c r="B885" s="243"/>
      <c r="C885" s="252"/>
      <c r="D885" s="203"/>
      <c r="E885" s="246"/>
      <c r="F885" s="246"/>
      <c r="G885" s="243"/>
    </row>
    <row r="886" spans="1:7" x14ac:dyDescent="0.25">
      <c r="A886" s="243"/>
      <c r="B886" s="243"/>
      <c r="C886" s="252"/>
      <c r="D886" s="203"/>
      <c r="E886" s="246"/>
      <c r="F886" s="246"/>
      <c r="G886" s="243"/>
    </row>
    <row r="887" spans="1:7" x14ac:dyDescent="0.25">
      <c r="A887" s="243"/>
      <c r="B887" s="243"/>
      <c r="C887" s="252"/>
      <c r="D887" s="203"/>
      <c r="E887" s="246"/>
      <c r="F887" s="246"/>
      <c r="G887" s="243"/>
    </row>
    <row r="888" spans="1:7" x14ac:dyDescent="0.25">
      <c r="A888" s="243"/>
      <c r="B888" s="243"/>
      <c r="C888" s="252"/>
      <c r="D888" s="203"/>
      <c r="E888" s="246"/>
      <c r="F888" s="246"/>
      <c r="G888" s="243"/>
    </row>
    <row r="889" spans="1:7" x14ac:dyDescent="0.25">
      <c r="A889" s="243"/>
      <c r="B889" s="243"/>
      <c r="C889" s="252"/>
      <c r="D889" s="203"/>
      <c r="E889" s="246"/>
      <c r="F889" s="246"/>
      <c r="G889" s="243"/>
    </row>
    <row r="890" spans="1:7" x14ac:dyDescent="0.25">
      <c r="A890" s="243"/>
      <c r="B890" s="243"/>
      <c r="C890" s="252"/>
      <c r="D890" s="203"/>
      <c r="E890" s="246"/>
      <c r="F890" s="246"/>
      <c r="G890" s="243"/>
    </row>
    <row r="891" spans="1:7" x14ac:dyDescent="0.25">
      <c r="A891" s="243"/>
      <c r="B891" s="243"/>
      <c r="C891" s="252"/>
      <c r="D891" s="203"/>
      <c r="E891" s="246"/>
      <c r="F891" s="246"/>
      <c r="G891" s="243"/>
    </row>
    <row r="892" spans="1:7" x14ac:dyDescent="0.25">
      <c r="A892" s="253"/>
      <c r="B892" s="253"/>
      <c r="C892" s="252"/>
      <c r="D892" s="203"/>
      <c r="E892" s="203"/>
      <c r="F892" s="203"/>
      <c r="G892" s="243"/>
    </row>
    <row r="893" spans="1:7" x14ac:dyDescent="0.25">
      <c r="A893" s="243"/>
      <c r="B893" s="243"/>
      <c r="C893" s="203"/>
      <c r="D893" s="203"/>
      <c r="E893" s="246"/>
      <c r="F893" s="203"/>
      <c r="G893" s="243"/>
    </row>
    <row r="894" spans="1:7" x14ac:dyDescent="0.25">
      <c r="A894" s="243"/>
      <c r="B894" s="243"/>
      <c r="C894" s="203"/>
      <c r="D894" s="203"/>
      <c r="E894" s="246"/>
      <c r="F894" s="203"/>
      <c r="G894" s="243"/>
    </row>
    <row r="895" spans="1:7" x14ac:dyDescent="0.25">
      <c r="A895" s="258"/>
      <c r="B895" s="258"/>
      <c r="C895" s="203"/>
      <c r="D895" s="203"/>
      <c r="E895" s="246"/>
      <c r="F895" s="203"/>
      <c r="G895" s="243"/>
    </row>
    <row r="896" spans="1:7" x14ac:dyDescent="0.25">
      <c r="A896" s="258"/>
      <c r="B896" s="258"/>
      <c r="C896" s="203"/>
      <c r="D896" s="203"/>
      <c r="E896" s="246"/>
      <c r="F896" s="203"/>
      <c r="G896" s="243"/>
    </row>
    <row r="897" spans="1:7" x14ac:dyDescent="0.25">
      <c r="A897" s="254"/>
      <c r="B897" s="254"/>
      <c r="C897" s="203"/>
      <c r="D897" s="203"/>
      <c r="E897" s="255"/>
      <c r="F897" s="203"/>
      <c r="G897" s="243"/>
    </row>
    <row r="898" spans="1:7" x14ac:dyDescent="0.25">
      <c r="A898" s="254"/>
      <c r="B898" s="254"/>
      <c r="C898" s="203"/>
      <c r="D898" s="203"/>
      <c r="E898" s="255"/>
      <c r="F898" s="203"/>
      <c r="G898" s="243"/>
    </row>
    <row r="899" spans="1:7" x14ac:dyDescent="0.25">
      <c r="A899" s="254"/>
      <c r="B899" s="254"/>
      <c r="C899" s="203"/>
      <c r="D899" s="203"/>
      <c r="E899" s="203"/>
      <c r="F899" s="203"/>
      <c r="G899" s="243"/>
    </row>
    <row r="900" spans="1:7" x14ac:dyDescent="0.25">
      <c r="A900" s="254"/>
      <c r="B900" s="254"/>
      <c r="C900" s="203"/>
      <c r="D900" s="203"/>
      <c r="E900" s="203"/>
      <c r="F900" s="203"/>
      <c r="G900" s="243"/>
    </row>
    <row r="901" spans="1:7" x14ac:dyDescent="0.25">
      <c r="A901" s="248"/>
      <c r="B901" s="248"/>
      <c r="C901" s="203"/>
      <c r="D901" s="203"/>
      <c r="E901" s="203"/>
      <c r="F901" s="203"/>
      <c r="G901" s="243"/>
    </row>
    <row r="902" spans="1:7" x14ac:dyDescent="0.25">
      <c r="A902" s="248"/>
      <c r="B902" s="248"/>
      <c r="C902" s="203"/>
      <c r="D902" s="203"/>
      <c r="E902" s="203"/>
      <c r="F902" s="203"/>
      <c r="G902" s="243"/>
    </row>
    <row r="903" spans="1:7" x14ac:dyDescent="0.25">
      <c r="A903" s="248"/>
      <c r="B903" s="248"/>
      <c r="C903" s="203"/>
      <c r="D903" s="203"/>
      <c r="E903" s="203"/>
      <c r="F903" s="203"/>
      <c r="G903" s="243"/>
    </row>
    <row r="904" spans="1:7" x14ac:dyDescent="0.25">
      <c r="A904" s="254"/>
      <c r="B904" s="254"/>
      <c r="C904" s="203"/>
      <c r="D904" s="203"/>
      <c r="E904" s="255"/>
      <c r="F904" s="203"/>
      <c r="G904" s="243"/>
    </row>
    <row r="905" spans="1:7" x14ac:dyDescent="0.25">
      <c r="A905" s="248"/>
      <c r="B905" s="248"/>
      <c r="C905" s="203"/>
      <c r="D905" s="203"/>
      <c r="E905" s="203"/>
      <c r="F905" s="203"/>
      <c r="G905" s="243"/>
    </row>
    <row r="906" spans="1:7" x14ac:dyDescent="0.25">
      <c r="A906" s="248"/>
      <c r="B906" s="248"/>
      <c r="C906" s="203"/>
      <c r="D906" s="203"/>
      <c r="E906" s="203"/>
      <c r="F906" s="203"/>
      <c r="G906" s="243"/>
    </row>
    <row r="907" spans="1:7" x14ac:dyDescent="0.25">
      <c r="A907" s="248"/>
      <c r="B907" s="248"/>
      <c r="C907" s="203"/>
      <c r="D907" s="203"/>
      <c r="E907" s="203"/>
      <c r="F907" s="203"/>
      <c r="G907" s="243"/>
    </row>
    <row r="908" spans="1:7" x14ac:dyDescent="0.25">
      <c r="A908" s="256"/>
      <c r="B908" s="256"/>
      <c r="C908" s="203"/>
      <c r="D908" s="203"/>
      <c r="E908" s="245"/>
      <c r="F908" s="245"/>
      <c r="G908" s="243"/>
    </row>
    <row r="909" spans="1:7" x14ac:dyDescent="0.25">
      <c r="A909" s="256"/>
      <c r="B909" s="256"/>
      <c r="C909" s="203"/>
      <c r="D909" s="203"/>
      <c r="E909" s="245"/>
      <c r="F909" s="245"/>
      <c r="G909" s="243"/>
    </row>
    <row r="910" spans="1:7" x14ac:dyDescent="0.25">
      <c r="A910" s="256"/>
      <c r="B910" s="256"/>
      <c r="C910" s="203"/>
      <c r="D910" s="203"/>
      <c r="E910" s="245"/>
      <c r="F910" s="246"/>
      <c r="G910" s="243"/>
    </row>
    <row r="911" spans="1:7" x14ac:dyDescent="0.25">
      <c r="A911" s="256"/>
      <c r="B911" s="256"/>
      <c r="C911" s="203"/>
      <c r="D911" s="203"/>
      <c r="E911" s="245"/>
      <c r="F911" s="246"/>
      <c r="G911" s="243"/>
    </row>
    <row r="912" spans="1:7" x14ac:dyDescent="0.25">
      <c r="A912" s="256"/>
      <c r="B912" s="256"/>
      <c r="C912" s="203"/>
      <c r="D912" s="203"/>
      <c r="E912" s="245"/>
      <c r="F912" s="245"/>
      <c r="G912" s="243"/>
    </row>
    <row r="913" spans="1:7" x14ac:dyDescent="0.25">
      <c r="A913" s="256"/>
      <c r="B913" s="256"/>
      <c r="C913" s="203"/>
      <c r="D913" s="203"/>
      <c r="E913" s="245"/>
      <c r="F913" s="245"/>
      <c r="G913" s="243"/>
    </row>
    <row r="914" spans="1:7" x14ac:dyDescent="0.25">
      <c r="A914" s="243"/>
      <c r="B914" s="243"/>
      <c r="C914" s="203"/>
      <c r="D914" s="203"/>
      <c r="E914" s="246"/>
      <c r="F914" s="203"/>
      <c r="G914" s="243"/>
    </row>
    <row r="915" spans="1:7" x14ac:dyDescent="0.25">
      <c r="A915" s="244"/>
      <c r="B915" s="244"/>
      <c r="C915" s="203"/>
      <c r="D915" s="203"/>
      <c r="E915" s="245"/>
      <c r="F915" s="246"/>
      <c r="G915" s="243"/>
    </row>
    <row r="916" spans="1:7" x14ac:dyDescent="0.25">
      <c r="A916" s="244"/>
      <c r="B916" s="244"/>
      <c r="C916" s="203"/>
      <c r="D916" s="203"/>
      <c r="E916" s="251"/>
      <c r="F916" s="203"/>
      <c r="G916" s="243"/>
    </row>
    <row r="917" spans="1:7" x14ac:dyDescent="0.25">
      <c r="A917" s="244"/>
      <c r="B917" s="244"/>
      <c r="C917" s="203"/>
      <c r="D917" s="203"/>
      <c r="E917" s="251"/>
      <c r="F917" s="203"/>
      <c r="G917" s="243"/>
    </row>
    <row r="918" spans="1:7" x14ac:dyDescent="0.25">
      <c r="A918" s="244"/>
      <c r="B918" s="244"/>
      <c r="C918" s="203"/>
      <c r="D918" s="203"/>
      <c r="E918" s="245"/>
      <c r="F918" s="246"/>
      <c r="G918" s="243"/>
    </row>
    <row r="919" spans="1:7" x14ac:dyDescent="0.25">
      <c r="A919" s="257"/>
      <c r="B919" s="257"/>
      <c r="C919" s="203"/>
      <c r="D919" s="203"/>
      <c r="E919" s="245"/>
      <c r="F919" s="246"/>
      <c r="G919" s="243"/>
    </row>
    <row r="920" spans="1:7" x14ac:dyDescent="0.25">
      <c r="A920" s="244"/>
      <c r="B920" s="244"/>
      <c r="C920" s="203"/>
      <c r="D920" s="203"/>
      <c r="E920" s="251"/>
      <c r="F920" s="246"/>
      <c r="G920" s="243"/>
    </row>
    <row r="921" spans="1:7" x14ac:dyDescent="0.25">
      <c r="A921" s="244"/>
      <c r="B921" s="244"/>
      <c r="C921" s="203"/>
      <c r="D921" s="203"/>
      <c r="E921" s="251"/>
      <c r="F921" s="246"/>
      <c r="G921" s="243"/>
    </row>
    <row r="922" spans="1:7" x14ac:dyDescent="0.25">
      <c r="A922" s="243"/>
      <c r="B922" s="243"/>
      <c r="C922" s="252"/>
      <c r="D922" s="203"/>
      <c r="E922" s="246"/>
      <c r="F922" s="246"/>
      <c r="G922" s="243"/>
    </row>
    <row r="923" spans="1:7" x14ac:dyDescent="0.25">
      <c r="A923" s="243"/>
      <c r="B923" s="243"/>
      <c r="C923" s="252"/>
      <c r="D923" s="203"/>
      <c r="E923" s="246"/>
      <c r="F923" s="246"/>
      <c r="G923" s="243"/>
    </row>
    <row r="924" spans="1:7" x14ac:dyDescent="0.25">
      <c r="A924" s="243"/>
      <c r="B924" s="243"/>
      <c r="C924" s="252"/>
      <c r="D924" s="203"/>
      <c r="E924" s="246"/>
      <c r="F924" s="246"/>
      <c r="G924" s="243"/>
    </row>
    <row r="925" spans="1:7" x14ac:dyDescent="0.25">
      <c r="A925" s="243"/>
      <c r="B925" s="243"/>
      <c r="C925" s="252"/>
      <c r="D925" s="203"/>
      <c r="E925" s="246"/>
      <c r="F925" s="246"/>
      <c r="G925" s="243"/>
    </row>
    <row r="926" spans="1:7" x14ac:dyDescent="0.25">
      <c r="A926" s="243"/>
      <c r="B926" s="243"/>
      <c r="C926" s="252"/>
      <c r="D926" s="203"/>
      <c r="E926" s="246"/>
      <c r="F926" s="246"/>
      <c r="G926" s="243"/>
    </row>
    <row r="927" spans="1:7" x14ac:dyDescent="0.25">
      <c r="A927" s="243"/>
      <c r="B927" s="243"/>
      <c r="C927" s="252"/>
      <c r="D927" s="203"/>
      <c r="E927" s="246"/>
      <c r="F927" s="246"/>
      <c r="G927" s="243"/>
    </row>
    <row r="928" spans="1:7" x14ac:dyDescent="0.25">
      <c r="A928" s="243"/>
      <c r="B928" s="243"/>
      <c r="C928" s="252"/>
      <c r="D928" s="203"/>
      <c r="E928" s="246"/>
      <c r="F928" s="246"/>
      <c r="G928" s="243"/>
    </row>
    <row r="929" spans="1:7" x14ac:dyDescent="0.25">
      <c r="A929" s="243"/>
      <c r="B929" s="243"/>
      <c r="C929" s="252"/>
      <c r="D929" s="203"/>
      <c r="E929" s="246"/>
      <c r="F929" s="246"/>
      <c r="G929" s="243"/>
    </row>
    <row r="930" spans="1:7" x14ac:dyDescent="0.25">
      <c r="A930" s="243"/>
      <c r="B930" s="243"/>
      <c r="C930" s="252"/>
      <c r="D930" s="203"/>
      <c r="E930" s="246"/>
      <c r="F930" s="246"/>
      <c r="G930" s="243"/>
    </row>
    <row r="931" spans="1:7" x14ac:dyDescent="0.25">
      <c r="A931" s="243"/>
      <c r="B931" s="243"/>
      <c r="C931" s="252"/>
      <c r="D931" s="203"/>
      <c r="E931" s="246"/>
      <c r="F931" s="246"/>
      <c r="G931" s="243"/>
    </row>
    <row r="932" spans="1:7" x14ac:dyDescent="0.25">
      <c r="A932" s="243"/>
      <c r="B932" s="243"/>
      <c r="C932" s="252"/>
      <c r="D932" s="203"/>
      <c r="E932" s="246"/>
      <c r="F932" s="246"/>
      <c r="G932" s="243"/>
    </row>
    <row r="933" spans="1:7" x14ac:dyDescent="0.25">
      <c r="A933" s="243"/>
      <c r="B933" s="243"/>
      <c r="C933" s="252"/>
      <c r="D933" s="203"/>
      <c r="E933" s="246"/>
      <c r="F933" s="246"/>
      <c r="G933" s="243"/>
    </row>
    <row r="934" spans="1:7" x14ac:dyDescent="0.25">
      <c r="A934" s="243"/>
      <c r="B934" s="243"/>
      <c r="C934" s="252"/>
      <c r="D934" s="203"/>
      <c r="E934" s="246"/>
      <c r="F934" s="246"/>
      <c r="G934" s="243"/>
    </row>
    <row r="935" spans="1:7" x14ac:dyDescent="0.25">
      <c r="A935" s="243"/>
      <c r="B935" s="243"/>
      <c r="C935" s="252"/>
      <c r="D935" s="203"/>
      <c r="E935" s="246"/>
      <c r="F935" s="246"/>
      <c r="G935" s="243"/>
    </row>
    <row r="936" spans="1:7" x14ac:dyDescent="0.25">
      <c r="A936" s="243"/>
      <c r="B936" s="243"/>
      <c r="C936" s="252"/>
      <c r="D936" s="203"/>
      <c r="E936" s="246"/>
      <c r="F936" s="246"/>
      <c r="G936" s="243"/>
    </row>
    <row r="937" spans="1:7" x14ac:dyDescent="0.25">
      <c r="A937" s="243"/>
      <c r="B937" s="243"/>
      <c r="C937" s="252"/>
      <c r="D937" s="203"/>
      <c r="E937" s="246"/>
      <c r="F937" s="246"/>
      <c r="G937" s="243"/>
    </row>
    <row r="938" spans="1:7" x14ac:dyDescent="0.25">
      <c r="A938" s="243"/>
      <c r="B938" s="243"/>
      <c r="C938" s="252"/>
      <c r="D938" s="203"/>
      <c r="E938" s="246"/>
      <c r="F938" s="246"/>
      <c r="G938" s="243"/>
    </row>
    <row r="939" spans="1:7" x14ac:dyDescent="0.25">
      <c r="A939" s="243"/>
      <c r="B939" s="243"/>
      <c r="C939" s="203"/>
      <c r="D939" s="203"/>
      <c r="E939" s="246"/>
      <c r="F939" s="203"/>
      <c r="G939" s="243"/>
    </row>
    <row r="940" spans="1:7" x14ac:dyDescent="0.25">
      <c r="A940" s="243"/>
      <c r="B940" s="243"/>
      <c r="C940" s="203"/>
      <c r="D940" s="203"/>
      <c r="E940" s="246"/>
      <c r="F940" s="203"/>
      <c r="G940" s="243"/>
    </row>
    <row r="941" spans="1:7" x14ac:dyDescent="0.25">
      <c r="A941" s="243"/>
      <c r="B941" s="243"/>
      <c r="C941" s="203"/>
      <c r="D941" s="203"/>
      <c r="E941" s="246"/>
      <c r="F941" s="203"/>
      <c r="G941" s="243"/>
    </row>
    <row r="942" spans="1:7" x14ac:dyDescent="0.25">
      <c r="A942" s="258"/>
      <c r="B942" s="258"/>
      <c r="C942" s="203"/>
      <c r="D942" s="203"/>
      <c r="E942" s="246"/>
      <c r="F942" s="203"/>
      <c r="G942" s="243"/>
    </row>
    <row r="943" spans="1:7" x14ac:dyDescent="0.25">
      <c r="A943" s="258"/>
      <c r="B943" s="258"/>
      <c r="C943" s="203"/>
      <c r="D943" s="203"/>
      <c r="E943" s="246"/>
      <c r="F943" s="203"/>
      <c r="G943" s="243"/>
    </row>
    <row r="944" spans="1:7" x14ac:dyDescent="0.25">
      <c r="A944" s="258"/>
      <c r="B944" s="258"/>
      <c r="C944" s="203"/>
      <c r="D944" s="203"/>
      <c r="E944" s="246"/>
      <c r="F944" s="203"/>
      <c r="G944" s="243"/>
    </row>
    <row r="945" spans="1:7" x14ac:dyDescent="0.25">
      <c r="A945" s="248"/>
      <c r="B945" s="248"/>
      <c r="C945" s="203"/>
      <c r="D945" s="203"/>
      <c r="E945" s="203"/>
      <c r="F945" s="203"/>
      <c r="G945" s="243"/>
    </row>
    <row r="946" spans="1:7" x14ac:dyDescent="0.25">
      <c r="A946" s="254"/>
      <c r="B946" s="254"/>
      <c r="C946" s="203"/>
      <c r="D946" s="203"/>
      <c r="E946" s="255"/>
      <c r="F946" s="203"/>
      <c r="G946" s="243"/>
    </row>
    <row r="947" spans="1:7" x14ac:dyDescent="0.25">
      <c r="A947" s="248"/>
      <c r="B947" s="248"/>
      <c r="C947" s="203"/>
      <c r="D947" s="203"/>
      <c r="E947" s="203"/>
      <c r="F947" s="203"/>
      <c r="G947" s="243"/>
    </row>
    <row r="948" spans="1:7" x14ac:dyDescent="0.25">
      <c r="A948" s="248"/>
      <c r="B948" s="248"/>
      <c r="C948" s="203"/>
      <c r="D948" s="203"/>
      <c r="E948" s="203"/>
      <c r="F948" s="203"/>
      <c r="G948" s="243"/>
    </row>
    <row r="949" spans="1:7" x14ac:dyDescent="0.25">
      <c r="A949" s="248"/>
      <c r="B949" s="248"/>
      <c r="C949" s="203"/>
      <c r="D949" s="203"/>
      <c r="E949" s="203"/>
      <c r="F949" s="203"/>
      <c r="G949" s="243"/>
    </row>
    <row r="950" spans="1:7" x14ac:dyDescent="0.25">
      <c r="A950" s="248"/>
      <c r="B950" s="248"/>
      <c r="C950" s="203"/>
      <c r="D950" s="203"/>
      <c r="E950" s="203"/>
      <c r="F950" s="203"/>
      <c r="G950" s="243"/>
    </row>
    <row r="951" spans="1:7" x14ac:dyDescent="0.25">
      <c r="A951" s="248"/>
      <c r="B951" s="248"/>
      <c r="C951" s="203"/>
      <c r="D951" s="203"/>
      <c r="E951" s="203"/>
      <c r="F951" s="203"/>
      <c r="G951" s="243"/>
    </row>
    <row r="952" spans="1:7" x14ac:dyDescent="0.25">
      <c r="A952" s="254"/>
      <c r="B952" s="254"/>
      <c r="C952" s="203"/>
      <c r="D952" s="203"/>
      <c r="E952" s="255"/>
      <c r="F952" s="203"/>
      <c r="G952" s="243"/>
    </row>
    <row r="953" spans="1:7" x14ac:dyDescent="0.25">
      <c r="A953" s="254"/>
      <c r="B953" s="254"/>
      <c r="C953" s="203"/>
      <c r="D953" s="203"/>
      <c r="E953" s="255"/>
      <c r="F953" s="203"/>
      <c r="G953" s="243"/>
    </row>
    <row r="954" spans="1:7" x14ac:dyDescent="0.25">
      <c r="A954" s="254"/>
      <c r="B954" s="254"/>
      <c r="C954" s="203"/>
      <c r="D954" s="203"/>
      <c r="E954" s="255"/>
      <c r="F954" s="203"/>
      <c r="G954" s="243"/>
    </row>
    <row r="955" spans="1:7" x14ac:dyDescent="0.25">
      <c r="A955" s="248"/>
      <c r="B955" s="248"/>
      <c r="C955" s="203"/>
      <c r="D955" s="203"/>
      <c r="E955" s="203"/>
      <c r="F955" s="203"/>
      <c r="G955" s="243"/>
    </row>
    <row r="956" spans="1:7" x14ac:dyDescent="0.25">
      <c r="A956" s="248"/>
      <c r="B956" s="248"/>
      <c r="C956" s="203"/>
      <c r="D956" s="203"/>
      <c r="E956" s="203"/>
      <c r="F956" s="203"/>
      <c r="G956" s="243"/>
    </row>
    <row r="957" spans="1:7" x14ac:dyDescent="0.25">
      <c r="A957" s="254"/>
      <c r="B957" s="254"/>
      <c r="C957" s="203"/>
      <c r="D957" s="203"/>
      <c r="E957" s="255"/>
      <c r="F957" s="203"/>
      <c r="G957" s="243"/>
    </row>
    <row r="958" spans="1:7" x14ac:dyDescent="0.25">
      <c r="A958" s="254"/>
      <c r="B958" s="254"/>
      <c r="C958" s="203"/>
      <c r="D958" s="203"/>
      <c r="E958" s="255"/>
      <c r="F958" s="203"/>
      <c r="G958" s="243"/>
    </row>
    <row r="959" spans="1:7" x14ac:dyDescent="0.25">
      <c r="A959" s="254"/>
      <c r="B959" s="254"/>
      <c r="C959" s="203"/>
      <c r="D959" s="203"/>
      <c r="E959" s="255"/>
      <c r="F959" s="203"/>
      <c r="G959" s="243"/>
    </row>
    <row r="960" spans="1:7" x14ac:dyDescent="0.25">
      <c r="A960" s="248"/>
      <c r="B960" s="248"/>
      <c r="C960" s="203"/>
      <c r="D960" s="203"/>
      <c r="E960" s="203"/>
      <c r="F960" s="203"/>
      <c r="G960" s="243"/>
    </row>
    <row r="961" spans="1:7" x14ac:dyDescent="0.25">
      <c r="A961" s="256"/>
      <c r="B961" s="256"/>
      <c r="C961" s="203"/>
      <c r="D961" s="203"/>
      <c r="E961" s="245"/>
      <c r="F961" s="245"/>
      <c r="G961" s="243"/>
    </row>
    <row r="962" spans="1:7" x14ac:dyDescent="0.25">
      <c r="A962" s="256"/>
      <c r="B962" s="256"/>
      <c r="C962" s="203"/>
      <c r="D962" s="203"/>
      <c r="E962" s="245"/>
      <c r="F962" s="245"/>
      <c r="G962" s="243"/>
    </row>
    <row r="963" spans="1:7" x14ac:dyDescent="0.25">
      <c r="A963" s="256"/>
      <c r="B963" s="256"/>
      <c r="C963" s="203"/>
      <c r="D963" s="203"/>
      <c r="E963" s="245"/>
      <c r="F963" s="245"/>
      <c r="G963" s="243"/>
    </row>
    <row r="964" spans="1:7" x14ac:dyDescent="0.25">
      <c r="A964" s="256"/>
      <c r="B964" s="256"/>
      <c r="C964" s="203"/>
      <c r="D964" s="203"/>
      <c r="E964" s="245"/>
      <c r="F964" s="245"/>
      <c r="G964" s="243"/>
    </row>
    <row r="965" spans="1:7" x14ac:dyDescent="0.25">
      <c r="A965" s="256"/>
      <c r="B965" s="256"/>
      <c r="C965" s="203"/>
      <c r="D965" s="203"/>
      <c r="E965" s="245"/>
      <c r="F965" s="245"/>
      <c r="G965" s="243"/>
    </row>
    <row r="966" spans="1:7" x14ac:dyDescent="0.25">
      <c r="A966" s="256"/>
      <c r="B966" s="256"/>
      <c r="C966" s="203"/>
      <c r="D966" s="203"/>
      <c r="E966" s="245"/>
      <c r="F966" s="245"/>
      <c r="G966" s="243"/>
    </row>
    <row r="967" spans="1:7" x14ac:dyDescent="0.25">
      <c r="A967" s="256"/>
      <c r="B967" s="256"/>
      <c r="C967" s="203"/>
      <c r="D967" s="203"/>
      <c r="E967" s="245"/>
      <c r="F967" s="245"/>
      <c r="G967" s="243"/>
    </row>
    <row r="968" spans="1:7" x14ac:dyDescent="0.25">
      <c r="A968" s="256"/>
      <c r="B968" s="256"/>
      <c r="C968" s="203"/>
      <c r="D968" s="203"/>
      <c r="E968" s="245"/>
      <c r="F968" s="245"/>
      <c r="G968" s="243"/>
    </row>
    <row r="969" spans="1:7" x14ac:dyDescent="0.25">
      <c r="A969" s="256"/>
      <c r="B969" s="256"/>
      <c r="C969" s="203"/>
      <c r="D969" s="203"/>
      <c r="E969" s="245"/>
      <c r="F969" s="245"/>
      <c r="G969" s="243"/>
    </row>
    <row r="970" spans="1:7" x14ac:dyDescent="0.25">
      <c r="A970" s="256"/>
      <c r="B970" s="256"/>
      <c r="C970" s="203"/>
      <c r="D970" s="203"/>
      <c r="E970" s="245"/>
      <c r="F970" s="245"/>
      <c r="G970" s="243"/>
    </row>
    <row r="971" spans="1:7" x14ac:dyDescent="0.25">
      <c r="A971" s="256"/>
      <c r="B971" s="256"/>
      <c r="C971" s="203"/>
      <c r="D971" s="203"/>
      <c r="E971" s="245"/>
      <c r="F971" s="245"/>
      <c r="G971" s="243"/>
    </row>
    <row r="972" spans="1:7" x14ac:dyDescent="0.25">
      <c r="A972" s="256"/>
      <c r="B972" s="256"/>
      <c r="C972" s="203"/>
      <c r="D972" s="203"/>
      <c r="E972" s="245"/>
      <c r="F972" s="245"/>
      <c r="G972" s="243"/>
    </row>
    <row r="973" spans="1:7" x14ac:dyDescent="0.25">
      <c r="A973" s="256"/>
      <c r="B973" s="256"/>
      <c r="C973" s="203"/>
      <c r="D973" s="203"/>
      <c r="E973" s="245"/>
      <c r="F973" s="245"/>
      <c r="G973" s="243"/>
    </row>
    <row r="974" spans="1:7" x14ac:dyDescent="0.25">
      <c r="A974" s="244"/>
      <c r="B974" s="244"/>
      <c r="C974" s="203"/>
      <c r="D974" s="203"/>
      <c r="E974" s="249"/>
      <c r="F974" s="203"/>
      <c r="G974" s="243"/>
    </row>
    <row r="975" spans="1:7" x14ac:dyDescent="0.25">
      <c r="A975" s="244"/>
      <c r="B975" s="244"/>
      <c r="C975" s="203"/>
      <c r="D975" s="203"/>
      <c r="E975" s="251"/>
      <c r="F975" s="203"/>
      <c r="G975" s="243"/>
    </row>
    <row r="976" spans="1:7" x14ac:dyDescent="0.25">
      <c r="A976" s="256"/>
      <c r="B976" s="256"/>
      <c r="C976" s="203"/>
      <c r="D976" s="203"/>
      <c r="E976" s="245"/>
      <c r="F976" s="246"/>
      <c r="G976" s="243"/>
    </row>
    <row r="977" spans="1:7" x14ac:dyDescent="0.25">
      <c r="A977" s="244"/>
      <c r="B977" s="244"/>
      <c r="C977" s="203"/>
      <c r="D977" s="203"/>
      <c r="E977" s="251"/>
      <c r="F977" s="246"/>
      <c r="G977" s="243"/>
    </row>
    <row r="978" spans="1:7" x14ac:dyDescent="0.25">
      <c r="A978" s="243"/>
      <c r="B978" s="243"/>
      <c r="C978" s="252"/>
      <c r="D978" s="203"/>
      <c r="E978" s="246"/>
      <c r="F978" s="246"/>
      <c r="G978" s="243"/>
    </row>
    <row r="979" spans="1:7" x14ac:dyDescent="0.25">
      <c r="A979" s="243"/>
      <c r="B979" s="243"/>
      <c r="C979" s="252"/>
      <c r="D979" s="203"/>
      <c r="E979" s="246"/>
      <c r="F979" s="246"/>
      <c r="G979" s="243"/>
    </row>
    <row r="980" spans="1:7" x14ac:dyDescent="0.25">
      <c r="A980" s="243"/>
      <c r="B980" s="243"/>
      <c r="C980" s="252"/>
      <c r="D980" s="203"/>
      <c r="E980" s="246"/>
      <c r="F980" s="246"/>
      <c r="G980" s="243"/>
    </row>
    <row r="981" spans="1:7" x14ac:dyDescent="0.25">
      <c r="A981" s="243"/>
      <c r="B981" s="243"/>
      <c r="C981" s="252"/>
      <c r="D981" s="203"/>
      <c r="E981" s="246"/>
      <c r="F981" s="246"/>
      <c r="G981" s="243"/>
    </row>
    <row r="982" spans="1:7" x14ac:dyDescent="0.25">
      <c r="A982" s="243"/>
      <c r="B982" s="243"/>
      <c r="C982" s="252"/>
      <c r="D982" s="203"/>
      <c r="E982" s="246"/>
      <c r="F982" s="246"/>
      <c r="G982" s="243"/>
    </row>
    <row r="983" spans="1:7" x14ac:dyDescent="0.25">
      <c r="A983" s="253"/>
      <c r="B983" s="253"/>
      <c r="C983" s="252"/>
      <c r="D983" s="203"/>
      <c r="E983" s="203"/>
      <c r="F983" s="203"/>
      <c r="G983" s="243"/>
    </row>
    <row r="984" spans="1:7" x14ac:dyDescent="0.25">
      <c r="A984" s="243"/>
      <c r="B984" s="243"/>
      <c r="C984" s="252"/>
      <c r="D984" s="203"/>
      <c r="E984" s="246"/>
      <c r="F984" s="246"/>
      <c r="G984" s="243"/>
    </row>
    <row r="985" spans="1:7" x14ac:dyDescent="0.25">
      <c r="A985" s="243"/>
      <c r="B985" s="243"/>
      <c r="C985" s="252"/>
      <c r="D985" s="203"/>
      <c r="E985" s="246"/>
      <c r="F985" s="246"/>
      <c r="G985" s="243"/>
    </row>
    <row r="986" spans="1:7" x14ac:dyDescent="0.25">
      <c r="A986" s="243"/>
      <c r="B986" s="243"/>
      <c r="C986" s="252"/>
      <c r="D986" s="203"/>
      <c r="E986" s="246"/>
      <c r="F986" s="246"/>
      <c r="G986" s="243"/>
    </row>
    <row r="987" spans="1:7" x14ac:dyDescent="0.25">
      <c r="A987" s="243"/>
      <c r="B987" s="243"/>
      <c r="C987" s="252"/>
      <c r="D987" s="203"/>
      <c r="E987" s="246"/>
      <c r="F987" s="246"/>
      <c r="G987" s="243"/>
    </row>
    <row r="988" spans="1:7" x14ac:dyDescent="0.25">
      <c r="A988" s="243"/>
      <c r="B988" s="243"/>
      <c r="C988" s="252"/>
      <c r="D988" s="203"/>
      <c r="E988" s="246"/>
      <c r="F988" s="246"/>
      <c r="G988" s="243"/>
    </row>
    <row r="989" spans="1:7" x14ac:dyDescent="0.25">
      <c r="A989" s="243"/>
      <c r="B989" s="243"/>
      <c r="C989" s="203"/>
      <c r="D989" s="203"/>
      <c r="E989" s="246"/>
      <c r="F989" s="203"/>
      <c r="G989" s="243"/>
    </row>
    <row r="990" spans="1:7" x14ac:dyDescent="0.25">
      <c r="A990" s="243"/>
      <c r="B990" s="243"/>
      <c r="C990" s="203"/>
      <c r="D990" s="203"/>
      <c r="E990" s="246"/>
      <c r="F990" s="203"/>
      <c r="G990" s="243"/>
    </row>
    <row r="991" spans="1:7" x14ac:dyDescent="0.25">
      <c r="A991" s="243"/>
      <c r="B991" s="243"/>
      <c r="C991" s="203"/>
      <c r="D991" s="203"/>
      <c r="E991" s="246"/>
      <c r="F991" s="203"/>
      <c r="G991" s="243"/>
    </row>
    <row r="992" spans="1:7" x14ac:dyDescent="0.25">
      <c r="A992" s="258"/>
      <c r="B992" s="258"/>
      <c r="C992" s="203"/>
      <c r="D992" s="203"/>
      <c r="E992" s="246"/>
      <c r="F992" s="203"/>
      <c r="G992" s="243"/>
    </row>
    <row r="993" spans="1:7" x14ac:dyDescent="0.25">
      <c r="A993" s="243"/>
      <c r="B993" s="243"/>
      <c r="C993" s="203"/>
      <c r="D993" s="203"/>
      <c r="E993" s="246"/>
      <c r="F993" s="203"/>
      <c r="G993" s="243"/>
    </row>
    <row r="994" spans="1:7" x14ac:dyDescent="0.25">
      <c r="A994" s="243"/>
      <c r="B994" s="243"/>
      <c r="C994" s="203"/>
      <c r="D994" s="203"/>
      <c r="E994" s="246"/>
      <c r="F994" s="203"/>
      <c r="G994" s="243"/>
    </row>
    <row r="995" spans="1:7" x14ac:dyDescent="0.25">
      <c r="A995" s="248"/>
      <c r="B995" s="248"/>
      <c r="C995" s="203"/>
      <c r="D995" s="203"/>
      <c r="E995" s="203"/>
      <c r="F995" s="203"/>
      <c r="G995" s="243"/>
    </row>
    <row r="996" spans="1:7" x14ac:dyDescent="0.25">
      <c r="A996" s="248"/>
      <c r="B996" s="248"/>
      <c r="C996" s="203"/>
      <c r="D996" s="203"/>
      <c r="E996" s="203"/>
      <c r="F996" s="203"/>
      <c r="G996" s="243"/>
    </row>
    <row r="997" spans="1:7" x14ac:dyDescent="0.25">
      <c r="A997" s="254"/>
      <c r="B997" s="254"/>
      <c r="C997" s="203"/>
      <c r="D997" s="203"/>
      <c r="E997" s="255"/>
      <c r="F997" s="203"/>
      <c r="G997" s="243"/>
    </row>
    <row r="998" spans="1:7" x14ac:dyDescent="0.25">
      <c r="A998" s="248"/>
      <c r="B998" s="254"/>
      <c r="C998" s="203"/>
      <c r="D998" s="203"/>
      <c r="E998" s="203"/>
      <c r="F998" s="203"/>
      <c r="G998" s="243"/>
    </row>
    <row r="999" spans="1:7" x14ac:dyDescent="0.25">
      <c r="A999" s="254"/>
      <c r="B999" s="254"/>
      <c r="C999" s="203"/>
      <c r="D999" s="203"/>
      <c r="E999" s="255"/>
      <c r="F999" s="203"/>
      <c r="G999" s="243"/>
    </row>
    <row r="1000" spans="1:7" x14ac:dyDescent="0.25">
      <c r="A1000" s="254"/>
      <c r="B1000" s="254"/>
      <c r="C1000" s="203"/>
      <c r="D1000" s="203"/>
      <c r="E1000" s="255"/>
      <c r="F1000" s="203"/>
      <c r="G1000" s="243"/>
    </row>
    <row r="1001" spans="1:7" x14ac:dyDescent="0.25">
      <c r="A1001" s="248"/>
      <c r="B1001" s="248"/>
      <c r="C1001" s="203"/>
      <c r="D1001" s="203"/>
      <c r="E1001" s="203"/>
      <c r="F1001" s="203"/>
      <c r="G1001" s="243"/>
    </row>
    <row r="1002" spans="1:7" x14ac:dyDescent="0.25">
      <c r="A1002" s="256"/>
      <c r="B1002" s="256"/>
      <c r="C1002" s="203"/>
      <c r="D1002" s="203"/>
      <c r="E1002" s="245"/>
      <c r="F1002" s="245"/>
      <c r="G1002" s="243"/>
    </row>
    <row r="1003" spans="1:7" x14ac:dyDescent="0.25">
      <c r="A1003" s="256"/>
      <c r="B1003" s="256"/>
      <c r="C1003" s="203"/>
      <c r="D1003" s="203"/>
      <c r="E1003" s="245"/>
      <c r="F1003" s="245"/>
      <c r="G1003" s="243"/>
    </row>
    <row r="1004" spans="1:7" x14ac:dyDescent="0.25">
      <c r="A1004" s="256"/>
      <c r="B1004" s="256"/>
      <c r="C1004" s="203"/>
      <c r="D1004" s="203"/>
      <c r="E1004" s="245"/>
      <c r="F1004" s="245"/>
      <c r="G1004" s="243"/>
    </row>
    <row r="1005" spans="1:7" x14ac:dyDescent="0.25">
      <c r="A1005" s="256"/>
      <c r="B1005" s="256"/>
      <c r="C1005" s="203"/>
      <c r="D1005" s="203"/>
      <c r="E1005" s="245"/>
      <c r="F1005" s="245"/>
      <c r="G1005" s="243"/>
    </row>
    <row r="1006" spans="1:7" x14ac:dyDescent="0.25">
      <c r="A1006" s="256"/>
      <c r="B1006" s="256"/>
      <c r="C1006" s="203"/>
      <c r="D1006" s="203"/>
      <c r="E1006" s="245"/>
      <c r="F1006" s="245"/>
      <c r="G1006" s="243"/>
    </row>
    <row r="1007" spans="1:7" x14ac:dyDescent="0.25">
      <c r="A1007" s="256"/>
      <c r="B1007" s="256"/>
      <c r="C1007" s="203"/>
      <c r="D1007" s="203"/>
      <c r="E1007" s="245"/>
      <c r="F1007" s="245"/>
      <c r="G1007" s="243"/>
    </row>
    <row r="1008" spans="1:7" x14ac:dyDescent="0.25">
      <c r="A1008" s="256"/>
      <c r="B1008" s="256"/>
      <c r="C1008" s="203"/>
      <c r="D1008" s="203"/>
      <c r="E1008" s="245"/>
      <c r="F1008" s="245"/>
      <c r="G1008" s="243"/>
    </row>
    <row r="1009" spans="1:7" x14ac:dyDescent="0.25">
      <c r="A1009" s="256"/>
      <c r="B1009" s="256"/>
      <c r="C1009" s="203"/>
      <c r="D1009" s="203"/>
      <c r="E1009" s="245"/>
      <c r="F1009" s="245"/>
      <c r="G1009" s="243"/>
    </row>
    <row r="1010" spans="1:7" x14ac:dyDescent="0.25">
      <c r="A1010" s="256"/>
      <c r="B1010" s="256"/>
      <c r="C1010" s="203"/>
      <c r="D1010" s="203"/>
      <c r="E1010" s="245"/>
      <c r="F1010" s="245"/>
      <c r="G1010" s="243"/>
    </row>
    <row r="1011" spans="1:7" x14ac:dyDescent="0.25">
      <c r="A1011" s="256"/>
      <c r="B1011" s="256"/>
      <c r="C1011" s="203"/>
      <c r="D1011" s="203"/>
      <c r="E1011" s="245"/>
      <c r="F1011" s="245"/>
      <c r="G1011" s="243"/>
    </row>
    <row r="1012" spans="1:7" x14ac:dyDescent="0.25">
      <c r="A1012" s="256"/>
      <c r="B1012" s="256"/>
      <c r="C1012" s="203"/>
      <c r="D1012" s="203"/>
      <c r="E1012" s="245"/>
      <c r="F1012" s="245"/>
      <c r="G1012" s="243"/>
    </row>
    <row r="1013" spans="1:7" x14ac:dyDescent="0.25">
      <c r="A1013" s="256"/>
      <c r="B1013" s="256"/>
      <c r="C1013" s="203"/>
      <c r="D1013" s="203"/>
      <c r="E1013" s="245"/>
      <c r="F1013" s="245"/>
      <c r="G1013" s="243"/>
    </row>
    <row r="1014" spans="1:7" x14ac:dyDescent="0.25">
      <c r="A1014" s="256"/>
      <c r="B1014" s="256"/>
      <c r="C1014" s="203"/>
      <c r="D1014" s="203"/>
      <c r="E1014" s="245"/>
      <c r="F1014" s="245"/>
      <c r="G1014" s="243"/>
    </row>
    <row r="1015" spans="1:7" x14ac:dyDescent="0.25">
      <c r="A1015" s="244"/>
      <c r="B1015" s="244"/>
      <c r="C1015" s="203"/>
      <c r="D1015" s="203"/>
      <c r="E1015" s="251"/>
      <c r="F1015" s="246"/>
      <c r="G1015" s="243"/>
    </row>
    <row r="1016" spans="1:7" x14ac:dyDescent="0.25">
      <c r="A1016" s="243"/>
      <c r="B1016" s="243"/>
      <c r="C1016" s="252"/>
      <c r="D1016" s="203"/>
      <c r="E1016" s="246"/>
      <c r="F1016" s="246"/>
      <c r="G1016" s="243"/>
    </row>
    <row r="1017" spans="1:7" x14ac:dyDescent="0.25">
      <c r="A1017" s="243"/>
      <c r="B1017" s="243"/>
      <c r="C1017" s="252"/>
      <c r="D1017" s="203"/>
      <c r="E1017" s="246"/>
      <c r="F1017" s="246"/>
      <c r="G1017" s="243"/>
    </row>
    <row r="1018" spans="1:7" x14ac:dyDescent="0.25">
      <c r="A1018" s="243"/>
      <c r="B1018" s="243"/>
      <c r="C1018" s="252"/>
      <c r="D1018" s="203"/>
      <c r="E1018" s="246"/>
      <c r="F1018" s="246"/>
      <c r="G1018" s="243"/>
    </row>
    <row r="1019" spans="1:7" x14ac:dyDescent="0.25">
      <c r="A1019" s="243"/>
      <c r="B1019" s="243"/>
      <c r="C1019" s="252"/>
      <c r="D1019" s="203"/>
      <c r="E1019" s="246"/>
      <c r="F1019" s="246"/>
      <c r="G1019" s="243"/>
    </row>
    <row r="1020" spans="1:7" x14ac:dyDescent="0.25">
      <c r="A1020" s="243"/>
      <c r="B1020" s="243"/>
      <c r="C1020" s="252"/>
      <c r="D1020" s="203"/>
      <c r="E1020" s="246"/>
      <c r="F1020" s="246"/>
      <c r="G1020" s="243"/>
    </row>
    <row r="1021" spans="1:7" x14ac:dyDescent="0.25">
      <c r="A1021" s="243"/>
      <c r="B1021" s="243"/>
      <c r="C1021" s="252"/>
      <c r="D1021" s="203"/>
      <c r="E1021" s="246"/>
      <c r="F1021" s="246"/>
      <c r="G1021" s="243"/>
    </row>
    <row r="1022" spans="1:7" x14ac:dyDescent="0.25">
      <c r="A1022" s="243"/>
      <c r="B1022" s="243"/>
      <c r="C1022" s="252"/>
      <c r="D1022" s="203"/>
      <c r="E1022" s="246"/>
      <c r="F1022" s="246"/>
      <c r="G1022" s="243"/>
    </row>
    <row r="1023" spans="1:7" x14ac:dyDescent="0.25">
      <c r="A1023" s="243"/>
      <c r="B1023" s="243"/>
      <c r="C1023" s="252"/>
      <c r="D1023" s="203"/>
      <c r="E1023" s="246"/>
      <c r="F1023" s="246"/>
      <c r="G1023" s="243"/>
    </row>
    <row r="1024" spans="1:7" x14ac:dyDescent="0.25">
      <c r="A1024" s="243"/>
      <c r="B1024" s="243"/>
      <c r="C1024" s="252"/>
      <c r="D1024" s="203"/>
      <c r="E1024" s="246"/>
      <c r="F1024" s="246"/>
      <c r="G1024" s="243"/>
    </row>
    <row r="1025" spans="1:7" x14ac:dyDescent="0.25">
      <c r="A1025" s="243"/>
      <c r="B1025" s="243"/>
      <c r="C1025" s="252"/>
      <c r="D1025" s="203"/>
      <c r="E1025" s="246"/>
      <c r="F1025" s="246"/>
      <c r="G1025" s="243"/>
    </row>
    <row r="1026" spans="1:7" x14ac:dyDescent="0.25">
      <c r="A1026" s="243"/>
      <c r="B1026" s="243"/>
      <c r="C1026" s="252"/>
      <c r="D1026" s="203"/>
      <c r="E1026" s="246"/>
      <c r="F1026" s="246"/>
      <c r="G1026" s="243"/>
    </row>
    <row r="1027" spans="1:7" x14ac:dyDescent="0.25">
      <c r="A1027" s="243"/>
      <c r="B1027" s="243"/>
      <c r="C1027" s="252"/>
      <c r="D1027" s="203"/>
      <c r="E1027" s="246"/>
      <c r="F1027" s="246"/>
      <c r="G1027" s="243"/>
    </row>
    <row r="1028" spans="1:7" x14ac:dyDescent="0.25">
      <c r="A1028" s="243"/>
      <c r="B1028" s="243"/>
      <c r="C1028" s="252"/>
      <c r="D1028" s="203"/>
      <c r="E1028" s="246"/>
      <c r="F1028" s="246"/>
      <c r="G1028" s="243"/>
    </row>
    <row r="1029" spans="1:7" x14ac:dyDescent="0.25">
      <c r="A1029" s="243"/>
      <c r="B1029" s="243"/>
      <c r="C1029" s="252"/>
      <c r="D1029" s="203"/>
      <c r="E1029" s="246"/>
      <c r="F1029" s="246"/>
      <c r="G1029" s="243"/>
    </row>
    <row r="1030" spans="1:7" x14ac:dyDescent="0.25">
      <c r="A1030" s="243"/>
      <c r="B1030" s="243"/>
      <c r="C1030" s="252"/>
      <c r="D1030" s="203"/>
      <c r="E1030" s="246"/>
      <c r="F1030" s="246"/>
      <c r="G1030" s="243"/>
    </row>
    <row r="1031" spans="1:7" x14ac:dyDescent="0.25">
      <c r="A1031" s="243"/>
      <c r="B1031" s="243"/>
      <c r="C1031" s="252"/>
      <c r="D1031" s="203"/>
      <c r="E1031" s="246"/>
      <c r="F1031" s="246"/>
      <c r="G1031" s="243"/>
    </row>
    <row r="1032" spans="1:7" x14ac:dyDescent="0.25">
      <c r="A1032" s="243"/>
      <c r="B1032" s="243"/>
      <c r="C1032" s="203"/>
      <c r="D1032" s="203"/>
      <c r="E1032" s="246"/>
      <c r="F1032" s="203"/>
      <c r="G1032" s="243"/>
    </row>
    <row r="1033" spans="1:7" x14ac:dyDescent="0.25">
      <c r="A1033" s="243"/>
      <c r="B1033" s="243"/>
      <c r="C1033" s="203"/>
      <c r="D1033" s="203"/>
      <c r="E1033" s="246"/>
      <c r="F1033" s="203"/>
      <c r="G1033" s="243"/>
    </row>
    <row r="1034" spans="1:7" x14ac:dyDescent="0.25">
      <c r="A1034" s="243"/>
      <c r="B1034" s="243"/>
      <c r="C1034" s="203"/>
      <c r="D1034" s="203"/>
      <c r="E1034" s="246"/>
      <c r="F1034" s="203"/>
      <c r="G1034" s="243"/>
    </row>
    <row r="1035" spans="1:7" x14ac:dyDescent="0.25">
      <c r="A1035" s="243"/>
      <c r="B1035" s="243"/>
      <c r="C1035" s="203"/>
      <c r="D1035" s="203"/>
      <c r="E1035" s="246"/>
      <c r="F1035" s="203"/>
      <c r="G1035" s="243"/>
    </row>
    <row r="1036" spans="1:7" x14ac:dyDescent="0.25">
      <c r="A1036" s="248"/>
      <c r="B1036" s="248"/>
      <c r="C1036" s="203"/>
      <c r="D1036" s="203"/>
      <c r="E1036" s="203"/>
      <c r="F1036" s="203"/>
      <c r="G1036" s="243"/>
    </row>
    <row r="1037" spans="1:7" x14ac:dyDescent="0.25">
      <c r="A1037" s="243"/>
      <c r="B1037" s="243"/>
      <c r="C1037" s="203"/>
      <c r="D1037" s="203"/>
      <c r="E1037" s="246"/>
      <c r="F1037" s="203"/>
      <c r="G1037" s="243"/>
    </row>
    <row r="1038" spans="1:7" x14ac:dyDescent="0.25">
      <c r="A1038" s="258"/>
      <c r="B1038" s="258"/>
      <c r="C1038" s="203"/>
      <c r="D1038" s="203"/>
      <c r="E1038" s="246"/>
      <c r="F1038" s="203"/>
      <c r="G1038" s="243"/>
    </row>
    <row r="1039" spans="1:7" x14ac:dyDescent="0.25">
      <c r="A1039" s="258"/>
      <c r="B1039" s="258"/>
      <c r="C1039" s="203"/>
      <c r="D1039" s="203"/>
      <c r="E1039" s="246"/>
      <c r="F1039" s="203"/>
      <c r="G1039" s="243"/>
    </row>
    <row r="1040" spans="1:7" x14ac:dyDescent="0.25">
      <c r="A1040" s="258"/>
      <c r="B1040" s="258"/>
      <c r="C1040" s="203"/>
      <c r="D1040" s="203"/>
      <c r="E1040" s="246"/>
      <c r="F1040" s="203"/>
      <c r="G1040" s="243"/>
    </row>
    <row r="1041" spans="1:7" x14ac:dyDescent="0.25">
      <c r="A1041" s="258"/>
      <c r="B1041" s="258"/>
      <c r="C1041" s="203"/>
      <c r="D1041" s="203"/>
      <c r="E1041" s="203"/>
      <c r="F1041" s="203"/>
      <c r="G1041" s="243"/>
    </row>
    <row r="1042" spans="1:7" x14ac:dyDescent="0.25">
      <c r="A1042" s="248"/>
      <c r="B1042" s="248"/>
      <c r="C1042" s="203"/>
      <c r="D1042" s="203"/>
      <c r="E1042" s="203"/>
      <c r="F1042" s="203"/>
      <c r="G1042" s="243"/>
    </row>
    <row r="1043" spans="1:7" x14ac:dyDescent="0.25">
      <c r="A1043" s="248"/>
      <c r="B1043" s="248"/>
      <c r="C1043" s="203"/>
      <c r="D1043" s="203"/>
      <c r="E1043" s="203"/>
      <c r="F1043" s="203"/>
      <c r="G1043" s="243"/>
    </row>
    <row r="1044" spans="1:7" x14ac:dyDescent="0.25">
      <c r="A1044" s="248"/>
      <c r="B1044" s="248"/>
      <c r="C1044" s="203"/>
      <c r="D1044" s="203"/>
      <c r="E1044" s="203"/>
      <c r="F1044" s="203"/>
      <c r="G1044" s="243"/>
    </row>
    <row r="1045" spans="1:7" x14ac:dyDescent="0.25">
      <c r="A1045" s="248"/>
      <c r="B1045" s="248"/>
      <c r="C1045" s="203"/>
      <c r="D1045" s="203"/>
      <c r="E1045" s="203"/>
      <c r="F1045" s="203"/>
      <c r="G1045" s="243"/>
    </row>
    <row r="1046" spans="1:7" x14ac:dyDescent="0.25">
      <c r="A1046" s="248"/>
      <c r="B1046" s="248"/>
      <c r="C1046" s="203"/>
      <c r="D1046" s="203"/>
      <c r="E1046" s="203"/>
      <c r="F1046" s="203"/>
      <c r="G1046" s="243"/>
    </row>
    <row r="1047" spans="1:7" x14ac:dyDescent="0.25">
      <c r="A1047" s="248"/>
      <c r="B1047" s="248"/>
      <c r="C1047" s="203"/>
      <c r="D1047" s="203"/>
      <c r="E1047" s="203"/>
      <c r="F1047" s="203"/>
      <c r="G1047" s="243"/>
    </row>
    <row r="1048" spans="1:7" x14ac:dyDescent="0.25">
      <c r="A1048" s="256"/>
      <c r="B1048" s="256"/>
      <c r="C1048" s="203"/>
      <c r="D1048" s="203"/>
      <c r="E1048" s="245"/>
      <c r="F1048" s="246"/>
      <c r="G1048" s="243"/>
    </row>
    <row r="1049" spans="1:7" x14ac:dyDescent="0.25">
      <c r="A1049" s="256"/>
      <c r="B1049" s="256"/>
      <c r="C1049" s="203"/>
      <c r="D1049" s="203"/>
      <c r="E1049" s="245"/>
      <c r="F1049" s="246"/>
      <c r="G1049" s="243"/>
    </row>
    <row r="1050" spans="1:7" x14ac:dyDescent="0.25">
      <c r="A1050" s="256"/>
      <c r="B1050" s="256"/>
      <c r="C1050" s="203"/>
      <c r="D1050" s="203"/>
      <c r="E1050" s="245"/>
      <c r="F1050" s="245"/>
      <c r="G1050" s="243"/>
    </row>
    <row r="1051" spans="1:7" x14ac:dyDescent="0.25">
      <c r="A1051" s="256"/>
      <c r="B1051" s="256"/>
      <c r="C1051" s="203"/>
      <c r="D1051" s="203"/>
      <c r="E1051" s="245"/>
      <c r="F1051" s="246"/>
      <c r="G1051" s="243"/>
    </row>
    <row r="1052" spans="1:7" x14ac:dyDescent="0.25">
      <c r="A1052" s="244"/>
      <c r="B1052" s="244"/>
      <c r="C1052" s="203"/>
      <c r="D1052" s="203"/>
      <c r="E1052" s="245"/>
      <c r="F1052" s="246"/>
      <c r="G1052" s="243"/>
    </row>
    <row r="1053" spans="1:7" x14ac:dyDescent="0.25">
      <c r="A1053" s="244"/>
      <c r="B1053" s="244"/>
      <c r="C1053" s="203"/>
      <c r="D1053" s="203"/>
      <c r="E1053" s="245"/>
      <c r="F1053" s="246"/>
      <c r="G1053" s="243"/>
    </row>
    <row r="1054" spans="1:7" x14ac:dyDescent="0.25">
      <c r="A1054" s="244"/>
      <c r="B1054" s="244"/>
      <c r="C1054" s="203"/>
      <c r="D1054" s="203"/>
      <c r="E1054" s="251"/>
      <c r="F1054" s="246"/>
      <c r="G1054" s="243"/>
    </row>
    <row r="1055" spans="1:7" x14ac:dyDescent="0.25">
      <c r="A1055" s="243"/>
      <c r="B1055" s="243"/>
      <c r="C1055" s="252"/>
      <c r="D1055" s="203"/>
      <c r="E1055" s="246"/>
      <c r="F1055" s="246"/>
      <c r="G1055" s="243"/>
    </row>
    <row r="1056" spans="1:7" x14ac:dyDescent="0.25">
      <c r="A1056" s="248"/>
      <c r="B1056" s="248"/>
      <c r="C1056" s="252"/>
      <c r="D1056" s="203"/>
      <c r="E1056" s="203"/>
      <c r="F1056" s="203"/>
      <c r="G1056" s="243"/>
    </row>
    <row r="1057" spans="1:7" x14ac:dyDescent="0.25">
      <c r="A1057" s="243"/>
      <c r="B1057" s="243"/>
      <c r="C1057" s="203"/>
      <c r="D1057" s="203"/>
      <c r="E1057" s="246"/>
      <c r="F1057" s="203"/>
      <c r="G1057" s="243"/>
    </row>
    <row r="1058" spans="1:7" x14ac:dyDescent="0.25">
      <c r="A1058" s="248"/>
      <c r="B1058" s="248"/>
      <c r="C1058" s="203"/>
      <c r="D1058" s="203"/>
      <c r="E1058" s="203"/>
      <c r="F1058" s="203"/>
      <c r="G1058" s="243"/>
    </row>
    <row r="1059" spans="1:7" x14ac:dyDescent="0.25">
      <c r="A1059" s="256"/>
      <c r="B1059" s="256"/>
      <c r="C1059" s="203"/>
      <c r="D1059" s="203"/>
      <c r="E1059" s="245"/>
      <c r="F1059" s="246"/>
      <c r="G1059" s="243"/>
    </row>
    <row r="1060" spans="1:7" x14ac:dyDescent="0.25">
      <c r="A1060" s="256"/>
      <c r="B1060" s="256"/>
      <c r="C1060" s="203"/>
      <c r="D1060" s="203"/>
      <c r="E1060" s="245"/>
      <c r="F1060" s="246"/>
      <c r="G1060" s="243"/>
    </row>
    <row r="1061" spans="1:7" x14ac:dyDescent="0.25">
      <c r="A1061" s="256"/>
      <c r="B1061" s="256"/>
      <c r="C1061" s="203"/>
      <c r="D1061" s="203"/>
      <c r="E1061" s="245"/>
      <c r="F1061" s="246"/>
      <c r="G1061" s="243"/>
    </row>
    <row r="1062" spans="1:7" x14ac:dyDescent="0.25">
      <c r="A1062" s="256"/>
      <c r="B1062" s="256"/>
      <c r="C1062" s="203"/>
      <c r="D1062" s="203"/>
      <c r="E1062" s="245"/>
      <c r="F1062" s="246"/>
      <c r="G1062" s="243"/>
    </row>
    <row r="1063" spans="1:7" x14ac:dyDescent="0.25">
      <c r="A1063" s="256"/>
      <c r="B1063" s="256"/>
      <c r="C1063" s="203"/>
      <c r="D1063" s="203"/>
      <c r="E1063" s="245"/>
      <c r="F1063" s="245"/>
      <c r="G1063" s="243"/>
    </row>
    <row r="1064" spans="1:7" x14ac:dyDescent="0.25">
      <c r="A1064" s="243"/>
      <c r="B1064" s="243"/>
      <c r="C1064" s="203"/>
      <c r="D1064" s="203"/>
      <c r="E1064" s="246"/>
      <c r="F1064" s="203"/>
      <c r="G1064" s="243"/>
    </row>
    <row r="1065" spans="1:7" x14ac:dyDescent="0.25">
      <c r="A1065" s="244"/>
      <c r="B1065" s="244"/>
      <c r="C1065" s="203"/>
      <c r="D1065" s="203"/>
      <c r="E1065" s="245"/>
      <c r="F1065" s="246"/>
      <c r="G1065" s="243"/>
    </row>
    <row r="1066" spans="1:7" x14ac:dyDescent="0.25">
      <c r="A1066" s="243"/>
      <c r="B1066" s="243"/>
      <c r="C1066" s="252"/>
      <c r="D1066" s="203"/>
      <c r="E1066" s="246"/>
      <c r="F1066" s="246"/>
      <c r="G1066" s="243"/>
    </row>
    <row r="1067" spans="1:7" x14ac:dyDescent="0.25">
      <c r="A1067" s="243"/>
      <c r="B1067" s="243"/>
      <c r="C1067" s="252"/>
      <c r="D1067" s="203"/>
      <c r="E1067" s="246"/>
      <c r="F1067" s="246"/>
      <c r="G1067" s="243"/>
    </row>
    <row r="1068" spans="1:7" x14ac:dyDescent="0.25">
      <c r="A1068" s="243"/>
      <c r="B1068" s="243"/>
      <c r="C1068" s="252"/>
      <c r="D1068" s="203"/>
      <c r="E1068" s="246"/>
      <c r="F1068" s="246"/>
      <c r="G1068" s="243"/>
    </row>
    <row r="1069" spans="1:7" x14ac:dyDescent="0.25">
      <c r="A1069" s="243"/>
      <c r="B1069" s="243"/>
      <c r="C1069" s="252"/>
      <c r="D1069" s="203"/>
      <c r="E1069" s="246"/>
      <c r="F1069" s="246"/>
      <c r="G1069" s="243"/>
    </row>
    <row r="1070" spans="1:7" x14ac:dyDescent="0.25">
      <c r="A1070" s="243"/>
      <c r="B1070" s="243"/>
      <c r="C1070" s="252"/>
      <c r="D1070" s="203"/>
      <c r="E1070" s="246"/>
      <c r="F1070" s="246"/>
      <c r="G1070" s="243"/>
    </row>
    <row r="1071" spans="1:7" x14ac:dyDescent="0.25">
      <c r="A1071" s="243"/>
      <c r="B1071" s="243"/>
      <c r="C1071" s="252"/>
      <c r="D1071" s="203"/>
      <c r="E1071" s="246"/>
      <c r="F1071" s="246"/>
      <c r="G1071" s="243"/>
    </row>
    <row r="1072" spans="1:7" x14ac:dyDescent="0.25">
      <c r="A1072" s="243"/>
      <c r="B1072" s="243"/>
      <c r="C1072" s="252"/>
      <c r="D1072" s="203"/>
      <c r="E1072" s="246"/>
      <c r="F1072" s="246"/>
      <c r="G1072" s="243"/>
    </row>
    <row r="1073" spans="1:7" x14ac:dyDescent="0.25">
      <c r="A1073" s="243"/>
      <c r="B1073" s="243"/>
      <c r="C1073" s="252"/>
      <c r="D1073" s="203"/>
      <c r="E1073" s="246"/>
      <c r="F1073" s="246"/>
      <c r="G1073" s="243"/>
    </row>
    <row r="1074" spans="1:7" x14ac:dyDescent="0.25">
      <c r="A1074" s="243"/>
      <c r="B1074" s="243"/>
      <c r="C1074" s="252"/>
      <c r="D1074" s="203"/>
      <c r="E1074" s="246"/>
      <c r="F1074" s="246"/>
      <c r="G1074" s="243"/>
    </row>
    <row r="1075" spans="1:7" x14ac:dyDescent="0.25">
      <c r="A1075" s="243"/>
      <c r="B1075" s="243"/>
      <c r="C1075" s="252"/>
      <c r="D1075" s="203"/>
      <c r="E1075" s="246"/>
      <c r="F1075" s="246"/>
      <c r="G1075" s="243"/>
    </row>
    <row r="1076" spans="1:7" x14ac:dyDescent="0.25">
      <c r="A1076" s="243"/>
      <c r="B1076" s="243"/>
      <c r="C1076" s="203"/>
      <c r="D1076" s="203"/>
      <c r="E1076" s="246"/>
      <c r="F1076" s="203"/>
      <c r="G1076" s="243"/>
    </row>
    <row r="1077" spans="1:7" x14ac:dyDescent="0.25">
      <c r="A1077" s="243"/>
      <c r="B1077" s="243"/>
      <c r="C1077" s="203"/>
      <c r="D1077" s="203"/>
      <c r="E1077" s="246"/>
      <c r="F1077" s="203"/>
      <c r="G1077" s="243"/>
    </row>
    <row r="1078" spans="1:7" x14ac:dyDescent="0.25">
      <c r="A1078" s="258"/>
      <c r="B1078" s="258"/>
      <c r="C1078" s="203"/>
      <c r="D1078" s="203"/>
      <c r="E1078" s="246"/>
      <c r="F1078" s="203"/>
      <c r="G1078" s="243"/>
    </row>
    <row r="1079" spans="1:7" x14ac:dyDescent="0.25">
      <c r="A1079" s="248"/>
      <c r="B1079" s="248"/>
      <c r="C1079" s="203"/>
      <c r="D1079" s="203"/>
      <c r="E1079" s="203"/>
      <c r="F1079" s="203"/>
      <c r="G1079" s="243"/>
    </row>
    <row r="1080" spans="1:7" x14ac:dyDescent="0.25">
      <c r="A1080" s="248"/>
      <c r="B1080" s="248"/>
      <c r="C1080" s="203"/>
      <c r="D1080" s="203"/>
      <c r="E1080" s="203"/>
      <c r="F1080" s="203"/>
      <c r="G1080" s="243"/>
    </row>
    <row r="1081" spans="1:7" x14ac:dyDescent="0.25">
      <c r="A1081" s="248"/>
      <c r="B1081" s="248"/>
      <c r="C1081" s="203"/>
      <c r="D1081" s="203"/>
      <c r="E1081" s="203"/>
      <c r="F1081" s="203"/>
      <c r="G1081" s="243"/>
    </row>
    <row r="1082" spans="1:7" x14ac:dyDescent="0.25">
      <c r="A1082" s="248"/>
      <c r="B1082" s="248"/>
      <c r="C1082" s="203"/>
      <c r="D1082" s="203"/>
      <c r="E1082" s="203"/>
      <c r="F1082" s="203"/>
      <c r="G1082" s="243"/>
    </row>
    <row r="1083" spans="1:7" x14ac:dyDescent="0.25">
      <c r="A1083" s="248"/>
      <c r="B1083" s="248"/>
      <c r="C1083" s="203"/>
      <c r="D1083" s="203"/>
      <c r="E1083" s="203"/>
      <c r="F1083" s="203"/>
      <c r="G1083" s="243"/>
    </row>
    <row r="1084" spans="1:7" x14ac:dyDescent="0.25">
      <c r="A1084" s="248"/>
      <c r="B1084" s="248"/>
      <c r="C1084" s="203"/>
      <c r="D1084" s="203"/>
      <c r="E1084" s="203"/>
      <c r="F1084" s="203"/>
      <c r="G1084" s="243"/>
    </row>
    <row r="1085" spans="1:7" x14ac:dyDescent="0.25">
      <c r="A1085" s="248"/>
      <c r="B1085" s="248"/>
      <c r="C1085" s="203"/>
      <c r="D1085" s="203"/>
      <c r="E1085" s="203"/>
      <c r="F1085" s="203"/>
      <c r="G1085" s="243"/>
    </row>
    <row r="1086" spans="1:7" x14ac:dyDescent="0.25">
      <c r="A1086" s="248"/>
      <c r="B1086" s="248"/>
      <c r="C1086" s="203"/>
      <c r="D1086" s="203"/>
      <c r="E1086" s="203"/>
      <c r="F1086" s="203"/>
      <c r="G1086" s="243"/>
    </row>
    <row r="1087" spans="1:7" x14ac:dyDescent="0.25">
      <c r="A1087" s="248"/>
      <c r="B1087" s="248"/>
      <c r="C1087" s="203"/>
      <c r="D1087" s="203"/>
      <c r="E1087" s="203"/>
      <c r="F1087" s="203"/>
      <c r="G1087" s="243"/>
    </row>
    <row r="1088" spans="1:7" x14ac:dyDescent="0.25">
      <c r="A1088" s="248"/>
      <c r="B1088" s="248"/>
      <c r="C1088" s="203"/>
      <c r="D1088" s="203"/>
      <c r="E1088" s="203"/>
      <c r="F1088" s="203"/>
      <c r="G1088" s="243"/>
    </row>
    <row r="1089" spans="1:7" x14ac:dyDescent="0.25">
      <c r="A1089" s="248"/>
      <c r="B1089" s="248"/>
      <c r="C1089" s="203"/>
      <c r="D1089" s="203"/>
      <c r="E1089" s="203"/>
      <c r="F1089" s="203"/>
      <c r="G1089" s="243"/>
    </row>
    <row r="1090" spans="1:7" x14ac:dyDescent="0.25">
      <c r="A1090" s="248"/>
      <c r="B1090" s="248"/>
      <c r="C1090" s="203"/>
      <c r="D1090" s="203"/>
      <c r="E1090" s="203"/>
      <c r="F1090" s="203"/>
      <c r="G1090" s="243"/>
    </row>
    <row r="1091" spans="1:7" x14ac:dyDescent="0.25">
      <c r="A1091" s="248"/>
      <c r="B1091" s="248"/>
      <c r="C1091" s="203"/>
      <c r="D1091" s="203"/>
      <c r="E1091" s="203"/>
      <c r="F1091" s="203"/>
      <c r="G1091" s="243"/>
    </row>
    <row r="1092" spans="1:7" x14ac:dyDescent="0.25">
      <c r="A1092" s="248"/>
      <c r="B1092" s="248"/>
      <c r="C1092" s="203"/>
      <c r="D1092" s="203"/>
      <c r="E1092" s="203"/>
      <c r="F1092" s="203"/>
      <c r="G1092" s="243"/>
    </row>
    <row r="1093" spans="1:7" x14ac:dyDescent="0.25">
      <c r="A1093" s="248"/>
      <c r="B1093" s="248"/>
      <c r="C1093" s="203"/>
      <c r="D1093" s="203"/>
      <c r="E1093" s="203"/>
      <c r="F1093" s="203"/>
      <c r="G1093" s="243"/>
    </row>
    <row r="1094" spans="1:7" x14ac:dyDescent="0.25">
      <c r="A1094" s="248"/>
      <c r="B1094" s="248"/>
      <c r="C1094" s="203"/>
      <c r="D1094" s="203"/>
      <c r="E1094" s="203"/>
      <c r="F1094" s="203"/>
      <c r="G1094" s="243"/>
    </row>
    <row r="1095" spans="1:7" x14ac:dyDescent="0.25">
      <c r="A1095" s="248"/>
      <c r="B1095" s="248"/>
      <c r="C1095" s="203"/>
      <c r="D1095" s="203"/>
      <c r="E1095" s="203"/>
      <c r="F1095" s="203"/>
      <c r="G1095" s="243"/>
    </row>
    <row r="1096" spans="1:7" x14ac:dyDescent="0.25">
      <c r="A1096" s="248"/>
      <c r="B1096" s="248"/>
      <c r="C1096" s="203"/>
      <c r="D1096" s="203"/>
      <c r="E1096" s="203"/>
      <c r="F1096" s="203"/>
      <c r="G1096" s="243"/>
    </row>
    <row r="1097" spans="1:7" x14ac:dyDescent="0.25">
      <c r="A1097" s="248"/>
      <c r="B1097" s="248"/>
      <c r="C1097" s="203"/>
      <c r="D1097" s="203"/>
      <c r="E1097" s="203"/>
      <c r="F1097" s="203"/>
      <c r="G1097" s="243"/>
    </row>
    <row r="1098" spans="1:7" x14ac:dyDescent="0.25">
      <c r="A1098" s="248"/>
      <c r="B1098" s="248"/>
      <c r="C1098" s="203"/>
      <c r="D1098" s="203"/>
      <c r="E1098" s="203"/>
      <c r="F1098" s="203"/>
      <c r="G1098" s="243"/>
    </row>
    <row r="1099" spans="1:7" x14ac:dyDescent="0.25">
      <c r="A1099" s="248"/>
      <c r="B1099" s="248"/>
      <c r="C1099" s="203"/>
      <c r="D1099" s="203"/>
      <c r="E1099" s="203"/>
      <c r="F1099" s="203"/>
      <c r="G1099" s="243"/>
    </row>
    <row r="1100" spans="1:7" x14ac:dyDescent="0.25">
      <c r="A1100" s="248"/>
      <c r="B1100" s="248"/>
      <c r="C1100" s="203"/>
      <c r="D1100" s="203"/>
      <c r="E1100" s="203"/>
      <c r="F1100" s="203"/>
      <c r="G1100" s="243"/>
    </row>
    <row r="1101" spans="1:7" x14ac:dyDescent="0.25">
      <c r="A1101" s="248"/>
      <c r="B1101" s="248"/>
      <c r="C1101" s="203"/>
      <c r="D1101" s="203"/>
      <c r="E1101" s="203"/>
      <c r="F1101" s="203"/>
      <c r="G1101" s="243"/>
    </row>
    <row r="1102" spans="1:7" x14ac:dyDescent="0.25">
      <c r="A1102" s="248"/>
      <c r="B1102" s="248"/>
      <c r="C1102" s="203"/>
      <c r="D1102" s="203"/>
      <c r="E1102" s="203"/>
      <c r="F1102" s="203"/>
      <c r="G1102" s="243"/>
    </row>
    <row r="1103" spans="1:7" x14ac:dyDescent="0.25">
      <c r="A1103" s="248"/>
      <c r="B1103" s="248"/>
      <c r="C1103" s="203"/>
      <c r="D1103" s="203"/>
      <c r="E1103" s="203"/>
      <c r="F1103" s="203"/>
      <c r="G1103" s="243"/>
    </row>
    <row r="1104" spans="1:7" x14ac:dyDescent="0.25">
      <c r="A1104" s="248"/>
      <c r="B1104" s="248"/>
      <c r="C1104" s="203"/>
      <c r="D1104" s="203"/>
      <c r="E1104" s="203"/>
      <c r="F1104" s="203"/>
      <c r="G1104" s="243"/>
    </row>
    <row r="1105" spans="1:7" x14ac:dyDescent="0.25">
      <c r="A1105" s="248"/>
      <c r="B1105" s="248"/>
      <c r="C1105" s="203"/>
      <c r="D1105" s="203"/>
      <c r="E1105" s="203"/>
      <c r="F1105" s="203"/>
      <c r="G1105" s="243"/>
    </row>
    <row r="1106" spans="1:7" x14ac:dyDescent="0.25">
      <c r="A1106" s="248"/>
      <c r="B1106" s="248"/>
      <c r="C1106" s="203"/>
      <c r="D1106" s="203"/>
      <c r="E1106" s="203"/>
      <c r="F1106" s="203"/>
      <c r="G1106" s="243"/>
    </row>
    <row r="1107" spans="1:7" x14ac:dyDescent="0.25">
      <c r="A1107" s="248"/>
      <c r="B1107" s="248"/>
      <c r="C1107" s="203"/>
      <c r="D1107" s="203"/>
      <c r="E1107" s="203"/>
      <c r="F1107" s="203"/>
      <c r="G1107" s="243"/>
    </row>
    <row r="1108" spans="1:7" x14ac:dyDescent="0.25">
      <c r="A1108" s="248"/>
      <c r="B1108" s="248"/>
      <c r="C1108" s="203"/>
      <c r="D1108" s="203"/>
      <c r="E1108" s="203"/>
      <c r="F1108" s="203"/>
      <c r="G1108" s="243"/>
    </row>
    <row r="1109" spans="1:7" x14ac:dyDescent="0.25">
      <c r="A1109" s="248"/>
      <c r="B1109" s="248"/>
      <c r="C1109" s="203"/>
      <c r="D1109" s="203"/>
      <c r="E1109" s="203"/>
      <c r="F1109" s="203"/>
      <c r="G1109" s="243"/>
    </row>
    <row r="1110" spans="1:7" x14ac:dyDescent="0.25">
      <c r="A1110" s="248"/>
      <c r="B1110" s="248"/>
      <c r="C1110" s="203"/>
      <c r="D1110" s="203"/>
      <c r="E1110" s="203"/>
      <c r="F1110" s="203"/>
      <c r="G1110" s="243"/>
    </row>
    <row r="1111" spans="1:7" x14ac:dyDescent="0.25">
      <c r="A1111" s="259"/>
      <c r="B1111" s="259"/>
      <c r="C1111" s="203"/>
      <c r="D1111" s="203"/>
      <c r="E1111" s="246"/>
      <c r="F1111" s="203"/>
      <c r="G1111" s="243"/>
    </row>
    <row r="1112" spans="1:7" x14ac:dyDescent="0.25">
      <c r="A1112" s="259"/>
      <c r="B1112" s="259"/>
      <c r="C1112" s="203"/>
      <c r="D1112" s="203"/>
      <c r="E1112" s="246"/>
      <c r="F1112" s="203"/>
      <c r="G1112" s="243"/>
    </row>
    <row r="1113" spans="1:7" x14ac:dyDescent="0.25">
      <c r="A1113" s="259"/>
      <c r="B1113" s="259"/>
      <c r="C1113" s="203"/>
      <c r="D1113" s="203"/>
      <c r="E1113" s="246"/>
      <c r="F1113" s="203"/>
      <c r="G1113" s="243"/>
    </row>
    <row r="1114" spans="1:7" x14ac:dyDescent="0.25">
      <c r="A1114" s="259"/>
      <c r="B1114" s="259"/>
      <c r="C1114" s="203"/>
      <c r="D1114" s="203"/>
      <c r="E1114" s="246"/>
      <c r="F1114" s="203"/>
      <c r="G1114" s="243"/>
    </row>
    <row r="1115" spans="1:7" x14ac:dyDescent="0.25">
      <c r="A1115" s="259"/>
      <c r="B1115" s="259"/>
      <c r="C1115" s="203"/>
      <c r="D1115" s="203"/>
      <c r="E1115" s="246"/>
      <c r="F1115" s="203"/>
      <c r="G1115" s="243"/>
    </row>
    <row r="1116" spans="1:7" x14ac:dyDescent="0.25">
      <c r="A1116" s="259"/>
      <c r="B1116" s="259"/>
      <c r="C1116" s="203"/>
      <c r="D1116" s="203"/>
      <c r="E1116" s="246"/>
      <c r="F1116" s="203"/>
      <c r="G1116" s="243"/>
    </row>
    <row r="1117" spans="1:7" x14ac:dyDescent="0.25">
      <c r="A1117" s="259"/>
      <c r="B1117" s="259"/>
      <c r="C1117" s="203"/>
      <c r="D1117" s="203"/>
      <c r="E1117" s="246"/>
      <c r="F1117" s="203"/>
      <c r="G1117" s="243"/>
    </row>
    <row r="1118" spans="1:7" x14ac:dyDescent="0.25">
      <c r="A1118" s="259"/>
      <c r="B1118" s="259"/>
      <c r="C1118" s="203"/>
      <c r="D1118" s="203"/>
      <c r="E1118" s="246"/>
      <c r="F1118" s="203"/>
      <c r="G1118" s="243"/>
    </row>
    <row r="1119" spans="1:7" x14ac:dyDescent="0.25">
      <c r="A1119" s="259"/>
      <c r="B1119" s="259"/>
      <c r="C1119" s="203"/>
      <c r="D1119" s="203"/>
      <c r="E1119" s="246"/>
      <c r="F1119" s="203"/>
      <c r="G1119" s="243"/>
    </row>
    <row r="1120" spans="1:7" x14ac:dyDescent="0.25">
      <c r="A1120" s="259"/>
      <c r="B1120" s="259"/>
      <c r="C1120" s="203"/>
      <c r="D1120" s="203"/>
      <c r="E1120" s="246"/>
      <c r="F1120" s="203"/>
      <c r="G1120" s="243"/>
    </row>
    <row r="1121" spans="1:7" x14ac:dyDescent="0.25">
      <c r="A1121" s="259"/>
      <c r="B1121" s="259"/>
      <c r="C1121" s="203"/>
      <c r="D1121" s="203"/>
      <c r="E1121" s="246"/>
      <c r="F1121" s="203"/>
      <c r="G1121" s="243"/>
    </row>
    <row r="1122" spans="1:7" x14ac:dyDescent="0.25">
      <c r="A1122" s="259"/>
      <c r="B1122" s="259"/>
      <c r="C1122" s="203"/>
      <c r="D1122" s="203"/>
      <c r="E1122" s="246"/>
      <c r="F1122" s="203"/>
      <c r="G1122" s="243"/>
    </row>
    <row r="1123" spans="1:7" x14ac:dyDescent="0.25">
      <c r="A1123" s="259"/>
      <c r="B1123" s="259"/>
      <c r="C1123" s="203"/>
      <c r="D1123" s="203"/>
      <c r="E1123" s="246"/>
      <c r="F1123" s="203"/>
      <c r="G1123" s="243"/>
    </row>
    <row r="1124" spans="1:7" x14ac:dyDescent="0.25">
      <c r="A1124" s="259"/>
      <c r="B1124" s="259"/>
      <c r="C1124" s="203"/>
      <c r="D1124" s="203"/>
      <c r="E1124" s="246"/>
      <c r="F1124" s="203"/>
      <c r="G1124" s="243"/>
    </row>
    <row r="1125" spans="1:7" x14ac:dyDescent="0.25">
      <c r="A1125" s="259"/>
      <c r="B1125" s="259"/>
      <c r="C1125" s="203"/>
      <c r="D1125" s="203"/>
      <c r="E1125" s="246"/>
      <c r="F1125" s="203"/>
      <c r="G1125" s="243"/>
    </row>
    <row r="1126" spans="1:7" x14ac:dyDescent="0.25">
      <c r="A1126" s="259"/>
      <c r="B1126" s="259"/>
      <c r="C1126" s="203"/>
      <c r="D1126" s="203"/>
      <c r="E1126" s="246"/>
      <c r="F1126" s="203"/>
      <c r="G1126" s="243"/>
    </row>
    <row r="1127" spans="1:7" x14ac:dyDescent="0.25">
      <c r="A1127" s="259"/>
      <c r="B1127" s="259"/>
      <c r="C1127" s="203"/>
      <c r="D1127" s="203"/>
      <c r="E1127" s="246"/>
      <c r="F1127" s="203"/>
      <c r="G1127" s="243"/>
    </row>
    <row r="1128" spans="1:7" x14ac:dyDescent="0.25">
      <c r="A1128" s="259"/>
      <c r="B1128" s="259"/>
      <c r="C1128" s="203"/>
      <c r="D1128" s="203"/>
      <c r="E1128" s="246"/>
      <c r="F1128" s="203"/>
      <c r="G1128" s="243"/>
    </row>
    <row r="1129" spans="1:7" x14ac:dyDescent="0.25">
      <c r="A1129" s="259"/>
      <c r="B1129" s="259"/>
      <c r="C1129" s="203"/>
      <c r="D1129" s="203"/>
      <c r="E1129" s="246"/>
      <c r="F1129" s="203"/>
      <c r="G1129" s="243"/>
    </row>
    <row r="1130" spans="1:7" x14ac:dyDescent="0.25">
      <c r="A1130" s="259"/>
      <c r="B1130" s="259"/>
      <c r="C1130" s="203"/>
      <c r="D1130" s="203"/>
      <c r="E1130" s="246"/>
      <c r="F1130" s="203"/>
      <c r="G1130" s="243"/>
    </row>
    <row r="1131" spans="1:7" x14ac:dyDescent="0.25">
      <c r="A1131" s="259"/>
      <c r="B1131" s="259"/>
      <c r="C1131" s="203"/>
      <c r="D1131" s="203"/>
      <c r="E1131" s="246"/>
      <c r="F1131" s="203"/>
      <c r="G1131" s="243"/>
    </row>
    <row r="1132" spans="1:7" x14ac:dyDescent="0.25">
      <c r="A1132" s="259"/>
      <c r="B1132" s="259"/>
      <c r="C1132" s="203"/>
      <c r="D1132" s="203"/>
      <c r="E1132" s="246"/>
      <c r="F1132" s="203"/>
      <c r="G1132" s="243"/>
    </row>
    <row r="1133" spans="1:7" x14ac:dyDescent="0.25">
      <c r="A1133" s="259"/>
      <c r="B1133" s="259"/>
      <c r="C1133" s="203"/>
      <c r="D1133" s="203"/>
      <c r="E1133" s="246"/>
      <c r="F1133" s="203"/>
      <c r="G1133" s="243"/>
    </row>
    <row r="1134" spans="1:7" x14ac:dyDescent="0.25">
      <c r="A1134" s="259"/>
      <c r="B1134" s="248"/>
      <c r="C1134" s="203"/>
      <c r="D1134" s="203"/>
      <c r="E1134" s="246"/>
      <c r="F1134" s="203"/>
      <c r="G1134" s="243"/>
    </row>
    <row r="1135" spans="1:7" x14ac:dyDescent="0.25">
      <c r="A1135" s="248"/>
      <c r="B1135" s="248"/>
      <c r="C1135" s="203"/>
      <c r="D1135" s="203"/>
      <c r="E1135" s="246"/>
      <c r="F1135" s="203"/>
      <c r="G1135" s="243"/>
    </row>
    <row r="1136" spans="1:7" x14ac:dyDescent="0.25">
      <c r="A1136" s="248"/>
      <c r="B1136" s="248"/>
      <c r="C1136" s="203"/>
      <c r="D1136" s="203"/>
      <c r="E1136" s="246"/>
      <c r="F1136" s="203"/>
      <c r="G1136" s="243"/>
    </row>
    <row r="1137" spans="1:7" x14ac:dyDescent="0.25">
      <c r="A1137" s="248"/>
      <c r="B1137" s="248"/>
      <c r="C1137" s="203"/>
      <c r="D1137" s="203"/>
      <c r="E1137" s="246"/>
      <c r="F1137" s="203"/>
      <c r="G1137" s="243"/>
    </row>
    <row r="1138" spans="1:7" x14ac:dyDescent="0.25">
      <c r="A1138" s="248"/>
      <c r="B1138" s="248"/>
      <c r="C1138" s="203"/>
      <c r="D1138" s="203"/>
      <c r="E1138" s="246"/>
      <c r="F1138" s="203"/>
      <c r="G1138" s="243"/>
    </row>
    <row r="1139" spans="1:7" x14ac:dyDescent="0.25">
      <c r="A1139" s="259"/>
      <c r="B1139" s="248"/>
      <c r="C1139" s="203"/>
      <c r="D1139" s="203"/>
      <c r="E1139" s="246"/>
      <c r="F1139" s="203"/>
      <c r="G1139" s="243"/>
    </row>
    <row r="1140" spans="1:7" x14ac:dyDescent="0.25">
      <c r="A1140" s="248"/>
      <c r="B1140" s="248"/>
      <c r="C1140" s="203"/>
      <c r="D1140" s="203"/>
      <c r="E1140" s="246"/>
      <c r="F1140" s="203"/>
      <c r="G1140" s="243"/>
    </row>
    <row r="1141" spans="1:7" x14ac:dyDescent="0.25">
      <c r="A1141" s="248"/>
      <c r="B1141" s="248"/>
      <c r="C1141" s="203"/>
      <c r="D1141" s="203"/>
      <c r="E1141" s="246"/>
      <c r="F1141" s="203"/>
      <c r="G1141" s="243"/>
    </row>
    <row r="1142" spans="1:7" x14ac:dyDescent="0.25">
      <c r="A1142" s="248"/>
      <c r="B1142" s="248"/>
      <c r="C1142" s="203"/>
      <c r="D1142" s="203"/>
      <c r="E1142" s="246"/>
      <c r="F1142" s="203"/>
      <c r="G1142" s="243"/>
    </row>
    <row r="1143" spans="1:7" x14ac:dyDescent="0.25">
      <c r="A1143" s="248"/>
      <c r="B1143" s="248"/>
      <c r="C1143" s="203"/>
      <c r="D1143" s="203"/>
      <c r="E1143" s="246"/>
      <c r="F1143" s="203"/>
      <c r="G1143" s="243"/>
    </row>
    <row r="1144" spans="1:7" x14ac:dyDescent="0.25">
      <c r="A1144" s="259"/>
      <c r="B1144" s="248"/>
      <c r="C1144" s="203"/>
      <c r="D1144" s="203"/>
      <c r="E1144" s="246"/>
      <c r="F1144" s="203"/>
      <c r="G1144" s="243"/>
    </row>
    <row r="1145" spans="1:7" x14ac:dyDescent="0.25">
      <c r="A1145" s="248"/>
      <c r="B1145" s="248"/>
      <c r="C1145" s="203"/>
      <c r="D1145" s="203"/>
      <c r="E1145" s="246"/>
      <c r="F1145" s="203"/>
      <c r="G1145" s="243"/>
    </row>
    <row r="1146" spans="1:7" x14ac:dyDescent="0.25">
      <c r="A1146" s="248"/>
      <c r="B1146" s="248"/>
      <c r="C1146" s="203"/>
      <c r="D1146" s="203"/>
      <c r="E1146" s="246"/>
      <c r="F1146" s="203"/>
      <c r="G1146" s="243"/>
    </row>
    <row r="1147" spans="1:7" x14ac:dyDescent="0.25">
      <c r="A1147" s="248"/>
      <c r="B1147" s="248"/>
      <c r="C1147" s="203"/>
      <c r="D1147" s="203"/>
      <c r="E1147" s="246"/>
      <c r="F1147" s="203"/>
      <c r="G1147" s="243"/>
    </row>
    <row r="1148" spans="1:7" x14ac:dyDescent="0.25">
      <c r="A1148" s="248"/>
      <c r="B1148" s="248"/>
      <c r="C1148" s="203"/>
      <c r="D1148" s="203"/>
      <c r="E1148" s="246"/>
      <c r="F1148" s="203"/>
      <c r="G1148" s="243"/>
    </row>
    <row r="1149" spans="1:7" x14ac:dyDescent="0.25">
      <c r="A1149" s="259"/>
      <c r="B1149" s="248"/>
      <c r="C1149" s="203"/>
      <c r="D1149" s="203"/>
      <c r="E1149" s="246"/>
      <c r="F1149" s="203"/>
      <c r="G1149" s="243"/>
    </row>
    <row r="1150" spans="1:7" x14ac:dyDescent="0.25">
      <c r="A1150" s="248"/>
      <c r="B1150" s="248"/>
      <c r="C1150" s="203"/>
      <c r="D1150" s="203"/>
      <c r="E1150" s="203"/>
      <c r="F1150" s="203"/>
      <c r="G1150" s="243"/>
    </row>
    <row r="1151" spans="1:7" x14ac:dyDescent="0.25">
      <c r="A1151" s="248"/>
      <c r="B1151" s="248"/>
      <c r="C1151" s="203"/>
      <c r="D1151" s="203"/>
      <c r="E1151" s="203"/>
      <c r="F1151" s="203"/>
      <c r="G1151" s="243"/>
    </row>
    <row r="1152" spans="1:7" x14ac:dyDescent="0.25">
      <c r="A1152" s="248"/>
      <c r="B1152" s="248"/>
      <c r="C1152" s="203"/>
      <c r="D1152" s="203"/>
      <c r="E1152" s="203"/>
      <c r="F1152" s="203"/>
      <c r="G1152" s="243"/>
    </row>
    <row r="1153" spans="1:7" x14ac:dyDescent="0.25">
      <c r="A1153" s="259"/>
      <c r="B1153" s="248"/>
      <c r="C1153" s="203"/>
      <c r="D1153" s="203"/>
      <c r="E1153" s="203"/>
      <c r="F1153" s="203"/>
      <c r="G1153" s="243"/>
    </row>
    <row r="1154" spans="1:7" x14ac:dyDescent="0.25">
      <c r="A1154" s="248"/>
      <c r="B1154" s="248"/>
      <c r="C1154" s="203"/>
      <c r="D1154" s="203"/>
      <c r="E1154" s="203"/>
      <c r="F1154" s="203"/>
      <c r="G1154" s="243"/>
    </row>
    <row r="1155" spans="1:7" x14ac:dyDescent="0.25">
      <c r="A1155" s="248"/>
      <c r="B1155" s="248"/>
      <c r="C1155" s="203"/>
      <c r="D1155" s="203"/>
      <c r="E1155" s="203"/>
      <c r="F1155" s="203"/>
      <c r="G1155" s="243"/>
    </row>
    <row r="1156" spans="1:7" x14ac:dyDescent="0.25">
      <c r="A1156" s="248"/>
      <c r="B1156" s="248"/>
      <c r="C1156" s="203"/>
      <c r="D1156" s="203"/>
      <c r="E1156" s="203"/>
      <c r="F1156" s="203"/>
      <c r="G1156" s="243"/>
    </row>
    <row r="1157" spans="1:7" x14ac:dyDescent="0.25">
      <c r="A1157" s="248"/>
      <c r="B1157" s="248"/>
      <c r="C1157" s="203"/>
      <c r="D1157" s="203"/>
      <c r="E1157" s="203"/>
      <c r="F1157" s="203"/>
      <c r="G1157" s="243"/>
    </row>
    <row r="1158" spans="1:7" x14ac:dyDescent="0.25">
      <c r="A1158" s="259"/>
      <c r="B1158" s="248"/>
      <c r="C1158" s="203"/>
      <c r="D1158" s="203"/>
      <c r="E1158" s="203"/>
      <c r="F1158" s="203"/>
      <c r="G1158" s="243"/>
    </row>
    <row r="1159" spans="1:7" x14ac:dyDescent="0.25">
      <c r="A1159" s="253"/>
      <c r="B1159" s="260"/>
      <c r="C1159" s="203"/>
      <c r="D1159" s="203"/>
      <c r="E1159" s="203"/>
      <c r="F1159" s="203"/>
      <c r="G1159" s="243"/>
    </row>
    <row r="1160" spans="1:7" x14ac:dyDescent="0.25">
      <c r="A1160" s="253"/>
      <c r="B1160" s="260"/>
      <c r="C1160" s="203"/>
      <c r="D1160" s="203"/>
      <c r="E1160" s="203"/>
      <c r="F1160" s="203"/>
      <c r="G1160" s="243"/>
    </row>
    <row r="1161" spans="1:7" x14ac:dyDescent="0.25">
      <c r="A1161" s="253"/>
      <c r="B1161" s="260"/>
      <c r="C1161" s="203"/>
      <c r="D1161" s="203"/>
      <c r="E1161" s="203"/>
      <c r="F1161" s="203"/>
      <c r="G1161" s="243"/>
    </row>
    <row r="1162" spans="1:7" x14ac:dyDescent="0.25">
      <c r="A1162" s="253"/>
      <c r="B1162" s="260"/>
      <c r="C1162" s="203"/>
      <c r="D1162" s="203"/>
      <c r="E1162" s="203"/>
      <c r="F1162" s="203"/>
      <c r="G1162" s="243"/>
    </row>
    <row r="1163" spans="1:7" x14ac:dyDescent="0.25">
      <c r="A1163" s="253"/>
      <c r="B1163" s="260"/>
      <c r="C1163" s="203"/>
      <c r="D1163" s="203"/>
      <c r="E1163" s="203"/>
      <c r="F1163" s="203"/>
      <c r="G1163" s="243"/>
    </row>
    <row r="1164" spans="1:7" x14ac:dyDescent="0.25">
      <c r="A1164" s="253"/>
      <c r="B1164" s="260"/>
      <c r="C1164" s="203"/>
      <c r="D1164" s="203"/>
      <c r="E1164" s="203"/>
      <c r="F1164" s="203"/>
      <c r="G1164" s="243"/>
    </row>
    <row r="1165" spans="1:7" x14ac:dyDescent="0.25">
      <c r="A1165" s="253"/>
      <c r="B1165" s="260"/>
      <c r="C1165" s="203"/>
      <c r="D1165" s="203"/>
      <c r="E1165" s="203"/>
      <c r="F1165" s="203"/>
      <c r="G1165" s="243"/>
    </row>
    <row r="1166" spans="1:7" x14ac:dyDescent="0.25">
      <c r="A1166" s="253"/>
      <c r="B1166" s="260"/>
      <c r="C1166" s="203"/>
      <c r="D1166" s="203"/>
      <c r="E1166" s="203"/>
      <c r="F1166" s="203"/>
      <c r="G1166" s="243"/>
    </row>
    <row r="1167" spans="1:7" x14ac:dyDescent="0.25">
      <c r="A1167" s="253"/>
      <c r="B1167" s="260"/>
      <c r="C1167" s="203"/>
      <c r="D1167" s="203"/>
      <c r="E1167" s="203"/>
      <c r="F1167" s="203"/>
      <c r="G1167" s="243"/>
    </row>
    <row r="1168" spans="1:7" x14ac:dyDescent="0.25">
      <c r="A1168" s="253"/>
      <c r="B1168" s="260"/>
      <c r="C1168" s="203"/>
      <c r="D1168" s="203"/>
      <c r="E1168" s="203"/>
      <c r="F1168" s="203"/>
      <c r="G1168" s="243"/>
    </row>
    <row r="1169" spans="1:7" x14ac:dyDescent="0.25">
      <c r="A1169" s="253"/>
      <c r="B1169" s="260"/>
      <c r="C1169" s="203"/>
      <c r="D1169" s="203"/>
      <c r="E1169" s="203"/>
      <c r="F1169" s="203"/>
      <c r="G1169" s="243"/>
    </row>
    <row r="1170" spans="1:7" x14ac:dyDescent="0.25">
      <c r="A1170" s="253"/>
      <c r="B1170" s="260"/>
      <c r="C1170" s="203"/>
      <c r="D1170" s="203"/>
      <c r="E1170" s="203"/>
      <c r="F1170" s="203"/>
      <c r="G1170" s="243"/>
    </row>
    <row r="1171" spans="1:7" x14ac:dyDescent="0.25">
      <c r="A1171" s="253"/>
      <c r="B1171" s="260"/>
      <c r="C1171" s="203"/>
      <c r="D1171" s="203"/>
      <c r="E1171" s="203"/>
      <c r="F1171" s="203"/>
      <c r="G1171" s="243"/>
    </row>
    <row r="1172" spans="1:7" x14ac:dyDescent="0.25">
      <c r="A1172" s="253"/>
      <c r="B1172" s="260"/>
      <c r="C1172" s="203"/>
      <c r="D1172" s="203"/>
      <c r="E1172" s="203"/>
      <c r="F1172" s="203"/>
      <c r="G1172" s="243"/>
    </row>
    <row r="1173" spans="1:7" x14ac:dyDescent="0.25">
      <c r="A1173" s="253"/>
      <c r="B1173" s="260"/>
      <c r="C1173" s="203"/>
      <c r="D1173" s="203"/>
      <c r="E1173" s="203"/>
      <c r="F1173" s="203"/>
      <c r="G1173" s="243"/>
    </row>
    <row r="1174" spans="1:7" x14ac:dyDescent="0.25">
      <c r="A1174" s="253"/>
      <c r="B1174" s="260"/>
      <c r="C1174" s="203"/>
      <c r="D1174" s="203"/>
      <c r="E1174" s="203"/>
      <c r="F1174" s="203"/>
      <c r="G1174" s="243"/>
    </row>
    <row r="1175" spans="1:7" x14ac:dyDescent="0.25">
      <c r="A1175" s="247"/>
      <c r="B1175" s="247"/>
      <c r="C1175" s="203"/>
      <c r="D1175" s="203"/>
      <c r="E1175" s="246"/>
      <c r="F1175" s="203"/>
      <c r="G1175" s="243"/>
    </row>
    <row r="1176" spans="1:7" x14ac:dyDescent="0.25">
      <c r="A1176" s="248"/>
      <c r="B1176" s="253"/>
      <c r="C1176" s="203"/>
      <c r="D1176" s="203"/>
      <c r="E1176" s="203"/>
      <c r="F1176" s="203"/>
      <c r="G1176" s="243"/>
    </row>
    <row r="1177" spans="1:7" x14ac:dyDescent="0.25">
      <c r="A1177" s="253"/>
      <c r="B1177" s="260"/>
      <c r="C1177" s="203"/>
      <c r="D1177" s="203"/>
      <c r="E1177" s="203"/>
      <c r="F1177" s="203"/>
      <c r="G1177" s="243"/>
    </row>
    <row r="1178" spans="1:7" x14ac:dyDescent="0.25">
      <c r="A1178" s="248"/>
      <c r="B1178" s="253"/>
      <c r="C1178" s="203"/>
      <c r="D1178" s="203"/>
      <c r="E1178" s="203"/>
      <c r="F1178" s="203"/>
      <c r="G1178" s="243"/>
    </row>
    <row r="1179" spans="1:7" x14ac:dyDescent="0.25">
      <c r="A1179" s="253"/>
      <c r="B1179" s="260"/>
      <c r="C1179" s="203"/>
      <c r="D1179" s="203"/>
      <c r="E1179" s="203"/>
      <c r="F1179" s="203"/>
      <c r="G1179" s="243"/>
    </row>
    <row r="1180" spans="1:7" x14ac:dyDescent="0.25">
      <c r="A1180" s="248"/>
      <c r="B1180" s="253"/>
      <c r="C1180" s="203"/>
      <c r="D1180" s="203"/>
      <c r="E1180" s="203"/>
      <c r="F1180" s="203"/>
      <c r="G1180" s="243"/>
    </row>
    <row r="1181" spans="1:7" x14ac:dyDescent="0.25">
      <c r="A1181" s="253"/>
      <c r="B1181" s="260"/>
      <c r="C1181" s="203"/>
      <c r="D1181" s="203"/>
      <c r="E1181" s="203"/>
      <c r="F1181" s="203"/>
      <c r="G1181" s="243"/>
    </row>
    <row r="1182" spans="1:7" x14ac:dyDescent="0.25">
      <c r="A1182" s="248"/>
      <c r="B1182" s="253"/>
      <c r="C1182" s="203"/>
      <c r="D1182" s="203"/>
      <c r="E1182" s="203"/>
      <c r="F1182" s="203"/>
      <c r="G1182" s="243"/>
    </row>
    <row r="1183" spans="1:7" x14ac:dyDescent="0.25">
      <c r="A1183" s="253"/>
      <c r="B1183" s="260"/>
      <c r="C1183" s="203"/>
      <c r="D1183" s="203"/>
      <c r="E1183" s="203"/>
      <c r="F1183" s="203"/>
      <c r="G1183" s="243"/>
    </row>
    <row r="1184" spans="1:7" x14ac:dyDescent="0.25">
      <c r="A1184" s="248"/>
      <c r="B1184" s="253"/>
      <c r="C1184" s="203"/>
      <c r="D1184" s="203"/>
      <c r="E1184" s="203"/>
      <c r="F1184" s="203"/>
      <c r="G1184" s="243"/>
    </row>
    <row r="1185" spans="1:7" x14ac:dyDescent="0.25">
      <c r="A1185" s="253"/>
      <c r="B1185" s="260"/>
      <c r="C1185" s="203"/>
      <c r="D1185" s="203"/>
      <c r="E1185" s="203"/>
      <c r="F1185" s="203"/>
      <c r="G1185" s="243"/>
    </row>
    <row r="1186" spans="1:7" x14ac:dyDescent="0.25">
      <c r="A1186" s="248"/>
      <c r="B1186" s="253"/>
      <c r="C1186" s="203"/>
      <c r="D1186" s="203"/>
      <c r="E1186" s="203"/>
      <c r="F1186" s="203"/>
      <c r="G1186" s="243"/>
    </row>
    <row r="1187" spans="1:7" x14ac:dyDescent="0.25">
      <c r="A1187" s="253"/>
      <c r="B1187" s="260"/>
      <c r="C1187" s="203"/>
      <c r="D1187" s="203"/>
      <c r="E1187" s="203"/>
      <c r="F1187" s="203"/>
      <c r="G1187" s="243"/>
    </row>
    <row r="1188" spans="1:7" x14ac:dyDescent="0.25">
      <c r="A1188" s="248"/>
      <c r="B1188" s="253"/>
      <c r="C1188" s="203"/>
      <c r="D1188" s="203"/>
      <c r="E1188" s="203"/>
      <c r="F1188" s="203"/>
      <c r="G1188" s="243"/>
    </row>
    <row r="1189" spans="1:7" x14ac:dyDescent="0.25">
      <c r="A1189" s="253"/>
      <c r="B1189" s="260"/>
      <c r="C1189" s="203"/>
      <c r="D1189" s="203"/>
      <c r="E1189" s="203"/>
      <c r="F1189" s="203"/>
      <c r="G1189" s="243"/>
    </row>
    <row r="1190" spans="1:7" x14ac:dyDescent="0.25">
      <c r="A1190" s="248"/>
      <c r="B1190" s="253"/>
      <c r="C1190" s="203"/>
      <c r="D1190" s="203"/>
      <c r="E1190" s="203"/>
      <c r="F1190" s="203"/>
      <c r="G1190" s="243"/>
    </row>
    <row r="1191" spans="1:7" x14ac:dyDescent="0.25">
      <c r="A1191" s="253"/>
      <c r="B1191" s="260"/>
      <c r="C1191" s="203"/>
      <c r="D1191" s="203"/>
      <c r="E1191" s="203"/>
      <c r="F1191" s="203"/>
      <c r="G1191" s="243"/>
    </row>
    <row r="1192" spans="1:7" x14ac:dyDescent="0.25">
      <c r="A1192" s="261"/>
      <c r="B1192" s="261"/>
      <c r="C1192" s="203"/>
      <c r="D1192" s="203"/>
      <c r="E1192" s="262"/>
      <c r="F1192" s="203"/>
      <c r="G1192" s="243"/>
    </row>
    <row r="1193" spans="1:7" x14ac:dyDescent="0.25">
      <c r="A1193" s="261"/>
      <c r="B1193" s="261"/>
      <c r="C1193" s="203"/>
      <c r="D1193" s="203"/>
      <c r="E1193" s="262"/>
      <c r="F1193" s="203"/>
      <c r="G1193" s="243"/>
    </row>
    <row r="1194" spans="1:7" x14ac:dyDescent="0.25">
      <c r="A1194" s="261"/>
      <c r="B1194" s="261"/>
      <c r="C1194" s="203"/>
      <c r="D1194" s="203"/>
      <c r="E1194" s="262"/>
      <c r="F1194" s="203"/>
      <c r="G1194" s="243"/>
    </row>
    <row r="1195" spans="1:7" x14ac:dyDescent="0.25">
      <c r="A1195" s="261"/>
      <c r="B1195" s="261"/>
      <c r="C1195" s="203"/>
      <c r="D1195" s="203"/>
      <c r="E1195" s="262"/>
      <c r="F1195" s="203"/>
      <c r="G1195" s="243"/>
    </row>
    <row r="1196" spans="1:7" x14ac:dyDescent="0.25">
      <c r="A1196" s="261"/>
      <c r="B1196" s="261"/>
      <c r="C1196" s="203"/>
      <c r="D1196" s="203"/>
      <c r="E1196" s="262"/>
      <c r="F1196" s="203"/>
      <c r="G1196" s="243"/>
    </row>
    <row r="1197" spans="1:7" x14ac:dyDescent="0.25">
      <c r="A1197" s="261"/>
      <c r="B1197" s="261"/>
      <c r="C1197" s="203"/>
      <c r="D1197" s="203"/>
      <c r="E1197" s="262"/>
      <c r="F1197" s="203"/>
      <c r="G1197" s="243"/>
    </row>
    <row r="1198" spans="1:7" x14ac:dyDescent="0.25">
      <c r="A1198" s="261"/>
      <c r="B1198" s="261"/>
      <c r="C1198" s="203"/>
      <c r="D1198" s="203"/>
      <c r="E1198" s="262"/>
      <c r="F1198" s="203"/>
      <c r="G1198" s="243"/>
    </row>
    <row r="1199" spans="1:7" x14ac:dyDescent="0.25">
      <c r="A1199" s="261"/>
      <c r="B1199" s="261"/>
      <c r="C1199" s="203"/>
      <c r="D1199" s="203"/>
      <c r="E1199" s="262"/>
      <c r="F1199" s="203"/>
      <c r="G1199" s="243"/>
    </row>
    <row r="1200" spans="1:7" x14ac:dyDescent="0.25">
      <c r="A1200" s="261"/>
      <c r="B1200" s="261"/>
      <c r="C1200" s="203"/>
      <c r="D1200" s="203"/>
      <c r="E1200" s="246"/>
      <c r="F1200" s="203"/>
      <c r="G1200" s="243"/>
    </row>
    <row r="1201" spans="1:7" x14ac:dyDescent="0.25">
      <c r="A1201" s="261"/>
      <c r="B1201" s="261"/>
      <c r="C1201" s="203"/>
      <c r="D1201" s="203"/>
      <c r="E1201" s="246"/>
      <c r="F1201" s="203"/>
      <c r="G1201" s="243"/>
    </row>
    <row r="1202" spans="1:7" x14ac:dyDescent="0.25">
      <c r="A1202" s="261"/>
      <c r="B1202" s="261"/>
      <c r="C1202" s="203"/>
      <c r="D1202" s="203"/>
      <c r="E1202" s="246"/>
      <c r="F1202" s="203"/>
      <c r="G1202" s="243"/>
    </row>
    <row r="1203" spans="1:7" x14ac:dyDescent="0.25">
      <c r="A1203" s="261"/>
      <c r="B1203" s="261"/>
      <c r="C1203" s="203"/>
      <c r="D1203" s="203"/>
      <c r="E1203" s="246"/>
      <c r="F1203" s="203"/>
      <c r="G1203" s="243"/>
    </row>
    <row r="1204" spans="1:7" x14ac:dyDescent="0.25">
      <c r="A1204" s="261"/>
      <c r="B1204" s="261"/>
      <c r="C1204" s="203"/>
      <c r="D1204" s="203"/>
      <c r="E1204" s="246"/>
      <c r="F1204" s="203"/>
      <c r="G1204" s="243"/>
    </row>
    <row r="1205" spans="1:7" x14ac:dyDescent="0.25">
      <c r="A1205" s="261"/>
      <c r="B1205" s="261"/>
      <c r="C1205" s="203"/>
      <c r="D1205" s="203"/>
      <c r="E1205" s="246"/>
      <c r="F1205" s="203"/>
      <c r="G1205" s="243"/>
    </row>
    <row r="1206" spans="1:7" x14ac:dyDescent="0.25">
      <c r="A1206" s="261"/>
      <c r="B1206" s="261"/>
      <c r="C1206" s="203"/>
      <c r="D1206" s="203"/>
      <c r="E1206" s="246"/>
      <c r="F1206" s="203"/>
      <c r="G1206" s="243"/>
    </row>
    <row r="1207" spans="1:7" x14ac:dyDescent="0.25">
      <c r="A1207" s="261"/>
      <c r="B1207" s="261"/>
      <c r="C1207" s="203"/>
      <c r="D1207" s="203"/>
      <c r="E1207" s="246"/>
      <c r="F1207" s="203"/>
      <c r="G1207" s="243"/>
    </row>
    <row r="1208" spans="1:7" x14ac:dyDescent="0.25">
      <c r="A1208" s="261"/>
      <c r="B1208" s="261"/>
      <c r="C1208" s="203"/>
      <c r="D1208" s="203"/>
      <c r="E1208" s="246"/>
      <c r="F1208" s="203"/>
      <c r="G1208" s="243"/>
    </row>
    <row r="1209" spans="1:7" x14ac:dyDescent="0.25">
      <c r="A1209" s="261"/>
      <c r="B1209" s="261"/>
      <c r="C1209" s="203"/>
      <c r="D1209" s="203"/>
      <c r="E1209" s="246"/>
      <c r="F1209" s="203"/>
      <c r="G1209" s="243"/>
    </row>
    <row r="1210" spans="1:7" x14ac:dyDescent="0.25">
      <c r="A1210" s="261"/>
      <c r="B1210" s="261"/>
      <c r="C1210" s="203"/>
      <c r="D1210" s="203"/>
      <c r="E1210" s="246"/>
      <c r="F1210" s="203"/>
      <c r="G1210" s="243"/>
    </row>
    <row r="1211" spans="1:7" x14ac:dyDescent="0.25">
      <c r="A1211" s="261"/>
      <c r="B1211" s="261"/>
      <c r="C1211" s="203"/>
      <c r="D1211" s="203"/>
      <c r="E1211" s="246"/>
      <c r="F1211" s="203"/>
      <c r="G1211" s="243"/>
    </row>
    <row r="1212" spans="1:7" x14ac:dyDescent="0.25">
      <c r="A1212" s="261"/>
      <c r="B1212" s="261"/>
      <c r="C1212" s="203"/>
      <c r="D1212" s="203"/>
      <c r="E1212" s="246"/>
      <c r="F1212" s="203"/>
      <c r="G1212" s="243"/>
    </row>
    <row r="1213" spans="1:7" x14ac:dyDescent="0.25">
      <c r="A1213" s="261"/>
      <c r="B1213" s="261"/>
      <c r="C1213" s="203"/>
      <c r="D1213" s="203"/>
      <c r="E1213" s="246"/>
      <c r="F1213" s="203"/>
      <c r="G1213" s="243"/>
    </row>
    <row r="1214" spans="1:7" x14ac:dyDescent="0.25">
      <c r="A1214" s="261"/>
      <c r="B1214" s="261"/>
      <c r="C1214" s="203"/>
      <c r="D1214" s="203"/>
      <c r="E1214" s="246"/>
      <c r="F1214" s="203"/>
      <c r="G1214" s="243"/>
    </row>
    <row r="1215" spans="1:7" x14ac:dyDescent="0.25">
      <c r="A1215" s="261"/>
      <c r="B1215" s="261"/>
      <c r="C1215" s="203"/>
      <c r="D1215" s="203"/>
      <c r="E1215" s="246"/>
      <c r="F1215" s="203"/>
      <c r="G1215" s="243"/>
    </row>
    <row r="1216" spans="1:7" x14ac:dyDescent="0.25">
      <c r="A1216" s="261"/>
      <c r="B1216" s="261"/>
      <c r="C1216" s="203"/>
      <c r="D1216" s="203"/>
      <c r="E1216" s="246"/>
      <c r="F1216" s="203"/>
      <c r="G1216" s="243"/>
    </row>
    <row r="1217" spans="1:7" x14ac:dyDescent="0.25">
      <c r="A1217" s="261"/>
      <c r="B1217" s="261"/>
      <c r="C1217" s="203"/>
      <c r="D1217" s="203"/>
      <c r="E1217" s="246"/>
      <c r="F1217" s="203"/>
      <c r="G1217" s="243"/>
    </row>
    <row r="1218" spans="1:7" x14ac:dyDescent="0.25">
      <c r="A1218" s="261"/>
      <c r="B1218" s="261"/>
      <c r="C1218" s="203"/>
      <c r="D1218" s="203"/>
      <c r="E1218" s="246"/>
      <c r="F1218" s="203"/>
      <c r="G1218" s="243"/>
    </row>
    <row r="1219" spans="1:7" x14ac:dyDescent="0.25">
      <c r="A1219" s="261"/>
      <c r="B1219" s="261"/>
      <c r="C1219" s="203"/>
      <c r="D1219" s="203"/>
      <c r="E1219" s="246"/>
      <c r="F1219" s="203"/>
      <c r="G1219" s="243"/>
    </row>
    <row r="1220" spans="1:7" x14ac:dyDescent="0.25">
      <c r="A1220" s="261"/>
      <c r="B1220" s="261"/>
      <c r="C1220" s="203"/>
      <c r="D1220" s="203"/>
      <c r="E1220" s="246"/>
      <c r="F1220" s="203"/>
      <c r="G1220" s="243"/>
    </row>
    <row r="1221" spans="1:7" x14ac:dyDescent="0.25">
      <c r="A1221" s="260"/>
      <c r="B1221" s="260"/>
      <c r="C1221" s="203"/>
      <c r="D1221" s="203"/>
      <c r="E1221" s="203"/>
      <c r="F1221" s="203"/>
      <c r="G1221" s="243"/>
    </row>
    <row r="1222" spans="1:7" x14ac:dyDescent="0.25">
      <c r="A1222" s="260"/>
      <c r="B1222" s="260"/>
      <c r="C1222" s="203"/>
      <c r="D1222" s="203"/>
      <c r="E1222" s="203"/>
      <c r="F1222" s="203"/>
      <c r="G1222" s="243"/>
    </row>
    <row r="1223" spans="1:7" x14ac:dyDescent="0.25">
      <c r="A1223" s="260"/>
      <c r="B1223" s="260"/>
      <c r="C1223" s="203"/>
      <c r="D1223" s="203"/>
      <c r="E1223" s="203"/>
      <c r="F1223" s="203"/>
      <c r="G1223" s="243"/>
    </row>
    <row r="1224" spans="1:7" x14ac:dyDescent="0.25">
      <c r="A1224" s="260"/>
      <c r="B1224" s="260"/>
      <c r="C1224" s="203"/>
      <c r="D1224" s="203"/>
      <c r="E1224" s="203"/>
      <c r="F1224" s="203"/>
      <c r="G1224" s="243"/>
    </row>
    <row r="1225" spans="1:7" x14ac:dyDescent="0.25">
      <c r="A1225" s="260"/>
      <c r="B1225" s="260"/>
      <c r="C1225" s="203"/>
      <c r="D1225" s="203"/>
      <c r="E1225" s="203"/>
      <c r="F1225" s="203"/>
      <c r="G1225" s="243"/>
    </row>
    <row r="1226" spans="1:7" x14ac:dyDescent="0.25">
      <c r="A1226" s="260"/>
      <c r="B1226" s="260"/>
      <c r="C1226" s="203"/>
      <c r="D1226" s="203"/>
      <c r="E1226" s="203"/>
      <c r="F1226" s="203"/>
      <c r="G1226" s="243"/>
    </row>
    <row r="1227" spans="1:7" x14ac:dyDescent="0.25">
      <c r="A1227" s="260"/>
      <c r="B1227" s="260"/>
      <c r="C1227" s="203"/>
      <c r="D1227" s="203"/>
      <c r="E1227" s="203"/>
      <c r="F1227" s="203"/>
      <c r="G1227" s="243"/>
    </row>
    <row r="1228" spans="1:7" x14ac:dyDescent="0.25">
      <c r="A1228" s="260"/>
      <c r="B1228" s="260"/>
      <c r="C1228" s="203"/>
      <c r="D1228" s="203"/>
      <c r="E1228" s="203"/>
      <c r="F1228" s="203"/>
      <c r="G1228" s="243"/>
    </row>
    <row r="1229" spans="1:7" x14ac:dyDescent="0.25">
      <c r="A1229" s="260"/>
      <c r="B1229" s="260"/>
      <c r="C1229" s="203"/>
      <c r="D1229" s="203"/>
      <c r="E1229" s="203"/>
      <c r="F1229" s="203"/>
      <c r="G1229" s="243"/>
    </row>
    <row r="1230" spans="1:7" x14ac:dyDescent="0.25">
      <c r="A1230" s="260"/>
      <c r="B1230" s="260"/>
      <c r="C1230" s="203"/>
      <c r="D1230" s="203"/>
      <c r="E1230" s="203"/>
      <c r="F1230" s="203"/>
      <c r="G1230" s="243"/>
    </row>
    <row r="1231" spans="1:7" x14ac:dyDescent="0.25">
      <c r="A1231" s="260"/>
      <c r="B1231" s="260"/>
      <c r="C1231" s="203"/>
      <c r="D1231" s="203"/>
      <c r="E1231" s="203"/>
      <c r="F1231" s="203"/>
      <c r="G1231" s="243"/>
    </row>
    <row r="1232" spans="1:7" x14ac:dyDescent="0.25">
      <c r="A1232" s="260"/>
      <c r="B1232" s="260"/>
      <c r="C1232" s="203"/>
      <c r="D1232" s="203"/>
      <c r="E1232" s="203"/>
      <c r="F1232" s="203"/>
      <c r="G1232" s="243"/>
    </row>
    <row r="1233" spans="1:7" x14ac:dyDescent="0.25">
      <c r="A1233" s="260"/>
      <c r="B1233" s="260"/>
      <c r="C1233" s="203"/>
      <c r="D1233" s="203"/>
      <c r="E1233" s="203"/>
      <c r="F1233" s="203"/>
      <c r="G1233" s="243"/>
    </row>
    <row r="1234" spans="1:7" x14ac:dyDescent="0.25">
      <c r="A1234" s="248"/>
      <c r="B1234" s="248"/>
      <c r="C1234" s="203"/>
      <c r="D1234" s="203"/>
      <c r="E1234" s="203"/>
      <c r="F1234" s="203"/>
      <c r="G1234" s="243"/>
    </row>
    <row r="1235" spans="1:7" x14ac:dyDescent="0.25">
      <c r="A1235" s="248"/>
      <c r="B1235" s="248"/>
      <c r="C1235" s="203"/>
      <c r="D1235" s="203"/>
      <c r="E1235" s="203"/>
      <c r="F1235" s="203"/>
      <c r="G1235" s="243"/>
    </row>
    <row r="1236" spans="1:7" x14ac:dyDescent="0.25">
      <c r="A1236" s="248"/>
      <c r="B1236" s="248"/>
      <c r="C1236" s="203"/>
      <c r="D1236" s="203"/>
      <c r="E1236" s="203"/>
      <c r="F1236" s="203"/>
      <c r="G1236" s="243"/>
    </row>
    <row r="1237" spans="1:7" x14ac:dyDescent="0.25">
      <c r="A1237" s="248"/>
      <c r="B1237" s="248"/>
      <c r="C1237" s="203"/>
      <c r="D1237" s="203"/>
      <c r="E1237" s="203"/>
      <c r="F1237" s="203"/>
      <c r="G1237" s="243"/>
    </row>
    <row r="1238" spans="1:7" x14ac:dyDescent="0.25">
      <c r="A1238" s="248"/>
      <c r="B1238" s="248"/>
      <c r="C1238" s="203"/>
      <c r="D1238" s="203"/>
      <c r="E1238" s="203"/>
      <c r="F1238" s="203"/>
      <c r="G1238" s="243"/>
    </row>
    <row r="1239" spans="1:7" x14ac:dyDescent="0.25">
      <c r="A1239" s="248"/>
      <c r="B1239" s="248"/>
      <c r="C1239" s="203"/>
      <c r="D1239" s="203"/>
      <c r="E1239" s="203"/>
      <c r="F1239" s="203"/>
      <c r="G1239" s="243"/>
    </row>
    <row r="1240" spans="1:7" x14ac:dyDescent="0.25">
      <c r="A1240" s="248"/>
      <c r="B1240" s="248"/>
      <c r="C1240" s="203"/>
      <c r="D1240" s="203"/>
      <c r="E1240" s="203"/>
      <c r="F1240" s="203"/>
      <c r="G1240" s="243"/>
    </row>
    <row r="1241" spans="1:7" x14ac:dyDescent="0.25">
      <c r="A1241" s="243"/>
      <c r="B1241" s="243"/>
      <c r="C1241" s="203"/>
      <c r="D1241" s="203"/>
      <c r="E1241" s="203"/>
      <c r="F1241" s="203"/>
      <c r="G1241" s="243"/>
    </row>
    <row r="1242" spans="1:7" x14ac:dyDescent="0.25">
      <c r="A1242" s="243"/>
      <c r="B1242" s="243"/>
      <c r="C1242" s="203"/>
      <c r="D1242" s="203"/>
      <c r="E1242" s="203"/>
      <c r="F1242" s="203"/>
      <c r="G1242" s="243"/>
    </row>
    <row r="1243" spans="1:7" x14ac:dyDescent="0.25">
      <c r="A1243" s="259"/>
      <c r="B1243" s="259"/>
      <c r="C1243" s="203"/>
      <c r="D1243" s="203"/>
      <c r="E1243" s="203"/>
      <c r="F1243" s="203"/>
      <c r="G1243" s="243"/>
    </row>
    <row r="1244" spans="1:7" x14ac:dyDescent="0.25">
      <c r="A1244" s="259"/>
      <c r="B1244" s="259"/>
      <c r="C1244" s="203"/>
      <c r="D1244" s="203"/>
      <c r="E1244" s="203"/>
      <c r="F1244" s="203"/>
      <c r="G1244" s="243"/>
    </row>
    <row r="1245" spans="1:7" x14ac:dyDescent="0.25">
      <c r="A1245" s="259"/>
      <c r="B1245" s="259"/>
      <c r="C1245" s="203"/>
      <c r="D1245" s="203"/>
      <c r="E1245" s="203"/>
      <c r="F1245" s="203"/>
      <c r="G1245" s="243"/>
    </row>
    <row r="1246" spans="1:7" x14ac:dyDescent="0.25">
      <c r="A1246" s="259"/>
      <c r="B1246" s="259"/>
      <c r="C1246" s="203"/>
      <c r="D1246" s="203"/>
      <c r="E1246" s="203"/>
      <c r="F1246" s="203"/>
      <c r="G1246" s="243"/>
    </row>
    <row r="1247" spans="1:7" x14ac:dyDescent="0.25">
      <c r="A1247" s="259"/>
      <c r="B1247" s="259"/>
      <c r="C1247" s="203"/>
      <c r="D1247" s="203"/>
      <c r="E1247" s="203"/>
      <c r="F1247" s="203"/>
      <c r="G1247" s="243"/>
    </row>
    <row r="1248" spans="1:7" x14ac:dyDescent="0.25">
      <c r="A1248" s="259"/>
      <c r="B1248" s="259"/>
      <c r="C1248" s="203"/>
      <c r="D1248" s="203"/>
      <c r="E1248" s="203"/>
      <c r="F1248" s="203"/>
      <c r="G1248" s="243"/>
    </row>
    <row r="1249" spans="1:7" x14ac:dyDescent="0.25">
      <c r="A1249" s="259"/>
      <c r="B1249" s="259"/>
      <c r="C1249" s="203"/>
      <c r="D1249" s="203"/>
      <c r="E1249" s="203"/>
      <c r="F1249" s="203"/>
      <c r="G1249" s="243"/>
    </row>
    <row r="1250" spans="1:7" x14ac:dyDescent="0.25">
      <c r="A1250" s="259"/>
      <c r="B1250" s="259"/>
      <c r="C1250" s="203"/>
      <c r="D1250" s="203"/>
      <c r="E1250" s="203"/>
      <c r="F1250" s="203"/>
      <c r="G1250" s="243"/>
    </row>
    <row r="1251" spans="1:7" x14ac:dyDescent="0.25">
      <c r="A1251" s="259"/>
      <c r="B1251" s="259"/>
      <c r="C1251" s="203"/>
      <c r="D1251" s="203"/>
      <c r="E1251" s="203"/>
      <c r="F1251" s="203"/>
      <c r="G1251" s="243"/>
    </row>
    <row r="1252" spans="1:7" x14ac:dyDescent="0.25">
      <c r="A1252" s="259"/>
      <c r="B1252" s="259"/>
      <c r="C1252" s="203"/>
      <c r="D1252" s="203"/>
      <c r="E1252" s="203"/>
      <c r="F1252" s="203"/>
      <c r="G1252" s="243"/>
    </row>
    <row r="1253" spans="1:7" x14ac:dyDescent="0.25">
      <c r="A1253" s="259"/>
      <c r="B1253" s="259"/>
      <c r="C1253" s="203"/>
      <c r="D1253" s="203"/>
      <c r="E1253" s="203"/>
      <c r="F1253" s="203"/>
      <c r="G1253" s="243"/>
    </row>
    <row r="1254" spans="1:7" x14ac:dyDescent="0.25">
      <c r="A1254" s="248"/>
      <c r="B1254" s="248"/>
      <c r="C1254" s="203"/>
      <c r="D1254" s="203"/>
      <c r="E1254" s="203"/>
      <c r="F1254" s="203"/>
      <c r="G1254" s="243"/>
    </row>
    <row r="1255" spans="1:7" x14ac:dyDescent="0.25">
      <c r="A1255" s="248"/>
      <c r="B1255" s="248"/>
      <c r="C1255" s="203"/>
      <c r="D1255" s="203"/>
      <c r="E1255" s="203"/>
      <c r="F1255" s="203"/>
      <c r="G1255" s="243"/>
    </row>
    <row r="1256" spans="1:7" x14ac:dyDescent="0.25">
      <c r="A1256" s="248"/>
      <c r="B1256" s="248"/>
      <c r="C1256" s="203"/>
      <c r="D1256" s="203"/>
      <c r="E1256" s="203"/>
      <c r="F1256" s="203"/>
      <c r="G1256" s="243"/>
    </row>
    <row r="1257" spans="1:7" x14ac:dyDescent="0.25">
      <c r="A1257" s="248"/>
      <c r="B1257" s="248"/>
      <c r="C1257" s="203"/>
      <c r="D1257" s="203"/>
      <c r="E1257" s="203"/>
      <c r="F1257" s="203"/>
      <c r="G1257" s="243"/>
    </row>
    <row r="1258" spans="1:7" x14ac:dyDescent="0.25">
      <c r="A1258" s="248"/>
      <c r="B1258" s="248"/>
      <c r="C1258" s="203"/>
      <c r="D1258" s="203"/>
      <c r="E1258" s="203"/>
      <c r="F1258" s="203"/>
      <c r="G1258" s="243"/>
    </row>
    <row r="1259" spans="1:7" x14ac:dyDescent="0.25">
      <c r="A1259" s="248"/>
      <c r="B1259" s="248"/>
      <c r="C1259" s="203"/>
      <c r="D1259" s="203"/>
      <c r="E1259" s="203"/>
      <c r="F1259" s="203"/>
      <c r="G1259" s="243"/>
    </row>
    <row r="1260" spans="1:7" x14ac:dyDescent="0.25">
      <c r="A1260" s="248"/>
      <c r="B1260" s="248"/>
      <c r="C1260" s="203"/>
      <c r="D1260" s="203"/>
      <c r="E1260" s="203"/>
      <c r="F1260" s="203"/>
      <c r="G1260" s="243"/>
    </row>
    <row r="1261" spans="1:7" x14ac:dyDescent="0.25">
      <c r="A1261" s="248"/>
      <c r="B1261" s="248"/>
      <c r="C1261" s="203"/>
      <c r="D1261" s="203"/>
      <c r="E1261" s="203"/>
      <c r="F1261" s="203"/>
      <c r="G1261" s="243"/>
    </row>
    <row r="1262" spans="1:7" x14ac:dyDescent="0.25">
      <c r="A1262" s="248"/>
      <c r="B1262" s="248"/>
      <c r="C1262" s="203"/>
      <c r="D1262" s="203"/>
      <c r="E1262" s="203"/>
      <c r="F1262" s="203"/>
      <c r="G1262" s="243"/>
    </row>
    <row r="1263" spans="1:7" x14ac:dyDescent="0.25">
      <c r="A1263" s="248"/>
      <c r="B1263" s="248"/>
      <c r="C1263" s="203"/>
      <c r="D1263" s="203"/>
      <c r="E1263" s="203"/>
      <c r="F1263" s="203"/>
      <c r="G1263" s="243"/>
    </row>
    <row r="1264" spans="1:7" x14ac:dyDescent="0.25">
      <c r="A1264" s="248"/>
      <c r="B1264" s="248"/>
      <c r="C1264" s="203"/>
      <c r="D1264" s="203"/>
      <c r="E1264" s="203"/>
      <c r="F1264" s="203"/>
      <c r="G1264" s="243"/>
    </row>
    <row r="1265" spans="1:7" x14ac:dyDescent="0.25">
      <c r="A1265" s="248"/>
      <c r="B1265" s="248"/>
      <c r="C1265" s="252"/>
      <c r="D1265" s="203"/>
      <c r="E1265" s="203"/>
      <c r="F1265" s="203"/>
      <c r="G1265" s="243"/>
    </row>
    <row r="1266" spans="1:7" x14ac:dyDescent="0.25">
      <c r="A1266" s="253"/>
      <c r="B1266" s="253"/>
      <c r="C1266" s="252"/>
      <c r="D1266" s="203"/>
      <c r="E1266" s="203"/>
      <c r="F1266" s="203"/>
      <c r="G1266" s="243"/>
    </row>
    <row r="1267" spans="1:7" x14ac:dyDescent="0.25">
      <c r="A1267" s="248"/>
      <c r="B1267" s="248"/>
      <c r="C1267" s="252"/>
      <c r="D1267" s="203"/>
      <c r="E1267" s="203"/>
      <c r="F1267" s="203"/>
      <c r="G1267" s="243"/>
    </row>
    <row r="1268" spans="1:7" x14ac:dyDescent="0.25">
      <c r="A1268" s="253"/>
      <c r="B1268" s="253"/>
      <c r="C1268" s="252"/>
      <c r="D1268" s="203"/>
      <c r="E1268" s="203"/>
      <c r="F1268" s="203"/>
      <c r="G1268" s="243"/>
    </row>
    <row r="1269" spans="1:7" x14ac:dyDescent="0.25">
      <c r="A1269" s="248"/>
      <c r="B1269" s="248"/>
      <c r="C1269" s="252"/>
      <c r="D1269" s="203"/>
      <c r="E1269" s="203"/>
      <c r="F1269" s="203"/>
      <c r="G1269" s="243"/>
    </row>
    <row r="1270" spans="1:7" x14ac:dyDescent="0.25">
      <c r="A1270" s="253"/>
      <c r="B1270" s="253"/>
      <c r="C1270" s="252"/>
      <c r="D1270" s="203"/>
      <c r="E1270" s="203"/>
      <c r="F1270" s="203"/>
      <c r="G1270" s="243"/>
    </row>
    <row r="1271" spans="1:7" x14ac:dyDescent="0.25">
      <c r="A1271" s="248"/>
      <c r="B1271" s="248"/>
      <c r="C1271" s="252"/>
      <c r="D1271" s="203"/>
      <c r="E1271" s="203"/>
      <c r="F1271" s="203"/>
      <c r="G1271" s="243"/>
    </row>
    <row r="1272" spans="1:7" x14ac:dyDescent="0.25">
      <c r="A1272" s="253"/>
      <c r="B1272" s="253"/>
      <c r="C1272" s="252"/>
      <c r="D1272" s="203"/>
      <c r="E1272" s="203"/>
      <c r="F1272" s="203"/>
      <c r="G1272" s="243"/>
    </row>
    <row r="1273" spans="1:7" x14ac:dyDescent="0.25">
      <c r="A1273" s="248"/>
      <c r="B1273" s="248"/>
      <c r="C1273" s="252"/>
      <c r="D1273" s="203"/>
      <c r="E1273" s="203"/>
      <c r="F1273" s="203"/>
      <c r="G1273" s="243"/>
    </row>
    <row r="1274" spans="1:7" x14ac:dyDescent="0.25">
      <c r="A1274" s="253"/>
      <c r="B1274" s="253"/>
      <c r="C1274" s="252"/>
      <c r="D1274" s="203"/>
      <c r="E1274" s="203"/>
      <c r="F1274" s="203"/>
      <c r="G1274" s="243"/>
    </row>
    <row r="1275" spans="1:7" x14ac:dyDescent="0.25">
      <c r="A1275" s="248"/>
      <c r="B1275" s="248"/>
      <c r="C1275" s="252"/>
      <c r="D1275" s="203"/>
      <c r="E1275" s="203"/>
      <c r="F1275" s="203"/>
      <c r="G1275" s="243"/>
    </row>
    <row r="1276" spans="1:7" x14ac:dyDescent="0.25">
      <c r="A1276" s="253"/>
      <c r="B1276" s="253"/>
      <c r="C1276" s="252"/>
      <c r="D1276" s="203"/>
      <c r="E1276" s="203"/>
      <c r="F1276" s="203"/>
      <c r="G1276" s="243"/>
    </row>
    <row r="1277" spans="1:7" x14ac:dyDescent="0.25">
      <c r="A1277" s="248"/>
      <c r="B1277" s="248"/>
      <c r="C1277" s="252"/>
      <c r="D1277" s="203"/>
      <c r="E1277" s="203"/>
      <c r="F1277" s="203"/>
      <c r="G1277" s="243"/>
    </row>
    <row r="1278" spans="1:7" x14ac:dyDescent="0.25">
      <c r="A1278" s="253"/>
      <c r="B1278" s="253"/>
      <c r="C1278" s="252"/>
      <c r="D1278" s="203"/>
      <c r="E1278" s="203"/>
      <c r="F1278" s="203"/>
      <c r="G1278" s="243"/>
    </row>
    <row r="1279" spans="1:7" x14ac:dyDescent="0.25">
      <c r="A1279" s="248"/>
      <c r="B1279" s="248"/>
      <c r="C1279" s="252"/>
      <c r="D1279" s="203"/>
      <c r="E1279" s="203"/>
      <c r="F1279" s="203"/>
      <c r="G1279" s="243"/>
    </row>
    <row r="1280" spans="1:7" x14ac:dyDescent="0.25">
      <c r="A1280" s="253"/>
      <c r="B1280" s="253"/>
      <c r="C1280" s="252"/>
      <c r="D1280" s="203"/>
      <c r="E1280" s="203"/>
      <c r="F1280" s="203"/>
      <c r="G1280" s="243"/>
    </row>
    <row r="1281" spans="1:7" x14ac:dyDescent="0.25">
      <c r="A1281" s="248"/>
      <c r="B1281" s="248"/>
      <c r="C1281" s="252"/>
      <c r="D1281" s="203"/>
      <c r="E1281" s="203"/>
      <c r="F1281" s="203"/>
      <c r="G1281" s="243"/>
    </row>
    <row r="1282" spans="1:7" x14ac:dyDescent="0.25">
      <c r="A1282" s="253"/>
      <c r="B1282" s="253"/>
      <c r="C1282" s="252"/>
      <c r="D1282" s="203"/>
      <c r="E1282" s="203"/>
      <c r="F1282" s="203"/>
      <c r="G1282" s="243"/>
    </row>
    <row r="1283" spans="1:7" x14ac:dyDescent="0.25">
      <c r="A1283" s="248"/>
      <c r="B1283" s="248"/>
      <c r="C1283" s="252"/>
      <c r="D1283" s="203"/>
      <c r="E1283" s="203"/>
      <c r="F1283" s="203"/>
      <c r="G1283" s="243"/>
    </row>
    <row r="1284" spans="1:7" x14ac:dyDescent="0.25">
      <c r="A1284" s="253"/>
      <c r="B1284" s="253"/>
      <c r="C1284" s="252"/>
      <c r="D1284" s="203"/>
      <c r="E1284" s="203"/>
      <c r="F1284" s="203"/>
      <c r="G1284" s="243"/>
    </row>
    <row r="1285" spans="1:7" x14ac:dyDescent="0.25">
      <c r="A1285" s="248"/>
      <c r="B1285" s="248"/>
      <c r="C1285" s="252"/>
      <c r="D1285" s="203"/>
      <c r="E1285" s="203"/>
      <c r="F1285" s="203"/>
      <c r="G1285" s="243"/>
    </row>
    <row r="1286" spans="1:7" x14ac:dyDescent="0.25">
      <c r="A1286" s="253"/>
      <c r="B1286" s="248"/>
      <c r="C1286" s="252"/>
      <c r="D1286" s="203"/>
      <c r="E1286" s="203"/>
      <c r="F1286" s="203"/>
      <c r="G1286" s="243"/>
    </row>
    <row r="1287" spans="1:7" x14ac:dyDescent="0.25">
      <c r="A1287" s="253"/>
      <c r="B1287" s="253"/>
      <c r="C1287" s="252"/>
      <c r="D1287" s="203"/>
      <c r="E1287" s="203"/>
      <c r="F1287" s="203"/>
      <c r="G1287" s="243"/>
    </row>
    <row r="1288" spans="1:7" x14ac:dyDescent="0.25">
      <c r="A1288" s="253"/>
      <c r="B1288" s="248"/>
      <c r="C1288" s="252"/>
      <c r="D1288" s="203"/>
      <c r="E1288" s="203"/>
      <c r="F1288" s="203"/>
      <c r="G1288" s="243"/>
    </row>
    <row r="1289" spans="1:7" x14ac:dyDescent="0.25">
      <c r="A1289" s="253"/>
      <c r="B1289" s="253"/>
      <c r="C1289" s="252"/>
      <c r="D1289" s="203"/>
      <c r="E1289" s="203"/>
      <c r="F1289" s="203"/>
      <c r="G1289" s="243"/>
    </row>
    <row r="1290" spans="1:7" x14ac:dyDescent="0.25">
      <c r="A1290" s="253"/>
      <c r="B1290" s="248"/>
      <c r="C1290" s="252"/>
      <c r="D1290" s="203"/>
      <c r="E1290" s="203"/>
      <c r="F1290" s="203"/>
      <c r="G1290" s="243"/>
    </row>
    <row r="1291" spans="1:7" x14ac:dyDescent="0.25">
      <c r="A1291" s="253"/>
      <c r="B1291" s="253"/>
      <c r="C1291" s="252"/>
      <c r="D1291" s="203"/>
      <c r="E1291" s="203"/>
      <c r="F1291" s="203"/>
      <c r="G1291" s="243"/>
    </row>
    <row r="1292" spans="1:7" x14ac:dyDescent="0.25">
      <c r="A1292" s="253"/>
      <c r="B1292" s="248"/>
      <c r="C1292" s="252"/>
      <c r="D1292" s="203"/>
      <c r="E1292" s="203"/>
      <c r="F1292" s="203"/>
      <c r="G1292" s="243"/>
    </row>
    <row r="1293" spans="1:7" x14ac:dyDescent="0.25">
      <c r="A1293" s="253"/>
      <c r="B1293" s="253"/>
      <c r="C1293" s="252"/>
      <c r="D1293" s="203"/>
      <c r="E1293" s="203"/>
      <c r="F1293" s="203"/>
      <c r="G1293" s="243"/>
    </row>
    <row r="1294" spans="1:7" x14ac:dyDescent="0.25">
      <c r="A1294" s="253"/>
      <c r="B1294" s="248"/>
      <c r="C1294" s="252"/>
      <c r="D1294" s="203"/>
      <c r="E1294" s="203"/>
      <c r="F1294" s="203"/>
      <c r="G1294" s="243"/>
    </row>
    <row r="1295" spans="1:7" x14ac:dyDescent="0.25">
      <c r="A1295" s="253"/>
      <c r="B1295" s="253"/>
      <c r="C1295" s="252"/>
      <c r="D1295" s="203"/>
      <c r="E1295" s="203"/>
      <c r="F1295" s="203"/>
      <c r="G1295" s="243"/>
    </row>
    <row r="1296" spans="1:7" x14ac:dyDescent="0.25">
      <c r="A1296" s="253"/>
      <c r="B1296" s="248"/>
      <c r="C1296" s="252"/>
      <c r="D1296" s="203"/>
      <c r="E1296" s="203"/>
      <c r="F1296" s="203"/>
      <c r="G1296" s="243"/>
    </row>
    <row r="1297" spans="1:7" x14ac:dyDescent="0.25">
      <c r="A1297" s="253"/>
      <c r="B1297" s="253"/>
      <c r="C1297" s="252"/>
      <c r="D1297" s="203"/>
      <c r="E1297" s="203"/>
      <c r="F1297" s="203"/>
      <c r="G1297" s="243"/>
    </row>
    <row r="1298" spans="1:7" x14ac:dyDescent="0.25">
      <c r="A1298" s="253"/>
      <c r="B1298" s="248"/>
      <c r="C1298" s="252"/>
      <c r="D1298" s="203"/>
      <c r="E1298" s="203"/>
      <c r="F1298" s="203"/>
      <c r="G1298" s="243"/>
    </row>
    <row r="1299" spans="1:7" x14ac:dyDescent="0.25">
      <c r="A1299" s="253"/>
      <c r="B1299" s="253"/>
      <c r="C1299" s="252"/>
      <c r="D1299" s="203"/>
      <c r="E1299" s="203"/>
      <c r="F1299" s="203"/>
      <c r="G1299" s="243"/>
    </row>
    <row r="1300" spans="1:7" x14ac:dyDescent="0.25">
      <c r="A1300" s="253"/>
      <c r="B1300" s="248"/>
      <c r="C1300" s="252"/>
      <c r="D1300" s="203"/>
      <c r="E1300" s="203"/>
      <c r="F1300" s="203"/>
      <c r="G1300" s="243"/>
    </row>
    <row r="1301" spans="1:7" x14ac:dyDescent="0.25">
      <c r="A1301" s="253"/>
      <c r="B1301" s="253"/>
      <c r="C1301" s="252"/>
      <c r="D1301" s="203"/>
      <c r="E1301" s="203"/>
      <c r="F1301" s="203"/>
      <c r="G1301" s="243"/>
    </row>
    <row r="1302" spans="1:7" x14ac:dyDescent="0.25">
      <c r="A1302" s="253"/>
      <c r="B1302" s="248"/>
      <c r="C1302" s="252"/>
      <c r="D1302" s="203"/>
      <c r="E1302" s="203"/>
      <c r="F1302" s="203"/>
      <c r="G1302" s="243"/>
    </row>
    <row r="1303" spans="1:7" x14ac:dyDescent="0.25">
      <c r="A1303" s="253"/>
      <c r="B1303" s="253"/>
      <c r="C1303" s="252"/>
      <c r="D1303" s="203"/>
      <c r="E1303" s="203"/>
      <c r="F1303" s="203"/>
      <c r="G1303" s="243"/>
    </row>
    <row r="1304" spans="1:7" x14ac:dyDescent="0.25">
      <c r="A1304" s="253"/>
      <c r="B1304" s="248"/>
      <c r="C1304" s="252"/>
      <c r="D1304" s="203"/>
      <c r="E1304" s="203"/>
      <c r="F1304" s="203"/>
      <c r="G1304" s="243"/>
    </row>
    <row r="1305" spans="1:7" x14ac:dyDescent="0.25">
      <c r="A1305" s="253"/>
      <c r="B1305" s="253"/>
      <c r="C1305" s="252"/>
      <c r="D1305" s="203"/>
      <c r="E1305" s="203"/>
      <c r="F1305" s="203"/>
      <c r="G1305" s="243"/>
    </row>
    <row r="1306" spans="1:7" x14ac:dyDescent="0.25">
      <c r="A1306" s="253"/>
      <c r="B1306" s="248"/>
      <c r="C1306" s="252"/>
      <c r="D1306" s="203"/>
      <c r="E1306" s="203"/>
      <c r="F1306" s="203"/>
      <c r="G1306" s="243"/>
    </row>
    <row r="1307" spans="1:7" x14ac:dyDescent="0.25">
      <c r="A1307" s="253"/>
      <c r="B1307" s="253"/>
      <c r="C1307" s="252"/>
      <c r="D1307" s="203"/>
      <c r="E1307" s="203"/>
      <c r="F1307" s="203"/>
      <c r="G1307" s="243"/>
    </row>
    <row r="1308" spans="1:7" x14ac:dyDescent="0.25">
      <c r="A1308" s="253"/>
      <c r="B1308" s="248"/>
      <c r="C1308" s="252"/>
      <c r="D1308" s="203"/>
      <c r="E1308" s="203"/>
      <c r="F1308" s="203"/>
      <c r="G1308" s="243"/>
    </row>
    <row r="1309" spans="1:7" x14ac:dyDescent="0.25">
      <c r="A1309" s="253"/>
      <c r="B1309" s="253"/>
      <c r="C1309" s="252"/>
      <c r="D1309" s="203"/>
      <c r="E1309" s="203"/>
      <c r="F1309" s="203"/>
      <c r="G1309" s="243"/>
    </row>
    <row r="1310" spans="1:7" x14ac:dyDescent="0.25">
      <c r="A1310" s="253"/>
      <c r="B1310" s="248"/>
      <c r="C1310" s="252"/>
      <c r="D1310" s="203"/>
      <c r="E1310" s="203"/>
      <c r="F1310" s="203"/>
      <c r="G1310" s="243"/>
    </row>
    <row r="1311" spans="1:7" x14ac:dyDescent="0.25">
      <c r="A1311" s="253"/>
      <c r="B1311" s="253"/>
      <c r="C1311" s="252"/>
      <c r="D1311" s="203"/>
      <c r="E1311" s="203"/>
      <c r="F1311" s="203"/>
      <c r="G1311" s="243"/>
    </row>
    <row r="1312" spans="1:7" x14ac:dyDescent="0.25">
      <c r="A1312" s="253"/>
      <c r="B1312" s="248"/>
      <c r="C1312" s="252"/>
      <c r="D1312" s="203"/>
      <c r="E1312" s="203"/>
      <c r="F1312" s="203"/>
      <c r="G1312" s="243"/>
    </row>
    <row r="1313" spans="1:7" x14ac:dyDescent="0.25">
      <c r="A1313" s="248"/>
      <c r="B1313" s="248"/>
      <c r="C1313" s="252"/>
      <c r="D1313" s="203"/>
      <c r="E1313" s="203"/>
      <c r="F1313" s="203"/>
      <c r="G1313" s="243"/>
    </row>
    <row r="1314" spans="1:7" x14ac:dyDescent="0.25">
      <c r="A1314" s="248"/>
      <c r="B1314" s="248"/>
      <c r="C1314" s="252"/>
      <c r="D1314" s="203"/>
      <c r="E1314" s="203"/>
      <c r="F1314" s="203"/>
      <c r="G1314" s="243"/>
    </row>
    <row r="1315" spans="1:7" x14ac:dyDescent="0.25">
      <c r="A1315" s="248"/>
      <c r="B1315" s="248"/>
      <c r="C1315" s="252"/>
      <c r="D1315" s="203"/>
      <c r="E1315" s="203"/>
      <c r="F1315" s="203"/>
      <c r="G1315" s="243"/>
    </row>
    <row r="1316" spans="1:7" x14ac:dyDescent="0.25">
      <c r="A1316" s="248"/>
      <c r="B1316" s="248"/>
      <c r="C1316" s="252"/>
      <c r="D1316" s="203"/>
      <c r="E1316" s="203"/>
      <c r="F1316" s="203"/>
      <c r="G1316" s="243"/>
    </row>
    <row r="1317" spans="1:7" x14ac:dyDescent="0.25">
      <c r="A1317" s="248"/>
      <c r="B1317" s="248"/>
      <c r="C1317" s="252"/>
      <c r="D1317" s="203"/>
      <c r="E1317" s="203"/>
      <c r="F1317" s="203"/>
      <c r="G1317" s="243"/>
    </row>
    <row r="1318" spans="1:7" x14ac:dyDescent="0.25">
      <c r="A1318" s="248"/>
      <c r="B1318" s="248"/>
      <c r="C1318" s="252"/>
      <c r="D1318" s="203"/>
      <c r="E1318" s="203"/>
      <c r="F1318" s="203"/>
      <c r="G1318" s="243"/>
    </row>
    <row r="1319" spans="1:7" x14ac:dyDescent="0.25">
      <c r="A1319" s="248"/>
      <c r="B1319" s="248"/>
      <c r="C1319" s="252"/>
      <c r="D1319" s="203"/>
      <c r="E1319" s="203"/>
      <c r="F1319" s="203"/>
      <c r="G1319" s="243"/>
    </row>
    <row r="1320" spans="1:7" x14ac:dyDescent="0.25">
      <c r="A1320" s="248"/>
      <c r="B1320" s="248"/>
      <c r="C1320" s="252"/>
      <c r="D1320" s="203"/>
      <c r="E1320" s="203"/>
      <c r="F1320" s="203"/>
      <c r="G1320" s="243"/>
    </row>
    <row r="1321" spans="1:7" x14ac:dyDescent="0.25">
      <c r="A1321" s="248"/>
      <c r="B1321" s="248"/>
      <c r="C1321" s="252"/>
      <c r="D1321" s="203"/>
      <c r="E1321" s="203"/>
      <c r="F1321" s="203"/>
      <c r="G1321" s="243"/>
    </row>
    <row r="1322" spans="1:7" x14ac:dyDescent="0.25">
      <c r="A1322" s="248"/>
      <c r="B1322" s="248"/>
      <c r="C1322" s="252"/>
      <c r="D1322" s="203"/>
      <c r="E1322" s="203"/>
      <c r="F1322" s="203"/>
      <c r="G1322" s="243"/>
    </row>
    <row r="1323" spans="1:7" x14ac:dyDescent="0.25">
      <c r="A1323" s="248"/>
      <c r="B1323" s="248"/>
      <c r="C1323" s="252"/>
      <c r="D1323" s="203"/>
      <c r="E1323" s="203"/>
      <c r="F1323" s="203"/>
      <c r="G1323" s="243"/>
    </row>
    <row r="1324" spans="1:7" x14ac:dyDescent="0.25">
      <c r="A1324" s="248"/>
      <c r="B1324" s="263"/>
      <c r="C1324" s="252"/>
      <c r="D1324" s="203"/>
      <c r="E1324" s="203"/>
      <c r="F1324" s="203"/>
      <c r="G1324" s="243"/>
    </row>
    <row r="1325" spans="1:7" x14ac:dyDescent="0.25">
      <c r="A1325" s="248"/>
      <c r="B1325" s="248"/>
      <c r="C1325" s="252"/>
      <c r="D1325" s="203"/>
      <c r="E1325" s="203"/>
      <c r="F1325" s="203"/>
      <c r="G1325" s="243"/>
    </row>
    <row r="1326" spans="1:7" x14ac:dyDescent="0.25">
      <c r="A1326" s="248"/>
      <c r="B1326" s="248"/>
      <c r="C1326" s="252"/>
      <c r="D1326" s="203"/>
      <c r="E1326" s="203"/>
      <c r="F1326" s="203"/>
      <c r="G1326" s="243"/>
    </row>
    <row r="1327" spans="1:7" x14ac:dyDescent="0.25">
      <c r="A1327" s="248"/>
      <c r="B1327" s="248"/>
      <c r="C1327" s="252"/>
      <c r="D1327" s="203"/>
      <c r="E1327" s="203"/>
      <c r="F1327" s="203"/>
      <c r="G1327" s="243"/>
    </row>
    <row r="1328" spans="1:7" x14ac:dyDescent="0.25">
      <c r="A1328" s="248"/>
      <c r="B1328" s="248"/>
      <c r="C1328" s="252"/>
      <c r="D1328" s="203"/>
      <c r="E1328" s="203"/>
      <c r="F1328" s="203"/>
      <c r="G1328" s="243"/>
    </row>
    <row r="1329" spans="1:7" x14ac:dyDescent="0.25">
      <c r="A1329" s="248"/>
      <c r="B1329" s="248"/>
      <c r="C1329" s="252"/>
      <c r="D1329" s="203"/>
      <c r="E1329" s="203"/>
      <c r="F1329" s="203"/>
      <c r="G1329" s="243"/>
    </row>
    <row r="1330" spans="1:7" x14ac:dyDescent="0.25">
      <c r="A1330" s="248"/>
      <c r="B1330" s="248"/>
      <c r="C1330" s="252"/>
      <c r="D1330" s="203"/>
      <c r="E1330" s="203"/>
      <c r="F1330" s="203"/>
      <c r="G1330" s="243"/>
    </row>
    <row r="1331" spans="1:7" x14ac:dyDescent="0.25">
      <c r="A1331" s="248"/>
      <c r="B1331" s="248"/>
      <c r="C1331" s="252"/>
      <c r="D1331" s="203"/>
      <c r="E1331" s="203"/>
      <c r="F1331" s="203"/>
      <c r="G1331" s="243"/>
    </row>
    <row r="1332" spans="1:7" x14ac:dyDescent="0.25">
      <c r="A1332" s="248"/>
      <c r="B1332" s="248"/>
      <c r="C1332" s="252"/>
      <c r="D1332" s="203"/>
      <c r="E1332" s="203"/>
      <c r="F1332" s="203"/>
      <c r="G1332" s="243"/>
    </row>
    <row r="1333" spans="1:7" x14ac:dyDescent="0.25">
      <c r="A1333" s="248"/>
      <c r="B1333" s="248"/>
      <c r="C1333" s="252"/>
      <c r="D1333" s="203"/>
      <c r="E1333" s="203"/>
      <c r="F1333" s="203"/>
      <c r="G1333" s="243"/>
    </row>
    <row r="1334" spans="1:7" x14ac:dyDescent="0.25">
      <c r="A1334" s="243"/>
      <c r="B1334" s="243"/>
      <c r="C1334" s="203"/>
      <c r="D1334" s="203"/>
      <c r="E1334" s="246"/>
      <c r="F1334" s="203"/>
      <c r="G1334" s="243"/>
    </row>
    <row r="1335" spans="1:7" x14ac:dyDescent="0.25">
      <c r="A1335" s="243"/>
      <c r="B1335" s="243"/>
      <c r="C1335" s="203"/>
      <c r="D1335" s="203"/>
      <c r="E1335" s="246"/>
      <c r="F1335" s="203"/>
      <c r="G1335" s="243"/>
    </row>
    <row r="1336" spans="1:7" x14ac:dyDescent="0.25">
      <c r="A1336" s="243"/>
      <c r="B1336" s="243"/>
      <c r="C1336" s="203"/>
      <c r="D1336" s="203"/>
      <c r="E1336" s="246"/>
      <c r="F1336" s="203"/>
      <c r="G1336" s="243"/>
    </row>
    <row r="1337" spans="1:7" x14ac:dyDescent="0.25">
      <c r="A1337" s="264"/>
      <c r="B1337" s="264"/>
      <c r="C1337" s="203"/>
      <c r="D1337" s="203"/>
      <c r="E1337" s="246"/>
      <c r="F1337" s="203"/>
      <c r="G1337" s="243"/>
    </row>
    <row r="1338" spans="1:7" x14ac:dyDescent="0.25">
      <c r="A1338" s="264"/>
      <c r="B1338" s="264"/>
      <c r="C1338" s="203"/>
      <c r="D1338" s="203"/>
      <c r="E1338" s="246"/>
      <c r="F1338" s="203"/>
      <c r="G1338" s="243"/>
    </row>
    <row r="1339" spans="1:7" x14ac:dyDescent="0.25">
      <c r="A1339" s="264"/>
      <c r="B1339" s="264"/>
      <c r="C1339" s="203"/>
      <c r="D1339" s="203"/>
      <c r="E1339" s="246"/>
      <c r="F1339" s="203"/>
      <c r="G1339" s="243"/>
    </row>
    <row r="1340" spans="1:7" x14ac:dyDescent="0.25">
      <c r="A1340" s="264"/>
      <c r="B1340" s="264"/>
      <c r="C1340" s="203"/>
      <c r="D1340" s="203"/>
      <c r="E1340" s="246"/>
      <c r="F1340" s="203"/>
      <c r="G1340" s="243"/>
    </row>
    <row r="1341" spans="1:7" x14ac:dyDescent="0.25">
      <c r="A1341" s="264"/>
      <c r="B1341" s="264"/>
      <c r="C1341" s="203"/>
      <c r="D1341" s="203"/>
      <c r="E1341" s="246"/>
      <c r="F1341" s="203"/>
      <c r="G1341" s="243"/>
    </row>
    <row r="1342" spans="1:7" x14ac:dyDescent="0.25">
      <c r="A1342" s="264"/>
      <c r="B1342" s="264"/>
      <c r="C1342" s="203"/>
      <c r="D1342" s="203"/>
      <c r="E1342" s="246"/>
      <c r="F1342" s="203"/>
      <c r="G1342" s="243"/>
    </row>
    <row r="1343" spans="1:7" x14ac:dyDescent="0.25">
      <c r="A1343" s="264"/>
      <c r="B1343" s="264"/>
      <c r="C1343" s="203"/>
      <c r="D1343" s="203"/>
      <c r="E1343" s="246"/>
      <c r="F1343" s="203"/>
      <c r="G1343" s="243"/>
    </row>
    <row r="1344" spans="1:7" x14ac:dyDescent="0.25">
      <c r="A1344" s="264"/>
      <c r="B1344" s="264"/>
      <c r="C1344" s="203"/>
      <c r="D1344" s="203"/>
      <c r="E1344" s="246"/>
      <c r="F1344" s="203"/>
      <c r="G1344" s="243"/>
    </row>
    <row r="1345" spans="1:7" x14ac:dyDescent="0.25">
      <c r="A1345" s="264"/>
      <c r="B1345" s="264"/>
      <c r="C1345" s="203"/>
      <c r="D1345" s="203"/>
      <c r="E1345" s="246"/>
      <c r="F1345" s="203"/>
      <c r="G1345" s="243"/>
    </row>
    <row r="1346" spans="1:7" x14ac:dyDescent="0.25">
      <c r="A1346" s="264"/>
      <c r="B1346" s="264"/>
      <c r="C1346" s="203"/>
      <c r="D1346" s="203"/>
      <c r="E1346" s="246"/>
      <c r="F1346" s="203"/>
      <c r="G1346" s="243"/>
    </row>
    <row r="1347" spans="1:7" x14ac:dyDescent="0.25">
      <c r="A1347" s="264"/>
      <c r="B1347" s="264"/>
      <c r="C1347" s="203"/>
      <c r="D1347" s="203"/>
      <c r="E1347" s="246"/>
      <c r="F1347" s="203"/>
      <c r="G1347" s="243"/>
    </row>
    <row r="1348" spans="1:7" x14ac:dyDescent="0.25">
      <c r="A1348" s="264"/>
      <c r="B1348" s="264"/>
      <c r="C1348" s="203"/>
      <c r="D1348" s="203"/>
      <c r="E1348" s="246"/>
      <c r="F1348" s="203"/>
      <c r="G1348" s="243"/>
    </row>
    <row r="1349" spans="1:7" x14ac:dyDescent="0.25">
      <c r="A1349" s="248"/>
      <c r="B1349" s="248"/>
      <c r="C1349" s="203"/>
      <c r="D1349" s="203"/>
      <c r="E1349" s="203"/>
      <c r="F1349" s="203"/>
      <c r="G1349" s="243"/>
    </row>
    <row r="1350" spans="1:7" x14ac:dyDescent="0.25">
      <c r="A1350" s="248"/>
      <c r="B1350" s="248"/>
      <c r="C1350" s="203"/>
      <c r="D1350" s="203"/>
      <c r="E1350" s="203"/>
      <c r="F1350" s="203"/>
      <c r="G1350" s="243"/>
    </row>
    <row r="1351" spans="1:7" x14ac:dyDescent="0.25">
      <c r="A1351" s="248"/>
      <c r="B1351" s="248"/>
      <c r="C1351" s="203"/>
      <c r="D1351" s="203"/>
      <c r="E1351" s="203"/>
      <c r="F1351" s="203"/>
      <c r="G1351" s="243"/>
    </row>
    <row r="1352" spans="1:7" x14ac:dyDescent="0.25">
      <c r="A1352" s="248"/>
      <c r="B1352" s="248"/>
      <c r="C1352" s="203"/>
      <c r="D1352" s="203"/>
      <c r="E1352" s="203"/>
      <c r="F1352" s="203"/>
      <c r="G1352" s="243"/>
    </row>
    <row r="1353" spans="1:7" x14ac:dyDescent="0.25">
      <c r="A1353" s="248"/>
      <c r="B1353" s="248"/>
      <c r="C1353" s="203"/>
      <c r="D1353" s="203"/>
      <c r="E1353" s="203"/>
      <c r="F1353" s="203"/>
      <c r="G1353" s="243"/>
    </row>
    <row r="1354" spans="1:7" x14ac:dyDescent="0.25">
      <c r="A1354" s="248"/>
      <c r="B1354" s="248"/>
      <c r="C1354" s="203"/>
      <c r="D1354" s="203"/>
      <c r="E1354" s="203"/>
      <c r="F1354" s="203"/>
      <c r="G1354" s="243"/>
    </row>
    <row r="1355" spans="1:7" x14ac:dyDescent="0.25">
      <c r="A1355" s="248"/>
      <c r="B1355" s="248"/>
      <c r="C1355" s="203"/>
      <c r="D1355" s="203"/>
      <c r="E1355" s="203"/>
      <c r="F1355" s="203"/>
      <c r="G1355" s="243"/>
    </row>
    <row r="1356" spans="1:7" x14ac:dyDescent="0.25">
      <c r="A1356" s="248"/>
      <c r="B1356" s="248"/>
      <c r="C1356" s="203"/>
      <c r="D1356" s="203"/>
      <c r="E1356" s="203"/>
      <c r="F1356" s="203"/>
      <c r="G1356" s="243"/>
    </row>
    <row r="1357" spans="1:7" x14ac:dyDescent="0.25">
      <c r="A1357" s="248"/>
      <c r="B1357" s="248"/>
      <c r="C1357" s="203"/>
      <c r="D1357" s="203"/>
      <c r="E1357" s="203"/>
      <c r="F1357" s="203"/>
      <c r="G1357" s="243"/>
    </row>
    <row r="1358" spans="1:7" x14ac:dyDescent="0.25">
      <c r="A1358" s="248"/>
      <c r="B1358" s="248"/>
      <c r="C1358" s="203"/>
      <c r="D1358" s="203"/>
      <c r="E1358" s="203"/>
      <c r="F1358" s="203"/>
      <c r="G1358" s="243"/>
    </row>
    <row r="1359" spans="1:7" x14ac:dyDescent="0.25">
      <c r="A1359" s="248"/>
      <c r="B1359" s="248"/>
      <c r="C1359" s="203"/>
      <c r="D1359" s="203"/>
      <c r="E1359" s="203"/>
      <c r="F1359" s="203"/>
      <c r="G1359" s="243"/>
    </row>
    <row r="1360" spans="1:7" x14ac:dyDescent="0.25">
      <c r="A1360" s="248"/>
      <c r="B1360" s="248"/>
      <c r="C1360" s="203"/>
      <c r="D1360" s="203"/>
      <c r="E1360" s="203"/>
      <c r="F1360" s="203"/>
      <c r="G1360" s="243"/>
    </row>
    <row r="1361" spans="1:7" x14ac:dyDescent="0.25">
      <c r="A1361" s="248"/>
      <c r="B1361" s="248"/>
      <c r="C1361" s="203"/>
      <c r="D1361" s="203"/>
      <c r="E1361" s="203"/>
      <c r="F1361" s="203"/>
      <c r="G1361" s="243"/>
    </row>
    <row r="1362" spans="1:7" x14ac:dyDescent="0.25">
      <c r="A1362" s="248"/>
      <c r="B1362" s="248"/>
      <c r="C1362" s="203"/>
      <c r="D1362" s="203"/>
      <c r="E1362" s="203"/>
      <c r="F1362" s="203"/>
      <c r="G1362" s="243"/>
    </row>
    <row r="1363" spans="1:7" x14ac:dyDescent="0.25">
      <c r="A1363" s="248"/>
      <c r="B1363" s="248"/>
      <c r="C1363" s="203"/>
      <c r="D1363" s="203"/>
      <c r="E1363" s="203"/>
      <c r="F1363" s="203"/>
      <c r="G1363" s="243"/>
    </row>
    <row r="1364" spans="1:7" x14ac:dyDescent="0.25">
      <c r="A1364" s="248"/>
      <c r="B1364" s="248"/>
      <c r="C1364" s="203"/>
      <c r="D1364" s="203"/>
      <c r="E1364" s="203"/>
      <c r="F1364" s="203"/>
      <c r="G1364" s="243"/>
    </row>
    <row r="1365" spans="1:7" x14ac:dyDescent="0.25">
      <c r="A1365" s="248"/>
      <c r="B1365" s="248"/>
      <c r="C1365" s="203"/>
      <c r="D1365" s="203"/>
      <c r="E1365" s="203"/>
      <c r="F1365" s="203"/>
      <c r="G1365" s="243"/>
    </row>
    <row r="1366" spans="1:7" x14ac:dyDescent="0.25">
      <c r="A1366" s="248"/>
      <c r="B1366" s="248"/>
      <c r="C1366" s="203"/>
      <c r="D1366" s="203"/>
      <c r="E1366" s="203"/>
      <c r="F1366" s="203"/>
      <c r="G1366" s="243"/>
    </row>
    <row r="1367" spans="1:7" x14ac:dyDescent="0.25">
      <c r="A1367" s="248"/>
      <c r="B1367" s="248"/>
      <c r="C1367" s="203"/>
      <c r="D1367" s="203"/>
      <c r="E1367" s="203"/>
      <c r="F1367" s="203"/>
      <c r="G1367" s="243"/>
    </row>
    <row r="1368" spans="1:7" x14ac:dyDescent="0.25">
      <c r="A1368" s="258"/>
      <c r="B1368" s="258"/>
      <c r="C1368" s="203"/>
      <c r="D1368" s="203"/>
      <c r="E1368" s="246"/>
      <c r="F1368" s="203"/>
      <c r="G1368" s="243"/>
    </row>
    <row r="1369" spans="1:7" x14ac:dyDescent="0.25">
      <c r="A1369" s="258"/>
      <c r="B1369" s="258"/>
      <c r="C1369" s="203"/>
      <c r="D1369" s="203"/>
      <c r="E1369" s="246"/>
      <c r="F1369" s="203"/>
      <c r="G1369" s="243"/>
    </row>
    <row r="1370" spans="1:7" x14ac:dyDescent="0.25">
      <c r="A1370" s="258"/>
      <c r="B1370" s="258"/>
      <c r="C1370" s="203"/>
      <c r="D1370" s="203"/>
      <c r="E1370" s="246"/>
      <c r="F1370" s="203"/>
      <c r="G1370" s="243"/>
    </row>
    <row r="1371" spans="1:7" x14ac:dyDescent="0.25">
      <c r="A1371" s="258"/>
      <c r="B1371" s="258"/>
      <c r="C1371" s="203"/>
      <c r="D1371" s="203"/>
      <c r="E1371" s="246"/>
      <c r="F1371" s="203"/>
      <c r="G1371" s="243"/>
    </row>
    <row r="1372" spans="1:7" x14ac:dyDescent="0.25">
      <c r="A1372" s="258"/>
      <c r="B1372" s="258"/>
      <c r="C1372" s="203"/>
      <c r="D1372" s="203"/>
      <c r="E1372" s="246"/>
      <c r="F1372" s="203"/>
      <c r="G1372" s="243"/>
    </row>
    <row r="1373" spans="1:7" x14ac:dyDescent="0.25">
      <c r="A1373" s="258"/>
      <c r="B1373" s="258"/>
      <c r="C1373" s="203"/>
      <c r="D1373" s="203"/>
      <c r="E1373" s="246"/>
      <c r="F1373" s="203"/>
      <c r="G1373" s="243"/>
    </row>
    <row r="1374" spans="1:7" x14ac:dyDescent="0.25">
      <c r="A1374" s="258"/>
      <c r="B1374" s="258"/>
      <c r="C1374" s="203"/>
      <c r="D1374" s="203"/>
      <c r="E1374" s="246"/>
      <c r="F1374" s="203"/>
      <c r="G1374" s="243"/>
    </row>
    <row r="1375" spans="1:7" x14ac:dyDescent="0.25">
      <c r="A1375" s="247"/>
      <c r="B1375" s="247"/>
      <c r="C1375" s="203"/>
      <c r="D1375" s="203"/>
      <c r="E1375" s="246"/>
      <c r="F1375" s="203"/>
      <c r="G1375" s="243"/>
    </row>
    <row r="1376" spans="1:7" x14ac:dyDescent="0.25">
      <c r="A1376" s="258"/>
      <c r="B1376" s="258"/>
      <c r="C1376" s="203"/>
      <c r="D1376" s="203"/>
      <c r="E1376" s="246"/>
      <c r="F1376" s="203"/>
      <c r="G1376" s="243"/>
    </row>
    <row r="1377" spans="1:7" x14ac:dyDescent="0.25">
      <c r="A1377" s="258"/>
      <c r="B1377" s="258"/>
      <c r="C1377" s="203"/>
      <c r="D1377" s="203"/>
      <c r="E1377" s="246"/>
      <c r="F1377" s="203"/>
      <c r="G1377" s="243"/>
    </row>
    <row r="1378" spans="1:7" x14ac:dyDescent="0.25">
      <c r="A1378" s="264"/>
      <c r="B1378" s="264"/>
      <c r="C1378" s="203"/>
      <c r="D1378" s="203"/>
      <c r="E1378" s="246"/>
      <c r="F1378" s="203"/>
      <c r="G1378" s="243"/>
    </row>
    <row r="1379" spans="1:7" x14ac:dyDescent="0.25">
      <c r="A1379" s="264"/>
      <c r="B1379" s="264"/>
      <c r="C1379" s="203"/>
      <c r="D1379" s="203"/>
      <c r="E1379" s="246"/>
      <c r="F1379" s="203"/>
      <c r="G1379" s="243"/>
    </row>
    <row r="1380" spans="1:7" x14ac:dyDescent="0.25">
      <c r="A1380" s="264"/>
      <c r="B1380" s="264"/>
      <c r="C1380" s="203"/>
      <c r="D1380" s="203"/>
      <c r="E1380" s="246"/>
      <c r="F1380" s="203"/>
      <c r="G1380" s="243"/>
    </row>
    <row r="1381" spans="1:7" x14ac:dyDescent="0.25">
      <c r="A1381" s="264"/>
      <c r="B1381" s="264"/>
      <c r="C1381" s="203"/>
      <c r="D1381" s="203"/>
      <c r="E1381" s="246"/>
      <c r="F1381" s="203"/>
      <c r="G1381" s="243"/>
    </row>
    <row r="1382" spans="1:7" x14ac:dyDescent="0.25">
      <c r="A1382" s="264"/>
      <c r="B1382" s="264"/>
      <c r="C1382" s="203"/>
      <c r="D1382" s="203"/>
      <c r="E1382" s="246"/>
      <c r="F1382" s="203"/>
      <c r="G1382" s="243"/>
    </row>
    <row r="1383" spans="1:7" x14ac:dyDescent="0.25">
      <c r="A1383" s="264"/>
      <c r="B1383" s="264"/>
      <c r="C1383" s="203"/>
      <c r="D1383" s="203"/>
      <c r="E1383" s="246"/>
      <c r="F1383" s="203"/>
      <c r="G1383" s="243"/>
    </row>
    <row r="1384" spans="1:7" x14ac:dyDescent="0.25">
      <c r="A1384" s="264"/>
      <c r="B1384" s="264"/>
      <c r="C1384" s="203"/>
      <c r="D1384" s="203"/>
      <c r="E1384" s="246"/>
      <c r="F1384" s="203"/>
      <c r="G1384" s="243"/>
    </row>
    <row r="1385" spans="1:7" x14ac:dyDescent="0.25">
      <c r="A1385" s="264"/>
      <c r="B1385" s="264"/>
      <c r="C1385" s="203"/>
      <c r="D1385" s="203"/>
      <c r="E1385" s="246"/>
      <c r="F1385" s="203"/>
      <c r="G1385" s="243"/>
    </row>
    <row r="1386" spans="1:7" x14ac:dyDescent="0.25">
      <c r="A1386" s="264"/>
      <c r="B1386" s="264"/>
      <c r="C1386" s="203"/>
      <c r="D1386" s="203"/>
      <c r="E1386" s="246"/>
      <c r="F1386" s="203"/>
      <c r="G1386" s="243"/>
    </row>
    <row r="1387" spans="1:7" x14ac:dyDescent="0.25">
      <c r="A1387" s="264"/>
      <c r="B1387" s="264"/>
      <c r="C1387" s="203"/>
      <c r="D1387" s="203"/>
      <c r="E1387" s="246"/>
      <c r="F1387" s="203"/>
      <c r="G1387" s="243"/>
    </row>
    <row r="1388" spans="1:7" x14ac:dyDescent="0.25">
      <c r="A1388" s="264"/>
      <c r="B1388" s="264"/>
      <c r="C1388" s="203"/>
      <c r="D1388" s="203"/>
      <c r="E1388" s="246"/>
      <c r="F1388" s="203"/>
      <c r="G1388" s="243"/>
    </row>
    <row r="1389" spans="1:7" x14ac:dyDescent="0.25">
      <c r="A1389" s="258"/>
      <c r="B1389" s="258"/>
      <c r="C1389" s="203"/>
      <c r="D1389" s="203"/>
      <c r="E1389" s="246"/>
      <c r="F1389" s="203"/>
      <c r="G1389" s="243"/>
    </row>
    <row r="1390" spans="1:7" x14ac:dyDescent="0.25">
      <c r="A1390" s="258"/>
      <c r="B1390" s="258"/>
      <c r="C1390" s="203"/>
      <c r="D1390" s="203"/>
      <c r="E1390" s="246"/>
      <c r="F1390" s="203"/>
      <c r="G1390" s="243"/>
    </row>
    <row r="1391" spans="1:7" x14ac:dyDescent="0.25">
      <c r="A1391" s="258"/>
      <c r="B1391" s="258"/>
      <c r="C1391" s="203"/>
      <c r="D1391" s="203"/>
      <c r="E1391" s="246"/>
      <c r="F1391" s="203"/>
      <c r="G1391" s="243"/>
    </row>
    <row r="1392" spans="1:7" x14ac:dyDescent="0.25">
      <c r="A1392" s="247"/>
      <c r="B1392" s="247"/>
      <c r="C1392" s="203"/>
      <c r="D1392" s="203"/>
      <c r="E1392" s="246"/>
      <c r="F1392" s="203"/>
      <c r="G1392" s="243"/>
    </row>
    <row r="1393" spans="1:7" x14ac:dyDescent="0.25">
      <c r="A1393" s="258"/>
      <c r="B1393" s="258"/>
      <c r="C1393" s="203"/>
      <c r="D1393" s="203"/>
      <c r="E1393" s="246"/>
      <c r="F1393" s="203"/>
      <c r="G1393" s="243"/>
    </row>
    <row r="1394" spans="1:7" x14ac:dyDescent="0.25">
      <c r="A1394" s="258"/>
      <c r="B1394" s="258"/>
      <c r="C1394" s="203"/>
      <c r="D1394" s="203"/>
      <c r="E1394" s="246"/>
      <c r="F1394" s="203"/>
      <c r="G1394" s="243"/>
    </row>
    <row r="1395" spans="1:7" x14ac:dyDescent="0.25">
      <c r="A1395" s="258"/>
      <c r="B1395" s="258"/>
      <c r="C1395" s="203"/>
      <c r="D1395" s="203"/>
      <c r="E1395" s="246"/>
      <c r="F1395" s="203"/>
      <c r="G1395" s="243"/>
    </row>
    <row r="1396" spans="1:7" x14ac:dyDescent="0.25">
      <c r="A1396" s="258"/>
      <c r="B1396" s="258"/>
      <c r="C1396" s="203"/>
      <c r="D1396" s="203"/>
      <c r="E1396" s="246"/>
      <c r="F1396" s="203"/>
      <c r="G1396" s="243"/>
    </row>
    <row r="1397" spans="1:7" x14ac:dyDescent="0.25">
      <c r="A1397" s="258"/>
      <c r="B1397" s="258"/>
      <c r="C1397" s="203"/>
      <c r="D1397" s="203"/>
      <c r="E1397" s="246"/>
      <c r="F1397" s="203"/>
      <c r="G1397" s="243"/>
    </row>
    <row r="1398" spans="1:7" x14ac:dyDescent="0.25">
      <c r="A1398" s="258"/>
      <c r="B1398" s="258"/>
      <c r="C1398" s="203"/>
      <c r="D1398" s="203"/>
      <c r="E1398" s="246"/>
      <c r="F1398" s="203"/>
      <c r="G1398" s="243"/>
    </row>
    <row r="1399" spans="1:7" x14ac:dyDescent="0.25">
      <c r="A1399" s="258"/>
      <c r="B1399" s="258"/>
      <c r="C1399" s="203"/>
      <c r="D1399" s="203"/>
      <c r="E1399" s="246"/>
      <c r="F1399" s="203"/>
      <c r="G1399" s="243"/>
    </row>
    <row r="1400" spans="1:7" x14ac:dyDescent="0.25">
      <c r="A1400" s="259"/>
      <c r="B1400" s="259"/>
      <c r="C1400" s="203"/>
      <c r="D1400" s="203"/>
      <c r="E1400" s="246"/>
      <c r="F1400" s="203"/>
      <c r="G1400" s="243"/>
    </row>
    <row r="1401" spans="1:7" x14ac:dyDescent="0.25">
      <c r="A1401" s="259"/>
      <c r="B1401" s="259"/>
      <c r="C1401" s="203"/>
      <c r="D1401" s="203"/>
      <c r="E1401" s="246"/>
      <c r="F1401" s="203"/>
      <c r="G1401" s="243"/>
    </row>
    <row r="1402" spans="1:7" x14ac:dyDescent="0.25">
      <c r="A1402" s="259"/>
      <c r="B1402" s="259"/>
      <c r="C1402" s="203"/>
      <c r="D1402" s="203"/>
      <c r="E1402" s="246"/>
      <c r="F1402" s="203"/>
      <c r="G1402" s="243"/>
    </row>
    <row r="1403" spans="1:7" x14ac:dyDescent="0.25">
      <c r="A1403" s="259"/>
      <c r="B1403" s="259"/>
      <c r="C1403" s="203"/>
      <c r="D1403" s="203"/>
      <c r="E1403" s="203"/>
      <c r="F1403" s="203"/>
      <c r="G1403" s="243"/>
    </row>
    <row r="1404" spans="1:7" x14ac:dyDescent="0.25">
      <c r="A1404" s="259"/>
      <c r="B1404" s="259"/>
      <c r="C1404" s="203"/>
      <c r="D1404" s="203"/>
      <c r="E1404" s="203"/>
      <c r="F1404" s="203"/>
      <c r="G1404" s="243"/>
    </row>
    <row r="1405" spans="1:7" x14ac:dyDescent="0.25">
      <c r="A1405" s="259"/>
      <c r="B1405" s="259"/>
      <c r="C1405" s="203"/>
      <c r="D1405" s="203"/>
      <c r="E1405" s="203"/>
      <c r="F1405" s="203"/>
      <c r="G1405" s="243"/>
    </row>
    <row r="1406" spans="1:7" x14ac:dyDescent="0.25">
      <c r="A1406" s="259"/>
      <c r="B1406" s="259"/>
      <c r="C1406" s="203"/>
      <c r="D1406" s="203"/>
      <c r="E1406" s="203"/>
      <c r="F1406" s="203"/>
      <c r="G1406" s="243"/>
    </row>
    <row r="1407" spans="1:7" x14ac:dyDescent="0.25">
      <c r="A1407" s="259"/>
      <c r="B1407" s="259"/>
      <c r="C1407" s="203"/>
      <c r="D1407" s="203"/>
      <c r="E1407" s="203"/>
      <c r="F1407" s="203"/>
      <c r="G1407" s="243"/>
    </row>
    <row r="1408" spans="1:7" x14ac:dyDescent="0.25">
      <c r="A1408" s="259"/>
      <c r="B1408" s="259"/>
      <c r="C1408" s="203"/>
      <c r="D1408" s="203"/>
      <c r="E1408" s="203"/>
      <c r="F1408" s="203"/>
      <c r="G1408" s="243"/>
    </row>
    <row r="1409" spans="1:7" x14ac:dyDescent="0.25">
      <c r="A1409" s="259"/>
      <c r="B1409" s="259"/>
      <c r="C1409" s="203"/>
      <c r="D1409" s="203"/>
      <c r="E1409" s="203"/>
      <c r="F1409" s="203"/>
      <c r="G1409" s="243"/>
    </row>
    <row r="1410" spans="1:7" x14ac:dyDescent="0.25">
      <c r="A1410" s="259"/>
      <c r="B1410" s="259"/>
      <c r="C1410" s="203"/>
      <c r="D1410" s="203"/>
      <c r="E1410" s="203"/>
      <c r="F1410" s="203"/>
      <c r="G1410" s="243"/>
    </row>
    <row r="1411" spans="1:7" x14ac:dyDescent="0.25">
      <c r="A1411" s="259"/>
      <c r="B1411" s="259"/>
      <c r="C1411" s="203"/>
      <c r="D1411" s="203"/>
      <c r="E1411" s="203"/>
      <c r="F1411" s="203"/>
      <c r="G1411" s="243"/>
    </row>
    <row r="1412" spans="1:7" x14ac:dyDescent="0.25">
      <c r="A1412" s="259"/>
      <c r="B1412" s="259"/>
      <c r="C1412" s="203"/>
      <c r="D1412" s="203"/>
      <c r="E1412" s="203"/>
      <c r="F1412" s="203"/>
      <c r="G1412" s="243"/>
    </row>
    <row r="1413" spans="1:7" x14ac:dyDescent="0.25">
      <c r="A1413" s="259"/>
      <c r="B1413" s="259"/>
      <c r="C1413" s="203"/>
      <c r="D1413" s="203"/>
      <c r="E1413" s="203"/>
      <c r="F1413" s="203"/>
      <c r="G1413" s="243"/>
    </row>
    <row r="1414" spans="1:7" x14ac:dyDescent="0.25">
      <c r="A1414" s="259"/>
      <c r="B1414" s="259"/>
      <c r="C1414" s="203"/>
      <c r="D1414" s="203"/>
      <c r="E1414" s="203"/>
      <c r="F1414" s="203"/>
      <c r="G1414" s="243"/>
    </row>
    <row r="1415" spans="1:7" x14ac:dyDescent="0.25">
      <c r="A1415" s="259"/>
      <c r="B1415" s="259"/>
      <c r="C1415" s="203"/>
      <c r="D1415" s="203"/>
      <c r="E1415" s="203"/>
      <c r="F1415" s="203"/>
      <c r="G1415" s="243"/>
    </row>
    <row r="1416" spans="1:7" x14ac:dyDescent="0.25">
      <c r="A1416" s="259"/>
      <c r="B1416" s="259"/>
      <c r="C1416" s="203"/>
      <c r="D1416" s="203"/>
      <c r="E1416" s="203"/>
      <c r="F1416" s="203"/>
      <c r="G1416" s="243"/>
    </row>
    <row r="1417" spans="1:7" x14ac:dyDescent="0.25">
      <c r="A1417" s="259"/>
      <c r="B1417" s="259"/>
      <c r="C1417" s="203"/>
      <c r="D1417" s="203"/>
      <c r="E1417" s="203"/>
      <c r="F1417" s="203"/>
      <c r="G1417" s="243"/>
    </row>
    <row r="1418" spans="1:7" x14ac:dyDescent="0.25">
      <c r="A1418" s="259"/>
      <c r="B1418" s="259"/>
      <c r="C1418" s="203"/>
      <c r="D1418" s="203"/>
      <c r="E1418" s="203"/>
      <c r="F1418" s="203"/>
      <c r="G1418" s="243"/>
    </row>
    <row r="1419" spans="1:7" x14ac:dyDescent="0.25">
      <c r="A1419" s="259"/>
      <c r="B1419" s="259"/>
      <c r="C1419" s="203"/>
      <c r="D1419" s="203"/>
      <c r="E1419" s="203"/>
      <c r="F1419" s="203"/>
      <c r="G1419" s="243"/>
    </row>
    <row r="1420" spans="1:7" x14ac:dyDescent="0.25">
      <c r="A1420" s="259"/>
      <c r="B1420" s="259"/>
      <c r="C1420" s="203"/>
      <c r="D1420" s="203"/>
      <c r="E1420" s="203"/>
      <c r="F1420" s="203"/>
      <c r="G1420" s="243"/>
    </row>
    <row r="1421" spans="1:7" x14ac:dyDescent="0.25">
      <c r="A1421" s="259"/>
      <c r="B1421" s="259"/>
      <c r="C1421" s="203"/>
      <c r="D1421" s="203"/>
      <c r="E1421" s="203"/>
      <c r="F1421" s="203"/>
      <c r="G1421" s="243"/>
    </row>
    <row r="1422" spans="1:7" x14ac:dyDescent="0.25">
      <c r="A1422" s="259"/>
      <c r="B1422" s="259"/>
      <c r="C1422" s="203"/>
      <c r="D1422" s="203"/>
      <c r="E1422" s="203"/>
      <c r="F1422" s="203"/>
      <c r="G1422" s="243"/>
    </row>
    <row r="1423" spans="1:7" x14ac:dyDescent="0.25">
      <c r="A1423" s="259"/>
      <c r="B1423" s="259"/>
      <c r="C1423" s="203"/>
      <c r="D1423" s="203"/>
      <c r="E1423" s="203"/>
      <c r="F1423" s="203"/>
      <c r="G1423" s="243"/>
    </row>
    <row r="1424" spans="1:7" x14ac:dyDescent="0.25">
      <c r="A1424" s="259"/>
      <c r="B1424" s="259"/>
      <c r="C1424" s="203"/>
      <c r="D1424" s="203"/>
      <c r="E1424" s="203"/>
      <c r="F1424" s="203"/>
      <c r="G1424" s="243"/>
    </row>
    <row r="1425" spans="1:7" x14ac:dyDescent="0.25">
      <c r="A1425" s="259"/>
      <c r="B1425" s="259"/>
      <c r="C1425" s="203"/>
      <c r="D1425" s="203"/>
      <c r="E1425" s="203"/>
      <c r="F1425" s="203"/>
      <c r="G1425" s="243"/>
    </row>
    <row r="1426" spans="1:7" x14ac:dyDescent="0.25">
      <c r="A1426" s="259"/>
      <c r="B1426" s="259"/>
      <c r="C1426" s="203"/>
      <c r="D1426" s="203"/>
      <c r="E1426" s="203"/>
      <c r="F1426" s="203"/>
      <c r="G1426" s="243"/>
    </row>
    <row r="1427" spans="1:7" x14ac:dyDescent="0.25">
      <c r="A1427" s="259"/>
      <c r="B1427" s="259"/>
      <c r="C1427" s="203"/>
      <c r="D1427" s="203"/>
      <c r="E1427" s="203"/>
      <c r="F1427" s="203"/>
      <c r="G1427" s="243"/>
    </row>
    <row r="1428" spans="1:7" x14ac:dyDescent="0.25">
      <c r="A1428" s="259"/>
      <c r="B1428" s="259"/>
      <c r="C1428" s="203"/>
      <c r="D1428" s="203"/>
      <c r="E1428" s="203"/>
      <c r="F1428" s="203"/>
      <c r="G1428" s="243"/>
    </row>
    <row r="1429" spans="1:7" x14ac:dyDescent="0.25">
      <c r="A1429" s="259"/>
      <c r="B1429" s="259"/>
      <c r="C1429" s="203"/>
      <c r="D1429" s="203"/>
      <c r="E1429" s="203"/>
      <c r="F1429" s="203"/>
      <c r="G1429" s="243"/>
    </row>
    <row r="1430" spans="1:7" x14ac:dyDescent="0.25">
      <c r="A1430" s="259"/>
      <c r="B1430" s="259"/>
      <c r="C1430" s="203"/>
      <c r="D1430" s="203"/>
      <c r="E1430" s="203"/>
      <c r="F1430" s="203"/>
      <c r="G1430" s="243"/>
    </row>
    <row r="1431" spans="1:7" x14ac:dyDescent="0.25">
      <c r="A1431" s="259"/>
      <c r="B1431" s="259"/>
      <c r="C1431" s="203"/>
      <c r="D1431" s="203"/>
      <c r="E1431" s="203"/>
      <c r="F1431" s="203"/>
      <c r="G1431" s="243"/>
    </row>
    <row r="1432" spans="1:7" x14ac:dyDescent="0.25">
      <c r="A1432" s="259"/>
      <c r="B1432" s="259"/>
      <c r="C1432" s="203"/>
      <c r="D1432" s="203"/>
      <c r="E1432" s="203"/>
      <c r="F1432" s="203"/>
      <c r="G1432" s="243"/>
    </row>
    <row r="1433" spans="1:7" x14ac:dyDescent="0.25">
      <c r="A1433" s="259"/>
      <c r="B1433" s="259"/>
      <c r="C1433" s="203"/>
      <c r="D1433" s="203"/>
      <c r="E1433" s="203"/>
      <c r="F1433" s="203"/>
      <c r="G1433" s="243"/>
    </row>
    <row r="1434" spans="1:7" x14ac:dyDescent="0.25">
      <c r="A1434" s="259"/>
      <c r="B1434" s="259"/>
      <c r="C1434" s="203"/>
      <c r="D1434" s="203"/>
      <c r="E1434" s="203"/>
      <c r="F1434" s="203"/>
      <c r="G1434" s="243"/>
    </row>
    <row r="1435" spans="1:7" x14ac:dyDescent="0.25">
      <c r="A1435" s="259"/>
      <c r="B1435" s="259"/>
      <c r="C1435" s="203"/>
      <c r="D1435" s="203"/>
      <c r="E1435" s="203"/>
      <c r="F1435" s="203"/>
      <c r="G1435" s="243"/>
    </row>
    <row r="1436" spans="1:7" x14ac:dyDescent="0.25">
      <c r="A1436" s="259"/>
      <c r="B1436" s="259"/>
      <c r="C1436" s="203"/>
      <c r="D1436" s="203"/>
      <c r="E1436" s="203"/>
      <c r="F1436" s="203"/>
      <c r="G1436" s="243"/>
    </row>
    <row r="1437" spans="1:7" x14ac:dyDescent="0.25">
      <c r="A1437" s="259"/>
      <c r="B1437" s="259"/>
      <c r="C1437" s="203"/>
      <c r="D1437" s="203"/>
      <c r="E1437" s="203"/>
      <c r="F1437" s="203"/>
      <c r="G1437" s="243"/>
    </row>
    <row r="1438" spans="1:7" x14ac:dyDescent="0.25">
      <c r="A1438" s="241"/>
      <c r="B1438" s="242"/>
      <c r="C1438" s="242"/>
      <c r="D1438" s="241"/>
      <c r="E1438" s="241"/>
      <c r="F1438" s="241"/>
      <c r="G1438" s="243"/>
    </row>
  </sheetData>
  <sortState xmlns:xlrd2="http://schemas.microsoft.com/office/spreadsheetml/2017/richdata2" ref="A738:F1437">
    <sortCondition ref="E738:E1437"/>
  </sortState>
  <dataValidations count="1">
    <dataValidation type="list" allowBlank="1" showInputMessage="1" showErrorMessage="1" sqref="C738:C1437" xr:uid="{5E4FD7EC-5BAA-4DBA-9E8C-102CABFDE066}">
      <formula1>#REF!</formula1>
    </dataValidation>
  </dataValidations>
  <pageMargins left="0.31496062992125984" right="0.31496062992125984" top="0.35433070866141736" bottom="0.35433070866141736"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8C22-C2C0-4D7B-B3E1-1CC4770CB00D}">
  <sheetPr>
    <tabColor rgb="FF92D050"/>
  </sheetPr>
  <dimension ref="A1:AQ667"/>
  <sheetViews>
    <sheetView workbookViewId="0">
      <selection activeCell="O10" sqref="O10"/>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7" width="9.140625" style="32" hidden="1" customWidth="1"/>
    <col min="8" max="8" width="20" style="32" hidden="1" customWidth="1"/>
    <col min="9" max="9" width="69.42578125" style="32" hidden="1" customWidth="1"/>
    <col min="10" max="12" width="0" style="32" hidden="1" customWidth="1"/>
    <col min="13" max="43" width="9.140625" style="32"/>
  </cols>
  <sheetData>
    <row r="1" spans="1:43" ht="23.25" x14ac:dyDescent="0.25">
      <c r="A1" s="23" t="s">
        <v>505</v>
      </c>
      <c r="B1" s="3"/>
      <c r="C1" s="3"/>
      <c r="D1" s="4"/>
      <c r="E1" s="4"/>
      <c r="F1" s="4"/>
    </row>
    <row r="2" spans="1:43" ht="11.25" customHeight="1" x14ac:dyDescent="0.25">
      <c r="A2" s="5"/>
      <c r="B2" s="3"/>
      <c r="C2" s="3"/>
      <c r="D2" s="4"/>
      <c r="E2" s="4"/>
      <c r="F2" s="4"/>
    </row>
    <row r="3" spans="1:43" s="6" customFormat="1" ht="36" x14ac:dyDescent="0.3">
      <c r="A3" s="7" t="s">
        <v>84</v>
      </c>
      <c r="B3" s="21" t="s">
        <v>156</v>
      </c>
      <c r="C3" s="21" t="s">
        <v>157</v>
      </c>
      <c r="D3" s="7" t="s">
        <v>85</v>
      </c>
      <c r="E3" s="20" t="s">
        <v>106</v>
      </c>
      <c r="F3" s="20" t="s">
        <v>107</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x14ac:dyDescent="0.25">
      <c r="A4" s="19">
        <v>1</v>
      </c>
      <c r="B4" s="1" t="str">
        <f>IFERROR(VLOOKUP($A4,Runners!$L:$AA,12,0),"")</f>
        <v>Jack</v>
      </c>
      <c r="C4" s="1" t="str">
        <f>IFERROR(VLOOKUP($A4,Runners!$L:$AA,13,0),"")</f>
        <v>Izzet</v>
      </c>
      <c r="D4" s="2" t="str">
        <f>IFERROR(VLOOKUP($A4,Runners!$L:$AA,14,0),"")</f>
        <v>Colchester &amp; Tendring AC</v>
      </c>
      <c r="E4" s="2">
        <f>IFERROR(VLOOKUP($A4,Runners!$L:$AA,15,0),"")</f>
        <v>11</v>
      </c>
      <c r="F4" s="2" t="str">
        <f>IFERROR(VLOOKUP($A4,Runners!$L:$AA,16,0),"")</f>
        <v>U17</v>
      </c>
      <c r="G4">
        <f>COUNTIF($F4:F$5,F4)</f>
        <v>2</v>
      </c>
      <c r="J4" s="32" t="str">
        <f>B4&amp;C4&amp;D4</f>
        <v>JackIzzetColchester &amp; Tendring AC</v>
      </c>
      <c r="K4" s="32">
        <f>+A4</f>
        <v>1</v>
      </c>
      <c r="L4" s="32">
        <f>+G4</f>
        <v>2</v>
      </c>
    </row>
    <row r="5" spans="1:43" x14ac:dyDescent="0.25">
      <c r="A5" s="19">
        <v>2</v>
      </c>
      <c r="B5" s="1" t="str">
        <f>IFERROR(VLOOKUP($A5,Runners!$L:$AA,12,0),"")</f>
        <v>Sean</v>
      </c>
      <c r="C5" s="1" t="str">
        <f>IFERROR(VLOOKUP($A5,Runners!$L:$AA,13,0),"")</f>
        <v>Eales</v>
      </c>
      <c r="D5" s="2" t="str">
        <f>IFERROR(VLOOKUP($A5,Runners!$L:$AA,14,0),"")</f>
        <v>Colchester Harriers</v>
      </c>
      <c r="E5" s="2">
        <f>IFERROR(VLOOKUP($A5,Runners!$L:$AA,15,0),"")</f>
        <v>12</v>
      </c>
      <c r="F5" s="2" t="str">
        <f>IFERROR(VLOOKUP($A5,Runners!$L:$AA,16,0),"")</f>
        <v>U17</v>
      </c>
      <c r="G5">
        <f>COUNTIF($F$5:F5,F5)</f>
        <v>1</v>
      </c>
      <c r="J5" s="32" t="str">
        <f t="shared" ref="J5:J68" si="0">B5&amp;C5&amp;D5</f>
        <v>SeanEalesColchester Harriers</v>
      </c>
      <c r="K5" s="32">
        <f t="shared" ref="K5:K68" si="1">+A5</f>
        <v>2</v>
      </c>
      <c r="L5" s="32">
        <f t="shared" ref="L5:L68" si="2">+G5</f>
        <v>1</v>
      </c>
    </row>
    <row r="6" spans="1:43" x14ac:dyDescent="0.25">
      <c r="A6" s="19">
        <v>3</v>
      </c>
      <c r="B6" s="1" t="str">
        <f>IFERROR(VLOOKUP($A6,Runners!$L:$AA,12,0),"")</f>
        <v>Rohan</v>
      </c>
      <c r="C6" s="1" t="str">
        <f>IFERROR(VLOOKUP($A6,Runners!$L:$AA,13,0),"")</f>
        <v>Dasoar</v>
      </c>
      <c r="D6" s="2" t="str">
        <f>IFERROR(VLOOKUP($A6,Runners!$L:$AA,14,0),"")</f>
        <v>Colchester Harriers</v>
      </c>
      <c r="E6" s="2">
        <f>IFERROR(VLOOKUP($A6,Runners!$L:$AA,15,0),"")</f>
        <v>9</v>
      </c>
      <c r="F6" s="2" t="str">
        <f>IFERROR(VLOOKUP($A6,Runners!$L:$AA,16,0),"")</f>
        <v>U15</v>
      </c>
      <c r="G6">
        <f>COUNTIF($F$5:F6,F6)</f>
        <v>1</v>
      </c>
      <c r="J6" s="32" t="str">
        <f t="shared" si="0"/>
        <v>RohanDasoarColchester Harriers</v>
      </c>
      <c r="K6" s="32">
        <f t="shared" si="1"/>
        <v>3</v>
      </c>
      <c r="L6" s="32">
        <f t="shared" si="2"/>
        <v>1</v>
      </c>
    </row>
    <row r="7" spans="1:43" x14ac:dyDescent="0.25">
      <c r="A7" s="19">
        <v>4</v>
      </c>
      <c r="B7" s="1" t="str">
        <f>IFERROR(VLOOKUP($A7,Runners!$L:$AA,12,0),"")</f>
        <v>Harrison</v>
      </c>
      <c r="C7" s="1" t="str">
        <f>IFERROR(VLOOKUP($A7,Runners!$L:$AA,13,0),"")</f>
        <v>Leek</v>
      </c>
      <c r="D7" s="2" t="str">
        <f>IFERROR(VLOOKUP($A7,Runners!$L:$AA,14,0),"")</f>
        <v>Colchester Harriers</v>
      </c>
      <c r="E7" s="2">
        <f>IFERROR(VLOOKUP($A7,Runners!$L:$AA,15,0),"")</f>
        <v>12</v>
      </c>
      <c r="F7" s="2" t="str">
        <f>IFERROR(VLOOKUP($A7,Runners!$L:$AA,16,0),"")</f>
        <v>U17</v>
      </c>
      <c r="G7">
        <f>COUNTIF($F$5:F7,F7)</f>
        <v>2</v>
      </c>
      <c r="J7" s="32" t="str">
        <f t="shared" si="0"/>
        <v>HarrisonLeekColchester Harriers</v>
      </c>
      <c r="K7" s="32">
        <f t="shared" si="1"/>
        <v>4</v>
      </c>
      <c r="L7" s="32">
        <f t="shared" si="2"/>
        <v>2</v>
      </c>
    </row>
    <row r="8" spans="1:43" x14ac:dyDescent="0.25">
      <c r="A8" s="19">
        <v>5</v>
      </c>
      <c r="B8" s="1" t="str">
        <f>IFERROR(VLOOKUP($A8,Runners!$L:$AA,12,0),"")</f>
        <v>Connor</v>
      </c>
      <c r="C8" s="1" t="str">
        <f>IFERROR(VLOOKUP($A8,Runners!$L:$AA,13,0),"")</f>
        <v>Peck</v>
      </c>
      <c r="D8" s="2" t="str">
        <f>IFERROR(VLOOKUP($A8,Runners!$L:$AA,14,0),"")</f>
        <v>Ipswich Jaffa</v>
      </c>
      <c r="E8" s="2">
        <f>IFERROR(VLOOKUP($A8,Runners!$L:$AA,15,0),"")</f>
        <v>11</v>
      </c>
      <c r="F8" s="2" t="str">
        <f>IFERROR(VLOOKUP($A8,Runners!$L:$AA,16,0),"")</f>
        <v>U17</v>
      </c>
      <c r="G8">
        <f>COUNTIF($F$5:F8,F8)</f>
        <v>3</v>
      </c>
      <c r="J8" s="32" t="str">
        <f t="shared" si="0"/>
        <v>ConnorPeckIpswich Jaffa</v>
      </c>
      <c r="K8" s="32">
        <f t="shared" si="1"/>
        <v>5</v>
      </c>
      <c r="L8" s="32">
        <f t="shared" si="2"/>
        <v>3</v>
      </c>
    </row>
    <row r="9" spans="1:43" x14ac:dyDescent="0.25">
      <c r="A9" s="19">
        <v>6</v>
      </c>
      <c r="B9" s="1" t="str">
        <f>IFERROR(VLOOKUP($A9,Runners!$L:$AA,12,0),"")</f>
        <v>Adam</v>
      </c>
      <c r="C9" s="1" t="str">
        <f>IFERROR(VLOOKUP($A9,Runners!$L:$AA,13,0),"")</f>
        <v>Hart</v>
      </c>
      <c r="D9" s="2" t="str">
        <f>IFERROR(VLOOKUP($A9,Runners!$L:$AA,14,0),"")</f>
        <v>Colchester &amp; Tendring AC</v>
      </c>
      <c r="E9" s="2">
        <f>IFERROR(VLOOKUP($A9,Runners!$L:$AA,15,0),"")</f>
        <v>8</v>
      </c>
      <c r="F9" s="2" t="str">
        <f>IFERROR(VLOOKUP($A9,Runners!$L:$AA,16,0),"")</f>
        <v>U13</v>
      </c>
      <c r="G9">
        <f>COUNTIF($F$5:F9,F9)</f>
        <v>1</v>
      </c>
      <c r="J9" s="32" t="str">
        <f t="shared" si="0"/>
        <v>AdamHartColchester &amp; Tendring AC</v>
      </c>
      <c r="K9" s="32">
        <f t="shared" si="1"/>
        <v>6</v>
      </c>
      <c r="L9" s="32">
        <f t="shared" si="2"/>
        <v>1</v>
      </c>
    </row>
    <row r="10" spans="1:43" x14ac:dyDescent="0.25">
      <c r="A10" s="19">
        <v>7</v>
      </c>
      <c r="B10" s="1" t="str">
        <f>IFERROR(VLOOKUP($A10,Runners!$L:$AA,12,0),"")</f>
        <v>Alfie</v>
      </c>
      <c r="C10" s="1" t="str">
        <f>IFERROR(VLOOKUP($A10,Runners!$L:$AA,13,0),"")</f>
        <v>Kelly</v>
      </c>
      <c r="D10" s="2" t="str">
        <f>IFERROR(VLOOKUP($A10,Runners!$L:$AA,14,0),"")</f>
        <v>Ipswich Jaffa</v>
      </c>
      <c r="E10" s="2">
        <f>IFERROR(VLOOKUP($A10,Runners!$L:$AA,15,0),"")</f>
        <v>8</v>
      </c>
      <c r="F10" s="2" t="str">
        <f>IFERROR(VLOOKUP($A10,Runners!$L:$AA,16,0),"")</f>
        <v>U13</v>
      </c>
      <c r="G10">
        <f>COUNTIF($F$5:F10,F10)</f>
        <v>2</v>
      </c>
      <c r="J10" s="32" t="str">
        <f t="shared" si="0"/>
        <v>AlfieKellyIpswich Jaffa</v>
      </c>
      <c r="K10" s="32">
        <f t="shared" si="1"/>
        <v>7</v>
      </c>
      <c r="L10" s="32">
        <f t="shared" si="2"/>
        <v>2</v>
      </c>
    </row>
    <row r="11" spans="1:43" x14ac:dyDescent="0.25">
      <c r="A11" s="19">
        <v>8</v>
      </c>
      <c r="B11" s="1" t="str">
        <f>IFERROR(VLOOKUP($A11,Runners!$L:$AA,12,0),"")</f>
        <v>Noah</v>
      </c>
      <c r="C11" s="1" t="str">
        <f>IFERROR(VLOOKUP($A11,Runners!$L:$AA,13,0),"")</f>
        <v>Raishbrook</v>
      </c>
      <c r="D11" s="2" t="str">
        <f>IFERROR(VLOOKUP($A11,Runners!$L:$AA,14,0),"")</f>
        <v>Ipswich Jaffa</v>
      </c>
      <c r="E11" s="2">
        <f>IFERROR(VLOOKUP($A11,Runners!$L:$AA,15,0),"")</f>
        <v>10</v>
      </c>
      <c r="F11" s="2" t="str">
        <f>IFERROR(VLOOKUP($A11,Runners!$L:$AA,16,0),"")</f>
        <v>U15</v>
      </c>
      <c r="G11">
        <f>COUNTIF($F$5:F11,F11)</f>
        <v>2</v>
      </c>
      <c r="J11" s="32" t="str">
        <f t="shared" si="0"/>
        <v>NoahRaishbrookIpswich Jaffa</v>
      </c>
      <c r="K11" s="32">
        <f t="shared" si="1"/>
        <v>8</v>
      </c>
      <c r="L11" s="32">
        <f t="shared" si="2"/>
        <v>2</v>
      </c>
    </row>
    <row r="12" spans="1:43" x14ac:dyDescent="0.25">
      <c r="A12" s="19">
        <v>9</v>
      </c>
      <c r="B12" s="1" t="str">
        <f>IFERROR(VLOOKUP($A12,Runners!$L:$AA,12,0),"")</f>
        <v>Freddie</v>
      </c>
      <c r="C12" s="1" t="str">
        <f>IFERROR(VLOOKUP($A12,Runners!$L:$AA,13,0),"")</f>
        <v>Dolman</v>
      </c>
      <c r="D12" s="2" t="str">
        <f>IFERROR(VLOOKUP($A12,Runners!$L:$AA,14,0),"")</f>
        <v>Colchester &amp; Tendring AC</v>
      </c>
      <c r="E12" s="2">
        <f>IFERROR(VLOOKUP($A12,Runners!$L:$AA,15,0),"")</f>
        <v>11</v>
      </c>
      <c r="F12" s="2" t="str">
        <f>IFERROR(VLOOKUP($A12,Runners!$L:$AA,16,0),"")</f>
        <v>U17</v>
      </c>
      <c r="G12">
        <f>COUNTIF($F$5:F12,F12)</f>
        <v>4</v>
      </c>
      <c r="J12" s="32" t="str">
        <f t="shared" si="0"/>
        <v>FreddieDolmanColchester &amp; Tendring AC</v>
      </c>
      <c r="K12" s="32">
        <f t="shared" si="1"/>
        <v>9</v>
      </c>
      <c r="L12" s="32">
        <f t="shared" si="2"/>
        <v>4</v>
      </c>
    </row>
    <row r="13" spans="1:43" x14ac:dyDescent="0.25">
      <c r="A13" s="19">
        <v>10</v>
      </c>
      <c r="B13" s="1" t="str">
        <f>IFERROR(VLOOKUP($A13,Runners!$L:$AA,12,0),"")</f>
        <v>Hayden</v>
      </c>
      <c r="C13" s="1" t="str">
        <f>IFERROR(VLOOKUP($A13,Runners!$L:$AA,13,0),"")</f>
        <v>Fox</v>
      </c>
      <c r="D13" s="2" t="str">
        <f>IFERROR(VLOOKUP($A13,Runners!$L:$AA,14,0),"")</f>
        <v>Colchester &amp; Tendring AC</v>
      </c>
      <c r="E13" s="2">
        <f>IFERROR(VLOOKUP($A13,Runners!$L:$AA,15,0),"")</f>
        <v>9</v>
      </c>
      <c r="F13" s="2" t="str">
        <f>IFERROR(VLOOKUP($A13,Runners!$L:$AA,16,0),"")</f>
        <v>U15</v>
      </c>
      <c r="G13">
        <f>COUNTIF($F$5:F13,F13)</f>
        <v>3</v>
      </c>
      <c r="J13" s="32" t="str">
        <f t="shared" si="0"/>
        <v>HaydenFoxColchester &amp; Tendring AC</v>
      </c>
      <c r="K13" s="32">
        <f t="shared" si="1"/>
        <v>10</v>
      </c>
      <c r="L13" s="32">
        <f t="shared" si="2"/>
        <v>3</v>
      </c>
    </row>
    <row r="14" spans="1:43" x14ac:dyDescent="0.25">
      <c r="A14" s="19">
        <v>11</v>
      </c>
      <c r="B14" s="1" t="str">
        <f>IFERROR(VLOOKUP($A14,Runners!$L:$AA,12,0),"")</f>
        <v>Caleb</v>
      </c>
      <c r="C14" s="1" t="str">
        <f>IFERROR(VLOOKUP($A14,Runners!$L:$AA,13,0),"")</f>
        <v>Lee</v>
      </c>
      <c r="D14" s="2" t="str">
        <f>IFERROR(VLOOKUP($A14,Runners!$L:$AA,14,0),"")</f>
        <v>Colchester Harriers</v>
      </c>
      <c r="E14" s="2">
        <f>IFERROR(VLOOKUP($A14,Runners!$L:$AA,15,0),"")</f>
        <v>11</v>
      </c>
      <c r="F14" s="2" t="str">
        <f>IFERROR(VLOOKUP($A14,Runners!$L:$AA,16,0),"")</f>
        <v>U17</v>
      </c>
      <c r="G14">
        <f>COUNTIF($F$5:F14,F14)</f>
        <v>5</v>
      </c>
      <c r="J14" s="32" t="str">
        <f t="shared" si="0"/>
        <v>CalebLeeColchester Harriers</v>
      </c>
      <c r="K14" s="32">
        <f t="shared" si="1"/>
        <v>11</v>
      </c>
      <c r="L14" s="32">
        <f t="shared" si="2"/>
        <v>5</v>
      </c>
    </row>
    <row r="15" spans="1:43" x14ac:dyDescent="0.25">
      <c r="A15" s="19">
        <v>12</v>
      </c>
      <c r="B15" s="1" t="str">
        <f>IFERROR(VLOOKUP($A15,Runners!$L:$AA,12,0),"")</f>
        <v>Jason</v>
      </c>
      <c r="C15" s="1" t="str">
        <f>IFERROR(VLOOKUP($A15,Runners!$L:$AA,13,0),"")</f>
        <v>Georgalas</v>
      </c>
      <c r="D15" s="2" t="str">
        <f>IFERROR(VLOOKUP($A15,Runners!$L:$AA,14,0),"")</f>
        <v>Ipswich Jaffa</v>
      </c>
      <c r="E15" s="2">
        <f>IFERROR(VLOOKUP($A15,Runners!$L:$AA,15,0),"")</f>
        <v>9</v>
      </c>
      <c r="F15" s="2" t="str">
        <f>IFERROR(VLOOKUP($A15,Runners!$L:$AA,16,0),"")</f>
        <v>U15</v>
      </c>
      <c r="G15">
        <f>COUNTIF($F$5:F15,F15)</f>
        <v>4</v>
      </c>
      <c r="J15" s="32" t="str">
        <f t="shared" si="0"/>
        <v>JasonGeorgalasIpswich Jaffa</v>
      </c>
      <c r="K15" s="32">
        <f t="shared" si="1"/>
        <v>12</v>
      </c>
      <c r="L15" s="32">
        <f t="shared" si="2"/>
        <v>4</v>
      </c>
    </row>
    <row r="16" spans="1:43" x14ac:dyDescent="0.25">
      <c r="A16" s="19">
        <v>13</v>
      </c>
      <c r="B16" s="1" t="str">
        <f>IFERROR(VLOOKUP($A16,Runners!$L:$AA,12,0),"")</f>
        <v>Ethan</v>
      </c>
      <c r="C16" s="1" t="str">
        <f>IFERROR(VLOOKUP($A16,Runners!$L:$AA,13,0),"")</f>
        <v>Wade</v>
      </c>
      <c r="D16" s="2" t="str">
        <f>IFERROR(VLOOKUP($A16,Runners!$L:$AA,14,0),"")</f>
        <v>Ipswich Jaffa</v>
      </c>
      <c r="E16" s="2">
        <f>IFERROR(VLOOKUP($A16,Runners!$L:$AA,15,0),"")</f>
        <v>9</v>
      </c>
      <c r="F16" s="2" t="str">
        <f>IFERROR(VLOOKUP($A16,Runners!$L:$AA,16,0),"")</f>
        <v>U15</v>
      </c>
      <c r="G16">
        <f>COUNTIF($F$5:F16,F16)</f>
        <v>5</v>
      </c>
      <c r="J16" s="32" t="str">
        <f t="shared" si="0"/>
        <v>EthanWadeIpswich Jaffa</v>
      </c>
      <c r="K16" s="32">
        <f t="shared" si="1"/>
        <v>13</v>
      </c>
      <c r="L16" s="32">
        <f t="shared" si="2"/>
        <v>5</v>
      </c>
    </row>
    <row r="17" spans="1:12" x14ac:dyDescent="0.25">
      <c r="A17" s="19">
        <v>14</v>
      </c>
      <c r="B17" s="1" t="str">
        <f>IFERROR(VLOOKUP($A17,Runners!$L:$AA,12,0),"")</f>
        <v xml:space="preserve">Rowan </v>
      </c>
      <c r="C17" s="1" t="str">
        <f>IFERROR(VLOOKUP($A17,Runners!$L:$AA,13,0),"")</f>
        <v>Stringer</v>
      </c>
      <c r="D17" s="2" t="str">
        <f>IFERROR(VLOOKUP($A17,Runners!$L:$AA,14,0),"")</f>
        <v>Colchester &amp; Tendring AC</v>
      </c>
      <c r="E17" s="2">
        <f>IFERROR(VLOOKUP($A17,Runners!$L:$AA,15,0),"")</f>
        <v>5</v>
      </c>
      <c r="F17" s="2" t="str">
        <f>IFERROR(VLOOKUP($A17,Runners!$L:$AA,16,0),"")</f>
        <v>U11</v>
      </c>
      <c r="G17">
        <f>COUNTIF($F$5:F17,F17)</f>
        <v>1</v>
      </c>
      <c r="J17" s="32" t="str">
        <f t="shared" si="0"/>
        <v>Rowan StringerColchester &amp; Tendring AC</v>
      </c>
      <c r="K17" s="32">
        <f t="shared" si="1"/>
        <v>14</v>
      </c>
      <c r="L17" s="32">
        <f t="shared" si="2"/>
        <v>1</v>
      </c>
    </row>
    <row r="18" spans="1:12" x14ac:dyDescent="0.25">
      <c r="A18" s="19">
        <v>15</v>
      </c>
      <c r="B18" s="1" t="str">
        <f>IFERROR(VLOOKUP($A18,Runners!$L:$AA,12,0),"")</f>
        <v>Jake</v>
      </c>
      <c r="C18" s="1" t="str">
        <f>IFERROR(VLOOKUP($A18,Runners!$L:$AA,13,0),"")</f>
        <v>Phillips</v>
      </c>
      <c r="D18" s="2" t="str">
        <f>IFERROR(VLOOKUP($A18,Runners!$L:$AA,14,0),"")</f>
        <v>Colchester Harriers</v>
      </c>
      <c r="E18" s="2">
        <f>IFERROR(VLOOKUP($A18,Runners!$L:$AA,15,0),"")</f>
        <v>12</v>
      </c>
      <c r="F18" s="2" t="str">
        <f>IFERROR(VLOOKUP($A18,Runners!$L:$AA,16,0),"")</f>
        <v>U17</v>
      </c>
      <c r="G18">
        <f>COUNTIF($F$5:F18,F18)</f>
        <v>6</v>
      </c>
      <c r="J18" s="32" t="str">
        <f t="shared" si="0"/>
        <v>JakePhillipsColchester Harriers</v>
      </c>
      <c r="K18" s="32">
        <f t="shared" si="1"/>
        <v>15</v>
      </c>
      <c r="L18" s="32">
        <f t="shared" si="2"/>
        <v>6</v>
      </c>
    </row>
    <row r="19" spans="1:12" x14ac:dyDescent="0.25">
      <c r="A19" s="19">
        <v>16</v>
      </c>
      <c r="B19" s="1" t="str">
        <f>IFERROR(VLOOKUP($A19,Runners!$L:$AA,12,0),"")</f>
        <v xml:space="preserve">Paolo </v>
      </c>
      <c r="C19" s="1" t="str">
        <f>IFERROR(VLOOKUP($A19,Runners!$L:$AA,13,0),"")</f>
        <v>Valente</v>
      </c>
      <c r="D19" s="2" t="str">
        <f>IFERROR(VLOOKUP($A19,Runners!$L:$AA,14,0),"")</f>
        <v>Colchester Harriers</v>
      </c>
      <c r="E19" s="2">
        <f>IFERROR(VLOOKUP($A19,Runners!$L:$AA,15,0),"")</f>
        <v>8</v>
      </c>
      <c r="F19" s="2" t="str">
        <f>IFERROR(VLOOKUP($A19,Runners!$L:$AA,16,0),"")</f>
        <v>U13</v>
      </c>
      <c r="G19">
        <f>COUNTIF($F$5:F19,F19)</f>
        <v>3</v>
      </c>
      <c r="J19" s="32" t="str">
        <f t="shared" si="0"/>
        <v>Paolo ValenteColchester Harriers</v>
      </c>
      <c r="K19" s="32">
        <f t="shared" si="1"/>
        <v>16</v>
      </c>
      <c r="L19" s="32">
        <f t="shared" si="2"/>
        <v>3</v>
      </c>
    </row>
    <row r="20" spans="1:12" x14ac:dyDescent="0.25">
      <c r="A20" s="19">
        <v>17</v>
      </c>
      <c r="B20" s="1" t="str">
        <f>IFERROR(VLOOKUP($A20,Runners!$L:$AA,12,0),"")</f>
        <v>Francis</v>
      </c>
      <c r="C20" s="1" t="str">
        <f>IFERROR(VLOOKUP($A20,Runners!$L:$AA,13,0),"")</f>
        <v>Bisoni</v>
      </c>
      <c r="D20" s="2" t="str">
        <f>IFERROR(VLOOKUP($A20,Runners!$L:$AA,14,0),"")</f>
        <v>Colchester &amp; Tendring AC</v>
      </c>
      <c r="E20" s="2">
        <f>IFERROR(VLOOKUP($A20,Runners!$L:$AA,15,0),"")</f>
        <v>9</v>
      </c>
      <c r="F20" s="2" t="str">
        <f>IFERROR(VLOOKUP($A20,Runners!$L:$AA,16,0),"")</f>
        <v>U15</v>
      </c>
      <c r="G20">
        <f>COUNTIF($F$5:F20,F20)</f>
        <v>6</v>
      </c>
      <c r="J20" s="32" t="str">
        <f t="shared" si="0"/>
        <v>FrancisBisoniColchester &amp; Tendring AC</v>
      </c>
      <c r="K20" s="32">
        <f t="shared" si="1"/>
        <v>17</v>
      </c>
      <c r="L20" s="32">
        <f t="shared" si="2"/>
        <v>6</v>
      </c>
    </row>
    <row r="21" spans="1:12" x14ac:dyDescent="0.25">
      <c r="A21" s="19">
        <v>18</v>
      </c>
      <c r="B21" s="1" t="str">
        <f>IFERROR(VLOOKUP($A21,Runners!$L:$AA,12,0),"")</f>
        <v>Hayden</v>
      </c>
      <c r="C21" s="1" t="str">
        <f>IFERROR(VLOOKUP($A21,Runners!$L:$AA,13,0),"")</f>
        <v>Preston</v>
      </c>
      <c r="D21" s="2" t="str">
        <f>IFERROR(VLOOKUP($A21,Runners!$L:$AA,14,0),"")</f>
        <v>Colchester Harriers</v>
      </c>
      <c r="E21" s="2">
        <f>IFERROR(VLOOKUP($A21,Runners!$L:$AA,15,0),"")</f>
        <v>8</v>
      </c>
      <c r="F21" s="2" t="str">
        <f>IFERROR(VLOOKUP($A21,Runners!$L:$AA,16,0),"")</f>
        <v>U13</v>
      </c>
      <c r="G21">
        <f>COUNTIF($F$5:F21,F21)</f>
        <v>4</v>
      </c>
      <c r="J21" s="32" t="str">
        <f t="shared" si="0"/>
        <v>HaydenPrestonColchester Harriers</v>
      </c>
      <c r="K21" s="32">
        <f t="shared" si="1"/>
        <v>18</v>
      </c>
      <c r="L21" s="32">
        <f t="shared" si="2"/>
        <v>4</v>
      </c>
    </row>
    <row r="22" spans="1:12" x14ac:dyDescent="0.25">
      <c r="A22" s="19">
        <v>19</v>
      </c>
      <c r="B22" s="1" t="str">
        <f>IFERROR(VLOOKUP($A22,Runners!$L:$AA,12,0),"")</f>
        <v>Alex</v>
      </c>
      <c r="C22" s="1" t="str">
        <f>IFERROR(VLOOKUP($A22,Runners!$L:$AA,13,0),"")</f>
        <v>Georgalas</v>
      </c>
      <c r="D22" s="2" t="str">
        <f>IFERROR(VLOOKUP($A22,Runners!$L:$AA,14,0),"")</f>
        <v>Ipswich Jaffa</v>
      </c>
      <c r="E22" s="2">
        <f>IFERROR(VLOOKUP($A22,Runners!$L:$AA,15,0),"")</f>
        <v>9</v>
      </c>
      <c r="F22" s="2" t="str">
        <f>IFERROR(VLOOKUP($A22,Runners!$L:$AA,16,0),"")</f>
        <v>U15</v>
      </c>
      <c r="G22">
        <f>COUNTIF($F$5:F22,F22)</f>
        <v>7</v>
      </c>
      <c r="J22" s="32" t="str">
        <f t="shared" si="0"/>
        <v>AlexGeorgalasIpswich Jaffa</v>
      </c>
      <c r="K22" s="32">
        <f t="shared" si="1"/>
        <v>19</v>
      </c>
      <c r="L22" s="32">
        <f t="shared" si="2"/>
        <v>7</v>
      </c>
    </row>
    <row r="23" spans="1:12" x14ac:dyDescent="0.25">
      <c r="A23" s="19">
        <v>20</v>
      </c>
      <c r="B23" s="1" t="str">
        <f>IFERROR(VLOOKUP($A23,Runners!$L:$AA,12,0),"")</f>
        <v xml:space="preserve">Eli </v>
      </c>
      <c r="C23" s="1" t="str">
        <f>IFERROR(VLOOKUP($A23,Runners!$L:$AA,13,0),"")</f>
        <v>Bowman</v>
      </c>
      <c r="D23" s="2" t="str">
        <f>IFERROR(VLOOKUP($A23,Runners!$L:$AA,14,0),"")</f>
        <v>Ipswich Jaffa</v>
      </c>
      <c r="E23" s="2">
        <f>IFERROR(VLOOKUP($A23,Runners!$L:$AA,15,0),"")</f>
        <v>7</v>
      </c>
      <c r="F23" s="2" t="str">
        <f>IFERROR(VLOOKUP($A23,Runners!$L:$AA,16,0),"")</f>
        <v>U13</v>
      </c>
      <c r="G23">
        <f>COUNTIF($F$5:F23,F23)</f>
        <v>5</v>
      </c>
      <c r="J23" s="32" t="str">
        <f t="shared" si="0"/>
        <v>Eli BowmanIpswich Jaffa</v>
      </c>
      <c r="K23" s="32">
        <f t="shared" si="1"/>
        <v>20</v>
      </c>
      <c r="L23" s="32">
        <f t="shared" si="2"/>
        <v>5</v>
      </c>
    </row>
    <row r="24" spans="1:12" x14ac:dyDescent="0.25">
      <c r="A24" s="19">
        <v>21</v>
      </c>
      <c r="B24" s="1" t="str">
        <f>IFERROR(VLOOKUP($A24,Runners!$L:$AA,12,0),"")</f>
        <v xml:space="preserve">Alex </v>
      </c>
      <c r="C24" s="1" t="str">
        <f>IFERROR(VLOOKUP($A24,Runners!$L:$AA,13,0),"")</f>
        <v>Collins</v>
      </c>
      <c r="D24" s="2" t="str">
        <f>IFERROR(VLOOKUP($A24,Runners!$L:$AA,14,0),"")</f>
        <v>Hadleigh Hares</v>
      </c>
      <c r="E24" s="2">
        <f>IFERROR(VLOOKUP($A24,Runners!$L:$AA,15,0),"")</f>
        <v>9</v>
      </c>
      <c r="F24" s="2" t="str">
        <f>IFERROR(VLOOKUP($A24,Runners!$L:$AA,16,0),"")</f>
        <v>U15</v>
      </c>
      <c r="G24">
        <f>COUNTIF($F$5:F24,F24)</f>
        <v>8</v>
      </c>
      <c r="J24" s="32" t="str">
        <f t="shared" si="0"/>
        <v>Alex CollinsHadleigh Hares</v>
      </c>
      <c r="K24" s="32">
        <f t="shared" si="1"/>
        <v>21</v>
      </c>
      <c r="L24" s="32">
        <f t="shared" si="2"/>
        <v>8</v>
      </c>
    </row>
    <row r="25" spans="1:12" x14ac:dyDescent="0.25">
      <c r="A25" s="19">
        <v>22</v>
      </c>
      <c r="B25" s="1" t="str">
        <f>IFERROR(VLOOKUP($A25,Runners!$L:$AA,12,0),"")</f>
        <v>Daniel</v>
      </c>
      <c r="C25" s="1" t="str">
        <f>IFERROR(VLOOKUP($A25,Runners!$L:$AA,13,0),"")</f>
        <v>Cooper</v>
      </c>
      <c r="D25" s="2" t="str">
        <f>IFERROR(VLOOKUP($A25,Runners!$L:$AA,14,0),"")</f>
        <v>Hadleigh Hares</v>
      </c>
      <c r="E25" s="2">
        <f>IFERROR(VLOOKUP($A25,Runners!$L:$AA,15,0),"")</f>
        <v>10</v>
      </c>
      <c r="F25" s="2" t="str">
        <f>IFERROR(VLOOKUP($A25,Runners!$L:$AA,16,0),"")</f>
        <v>U15</v>
      </c>
      <c r="G25">
        <f>COUNTIF($F$5:F25,F25)</f>
        <v>9</v>
      </c>
      <c r="J25" s="32" t="str">
        <f t="shared" si="0"/>
        <v>DanielCooperHadleigh Hares</v>
      </c>
      <c r="K25" s="32">
        <f t="shared" si="1"/>
        <v>22</v>
      </c>
      <c r="L25" s="32">
        <f t="shared" si="2"/>
        <v>9</v>
      </c>
    </row>
    <row r="26" spans="1:12" x14ac:dyDescent="0.25">
      <c r="A26" s="19">
        <v>23</v>
      </c>
      <c r="B26" s="1" t="str">
        <f>IFERROR(VLOOKUP($A26,Runners!$L:$AA,12,0),"")</f>
        <v>Matthew</v>
      </c>
      <c r="C26" s="1" t="str">
        <f>IFERROR(VLOOKUP($A26,Runners!$L:$AA,13,0),"")</f>
        <v>Peck</v>
      </c>
      <c r="D26" s="2" t="str">
        <f>IFERROR(VLOOKUP($A26,Runners!$L:$AA,14,0),"")</f>
        <v>Ipswich Jaffa</v>
      </c>
      <c r="E26" s="2">
        <f>IFERROR(VLOOKUP($A26,Runners!$L:$AA,15,0),"")</f>
        <v>11</v>
      </c>
      <c r="F26" s="2" t="str">
        <f>IFERROR(VLOOKUP($A26,Runners!$L:$AA,16,0),"")</f>
        <v>U17</v>
      </c>
      <c r="G26">
        <f>COUNTIF($F$5:F26,F26)</f>
        <v>7</v>
      </c>
      <c r="J26" s="32" t="str">
        <f t="shared" si="0"/>
        <v>MatthewPeckIpswich Jaffa</v>
      </c>
      <c r="K26" s="32">
        <f t="shared" si="1"/>
        <v>23</v>
      </c>
      <c r="L26" s="32">
        <f t="shared" si="2"/>
        <v>7</v>
      </c>
    </row>
    <row r="27" spans="1:12" x14ac:dyDescent="0.25">
      <c r="A27" s="19">
        <v>24</v>
      </c>
      <c r="B27" s="1" t="str">
        <f>IFERROR(VLOOKUP($A27,Runners!$L:$AA,12,0),"")</f>
        <v>Ben</v>
      </c>
      <c r="C27" s="1" t="str">
        <f>IFERROR(VLOOKUP($A27,Runners!$L:$AA,13,0),"")</f>
        <v>Martin</v>
      </c>
      <c r="D27" s="2" t="str">
        <f>IFERROR(VLOOKUP($A27,Runners!$L:$AA,14,0),"")</f>
        <v>Halstead R R</v>
      </c>
      <c r="E27" s="2">
        <f>IFERROR(VLOOKUP($A27,Runners!$L:$AA,15,0),"")</f>
        <v>11</v>
      </c>
      <c r="F27" s="2" t="str">
        <f>IFERROR(VLOOKUP($A27,Runners!$L:$AA,16,0),"")</f>
        <v>U17</v>
      </c>
      <c r="G27">
        <f>COUNTIF($F$5:F27,F27)</f>
        <v>8</v>
      </c>
      <c r="J27" s="32" t="str">
        <f t="shared" si="0"/>
        <v>BenMartinHalstead R R</v>
      </c>
      <c r="K27" s="32">
        <f t="shared" si="1"/>
        <v>24</v>
      </c>
      <c r="L27" s="32">
        <f t="shared" si="2"/>
        <v>8</v>
      </c>
    </row>
    <row r="28" spans="1:12" x14ac:dyDescent="0.25">
      <c r="A28" s="19">
        <v>25</v>
      </c>
      <c r="B28" s="1" t="str">
        <f>IFERROR(VLOOKUP($A28,Runners!$L:$AA,12,0),"")</f>
        <v>Harry</v>
      </c>
      <c r="C28" s="1" t="str">
        <f>IFERROR(VLOOKUP($A28,Runners!$L:$AA,13,0),"")</f>
        <v>Jeffery</v>
      </c>
      <c r="D28" s="2" t="str">
        <f>IFERROR(VLOOKUP($A28,Runners!$L:$AA,14,0),"")</f>
        <v>Colchester Harriers</v>
      </c>
      <c r="E28" s="2">
        <f>IFERROR(VLOOKUP($A28,Runners!$L:$AA,15,0),"")</f>
        <v>7</v>
      </c>
      <c r="F28" s="2" t="str">
        <f>IFERROR(VLOOKUP($A28,Runners!$L:$AA,16,0),"")</f>
        <v>U13</v>
      </c>
      <c r="G28">
        <f>COUNTIF($F$5:F28,F28)</f>
        <v>6</v>
      </c>
      <c r="J28" s="32" t="str">
        <f t="shared" si="0"/>
        <v>HarryJefferyColchester Harriers</v>
      </c>
      <c r="K28" s="32">
        <f t="shared" si="1"/>
        <v>25</v>
      </c>
      <c r="L28" s="32">
        <f t="shared" si="2"/>
        <v>6</v>
      </c>
    </row>
    <row r="29" spans="1:12" x14ac:dyDescent="0.25">
      <c r="A29" s="19">
        <v>26</v>
      </c>
      <c r="B29" s="1" t="str">
        <f>IFERROR(VLOOKUP($A29,Runners!$L:$AA,12,0),"")</f>
        <v>Tristan</v>
      </c>
      <c r="C29" s="1" t="str">
        <f>IFERROR(VLOOKUP($A29,Runners!$L:$AA,13,0),"")</f>
        <v>DeBelligny</v>
      </c>
      <c r="D29" s="2" t="str">
        <f>IFERROR(VLOOKUP($A29,Runners!$L:$AA,14,0),"")</f>
        <v>Colchester &amp; Tendring AC</v>
      </c>
      <c r="E29" s="2">
        <f>IFERROR(VLOOKUP($A29,Runners!$L:$AA,15,0),"")</f>
        <v>8</v>
      </c>
      <c r="F29" s="2" t="str">
        <f>IFERROR(VLOOKUP($A29,Runners!$L:$AA,16,0),"")</f>
        <v>U13</v>
      </c>
      <c r="G29">
        <f>COUNTIF($F$5:F29,F29)</f>
        <v>7</v>
      </c>
      <c r="J29" s="32" t="str">
        <f t="shared" si="0"/>
        <v>TristanDeBellignyColchester &amp; Tendring AC</v>
      </c>
      <c r="K29" s="32">
        <f t="shared" si="1"/>
        <v>26</v>
      </c>
      <c r="L29" s="32">
        <f t="shared" si="2"/>
        <v>7</v>
      </c>
    </row>
    <row r="30" spans="1:12" x14ac:dyDescent="0.25">
      <c r="A30" s="19">
        <v>27</v>
      </c>
      <c r="B30" s="1" t="str">
        <f>IFERROR(VLOOKUP($A30,Runners!$L:$AA,12,0),"")</f>
        <v>Gautham</v>
      </c>
      <c r="C30" s="1" t="str">
        <f>IFERROR(VLOOKUP($A30,Runners!$L:$AA,13,0),"")</f>
        <v xml:space="preserve">Vijayakumar </v>
      </c>
      <c r="D30" s="2" t="str">
        <f>IFERROR(VLOOKUP($A30,Runners!$L:$AA,14,0),"")</f>
        <v>Colchester &amp; Tendring AC</v>
      </c>
      <c r="E30" s="2">
        <f>IFERROR(VLOOKUP($A30,Runners!$L:$AA,15,0),"")</f>
        <v>11</v>
      </c>
      <c r="F30" s="2" t="str">
        <f>IFERROR(VLOOKUP($A30,Runners!$L:$AA,16,0),"")</f>
        <v>U17</v>
      </c>
      <c r="G30">
        <f>COUNTIF($F$5:F30,F30)</f>
        <v>9</v>
      </c>
      <c r="J30" s="32" t="str">
        <f t="shared" si="0"/>
        <v>GauthamVijayakumar Colchester &amp; Tendring AC</v>
      </c>
      <c r="K30" s="32">
        <f t="shared" si="1"/>
        <v>27</v>
      </c>
      <c r="L30" s="32">
        <f t="shared" si="2"/>
        <v>9</v>
      </c>
    </row>
    <row r="31" spans="1:12" x14ac:dyDescent="0.25">
      <c r="A31" s="19">
        <v>28</v>
      </c>
      <c r="B31" s="1" t="str">
        <f>IFERROR(VLOOKUP($A31,Runners!$L:$AA,12,0),"")</f>
        <v>Felix</v>
      </c>
      <c r="C31" s="1" t="str">
        <f>IFERROR(VLOOKUP($A31,Runners!$L:$AA,13,0),"")</f>
        <v>Whale</v>
      </c>
      <c r="D31" s="2" t="str">
        <f>IFERROR(VLOOKUP($A31,Runners!$L:$AA,14,0),"")</f>
        <v>Halstead R R</v>
      </c>
      <c r="E31" s="2">
        <f>IFERROR(VLOOKUP($A31,Runners!$L:$AA,15,0),"")</f>
        <v>7</v>
      </c>
      <c r="F31" s="2" t="str">
        <f>IFERROR(VLOOKUP($A31,Runners!$L:$AA,16,0),"")</f>
        <v>U13</v>
      </c>
      <c r="G31">
        <f>COUNTIF($F$5:F31,F31)</f>
        <v>8</v>
      </c>
      <c r="J31" s="32" t="str">
        <f t="shared" si="0"/>
        <v>FelixWhaleHalstead R R</v>
      </c>
      <c r="K31" s="32">
        <f t="shared" si="1"/>
        <v>28</v>
      </c>
      <c r="L31" s="32">
        <f t="shared" si="2"/>
        <v>8</v>
      </c>
    </row>
    <row r="32" spans="1:12" x14ac:dyDescent="0.25">
      <c r="A32" s="19">
        <v>29</v>
      </c>
      <c r="B32" s="1" t="str">
        <f>IFERROR(VLOOKUP($A32,Runners!$L:$AA,12,0),"")</f>
        <v>Rowan</v>
      </c>
      <c r="C32" s="1" t="str">
        <f>IFERROR(VLOOKUP($A32,Runners!$L:$AA,13,0),"")</f>
        <v>Weir</v>
      </c>
      <c r="D32" s="2" t="str">
        <f>IFERROR(VLOOKUP($A32,Runners!$L:$AA,14,0),"")</f>
        <v>Colchester Harriers</v>
      </c>
      <c r="E32" s="2">
        <f>IFERROR(VLOOKUP($A32,Runners!$L:$AA,15,0),"")</f>
        <v>7</v>
      </c>
      <c r="F32" s="2" t="str">
        <f>IFERROR(VLOOKUP($A32,Runners!$L:$AA,16,0),"")</f>
        <v>U13</v>
      </c>
      <c r="G32">
        <f>COUNTIF($F$5:F32,F32)</f>
        <v>9</v>
      </c>
      <c r="J32" s="32" t="str">
        <f t="shared" si="0"/>
        <v>RowanWeirColchester Harriers</v>
      </c>
      <c r="K32" s="32">
        <f t="shared" si="1"/>
        <v>29</v>
      </c>
      <c r="L32" s="32">
        <f t="shared" si="2"/>
        <v>9</v>
      </c>
    </row>
    <row r="33" spans="1:12" x14ac:dyDescent="0.25">
      <c r="A33" s="19">
        <v>30</v>
      </c>
      <c r="B33" s="1" t="str">
        <f>IFERROR(VLOOKUP($A33,Runners!$L:$AA,12,0),"")</f>
        <v>Elliot</v>
      </c>
      <c r="C33" s="1" t="str">
        <f>IFERROR(VLOOKUP($A33,Runners!$L:$AA,13,0),"")</f>
        <v>Hobson</v>
      </c>
      <c r="D33" s="2" t="str">
        <f>IFERROR(VLOOKUP($A33,Runners!$L:$AA,14,0),"")</f>
        <v>Ipswich Jaffa</v>
      </c>
      <c r="E33" s="2">
        <f>IFERROR(VLOOKUP($A33,Runners!$L:$AA,15,0),"")</f>
        <v>8</v>
      </c>
      <c r="F33" s="2" t="str">
        <f>IFERROR(VLOOKUP($A33,Runners!$L:$AA,16,0),"")</f>
        <v>U13</v>
      </c>
      <c r="G33">
        <f>COUNTIF($F$5:F33,F33)</f>
        <v>10</v>
      </c>
      <c r="J33" s="32" t="str">
        <f t="shared" si="0"/>
        <v>ElliotHobsonIpswich Jaffa</v>
      </c>
      <c r="K33" s="32">
        <f t="shared" si="1"/>
        <v>30</v>
      </c>
      <c r="L33" s="32">
        <f t="shared" si="2"/>
        <v>10</v>
      </c>
    </row>
    <row r="34" spans="1:12" x14ac:dyDescent="0.25">
      <c r="A34" s="19">
        <v>31</v>
      </c>
      <c r="B34" s="1" t="str">
        <f>IFERROR(VLOOKUP($A34,Runners!$L:$AA,12,0),"")</f>
        <v>Thomas</v>
      </c>
      <c r="C34" s="1" t="str">
        <f>IFERROR(VLOOKUP($A34,Runners!$L:$AA,13,0),"")</f>
        <v>Davis</v>
      </c>
      <c r="D34" s="2" t="str">
        <f>IFERROR(VLOOKUP($A34,Runners!$L:$AA,14,0),"")</f>
        <v>Hadleigh Hares</v>
      </c>
      <c r="E34" s="2">
        <f>IFERROR(VLOOKUP($A34,Runners!$L:$AA,15,0),"")</f>
        <v>10</v>
      </c>
      <c r="F34" s="2" t="str">
        <f>IFERROR(VLOOKUP($A34,Runners!$L:$AA,16,0),"")</f>
        <v>U15</v>
      </c>
      <c r="G34">
        <f>COUNTIF($F$5:F34,F34)</f>
        <v>10</v>
      </c>
      <c r="J34" s="32" t="str">
        <f t="shared" si="0"/>
        <v>ThomasDavisHadleigh Hares</v>
      </c>
      <c r="K34" s="32">
        <f t="shared" si="1"/>
        <v>31</v>
      </c>
      <c r="L34" s="32">
        <f t="shared" si="2"/>
        <v>10</v>
      </c>
    </row>
    <row r="35" spans="1:12" x14ac:dyDescent="0.25">
      <c r="A35" s="19">
        <v>32</v>
      </c>
      <c r="B35" s="1" t="str">
        <f>IFERROR(VLOOKUP($A35,Runners!$L:$AA,12,0),"")</f>
        <v>Jacob</v>
      </c>
      <c r="C35" s="1" t="str">
        <f>IFERROR(VLOOKUP($A35,Runners!$L:$AA,13,0),"")</f>
        <v>Hopton</v>
      </c>
      <c r="D35" s="2" t="str">
        <f>IFERROR(VLOOKUP($A35,Runners!$L:$AA,14,0),"")</f>
        <v>Colchester &amp; Tendring AC</v>
      </c>
      <c r="E35" s="2">
        <f>IFERROR(VLOOKUP($A35,Runners!$L:$AA,15,0),"")</f>
        <v>8</v>
      </c>
      <c r="F35" s="2" t="str">
        <f>IFERROR(VLOOKUP($A35,Runners!$L:$AA,16,0),"")</f>
        <v>U13</v>
      </c>
      <c r="G35">
        <f>COUNTIF($F$5:F35,F35)</f>
        <v>11</v>
      </c>
      <c r="J35" s="32" t="str">
        <f t="shared" si="0"/>
        <v>JacobHoptonColchester &amp; Tendring AC</v>
      </c>
      <c r="K35" s="32">
        <f t="shared" si="1"/>
        <v>32</v>
      </c>
      <c r="L35" s="32">
        <f t="shared" si="2"/>
        <v>11</v>
      </c>
    </row>
    <row r="36" spans="1:12" x14ac:dyDescent="0.25">
      <c r="A36" s="19">
        <v>33</v>
      </c>
      <c r="B36" s="1" t="str">
        <f>IFERROR(VLOOKUP($A36,Runners!$L:$AA,12,0),"")</f>
        <v>Charlie</v>
      </c>
      <c r="C36" s="1" t="str">
        <f>IFERROR(VLOOKUP($A36,Runners!$L:$AA,13,0),"")</f>
        <v>Sharp</v>
      </c>
      <c r="D36" s="2" t="str">
        <f>IFERROR(VLOOKUP($A36,Runners!$L:$AA,14,0),"")</f>
        <v>Great Bentley</v>
      </c>
      <c r="E36" s="2">
        <f>IFERROR(VLOOKUP($A36,Runners!$L:$AA,15,0),"")</f>
        <v>9</v>
      </c>
      <c r="F36" s="2" t="str">
        <f>IFERROR(VLOOKUP($A36,Runners!$L:$AA,16,0),"")</f>
        <v>U15</v>
      </c>
      <c r="G36">
        <f>COUNTIF($F$5:F36,F36)</f>
        <v>11</v>
      </c>
      <c r="J36" s="32" t="str">
        <f t="shared" si="0"/>
        <v>CharlieSharpGreat Bentley</v>
      </c>
      <c r="K36" s="32">
        <f t="shared" si="1"/>
        <v>33</v>
      </c>
      <c r="L36" s="32">
        <f t="shared" si="2"/>
        <v>11</v>
      </c>
    </row>
    <row r="37" spans="1:12" x14ac:dyDescent="0.25">
      <c r="A37" s="19">
        <v>34</v>
      </c>
      <c r="B37" s="1" t="str">
        <f>IFERROR(VLOOKUP($A37,Runners!$L:$AA,12,0),"")</f>
        <v>Samuel</v>
      </c>
      <c r="C37" s="1" t="str">
        <f>IFERROR(VLOOKUP($A37,Runners!$L:$AA,13,0),"")</f>
        <v>Green</v>
      </c>
      <c r="D37" s="2" t="str">
        <f>IFERROR(VLOOKUP($A37,Runners!$L:$AA,14,0),"")</f>
        <v>Colchester &amp; Tendring AC</v>
      </c>
      <c r="E37" s="2">
        <f>IFERROR(VLOOKUP($A37,Runners!$L:$AA,15,0),"")</f>
        <v>7</v>
      </c>
      <c r="F37" s="2" t="str">
        <f>IFERROR(VLOOKUP($A37,Runners!$L:$AA,16,0),"")</f>
        <v>U13</v>
      </c>
      <c r="G37">
        <f>COUNTIF($F$5:F37,F37)</f>
        <v>12</v>
      </c>
      <c r="J37" s="32" t="str">
        <f t="shared" si="0"/>
        <v>SamuelGreenColchester &amp; Tendring AC</v>
      </c>
      <c r="K37" s="32">
        <f t="shared" si="1"/>
        <v>34</v>
      </c>
      <c r="L37" s="32">
        <f t="shared" si="2"/>
        <v>12</v>
      </c>
    </row>
    <row r="38" spans="1:12" x14ac:dyDescent="0.25">
      <c r="A38" s="19">
        <v>35</v>
      </c>
      <c r="B38" s="1" t="str">
        <f>IFERROR(VLOOKUP($A38,Runners!$L:$AA,12,0),"")</f>
        <v>Dominic</v>
      </c>
      <c r="C38" s="1" t="str">
        <f>IFERROR(VLOOKUP($A38,Runners!$L:$AA,13,0),"")</f>
        <v>Bisoni</v>
      </c>
      <c r="D38" s="2" t="str">
        <f>IFERROR(VLOOKUP($A38,Runners!$L:$AA,14,0),"")</f>
        <v>Colchester &amp; Tendring AC</v>
      </c>
      <c r="E38" s="2">
        <f>IFERROR(VLOOKUP($A38,Runners!$L:$AA,15,0),"")</f>
        <v>7</v>
      </c>
      <c r="F38" s="2" t="str">
        <f>IFERROR(VLOOKUP($A38,Runners!$L:$AA,16,0),"")</f>
        <v>U13</v>
      </c>
      <c r="G38">
        <f>COUNTIF($F$5:F38,F38)</f>
        <v>13</v>
      </c>
      <c r="J38" s="32" t="str">
        <f t="shared" si="0"/>
        <v>DominicBisoniColchester &amp; Tendring AC</v>
      </c>
      <c r="K38" s="32">
        <f t="shared" si="1"/>
        <v>35</v>
      </c>
      <c r="L38" s="32">
        <f t="shared" si="2"/>
        <v>13</v>
      </c>
    </row>
    <row r="39" spans="1:12" x14ac:dyDescent="0.25">
      <c r="A39" s="19">
        <v>36</v>
      </c>
      <c r="B39" s="1" t="str">
        <f>IFERROR(VLOOKUP($A39,Runners!$L:$AA,12,0),"")</f>
        <v>Alfie</v>
      </c>
      <c r="C39" s="1" t="str">
        <f>IFERROR(VLOOKUP($A39,Runners!$L:$AA,13,0),"")</f>
        <v>Finbra</v>
      </c>
      <c r="D39" s="2" t="str">
        <f>IFERROR(VLOOKUP($A39,Runners!$L:$AA,14,0),"")</f>
        <v>Ipswich Jaffa</v>
      </c>
      <c r="E39" s="2">
        <f>IFERROR(VLOOKUP($A39,Runners!$L:$AA,15,0),"")</f>
        <v>7</v>
      </c>
      <c r="F39" s="2" t="str">
        <f>IFERROR(VLOOKUP($A39,Runners!$L:$AA,16,0),"")</f>
        <v>U13</v>
      </c>
      <c r="G39">
        <f>COUNTIF($F$5:F39,F39)</f>
        <v>14</v>
      </c>
      <c r="J39" s="32" t="str">
        <f t="shared" si="0"/>
        <v>AlfieFinbraIpswich Jaffa</v>
      </c>
      <c r="K39" s="32">
        <f t="shared" si="1"/>
        <v>36</v>
      </c>
      <c r="L39" s="32">
        <f t="shared" si="2"/>
        <v>14</v>
      </c>
    </row>
    <row r="40" spans="1:12" x14ac:dyDescent="0.25">
      <c r="A40" s="19">
        <v>37</v>
      </c>
      <c r="B40" s="1" t="str">
        <f>IFERROR(VLOOKUP($A40,Runners!$L:$AA,12,0),"")</f>
        <v>Rafael</v>
      </c>
      <c r="C40" s="1" t="str">
        <f>IFERROR(VLOOKUP($A40,Runners!$L:$AA,13,0),"")</f>
        <v>DeBelligny</v>
      </c>
      <c r="D40" s="2" t="str">
        <f>IFERROR(VLOOKUP($A40,Runners!$L:$AA,14,0),"")</f>
        <v>Colchester &amp; Tendring AC</v>
      </c>
      <c r="E40" s="2">
        <f>IFERROR(VLOOKUP($A40,Runners!$L:$AA,15,0),"")</f>
        <v>7</v>
      </c>
      <c r="F40" s="2" t="str">
        <f>IFERROR(VLOOKUP($A40,Runners!$L:$AA,16,0),"")</f>
        <v>U13</v>
      </c>
      <c r="G40">
        <f>COUNTIF($F$5:F40,F40)</f>
        <v>15</v>
      </c>
      <c r="J40" s="32" t="str">
        <f t="shared" si="0"/>
        <v>RafaelDeBellignyColchester &amp; Tendring AC</v>
      </c>
      <c r="K40" s="32">
        <f t="shared" si="1"/>
        <v>37</v>
      </c>
      <c r="L40" s="32">
        <f t="shared" si="2"/>
        <v>15</v>
      </c>
    </row>
    <row r="41" spans="1:12" x14ac:dyDescent="0.25">
      <c r="A41" s="19">
        <v>38</v>
      </c>
      <c r="B41" s="1" t="str">
        <f>IFERROR(VLOOKUP($A41,Runners!$L:$AA,12,0),"")</f>
        <v xml:space="preserve">Toby </v>
      </c>
      <c r="C41" s="1" t="str">
        <f>IFERROR(VLOOKUP($A41,Runners!$L:$AA,13,0),"")</f>
        <v>Metson</v>
      </c>
      <c r="D41" s="2" t="str">
        <f>IFERROR(VLOOKUP($A41,Runners!$L:$AA,14,0),"")</f>
        <v>Halstead R R</v>
      </c>
      <c r="E41" s="2">
        <f>IFERROR(VLOOKUP($A41,Runners!$L:$AA,15,0),"")</f>
        <v>7</v>
      </c>
      <c r="F41" s="2" t="str">
        <f>IFERROR(VLOOKUP($A41,Runners!$L:$AA,16,0),"")</f>
        <v>U13</v>
      </c>
      <c r="G41">
        <f>COUNTIF($F$5:F41,F41)</f>
        <v>16</v>
      </c>
      <c r="J41" s="32" t="str">
        <f t="shared" si="0"/>
        <v>Toby MetsonHalstead R R</v>
      </c>
      <c r="K41" s="32">
        <f t="shared" si="1"/>
        <v>38</v>
      </c>
      <c r="L41" s="32">
        <f t="shared" si="2"/>
        <v>16</v>
      </c>
    </row>
    <row r="42" spans="1:12" x14ac:dyDescent="0.25">
      <c r="A42" s="19">
        <v>39</v>
      </c>
      <c r="B42" s="1" t="str">
        <f>IFERROR(VLOOKUP($A42,Runners!$L:$AA,12,0),"")</f>
        <v>Benjamin</v>
      </c>
      <c r="C42" s="1" t="str">
        <f>IFERROR(VLOOKUP($A42,Runners!$L:$AA,13,0),"")</f>
        <v>Squirrell</v>
      </c>
      <c r="D42" s="2" t="str">
        <f>IFERROR(VLOOKUP($A42,Runners!$L:$AA,14,0),"")</f>
        <v>Ipswich Jaffa</v>
      </c>
      <c r="E42" s="2">
        <f>IFERROR(VLOOKUP($A42,Runners!$L:$AA,15,0),"")</f>
        <v>5</v>
      </c>
      <c r="F42" s="2" t="str">
        <f>IFERROR(VLOOKUP($A42,Runners!$L:$AA,16,0),"")</f>
        <v>U11</v>
      </c>
      <c r="G42">
        <f>COUNTIF($F$5:F42,F42)</f>
        <v>2</v>
      </c>
      <c r="J42" s="32" t="str">
        <f t="shared" si="0"/>
        <v>BenjaminSquirrellIpswich Jaffa</v>
      </c>
      <c r="K42" s="32">
        <f t="shared" si="1"/>
        <v>39</v>
      </c>
      <c r="L42" s="32">
        <f t="shared" si="2"/>
        <v>2</v>
      </c>
    </row>
    <row r="43" spans="1:12" x14ac:dyDescent="0.25">
      <c r="A43" s="19">
        <v>40</v>
      </c>
      <c r="B43" s="1" t="str">
        <f>IFERROR(VLOOKUP($A43,Runners!$L:$AA,12,0),"")</f>
        <v>Alexander</v>
      </c>
      <c r="C43" s="1" t="str">
        <f>IFERROR(VLOOKUP($A43,Runners!$L:$AA,13,0),"")</f>
        <v>Cook</v>
      </c>
      <c r="D43" s="2" t="str">
        <f>IFERROR(VLOOKUP($A43,Runners!$L:$AA,14,0),"")</f>
        <v>Colchester Harriers</v>
      </c>
      <c r="E43" s="2">
        <f>IFERROR(VLOOKUP($A43,Runners!$L:$AA,15,0),"")</f>
        <v>9</v>
      </c>
      <c r="F43" s="2" t="str">
        <f>IFERROR(VLOOKUP($A43,Runners!$L:$AA,16,0),"")</f>
        <v>U15</v>
      </c>
      <c r="G43">
        <f>COUNTIF($F$5:F43,F43)</f>
        <v>12</v>
      </c>
      <c r="J43" s="32" t="str">
        <f t="shared" si="0"/>
        <v>AlexanderCookColchester Harriers</v>
      </c>
      <c r="K43" s="32">
        <f t="shared" si="1"/>
        <v>40</v>
      </c>
      <c r="L43" s="32">
        <f t="shared" si="2"/>
        <v>12</v>
      </c>
    </row>
    <row r="44" spans="1:12" x14ac:dyDescent="0.25">
      <c r="A44" s="19">
        <v>41</v>
      </c>
      <c r="B44" s="1" t="str">
        <f>IFERROR(VLOOKUP($A44,Runners!$L:$AA,12,0),"")</f>
        <v>Frank</v>
      </c>
      <c r="C44" s="1" t="str">
        <f>IFERROR(VLOOKUP($A44,Runners!$L:$AA,13,0),"")</f>
        <v>Mason</v>
      </c>
      <c r="D44" s="2" t="str">
        <f>IFERROR(VLOOKUP($A44,Runners!$L:$AA,14,0),"")</f>
        <v>Colchester Harriers</v>
      </c>
      <c r="E44" s="2">
        <f>IFERROR(VLOOKUP($A44,Runners!$L:$AA,15,0),"")</f>
        <v>6</v>
      </c>
      <c r="F44" s="2" t="str">
        <f>IFERROR(VLOOKUP($A44,Runners!$L:$AA,16,0),"")</f>
        <v>U11</v>
      </c>
      <c r="G44">
        <f>COUNTIF($F$5:F44,F44)</f>
        <v>3</v>
      </c>
      <c r="J44" s="32" t="str">
        <f t="shared" si="0"/>
        <v>FrankMasonColchester Harriers</v>
      </c>
      <c r="K44" s="32">
        <f t="shared" si="1"/>
        <v>41</v>
      </c>
      <c r="L44" s="32">
        <f t="shared" si="2"/>
        <v>3</v>
      </c>
    </row>
    <row r="45" spans="1:12" x14ac:dyDescent="0.25">
      <c r="A45" s="19">
        <v>42</v>
      </c>
      <c r="B45" s="1" t="str">
        <f>IFERROR(VLOOKUP($A45,Runners!$L:$AA,12,0),"")</f>
        <v>Jude</v>
      </c>
      <c r="C45" s="1" t="str">
        <f>IFERROR(VLOOKUP($A45,Runners!$L:$AA,13,0),"")</f>
        <v>Lynch</v>
      </c>
      <c r="D45" s="2" t="str">
        <f>IFERROR(VLOOKUP($A45,Runners!$L:$AA,14,0),"")</f>
        <v>Harwich Runners</v>
      </c>
      <c r="E45" s="2">
        <f>IFERROR(VLOOKUP($A45,Runners!$L:$AA,15,0),"")</f>
        <v>7</v>
      </c>
      <c r="F45" s="2" t="str">
        <f>IFERROR(VLOOKUP($A45,Runners!$L:$AA,16,0),"")</f>
        <v>U13</v>
      </c>
      <c r="G45">
        <f>COUNTIF($F$5:F45,F45)</f>
        <v>17</v>
      </c>
      <c r="J45" s="32" t="str">
        <f t="shared" si="0"/>
        <v>JudeLynchHarwich Runners</v>
      </c>
      <c r="K45" s="32">
        <f t="shared" si="1"/>
        <v>42</v>
      </c>
      <c r="L45" s="32">
        <f t="shared" si="2"/>
        <v>17</v>
      </c>
    </row>
    <row r="46" spans="1:12" x14ac:dyDescent="0.25">
      <c r="A46" s="19">
        <v>43</v>
      </c>
      <c r="B46" s="1" t="str">
        <f>IFERROR(VLOOKUP($A46,Runners!$L:$AA,12,0),"")</f>
        <v xml:space="preserve">Jacob </v>
      </c>
      <c r="C46" s="1" t="str">
        <f>IFERROR(VLOOKUP($A46,Runners!$L:$AA,13,0),"")</f>
        <v>Root</v>
      </c>
      <c r="D46" s="2" t="str">
        <f>IFERROR(VLOOKUP($A46,Runners!$L:$AA,14,0),"")</f>
        <v>Halstead R R</v>
      </c>
      <c r="E46" s="2">
        <f>IFERROR(VLOOKUP($A46,Runners!$L:$AA,15,0),"")</f>
        <v>6</v>
      </c>
      <c r="F46" s="2" t="str">
        <f>IFERROR(VLOOKUP($A46,Runners!$L:$AA,16,0),"")</f>
        <v>U11</v>
      </c>
      <c r="G46">
        <f>COUNTIF($F$5:F46,F46)</f>
        <v>4</v>
      </c>
      <c r="J46" s="32" t="str">
        <f t="shared" si="0"/>
        <v>Jacob RootHalstead R R</v>
      </c>
      <c r="K46" s="32">
        <f t="shared" si="1"/>
        <v>43</v>
      </c>
      <c r="L46" s="32">
        <f t="shared" si="2"/>
        <v>4</v>
      </c>
    </row>
    <row r="47" spans="1:12" x14ac:dyDescent="0.25">
      <c r="A47" s="19">
        <v>44</v>
      </c>
      <c r="B47" s="1" t="str">
        <f>IFERROR(VLOOKUP($A47,Runners!$L:$AA,12,0),"")</f>
        <v>Kyan</v>
      </c>
      <c r="C47" s="1" t="str">
        <f>IFERROR(VLOOKUP($A47,Runners!$L:$AA,13,0),"")</f>
        <v>McNeill</v>
      </c>
      <c r="D47" s="2" t="str">
        <f>IFERROR(VLOOKUP($A47,Runners!$L:$AA,14,0),"")</f>
        <v>Hadleigh Hares</v>
      </c>
      <c r="E47" s="2">
        <f>IFERROR(VLOOKUP($A47,Runners!$L:$AA,15,0),"")</f>
        <v>4</v>
      </c>
      <c r="F47" s="2" t="str">
        <f>IFERROR(VLOOKUP($A47,Runners!$L:$AA,16,0),"")</f>
        <v>U11</v>
      </c>
      <c r="G47">
        <f>COUNTIF($F$5:F47,F47)</f>
        <v>5</v>
      </c>
      <c r="J47" s="32" t="str">
        <f t="shared" si="0"/>
        <v>KyanMcNeillHadleigh Hares</v>
      </c>
      <c r="K47" s="32">
        <f t="shared" si="1"/>
        <v>44</v>
      </c>
      <c r="L47" s="32">
        <f t="shared" si="2"/>
        <v>5</v>
      </c>
    </row>
    <row r="48" spans="1:12" x14ac:dyDescent="0.25">
      <c r="A48" s="19">
        <v>45</v>
      </c>
      <c r="B48" s="1" t="str">
        <f>IFERROR(VLOOKUP($A48,Runners!$L:$AA,12,0),"")</f>
        <v>Mason</v>
      </c>
      <c r="C48" s="1" t="str">
        <f>IFERROR(VLOOKUP($A48,Runners!$L:$AA,13,0),"")</f>
        <v>Partridge</v>
      </c>
      <c r="D48" s="2" t="str">
        <f>IFERROR(VLOOKUP($A48,Runners!$L:$AA,14,0),"")</f>
        <v>Colchester &amp; Tendring AC</v>
      </c>
      <c r="E48" s="2">
        <f>IFERROR(VLOOKUP($A48,Runners!$L:$AA,15,0),"")</f>
        <v>6</v>
      </c>
      <c r="F48" s="2" t="str">
        <f>IFERROR(VLOOKUP($A48,Runners!$L:$AA,16,0),"")</f>
        <v>U11</v>
      </c>
      <c r="G48">
        <f>COUNTIF($F$5:F48,F48)</f>
        <v>6</v>
      </c>
      <c r="J48" s="32" t="str">
        <f t="shared" si="0"/>
        <v>MasonPartridgeColchester &amp; Tendring AC</v>
      </c>
      <c r="K48" s="32">
        <f t="shared" si="1"/>
        <v>45</v>
      </c>
      <c r="L48" s="32">
        <f t="shared" si="2"/>
        <v>6</v>
      </c>
    </row>
    <row r="49" spans="1:12" x14ac:dyDescent="0.25">
      <c r="A49" s="19">
        <v>46</v>
      </c>
      <c r="B49" s="1" t="str">
        <f>IFERROR(VLOOKUP($A49,Runners!$L:$AA,12,0),"")</f>
        <v>Harrison</v>
      </c>
      <c r="C49" s="1" t="str">
        <f>IFERROR(VLOOKUP($A49,Runners!$L:$AA,13,0),"")</f>
        <v>Miller</v>
      </c>
      <c r="D49" s="2" t="str">
        <f>IFERROR(VLOOKUP($A49,Runners!$L:$AA,14,0),"")</f>
        <v>Colchester &amp; Tendring AC</v>
      </c>
      <c r="E49" s="2">
        <f>IFERROR(VLOOKUP($A49,Runners!$L:$AA,15,0),"")</f>
        <v>9</v>
      </c>
      <c r="F49" s="2" t="str">
        <f>IFERROR(VLOOKUP($A49,Runners!$L:$AA,16,0),"")</f>
        <v>U15</v>
      </c>
      <c r="G49">
        <f>COUNTIF($F$5:F49,F49)</f>
        <v>13</v>
      </c>
      <c r="J49" s="32" t="str">
        <f t="shared" si="0"/>
        <v>HarrisonMillerColchester &amp; Tendring AC</v>
      </c>
      <c r="K49" s="32">
        <f t="shared" si="1"/>
        <v>46</v>
      </c>
      <c r="L49" s="32">
        <f t="shared" si="2"/>
        <v>13</v>
      </c>
    </row>
    <row r="50" spans="1:12" x14ac:dyDescent="0.25">
      <c r="A50" s="19">
        <v>47</v>
      </c>
      <c r="B50" s="1" t="str">
        <f>IFERROR(VLOOKUP($A50,Runners!$L:$AA,12,0),"")</f>
        <v>Jacob</v>
      </c>
      <c r="C50" s="1" t="str">
        <f>IFERROR(VLOOKUP($A50,Runners!$L:$AA,13,0),"")</f>
        <v>Pickering</v>
      </c>
      <c r="D50" s="2" t="str">
        <f>IFERROR(VLOOKUP($A50,Runners!$L:$AA,14,0),"")</f>
        <v>Halstead R R</v>
      </c>
      <c r="E50" s="2">
        <f>IFERROR(VLOOKUP($A50,Runners!$L:$AA,15,0),"")</f>
        <v>8</v>
      </c>
      <c r="F50" s="2" t="str">
        <f>IFERROR(VLOOKUP($A50,Runners!$L:$AA,16,0),"")</f>
        <v>U13</v>
      </c>
      <c r="G50">
        <f>COUNTIF($F$5:F50,F50)</f>
        <v>18</v>
      </c>
      <c r="J50" s="32" t="str">
        <f t="shared" si="0"/>
        <v>JacobPickeringHalstead R R</v>
      </c>
      <c r="K50" s="32">
        <f t="shared" si="1"/>
        <v>47</v>
      </c>
      <c r="L50" s="32">
        <f t="shared" si="2"/>
        <v>18</v>
      </c>
    </row>
    <row r="51" spans="1:12" x14ac:dyDescent="0.25">
      <c r="A51" s="19">
        <v>48</v>
      </c>
      <c r="B51" s="1" t="str">
        <f>IFERROR(VLOOKUP($A51,Runners!$L:$AA,12,0),"")</f>
        <v>Charlie</v>
      </c>
      <c r="C51" s="1" t="str">
        <f>IFERROR(VLOOKUP($A51,Runners!$L:$AA,13,0),"")</f>
        <v>Roxby-Clarke</v>
      </c>
      <c r="D51" s="2" t="str">
        <f>IFERROR(VLOOKUP($A51,Runners!$L:$AA,14,0),"")</f>
        <v>Harwich Runners</v>
      </c>
      <c r="E51" s="2">
        <f>IFERROR(VLOOKUP($A51,Runners!$L:$AA,15,0),"")</f>
        <v>3</v>
      </c>
      <c r="F51" s="2" t="str">
        <f>IFERROR(VLOOKUP($A51,Runners!$L:$AA,16,0),"")</f>
        <v>U11</v>
      </c>
      <c r="G51">
        <f>COUNTIF($F$5:F51,F51)</f>
        <v>7</v>
      </c>
      <c r="J51" s="32" t="str">
        <f t="shared" si="0"/>
        <v>CharlieRoxby-ClarkeHarwich Runners</v>
      </c>
      <c r="K51" s="32">
        <f t="shared" si="1"/>
        <v>48</v>
      </c>
      <c r="L51" s="32">
        <f t="shared" si="2"/>
        <v>7</v>
      </c>
    </row>
    <row r="52" spans="1:12" x14ac:dyDescent="0.25">
      <c r="A52" s="19">
        <v>49</v>
      </c>
      <c r="B52" s="1" t="str">
        <f>IFERROR(VLOOKUP($A52,Runners!$L:$AA,12,0),"")</f>
        <v>Alex</v>
      </c>
      <c r="C52" s="1" t="str">
        <f>IFERROR(VLOOKUP($A52,Runners!$L:$AA,13,0),"")</f>
        <v>Blanco</v>
      </c>
      <c r="D52" s="2" t="str">
        <f>IFERROR(VLOOKUP($A52,Runners!$L:$AA,14,0),"")</f>
        <v>Colchester &amp; Tendring AC</v>
      </c>
      <c r="E52" s="2">
        <f>IFERROR(VLOOKUP($A52,Runners!$L:$AA,15,0),"")</f>
        <v>7</v>
      </c>
      <c r="F52" s="2" t="str">
        <f>IFERROR(VLOOKUP($A52,Runners!$L:$AA,16,0),"")</f>
        <v>U13</v>
      </c>
      <c r="G52">
        <f>COUNTIF($F$5:F52,F52)</f>
        <v>19</v>
      </c>
      <c r="J52" s="32" t="str">
        <f t="shared" si="0"/>
        <v>AlexBlancoColchester &amp; Tendring AC</v>
      </c>
      <c r="K52" s="32">
        <f t="shared" si="1"/>
        <v>49</v>
      </c>
      <c r="L52" s="32">
        <f t="shared" si="2"/>
        <v>19</v>
      </c>
    </row>
    <row r="53" spans="1:12" x14ac:dyDescent="0.25">
      <c r="A53" s="19">
        <v>50</v>
      </c>
      <c r="B53" s="1" t="str">
        <f>IFERROR(VLOOKUP($A53,Runners!$L:$AA,12,0),"")</f>
        <v>Olly</v>
      </c>
      <c r="C53" s="1" t="str">
        <f>IFERROR(VLOOKUP($A53,Runners!$L:$AA,13,0),"")</f>
        <v>Kelly</v>
      </c>
      <c r="D53" s="2" t="str">
        <f>IFERROR(VLOOKUP($A53,Runners!$L:$AA,14,0),"")</f>
        <v>Ipswich Jaffa</v>
      </c>
      <c r="E53" s="2">
        <f>IFERROR(VLOOKUP($A53,Runners!$L:$AA,15,0),"")</f>
        <v>5</v>
      </c>
      <c r="F53" s="2" t="str">
        <f>IFERROR(VLOOKUP($A53,Runners!$L:$AA,16,0),"")</f>
        <v>U11</v>
      </c>
      <c r="G53">
        <f>COUNTIF($F$5:F53,F53)</f>
        <v>8</v>
      </c>
      <c r="J53" s="32" t="str">
        <f t="shared" si="0"/>
        <v>OllyKellyIpswich Jaffa</v>
      </c>
      <c r="K53" s="32">
        <f t="shared" si="1"/>
        <v>50</v>
      </c>
      <c r="L53" s="32">
        <f t="shared" si="2"/>
        <v>8</v>
      </c>
    </row>
    <row r="54" spans="1:12" x14ac:dyDescent="0.25">
      <c r="A54" s="19">
        <v>51</v>
      </c>
      <c r="B54" s="1" t="str">
        <f>IFERROR(VLOOKUP($A54,Runners!$L:$AA,12,0),"")</f>
        <v>Finley</v>
      </c>
      <c r="C54" s="1" t="str">
        <f>IFERROR(VLOOKUP($A54,Runners!$L:$AA,13,0),"")</f>
        <v>Smith</v>
      </c>
      <c r="D54" s="2" t="str">
        <f>IFERROR(VLOOKUP($A54,Runners!$L:$AA,14,0),"")</f>
        <v>Colchester Harriers</v>
      </c>
      <c r="E54" s="2">
        <f>IFERROR(VLOOKUP($A54,Runners!$L:$AA,15,0),"")</f>
        <v>3</v>
      </c>
      <c r="F54" s="2" t="str">
        <f>IFERROR(VLOOKUP($A54,Runners!$L:$AA,16,0),"")</f>
        <v>U11</v>
      </c>
      <c r="G54">
        <f>COUNTIF($F$5:F54,F54)</f>
        <v>9</v>
      </c>
      <c r="J54" s="32" t="str">
        <f t="shared" si="0"/>
        <v>FinleySmithColchester Harriers</v>
      </c>
      <c r="K54" s="32">
        <f t="shared" si="1"/>
        <v>51</v>
      </c>
      <c r="L54" s="32">
        <f t="shared" si="2"/>
        <v>9</v>
      </c>
    </row>
    <row r="55" spans="1:12" x14ac:dyDescent="0.25">
      <c r="A55" s="19">
        <v>52</v>
      </c>
      <c r="B55" s="1" t="str">
        <f>IFERROR(VLOOKUP($A55,Runners!$L:$AA,12,0),"")</f>
        <v>Joe</v>
      </c>
      <c r="C55" s="1" t="str">
        <f>IFERROR(VLOOKUP($A55,Runners!$L:$AA,13,0),"")</f>
        <v>Howard</v>
      </c>
      <c r="D55" s="2" t="str">
        <f>IFERROR(VLOOKUP($A55,Runners!$L:$AA,14,0),"")</f>
        <v>Colchester &amp; Tendring AC</v>
      </c>
      <c r="E55" s="2">
        <f>IFERROR(VLOOKUP($A55,Runners!$L:$AA,15,0),"")</f>
        <v>5</v>
      </c>
      <c r="F55" s="2" t="str">
        <f>IFERROR(VLOOKUP($A55,Runners!$L:$AA,16,0),"")</f>
        <v>U11</v>
      </c>
      <c r="G55">
        <f>COUNTIF($F$5:F55,F55)</f>
        <v>10</v>
      </c>
      <c r="J55" s="32" t="str">
        <f t="shared" si="0"/>
        <v>JoeHowardColchester &amp; Tendring AC</v>
      </c>
      <c r="K55" s="32">
        <f t="shared" si="1"/>
        <v>52</v>
      </c>
      <c r="L55" s="32">
        <f t="shared" si="2"/>
        <v>10</v>
      </c>
    </row>
    <row r="56" spans="1:12" x14ac:dyDescent="0.25">
      <c r="A56" s="19">
        <v>53</v>
      </c>
      <c r="B56" s="1" t="str">
        <f>IFERROR(VLOOKUP($A56,Runners!$L:$AA,12,0),"")</f>
        <v>Jack</v>
      </c>
      <c r="C56" s="1" t="str">
        <f>IFERROR(VLOOKUP($A56,Runners!$L:$AA,13,0),"")</f>
        <v>Benson</v>
      </c>
      <c r="D56" s="2" t="str">
        <f>IFERROR(VLOOKUP($A56,Runners!$L:$AA,14,0),"")</f>
        <v>Springfield Striders</v>
      </c>
      <c r="E56" s="2">
        <f>IFERROR(VLOOKUP($A56,Runners!$L:$AA,15,0),"")</f>
        <v>3</v>
      </c>
      <c r="F56" s="2" t="str">
        <f>IFERROR(VLOOKUP($A56,Runners!$L:$AA,16,0),"")</f>
        <v>U11</v>
      </c>
      <c r="G56">
        <f>COUNTIF($F$5:F56,F56)</f>
        <v>11</v>
      </c>
      <c r="J56" s="32" t="str">
        <f t="shared" si="0"/>
        <v>JackBensonSpringfield Striders</v>
      </c>
      <c r="K56" s="32">
        <f t="shared" si="1"/>
        <v>53</v>
      </c>
      <c r="L56" s="32">
        <f t="shared" si="2"/>
        <v>11</v>
      </c>
    </row>
    <row r="57" spans="1:12" x14ac:dyDescent="0.25">
      <c r="A57" s="19">
        <v>54</v>
      </c>
      <c r="B57" s="1" t="str">
        <f>IFERROR(VLOOKUP($A57,Runners!$L:$AA,12,0),"")</f>
        <v>Leo</v>
      </c>
      <c r="C57" s="1" t="str">
        <f>IFERROR(VLOOKUP($A57,Runners!$L:$AA,13,0),"")</f>
        <v>Knott</v>
      </c>
      <c r="D57" s="2" t="str">
        <f>IFERROR(VLOOKUP($A57,Runners!$L:$AA,14,0),"")</f>
        <v>Harwich Runners</v>
      </c>
      <c r="E57" s="2">
        <f>IFERROR(VLOOKUP($A57,Runners!$L:$AA,15,0),"")</f>
        <v>3</v>
      </c>
      <c r="F57" s="2" t="str">
        <f>IFERROR(VLOOKUP($A57,Runners!$L:$AA,16,0),"")</f>
        <v>U11</v>
      </c>
      <c r="G57">
        <f>COUNTIF($F$5:F57,F57)</f>
        <v>12</v>
      </c>
      <c r="J57" s="32" t="str">
        <f t="shared" si="0"/>
        <v>LeoKnottHarwich Runners</v>
      </c>
      <c r="K57" s="32">
        <f t="shared" si="1"/>
        <v>54</v>
      </c>
      <c r="L57" s="32">
        <f t="shared" si="2"/>
        <v>12</v>
      </c>
    </row>
    <row r="58" spans="1:12" x14ac:dyDescent="0.25">
      <c r="A58" s="19">
        <v>55</v>
      </c>
      <c r="B58" s="1" t="str">
        <f>IFERROR(VLOOKUP($A58,Runners!$L:$AA,12,0),"")</f>
        <v>Finlay</v>
      </c>
      <c r="C58" s="1" t="str">
        <f>IFERROR(VLOOKUP($A58,Runners!$L:$AA,13,0),"")</f>
        <v>Smith-Surety</v>
      </c>
      <c r="D58" s="2" t="str">
        <f>IFERROR(VLOOKUP($A58,Runners!$L:$AA,14,0),"")</f>
        <v>Hadleigh Hares</v>
      </c>
      <c r="E58" s="2">
        <f>IFERROR(VLOOKUP($A58,Runners!$L:$AA,15,0),"")</f>
        <v>6</v>
      </c>
      <c r="F58" s="2" t="str">
        <f>IFERROR(VLOOKUP($A58,Runners!$L:$AA,16,0),"")</f>
        <v>U11</v>
      </c>
      <c r="G58">
        <f>COUNTIF($F$5:F58,F58)</f>
        <v>13</v>
      </c>
      <c r="J58" s="32" t="str">
        <f t="shared" si="0"/>
        <v>FinlaySmith-SuretyHadleigh Hares</v>
      </c>
      <c r="K58" s="32">
        <f t="shared" si="1"/>
        <v>55</v>
      </c>
      <c r="L58" s="32">
        <f t="shared" si="2"/>
        <v>13</v>
      </c>
    </row>
    <row r="59" spans="1:12" x14ac:dyDescent="0.25">
      <c r="A59" s="19">
        <v>56</v>
      </c>
      <c r="B59" s="1" t="str">
        <f>IFERROR(VLOOKUP($A59,Runners!$L:$AA,12,0),"")</f>
        <v>Finn</v>
      </c>
      <c r="C59" s="1" t="str">
        <f>IFERROR(VLOOKUP($A59,Runners!$L:$AA,13,0),"")</f>
        <v>Massey</v>
      </c>
      <c r="D59" s="2" t="str">
        <f>IFERROR(VLOOKUP($A59,Runners!$L:$AA,14,0),"")</f>
        <v>Harwich Runners</v>
      </c>
      <c r="E59" s="2">
        <f>IFERROR(VLOOKUP($A59,Runners!$L:$AA,15,0),"")</f>
        <v>5</v>
      </c>
      <c r="F59" s="2" t="str">
        <f>IFERROR(VLOOKUP($A59,Runners!$L:$AA,16,0),"")</f>
        <v>U11</v>
      </c>
      <c r="G59">
        <f>COUNTIF($F$5:F59,F59)</f>
        <v>14</v>
      </c>
      <c r="J59" s="32" t="str">
        <f t="shared" si="0"/>
        <v>FinnMasseyHarwich Runners</v>
      </c>
      <c r="K59" s="32">
        <f t="shared" si="1"/>
        <v>56</v>
      </c>
      <c r="L59" s="32">
        <f t="shared" si="2"/>
        <v>14</v>
      </c>
    </row>
    <row r="60" spans="1:12" x14ac:dyDescent="0.25">
      <c r="A60" s="19">
        <v>57</v>
      </c>
      <c r="B60" s="1" t="str">
        <f>IFERROR(VLOOKUP($A60,Runners!$L:$AA,12,0),"")</f>
        <v>Henry</v>
      </c>
      <c r="C60" s="1" t="str">
        <f>IFERROR(VLOOKUP($A60,Runners!$L:$AA,13,0),"")</f>
        <v>Davey</v>
      </c>
      <c r="D60" s="2" t="str">
        <f>IFERROR(VLOOKUP($A60,Runners!$L:$AA,14,0),"")</f>
        <v>Colchester Harriers</v>
      </c>
      <c r="E60" s="2">
        <f>IFERROR(VLOOKUP($A60,Runners!$L:$AA,15,0),"")</f>
        <v>5</v>
      </c>
      <c r="F60" s="2" t="str">
        <f>IFERROR(VLOOKUP($A60,Runners!$L:$AA,16,0),"")</f>
        <v>U11</v>
      </c>
      <c r="G60">
        <f>COUNTIF($F$5:F60,F60)</f>
        <v>15</v>
      </c>
      <c r="J60" s="32" t="str">
        <f t="shared" si="0"/>
        <v>HenryDaveyColchester Harriers</v>
      </c>
      <c r="K60" s="32">
        <f t="shared" si="1"/>
        <v>57</v>
      </c>
      <c r="L60" s="32">
        <f t="shared" si="2"/>
        <v>15</v>
      </c>
    </row>
    <row r="61" spans="1:12" x14ac:dyDescent="0.25">
      <c r="A61" s="19">
        <v>58</v>
      </c>
      <c r="B61" s="1" t="str">
        <f>IFERROR(VLOOKUP($A61,Runners!$L:$AA,12,0),"")</f>
        <v/>
      </c>
      <c r="C61" s="1" t="str">
        <f>IFERROR(VLOOKUP($A61,Runners!$L:$AA,13,0),"")</f>
        <v/>
      </c>
      <c r="D61" s="2" t="str">
        <f>IFERROR(VLOOKUP($A61,Runners!$L:$AA,14,0),"")</f>
        <v/>
      </c>
      <c r="E61" s="2" t="str">
        <f>IFERROR(VLOOKUP($A61,Runners!$L:$AA,15,0),"")</f>
        <v/>
      </c>
      <c r="F61" s="2" t="str">
        <f>IFERROR(VLOOKUP($A61,Runners!$L:$AA,16,0),"")</f>
        <v/>
      </c>
      <c r="G61">
        <f>COUNTIF($F$5:F61,F61)</f>
        <v>1</v>
      </c>
      <c r="J61" s="32" t="str">
        <f t="shared" si="0"/>
        <v/>
      </c>
      <c r="K61" s="32">
        <f t="shared" si="1"/>
        <v>58</v>
      </c>
      <c r="L61" s="32">
        <f t="shared" si="2"/>
        <v>1</v>
      </c>
    </row>
    <row r="62" spans="1:12" x14ac:dyDescent="0.25">
      <c r="A62" s="19">
        <v>59</v>
      </c>
      <c r="B62" s="1" t="str">
        <f>IFERROR(VLOOKUP($A62,Runners!$L:$AA,12,0),"")</f>
        <v/>
      </c>
      <c r="C62" s="1" t="str">
        <f>IFERROR(VLOOKUP($A62,Runners!$L:$AA,13,0),"")</f>
        <v/>
      </c>
      <c r="D62" s="2" t="str">
        <f>IFERROR(VLOOKUP($A62,Runners!$L:$AA,14,0),"")</f>
        <v/>
      </c>
      <c r="E62" s="2" t="str">
        <f>IFERROR(VLOOKUP($A62,Runners!$L:$AA,15,0),"")</f>
        <v/>
      </c>
      <c r="F62" s="2" t="str">
        <f>IFERROR(VLOOKUP($A62,Runners!$L:$AA,16,0),"")</f>
        <v/>
      </c>
      <c r="G62">
        <f>COUNTIF($F$5:F62,F62)</f>
        <v>2</v>
      </c>
      <c r="J62" s="32" t="str">
        <f t="shared" si="0"/>
        <v/>
      </c>
      <c r="K62" s="32">
        <f t="shared" si="1"/>
        <v>59</v>
      </c>
      <c r="L62" s="32">
        <f t="shared" si="2"/>
        <v>2</v>
      </c>
    </row>
    <row r="63" spans="1:12" x14ac:dyDescent="0.25">
      <c r="A63" s="19">
        <v>60</v>
      </c>
      <c r="B63" s="1" t="str">
        <f>IFERROR(VLOOKUP($A63,Runners!$L:$AA,12,0),"")</f>
        <v/>
      </c>
      <c r="C63" s="1" t="str">
        <f>IFERROR(VLOOKUP($A63,Runners!$L:$AA,13,0),"")</f>
        <v/>
      </c>
      <c r="D63" s="2" t="str">
        <f>IFERROR(VLOOKUP($A63,Runners!$L:$AA,14,0),"")</f>
        <v/>
      </c>
      <c r="E63" s="2" t="str">
        <f>IFERROR(VLOOKUP($A63,Runners!$L:$AA,15,0),"")</f>
        <v/>
      </c>
      <c r="F63" s="2" t="str">
        <f>IFERROR(VLOOKUP($A63,Runners!$L:$AA,16,0),"")</f>
        <v/>
      </c>
      <c r="G63">
        <f>COUNTIF($F$5:F63,F63)</f>
        <v>3</v>
      </c>
      <c r="J63" s="32" t="str">
        <f t="shared" si="0"/>
        <v/>
      </c>
      <c r="K63" s="32">
        <f t="shared" si="1"/>
        <v>60</v>
      </c>
      <c r="L63" s="32">
        <f t="shared" si="2"/>
        <v>3</v>
      </c>
    </row>
    <row r="64" spans="1:12" x14ac:dyDescent="0.25">
      <c r="A64" s="19">
        <v>61</v>
      </c>
      <c r="B64" s="1" t="str">
        <f>IFERROR(VLOOKUP($A64,Runners!$L:$AA,12,0),"")</f>
        <v/>
      </c>
      <c r="C64" s="1" t="str">
        <f>IFERROR(VLOOKUP($A64,Runners!$L:$AA,13,0),"")</f>
        <v/>
      </c>
      <c r="D64" s="2" t="str">
        <f>IFERROR(VLOOKUP($A64,Runners!$L:$AA,14,0),"")</f>
        <v/>
      </c>
      <c r="E64" s="2" t="str">
        <f>IFERROR(VLOOKUP($A64,Runners!$L:$AA,15,0),"")</f>
        <v/>
      </c>
      <c r="F64" s="2" t="str">
        <f>IFERROR(VLOOKUP($A64,Runners!$L:$AA,16,0),"")</f>
        <v/>
      </c>
      <c r="G64">
        <f>COUNTIF($F$5:F64,F64)</f>
        <v>4</v>
      </c>
      <c r="J64" s="32" t="str">
        <f t="shared" si="0"/>
        <v/>
      </c>
      <c r="K64" s="32">
        <f t="shared" si="1"/>
        <v>61</v>
      </c>
      <c r="L64" s="32">
        <f t="shared" si="2"/>
        <v>4</v>
      </c>
    </row>
    <row r="65" spans="1:12" x14ac:dyDescent="0.25">
      <c r="A65" s="19">
        <v>62</v>
      </c>
      <c r="B65" s="1" t="str">
        <f>IFERROR(VLOOKUP($A65,Runners!$L:$AA,12,0),"")</f>
        <v/>
      </c>
      <c r="C65" s="1" t="str">
        <f>IFERROR(VLOOKUP($A65,Runners!$L:$AA,13,0),"")</f>
        <v/>
      </c>
      <c r="D65" s="2" t="str">
        <f>IFERROR(VLOOKUP($A65,Runners!$L:$AA,14,0),"")</f>
        <v/>
      </c>
      <c r="E65" s="2" t="str">
        <f>IFERROR(VLOOKUP($A65,Runners!$L:$AA,15,0),"")</f>
        <v/>
      </c>
      <c r="F65" s="2" t="str">
        <f>IFERROR(VLOOKUP($A65,Runners!$L:$AA,16,0),"")</f>
        <v/>
      </c>
      <c r="G65">
        <f>COUNTIF($F$5:F65,F65)</f>
        <v>5</v>
      </c>
      <c r="J65" s="32" t="str">
        <f t="shared" si="0"/>
        <v/>
      </c>
      <c r="K65" s="32">
        <f t="shared" si="1"/>
        <v>62</v>
      </c>
      <c r="L65" s="32">
        <f t="shared" si="2"/>
        <v>5</v>
      </c>
    </row>
    <row r="66" spans="1:12" x14ac:dyDescent="0.25">
      <c r="A66" s="19">
        <v>63</v>
      </c>
      <c r="B66" s="1" t="str">
        <f>IFERROR(VLOOKUP($A66,Runners!$L:$AA,12,0),"")</f>
        <v/>
      </c>
      <c r="C66" s="1" t="str">
        <f>IFERROR(VLOOKUP($A66,Runners!$L:$AA,13,0),"")</f>
        <v/>
      </c>
      <c r="D66" s="2" t="str">
        <f>IFERROR(VLOOKUP($A66,Runners!$L:$AA,14,0),"")</f>
        <v/>
      </c>
      <c r="E66" s="2" t="str">
        <f>IFERROR(VLOOKUP($A66,Runners!$L:$AA,15,0),"")</f>
        <v/>
      </c>
      <c r="F66" s="2" t="str">
        <f>IFERROR(VLOOKUP($A66,Runners!$L:$AA,16,0),"")</f>
        <v/>
      </c>
      <c r="G66">
        <f>COUNTIF($F$5:F66,F66)</f>
        <v>6</v>
      </c>
      <c r="J66" s="32" t="str">
        <f t="shared" si="0"/>
        <v/>
      </c>
      <c r="K66" s="32">
        <f t="shared" si="1"/>
        <v>63</v>
      </c>
      <c r="L66" s="32">
        <f t="shared" si="2"/>
        <v>6</v>
      </c>
    </row>
    <row r="67" spans="1:12" x14ac:dyDescent="0.25">
      <c r="A67" s="19">
        <v>64</v>
      </c>
      <c r="B67" s="1" t="str">
        <f>IFERROR(VLOOKUP($A67,Runners!$L:$AA,12,0),"")</f>
        <v/>
      </c>
      <c r="C67" s="1" t="str">
        <f>IFERROR(VLOOKUP($A67,Runners!$L:$AA,13,0),"")</f>
        <v/>
      </c>
      <c r="D67" s="2" t="str">
        <f>IFERROR(VLOOKUP($A67,Runners!$L:$AA,14,0),"")</f>
        <v/>
      </c>
      <c r="E67" s="2" t="str">
        <f>IFERROR(VLOOKUP($A67,Runners!$L:$AA,15,0),"")</f>
        <v/>
      </c>
      <c r="F67" s="2" t="str">
        <f>IFERROR(VLOOKUP($A67,Runners!$L:$AA,16,0),"")</f>
        <v/>
      </c>
      <c r="G67">
        <f>COUNTIF($F$5:F67,F67)</f>
        <v>7</v>
      </c>
      <c r="J67" s="32" t="str">
        <f t="shared" si="0"/>
        <v/>
      </c>
      <c r="K67" s="32">
        <f t="shared" si="1"/>
        <v>64</v>
      </c>
      <c r="L67" s="32">
        <f t="shared" si="2"/>
        <v>7</v>
      </c>
    </row>
    <row r="68" spans="1:12" x14ac:dyDescent="0.25">
      <c r="A68" s="19">
        <v>65</v>
      </c>
      <c r="B68" s="1" t="str">
        <f>IFERROR(VLOOKUP($A68,Runners!$L:$AA,12,0),"")</f>
        <v/>
      </c>
      <c r="C68" s="1" t="str">
        <f>IFERROR(VLOOKUP($A68,Runners!$L:$AA,13,0),"")</f>
        <v/>
      </c>
      <c r="D68" s="2" t="str">
        <f>IFERROR(VLOOKUP($A68,Runners!$L:$AA,14,0),"")</f>
        <v/>
      </c>
      <c r="E68" s="2" t="str">
        <f>IFERROR(VLOOKUP($A68,Runners!$L:$AA,15,0),"")</f>
        <v/>
      </c>
      <c r="F68" s="2" t="str">
        <f>IFERROR(VLOOKUP($A68,Runners!$L:$AA,16,0),"")</f>
        <v/>
      </c>
      <c r="G68">
        <f>COUNTIF($F$5:F68,F68)</f>
        <v>8</v>
      </c>
      <c r="J68" s="32" t="str">
        <f t="shared" si="0"/>
        <v/>
      </c>
      <c r="K68" s="32">
        <f t="shared" si="1"/>
        <v>65</v>
      </c>
      <c r="L68" s="32">
        <f t="shared" si="2"/>
        <v>8</v>
      </c>
    </row>
    <row r="69" spans="1:12" x14ac:dyDescent="0.25">
      <c r="A69" s="19">
        <v>66</v>
      </c>
      <c r="B69" s="1" t="str">
        <f>IFERROR(VLOOKUP($A69,Runners!$L:$AA,12,0),"")</f>
        <v/>
      </c>
      <c r="C69" s="1" t="str">
        <f>IFERROR(VLOOKUP($A69,Runners!$L:$AA,13,0),"")</f>
        <v/>
      </c>
      <c r="D69" s="2" t="str">
        <f>IFERROR(VLOOKUP($A69,Runners!$L:$AA,14,0),"")</f>
        <v/>
      </c>
      <c r="E69" s="2" t="str">
        <f>IFERROR(VLOOKUP($A69,Runners!$L:$AA,15,0),"")</f>
        <v/>
      </c>
      <c r="F69" s="2" t="str">
        <f>IFERROR(VLOOKUP($A69,Runners!$L:$AA,16,0),"")</f>
        <v/>
      </c>
      <c r="G69">
        <f>COUNTIF($F$5:F69,F69)</f>
        <v>9</v>
      </c>
      <c r="J69" s="32" t="str">
        <f t="shared" ref="J69:J105" si="3">B69&amp;C69&amp;D69</f>
        <v/>
      </c>
      <c r="K69" s="32">
        <f t="shared" ref="K69:K105" si="4">+A69</f>
        <v>66</v>
      </c>
      <c r="L69" s="32">
        <f t="shared" ref="L69:L105" si="5">+G69</f>
        <v>9</v>
      </c>
    </row>
    <row r="70" spans="1:12" x14ac:dyDescent="0.25">
      <c r="A70" s="19">
        <v>67</v>
      </c>
      <c r="B70" s="1" t="str">
        <f>IFERROR(VLOOKUP($A70,Runners!$L:$AA,12,0),"")</f>
        <v/>
      </c>
      <c r="C70" s="1" t="str">
        <f>IFERROR(VLOOKUP($A70,Runners!$L:$AA,13,0),"")</f>
        <v/>
      </c>
      <c r="D70" s="2" t="str">
        <f>IFERROR(VLOOKUP($A70,Runners!$L:$AA,14,0),"")</f>
        <v/>
      </c>
      <c r="E70" s="2" t="str">
        <f>IFERROR(VLOOKUP($A70,Runners!$L:$AA,15,0),"")</f>
        <v/>
      </c>
      <c r="F70" s="2" t="str">
        <f>IFERROR(VLOOKUP($A70,Runners!$L:$AA,16,0),"")</f>
        <v/>
      </c>
      <c r="G70">
        <f>COUNTIF($F$5:F70,F70)</f>
        <v>10</v>
      </c>
      <c r="J70" s="32" t="str">
        <f t="shared" si="3"/>
        <v/>
      </c>
      <c r="K70" s="32">
        <f t="shared" si="4"/>
        <v>67</v>
      </c>
      <c r="L70" s="32">
        <f t="shared" si="5"/>
        <v>10</v>
      </c>
    </row>
    <row r="71" spans="1:12" x14ac:dyDescent="0.25">
      <c r="A71" s="19">
        <v>68</v>
      </c>
      <c r="B71" s="1" t="str">
        <f>IFERROR(VLOOKUP($A71,Runners!$L:$AA,12,0),"")</f>
        <v/>
      </c>
      <c r="C71" s="1" t="str">
        <f>IFERROR(VLOOKUP($A71,Runners!$L:$AA,13,0),"")</f>
        <v/>
      </c>
      <c r="D71" s="2" t="str">
        <f>IFERROR(VLOOKUP($A71,Runners!$L:$AA,14,0),"")</f>
        <v/>
      </c>
      <c r="E71" s="2" t="str">
        <f>IFERROR(VLOOKUP($A71,Runners!$L:$AA,15,0),"")</f>
        <v/>
      </c>
      <c r="F71" s="2" t="str">
        <f>IFERROR(VLOOKUP($A71,Runners!$L:$AA,16,0),"")</f>
        <v/>
      </c>
      <c r="G71">
        <f>COUNTIF($F$5:F71,F71)</f>
        <v>11</v>
      </c>
      <c r="J71" s="32" t="str">
        <f t="shared" si="3"/>
        <v/>
      </c>
      <c r="K71" s="32">
        <f t="shared" si="4"/>
        <v>68</v>
      </c>
      <c r="L71" s="32">
        <f t="shared" si="5"/>
        <v>11</v>
      </c>
    </row>
    <row r="72" spans="1:12" x14ac:dyDescent="0.25">
      <c r="A72" s="19">
        <v>69</v>
      </c>
      <c r="B72" s="1" t="str">
        <f>IFERROR(VLOOKUP($A72,Runners!$L:$AA,12,0),"")</f>
        <v/>
      </c>
      <c r="C72" s="1" t="str">
        <f>IFERROR(VLOOKUP($A72,Runners!$L:$AA,13,0),"")</f>
        <v/>
      </c>
      <c r="D72" s="2" t="str">
        <f>IFERROR(VLOOKUP($A72,Runners!$L:$AA,14,0),"")</f>
        <v/>
      </c>
      <c r="E72" s="2" t="str">
        <f>IFERROR(VLOOKUP($A72,Runners!$L:$AA,15,0),"")</f>
        <v/>
      </c>
      <c r="F72" s="2" t="str">
        <f>IFERROR(VLOOKUP($A72,Runners!$L:$AA,16,0),"")</f>
        <v/>
      </c>
      <c r="G72">
        <f>COUNTIF($F$5:F72,F72)</f>
        <v>12</v>
      </c>
      <c r="J72" s="32" t="str">
        <f t="shared" si="3"/>
        <v/>
      </c>
      <c r="K72" s="32">
        <f t="shared" si="4"/>
        <v>69</v>
      </c>
      <c r="L72" s="32">
        <f t="shared" si="5"/>
        <v>12</v>
      </c>
    </row>
    <row r="73" spans="1:12" x14ac:dyDescent="0.25">
      <c r="A73" s="19">
        <v>70</v>
      </c>
      <c r="B73" s="1" t="str">
        <f>IFERROR(VLOOKUP($A73,Runners!$L:$AA,12,0),"")</f>
        <v/>
      </c>
      <c r="C73" s="1" t="str">
        <f>IFERROR(VLOOKUP($A73,Runners!$L:$AA,13,0),"")</f>
        <v/>
      </c>
      <c r="D73" s="2" t="str">
        <f>IFERROR(VLOOKUP($A73,Runners!$L:$AA,14,0),"")</f>
        <v/>
      </c>
      <c r="E73" s="2" t="str">
        <f>IFERROR(VLOOKUP($A73,Runners!$L:$AA,15,0),"")</f>
        <v/>
      </c>
      <c r="F73" s="2" t="str">
        <f>IFERROR(VLOOKUP($A73,Runners!$L:$AA,16,0),"")</f>
        <v/>
      </c>
      <c r="G73">
        <f>COUNTIF($F$5:F73,F73)</f>
        <v>13</v>
      </c>
      <c r="J73" s="32" t="str">
        <f t="shared" si="3"/>
        <v/>
      </c>
      <c r="K73" s="32">
        <f t="shared" si="4"/>
        <v>70</v>
      </c>
      <c r="L73" s="32">
        <f t="shared" si="5"/>
        <v>13</v>
      </c>
    </row>
    <row r="74" spans="1:12" x14ac:dyDescent="0.25">
      <c r="A74" s="19">
        <v>71</v>
      </c>
      <c r="B74" s="1" t="str">
        <f>IFERROR(VLOOKUP($A74,Runners!$L:$AA,12,0),"")</f>
        <v/>
      </c>
      <c r="C74" s="1" t="str">
        <f>IFERROR(VLOOKUP($A74,Runners!$L:$AA,13,0),"")</f>
        <v/>
      </c>
      <c r="D74" s="2" t="str">
        <f>IFERROR(VLOOKUP($A74,Runners!$L:$AA,14,0),"")</f>
        <v/>
      </c>
      <c r="E74" s="2" t="str">
        <f>IFERROR(VLOOKUP($A74,Runners!$L:$AA,15,0),"")</f>
        <v/>
      </c>
      <c r="F74" s="2" t="str">
        <f>IFERROR(VLOOKUP($A74,Runners!$L:$AA,16,0),"")</f>
        <v/>
      </c>
      <c r="G74">
        <f>COUNTIF($F$5:F74,F74)</f>
        <v>14</v>
      </c>
      <c r="J74" s="32" t="str">
        <f t="shared" si="3"/>
        <v/>
      </c>
      <c r="K74" s="32">
        <f t="shared" si="4"/>
        <v>71</v>
      </c>
      <c r="L74" s="32">
        <f t="shared" si="5"/>
        <v>14</v>
      </c>
    </row>
    <row r="75" spans="1:12" x14ac:dyDescent="0.25">
      <c r="A75" s="19">
        <v>72</v>
      </c>
      <c r="B75" s="1" t="str">
        <f>IFERROR(VLOOKUP($A75,Runners!$L:$AA,12,0),"")</f>
        <v/>
      </c>
      <c r="C75" s="1" t="str">
        <f>IFERROR(VLOOKUP($A75,Runners!$L:$AA,13,0),"")</f>
        <v/>
      </c>
      <c r="D75" s="2" t="str">
        <f>IFERROR(VLOOKUP($A75,Runners!$L:$AA,14,0),"")</f>
        <v/>
      </c>
      <c r="E75" s="2" t="str">
        <f>IFERROR(VLOOKUP($A75,Runners!$L:$AA,15,0),"")</f>
        <v/>
      </c>
      <c r="F75" s="2" t="str">
        <f>IFERROR(VLOOKUP($A75,Runners!$L:$AA,16,0),"")</f>
        <v/>
      </c>
      <c r="G75">
        <f>COUNTIF($F$5:F75,F75)</f>
        <v>15</v>
      </c>
      <c r="J75" s="32" t="str">
        <f t="shared" si="3"/>
        <v/>
      </c>
      <c r="K75" s="32">
        <f t="shared" si="4"/>
        <v>72</v>
      </c>
      <c r="L75" s="32">
        <f t="shared" si="5"/>
        <v>15</v>
      </c>
    </row>
    <row r="76" spans="1:12" x14ac:dyDescent="0.25">
      <c r="A76" s="19">
        <v>73</v>
      </c>
      <c r="B76" s="1" t="str">
        <f>IFERROR(VLOOKUP($A76,Runners!$L:$AA,12,0),"")</f>
        <v/>
      </c>
      <c r="C76" s="1" t="str">
        <f>IFERROR(VLOOKUP($A76,Runners!$L:$AA,13,0),"")</f>
        <v/>
      </c>
      <c r="D76" s="2" t="str">
        <f>IFERROR(VLOOKUP($A76,Runners!$L:$AA,14,0),"")</f>
        <v/>
      </c>
      <c r="E76" s="2" t="str">
        <f>IFERROR(VLOOKUP($A76,Runners!$L:$AA,15,0),"")</f>
        <v/>
      </c>
      <c r="F76" s="2" t="str">
        <f>IFERROR(VLOOKUP($A76,Runners!$L:$AA,16,0),"")</f>
        <v/>
      </c>
      <c r="G76">
        <f>COUNTIF($F$5:F76,F76)</f>
        <v>16</v>
      </c>
      <c r="J76" s="32" t="str">
        <f t="shared" si="3"/>
        <v/>
      </c>
      <c r="K76" s="32">
        <f t="shared" si="4"/>
        <v>73</v>
      </c>
      <c r="L76" s="32">
        <f t="shared" si="5"/>
        <v>16</v>
      </c>
    </row>
    <row r="77" spans="1:12" x14ac:dyDescent="0.25">
      <c r="A77" s="19">
        <v>74</v>
      </c>
      <c r="B77" s="1" t="str">
        <f>IFERROR(VLOOKUP($A77,Runners!$L:$AA,12,0),"")</f>
        <v/>
      </c>
      <c r="C77" s="1" t="str">
        <f>IFERROR(VLOOKUP($A77,Runners!$L:$AA,13,0),"")</f>
        <v/>
      </c>
      <c r="D77" s="2" t="str">
        <f>IFERROR(VLOOKUP($A77,Runners!$L:$AA,14,0),"")</f>
        <v/>
      </c>
      <c r="E77" s="2" t="str">
        <f>IFERROR(VLOOKUP($A77,Runners!$L:$AA,15,0),"")</f>
        <v/>
      </c>
      <c r="F77" s="2" t="str">
        <f>IFERROR(VLOOKUP($A77,Runners!$L:$AA,16,0),"")</f>
        <v/>
      </c>
      <c r="G77">
        <f>COUNTIF($F$5:F77,F77)</f>
        <v>17</v>
      </c>
      <c r="J77" s="32" t="str">
        <f t="shared" si="3"/>
        <v/>
      </c>
      <c r="K77" s="32">
        <f t="shared" si="4"/>
        <v>74</v>
      </c>
      <c r="L77" s="32">
        <f t="shared" si="5"/>
        <v>17</v>
      </c>
    </row>
    <row r="78" spans="1:12" x14ac:dyDescent="0.25">
      <c r="A78" s="19">
        <v>75</v>
      </c>
      <c r="B78" s="1" t="str">
        <f>IFERROR(VLOOKUP($A78,Runners!$L:$AA,12,0),"")</f>
        <v/>
      </c>
      <c r="C78" s="1" t="str">
        <f>IFERROR(VLOOKUP($A78,Runners!$L:$AA,13,0),"")</f>
        <v/>
      </c>
      <c r="D78" s="2" t="str">
        <f>IFERROR(VLOOKUP($A78,Runners!$L:$AA,14,0),"")</f>
        <v/>
      </c>
      <c r="E78" s="2" t="str">
        <f>IFERROR(VLOOKUP($A78,Runners!$L:$AA,15,0),"")</f>
        <v/>
      </c>
      <c r="F78" s="2" t="str">
        <f>IFERROR(VLOOKUP($A78,Runners!$L:$AA,16,0),"")</f>
        <v/>
      </c>
      <c r="G78">
        <f>COUNTIF($F$5:F78,F78)</f>
        <v>18</v>
      </c>
      <c r="J78" s="32" t="str">
        <f t="shared" si="3"/>
        <v/>
      </c>
      <c r="K78" s="32">
        <f t="shared" si="4"/>
        <v>75</v>
      </c>
      <c r="L78" s="32">
        <f t="shared" si="5"/>
        <v>18</v>
      </c>
    </row>
    <row r="79" spans="1:12" x14ac:dyDescent="0.25">
      <c r="A79" s="19">
        <v>76</v>
      </c>
      <c r="B79" s="1" t="str">
        <f>IFERROR(VLOOKUP($A79,Runners!$L:$AA,12,0),"")</f>
        <v/>
      </c>
      <c r="C79" s="1" t="str">
        <f>IFERROR(VLOOKUP($A79,Runners!$L:$AA,13,0),"")</f>
        <v/>
      </c>
      <c r="D79" s="2" t="str">
        <f>IFERROR(VLOOKUP($A79,Runners!$L:$AA,14,0),"")</f>
        <v/>
      </c>
      <c r="E79" s="2" t="str">
        <f>IFERROR(VLOOKUP($A79,Runners!$L:$AA,15,0),"")</f>
        <v/>
      </c>
      <c r="F79" s="2" t="str">
        <f>IFERROR(VLOOKUP($A79,Runners!$L:$AA,16,0),"")</f>
        <v/>
      </c>
      <c r="G79">
        <f>COUNTIF($F$5:F79,F79)</f>
        <v>19</v>
      </c>
      <c r="J79" s="32" t="str">
        <f t="shared" si="3"/>
        <v/>
      </c>
      <c r="K79" s="32">
        <f t="shared" si="4"/>
        <v>76</v>
      </c>
      <c r="L79" s="32">
        <f t="shared" si="5"/>
        <v>19</v>
      </c>
    </row>
    <row r="80" spans="1:12" x14ac:dyDescent="0.25">
      <c r="A80" s="19">
        <v>77</v>
      </c>
      <c r="B80" s="1" t="str">
        <f>IFERROR(VLOOKUP($A80,Runners!$L:$AA,12,0),"")</f>
        <v/>
      </c>
      <c r="C80" s="1" t="str">
        <f>IFERROR(VLOOKUP($A80,Runners!$L:$AA,13,0),"")</f>
        <v/>
      </c>
      <c r="D80" s="2" t="str">
        <f>IFERROR(VLOOKUP($A80,Runners!$L:$AA,14,0),"")</f>
        <v/>
      </c>
      <c r="E80" s="2" t="str">
        <f>IFERROR(VLOOKUP($A80,Runners!$L:$AA,15,0),"")</f>
        <v/>
      </c>
      <c r="F80" s="2" t="str">
        <f>IFERROR(VLOOKUP($A80,Runners!$L:$AA,16,0),"")</f>
        <v/>
      </c>
      <c r="G80">
        <f>COUNTIF($F$5:F80,F80)</f>
        <v>20</v>
      </c>
      <c r="J80" s="32" t="str">
        <f t="shared" si="3"/>
        <v/>
      </c>
      <c r="K80" s="32">
        <f t="shared" si="4"/>
        <v>77</v>
      </c>
      <c r="L80" s="32">
        <f t="shared" si="5"/>
        <v>20</v>
      </c>
    </row>
    <row r="81" spans="1:12" x14ac:dyDescent="0.25">
      <c r="A81" s="19">
        <v>78</v>
      </c>
      <c r="B81" s="1" t="str">
        <f>IFERROR(VLOOKUP($A81,Runners!$L:$AA,12,0),"")</f>
        <v/>
      </c>
      <c r="C81" s="1" t="str">
        <f>IFERROR(VLOOKUP($A81,Runners!$L:$AA,13,0),"")</f>
        <v/>
      </c>
      <c r="D81" s="2" t="str">
        <f>IFERROR(VLOOKUP($A81,Runners!$L:$AA,14,0),"")</f>
        <v/>
      </c>
      <c r="E81" s="2" t="str">
        <f>IFERROR(VLOOKUP($A81,Runners!$L:$AA,15,0),"")</f>
        <v/>
      </c>
      <c r="F81" s="2" t="str">
        <f>IFERROR(VLOOKUP($A81,Runners!$L:$AA,16,0),"")</f>
        <v/>
      </c>
      <c r="G81">
        <f>COUNTIF($F$5:F81,F81)</f>
        <v>21</v>
      </c>
      <c r="J81" s="32" t="str">
        <f t="shared" si="3"/>
        <v/>
      </c>
      <c r="K81" s="32">
        <f t="shared" si="4"/>
        <v>78</v>
      </c>
      <c r="L81" s="32">
        <f t="shared" si="5"/>
        <v>21</v>
      </c>
    </row>
    <row r="82" spans="1:12" x14ac:dyDescent="0.25">
      <c r="A82" s="19">
        <v>79</v>
      </c>
      <c r="B82" s="1" t="str">
        <f>IFERROR(VLOOKUP($A82,Runners!$L:$AA,12,0),"")</f>
        <v/>
      </c>
      <c r="C82" s="1" t="str">
        <f>IFERROR(VLOOKUP($A82,Runners!$L:$AA,13,0),"")</f>
        <v/>
      </c>
      <c r="D82" s="2" t="str">
        <f>IFERROR(VLOOKUP($A82,Runners!$L:$AA,14,0),"")</f>
        <v/>
      </c>
      <c r="E82" s="2" t="str">
        <f>IFERROR(VLOOKUP($A82,Runners!$L:$AA,15,0),"")</f>
        <v/>
      </c>
      <c r="F82" s="2" t="str">
        <f>IFERROR(VLOOKUP($A82,Runners!$L:$AA,16,0),"")</f>
        <v/>
      </c>
      <c r="G82">
        <f>COUNTIF($F$5:F82,F82)</f>
        <v>22</v>
      </c>
      <c r="J82" s="32" t="str">
        <f t="shared" si="3"/>
        <v/>
      </c>
      <c r="K82" s="32">
        <f t="shared" si="4"/>
        <v>79</v>
      </c>
      <c r="L82" s="32">
        <f t="shared" si="5"/>
        <v>22</v>
      </c>
    </row>
    <row r="83" spans="1:12" x14ac:dyDescent="0.25">
      <c r="A83" s="19">
        <v>80</v>
      </c>
      <c r="B83" s="1" t="str">
        <f>IFERROR(VLOOKUP($A83,Runners!$L:$AA,12,0),"")</f>
        <v/>
      </c>
      <c r="C83" s="1" t="str">
        <f>IFERROR(VLOOKUP($A83,Runners!$L:$AA,13,0),"")</f>
        <v/>
      </c>
      <c r="D83" s="2" t="str">
        <f>IFERROR(VLOOKUP($A83,Runners!$L:$AA,14,0),"")</f>
        <v/>
      </c>
      <c r="E83" s="2" t="str">
        <f>IFERROR(VLOOKUP($A83,Runners!$L:$AA,15,0),"")</f>
        <v/>
      </c>
      <c r="F83" s="2" t="str">
        <f>IFERROR(VLOOKUP($A83,Runners!$L:$AA,16,0),"")</f>
        <v/>
      </c>
      <c r="G83">
        <f>COUNTIF($F$5:F83,F83)</f>
        <v>23</v>
      </c>
      <c r="J83" s="32" t="str">
        <f t="shared" si="3"/>
        <v/>
      </c>
      <c r="K83" s="32">
        <f t="shared" si="4"/>
        <v>80</v>
      </c>
      <c r="L83" s="32">
        <f t="shared" si="5"/>
        <v>23</v>
      </c>
    </row>
    <row r="84" spans="1:12" x14ac:dyDescent="0.25">
      <c r="A84" s="19">
        <v>81</v>
      </c>
      <c r="B84" s="1" t="str">
        <f>IFERROR(VLOOKUP($A84,Runners!$L:$AA,12,0),"")</f>
        <v/>
      </c>
      <c r="C84" s="1" t="str">
        <f>IFERROR(VLOOKUP($A84,Runners!$L:$AA,13,0),"")</f>
        <v/>
      </c>
      <c r="D84" s="2" t="str">
        <f>IFERROR(VLOOKUP($A84,Runners!$L:$AA,14,0),"")</f>
        <v/>
      </c>
      <c r="E84" s="2" t="str">
        <f>IFERROR(VLOOKUP($A84,Runners!$L:$AA,15,0),"")</f>
        <v/>
      </c>
      <c r="F84" s="2" t="str">
        <f>IFERROR(VLOOKUP($A84,Runners!$L:$AA,16,0),"")</f>
        <v/>
      </c>
      <c r="G84">
        <f>COUNTIF($F$5:F84,F84)</f>
        <v>24</v>
      </c>
      <c r="J84" s="32" t="str">
        <f t="shared" si="3"/>
        <v/>
      </c>
      <c r="K84" s="32">
        <f t="shared" si="4"/>
        <v>81</v>
      </c>
      <c r="L84" s="32">
        <f t="shared" si="5"/>
        <v>24</v>
      </c>
    </row>
    <row r="85" spans="1:12" x14ac:dyDescent="0.25">
      <c r="A85" s="19">
        <v>82</v>
      </c>
      <c r="B85" s="1" t="str">
        <f>IFERROR(VLOOKUP($A85,Runners!$L:$AA,12,0),"")</f>
        <v/>
      </c>
      <c r="C85" s="1" t="str">
        <f>IFERROR(VLOOKUP($A85,Runners!$L:$AA,13,0),"")</f>
        <v/>
      </c>
      <c r="D85" s="2" t="str">
        <f>IFERROR(VLOOKUP($A85,Runners!$L:$AA,14,0),"")</f>
        <v/>
      </c>
      <c r="E85" s="2" t="str">
        <f>IFERROR(VLOOKUP($A85,Runners!$L:$AA,15,0),"")</f>
        <v/>
      </c>
      <c r="F85" s="2" t="str">
        <f>IFERROR(VLOOKUP($A85,Runners!$L:$AA,16,0),"")</f>
        <v/>
      </c>
      <c r="G85">
        <f>COUNTIF($F$5:F85,F85)</f>
        <v>25</v>
      </c>
      <c r="J85" s="32" t="str">
        <f t="shared" si="3"/>
        <v/>
      </c>
      <c r="K85" s="32">
        <f t="shared" si="4"/>
        <v>82</v>
      </c>
      <c r="L85" s="32">
        <f t="shared" si="5"/>
        <v>25</v>
      </c>
    </row>
    <row r="86" spans="1:12" x14ac:dyDescent="0.25">
      <c r="A86" s="19">
        <v>83</v>
      </c>
      <c r="B86" s="1" t="str">
        <f>IFERROR(VLOOKUP($A86,Runners!$L:$AA,12,0),"")</f>
        <v/>
      </c>
      <c r="C86" s="1" t="str">
        <f>IFERROR(VLOOKUP($A86,Runners!$L:$AA,13,0),"")</f>
        <v/>
      </c>
      <c r="D86" s="2" t="str">
        <f>IFERROR(VLOOKUP($A86,Runners!$L:$AA,14,0),"")</f>
        <v/>
      </c>
      <c r="E86" s="2" t="str">
        <f>IFERROR(VLOOKUP($A86,Runners!$L:$AA,15,0),"")</f>
        <v/>
      </c>
      <c r="F86" s="2" t="str">
        <f>IFERROR(VLOOKUP($A86,Runners!$L:$AA,16,0),"")</f>
        <v/>
      </c>
      <c r="G86">
        <f>COUNTIF($F$5:F86,F86)</f>
        <v>26</v>
      </c>
      <c r="J86" s="32" t="str">
        <f t="shared" si="3"/>
        <v/>
      </c>
      <c r="K86" s="32">
        <f t="shared" si="4"/>
        <v>83</v>
      </c>
      <c r="L86" s="32">
        <f t="shared" si="5"/>
        <v>26</v>
      </c>
    </row>
    <row r="87" spans="1:12" x14ac:dyDescent="0.25">
      <c r="A87" s="19">
        <v>84</v>
      </c>
      <c r="B87" s="1" t="str">
        <f>IFERROR(VLOOKUP($A87,Runners!$L:$AA,12,0),"")</f>
        <v/>
      </c>
      <c r="C87" s="1" t="str">
        <f>IFERROR(VLOOKUP($A87,Runners!$L:$AA,13,0),"")</f>
        <v/>
      </c>
      <c r="D87" s="2" t="str">
        <f>IFERROR(VLOOKUP($A87,Runners!$L:$AA,14,0),"")</f>
        <v/>
      </c>
      <c r="E87" s="2" t="str">
        <f>IFERROR(VLOOKUP($A87,Runners!$L:$AA,15,0),"")</f>
        <v/>
      </c>
      <c r="F87" s="2" t="str">
        <f>IFERROR(VLOOKUP($A87,Runners!$L:$AA,16,0),"")</f>
        <v/>
      </c>
      <c r="G87">
        <f>COUNTIF($F$5:F87,F87)</f>
        <v>27</v>
      </c>
      <c r="J87" s="32" t="str">
        <f t="shared" si="3"/>
        <v/>
      </c>
      <c r="K87" s="32">
        <f t="shared" si="4"/>
        <v>84</v>
      </c>
      <c r="L87" s="32">
        <f t="shared" si="5"/>
        <v>27</v>
      </c>
    </row>
    <row r="88" spans="1:12" x14ac:dyDescent="0.25">
      <c r="A88" s="19">
        <v>85</v>
      </c>
      <c r="B88" s="1" t="str">
        <f>IFERROR(VLOOKUP($A88,Runners!$L:$AA,12,0),"")</f>
        <v/>
      </c>
      <c r="C88" s="1" t="str">
        <f>IFERROR(VLOOKUP($A88,Runners!$L:$AA,13,0),"")</f>
        <v/>
      </c>
      <c r="D88" s="2" t="str">
        <f>IFERROR(VLOOKUP($A88,Runners!$L:$AA,14,0),"")</f>
        <v/>
      </c>
      <c r="E88" s="2" t="str">
        <f>IFERROR(VLOOKUP($A88,Runners!$L:$AA,15,0),"")</f>
        <v/>
      </c>
      <c r="F88" s="2" t="str">
        <f>IFERROR(VLOOKUP($A88,Runners!$L:$AA,16,0),"")</f>
        <v/>
      </c>
      <c r="G88">
        <f>COUNTIF($F$5:F88,F88)</f>
        <v>28</v>
      </c>
      <c r="J88" s="32" t="str">
        <f t="shared" si="3"/>
        <v/>
      </c>
      <c r="K88" s="32">
        <f t="shared" si="4"/>
        <v>85</v>
      </c>
      <c r="L88" s="32">
        <f t="shared" si="5"/>
        <v>28</v>
      </c>
    </row>
    <row r="89" spans="1:12" x14ac:dyDescent="0.25">
      <c r="A89" s="19">
        <v>86</v>
      </c>
      <c r="B89" s="1" t="str">
        <f>IFERROR(VLOOKUP($A89,Runners!$L:$AA,12,0),"")</f>
        <v/>
      </c>
      <c r="C89" s="1" t="str">
        <f>IFERROR(VLOOKUP($A89,Runners!$L:$AA,13,0),"")</f>
        <v/>
      </c>
      <c r="D89" s="2" t="str">
        <f>IFERROR(VLOOKUP($A89,Runners!$L:$AA,14,0),"")</f>
        <v/>
      </c>
      <c r="E89" s="2" t="str">
        <f>IFERROR(VLOOKUP($A89,Runners!$L:$AA,15,0),"")</f>
        <v/>
      </c>
      <c r="F89" s="2" t="str">
        <f>IFERROR(VLOOKUP($A89,Runners!$L:$AA,16,0),"")</f>
        <v/>
      </c>
      <c r="G89">
        <f>COUNTIF($F$5:F89,F89)</f>
        <v>29</v>
      </c>
      <c r="J89" s="32" t="str">
        <f t="shared" si="3"/>
        <v/>
      </c>
      <c r="K89" s="32">
        <f t="shared" si="4"/>
        <v>86</v>
      </c>
      <c r="L89" s="32">
        <f t="shared" si="5"/>
        <v>29</v>
      </c>
    </row>
    <row r="90" spans="1:12" x14ac:dyDescent="0.25">
      <c r="A90" s="19">
        <v>87</v>
      </c>
      <c r="B90" s="1" t="str">
        <f>IFERROR(VLOOKUP($A90,Runners!$L:$AA,12,0),"")</f>
        <v/>
      </c>
      <c r="C90" s="1" t="str">
        <f>IFERROR(VLOOKUP($A90,Runners!$L:$AA,13,0),"")</f>
        <v/>
      </c>
      <c r="D90" s="2" t="str">
        <f>IFERROR(VLOOKUP($A90,Runners!$L:$AA,14,0),"")</f>
        <v/>
      </c>
      <c r="E90" s="2" t="str">
        <f>IFERROR(VLOOKUP($A90,Runners!$L:$AA,15,0),"")</f>
        <v/>
      </c>
      <c r="F90" s="2" t="str">
        <f>IFERROR(VLOOKUP($A90,Runners!$L:$AA,16,0),"")</f>
        <v/>
      </c>
      <c r="G90">
        <f>COUNTIF($F$5:F90,F90)</f>
        <v>30</v>
      </c>
      <c r="J90" s="32" t="str">
        <f t="shared" si="3"/>
        <v/>
      </c>
      <c r="K90" s="32">
        <f t="shared" si="4"/>
        <v>87</v>
      </c>
      <c r="L90" s="32">
        <f t="shared" si="5"/>
        <v>30</v>
      </c>
    </row>
    <row r="91" spans="1:12" x14ac:dyDescent="0.25">
      <c r="A91" s="19">
        <v>88</v>
      </c>
      <c r="B91" s="1" t="str">
        <f>IFERROR(VLOOKUP($A91,Runners!$L:$AA,12,0),"")</f>
        <v/>
      </c>
      <c r="C91" s="1" t="str">
        <f>IFERROR(VLOOKUP($A91,Runners!$L:$AA,13,0),"")</f>
        <v/>
      </c>
      <c r="D91" s="2" t="str">
        <f>IFERROR(VLOOKUP($A91,Runners!$L:$AA,14,0),"")</f>
        <v/>
      </c>
      <c r="E91" s="2" t="str">
        <f>IFERROR(VLOOKUP($A91,Runners!$L:$AA,15,0),"")</f>
        <v/>
      </c>
      <c r="F91" s="2" t="str">
        <f>IFERROR(VLOOKUP($A91,Runners!$L:$AA,16,0),"")</f>
        <v/>
      </c>
      <c r="G91">
        <f>COUNTIF($F$5:F91,F91)</f>
        <v>31</v>
      </c>
      <c r="J91" s="32" t="str">
        <f t="shared" si="3"/>
        <v/>
      </c>
      <c r="K91" s="32">
        <f t="shared" si="4"/>
        <v>88</v>
      </c>
      <c r="L91" s="32">
        <f t="shared" si="5"/>
        <v>31</v>
      </c>
    </row>
    <row r="92" spans="1:12" x14ac:dyDescent="0.25">
      <c r="A92" s="19"/>
      <c r="B92" s="1" t="str">
        <f>IFERROR(VLOOKUP($A92,Runners!$L:$AA,12,0),"")</f>
        <v/>
      </c>
      <c r="C92" s="1" t="str">
        <f>IFERROR(VLOOKUP($A92,Runners!$L:$AA,13,0),"")</f>
        <v/>
      </c>
      <c r="D92" s="2" t="str">
        <f>IFERROR(VLOOKUP($A92,Runners!$L:$AA,14,0),"")</f>
        <v/>
      </c>
      <c r="E92" s="2" t="str">
        <f>IFERROR(VLOOKUP($A92,Runners!$L:$AA,15,0),"")</f>
        <v/>
      </c>
      <c r="F92" s="2" t="str">
        <f>IFERROR(VLOOKUP($A92,Runners!$L:$AA,16,0),"")</f>
        <v/>
      </c>
      <c r="G92">
        <f>COUNTIF($F$5:F92,F92)</f>
        <v>32</v>
      </c>
      <c r="J92" s="32" t="str">
        <f t="shared" si="3"/>
        <v/>
      </c>
      <c r="K92" s="32">
        <f t="shared" si="4"/>
        <v>0</v>
      </c>
      <c r="L92" s="32">
        <f t="shared" si="5"/>
        <v>32</v>
      </c>
    </row>
    <row r="93" spans="1:12" x14ac:dyDescent="0.25">
      <c r="A93" s="19">
        <v>90</v>
      </c>
      <c r="B93" s="1" t="str">
        <f>IFERROR(VLOOKUP($A93,Runners!$L:$AA,12,0),"")</f>
        <v/>
      </c>
      <c r="C93" s="1" t="str">
        <f>IFERROR(VLOOKUP($A93,Runners!$L:$AA,13,0),"")</f>
        <v/>
      </c>
      <c r="D93" s="2" t="str">
        <f>IFERROR(VLOOKUP($A93,Runners!$L:$AA,14,0),"")</f>
        <v/>
      </c>
      <c r="E93" s="2" t="str">
        <f>IFERROR(VLOOKUP($A93,Runners!$L:$AA,15,0),"")</f>
        <v/>
      </c>
      <c r="F93" s="2" t="str">
        <f>IFERROR(VLOOKUP($A93,Runners!$L:$AA,16,0),"")</f>
        <v/>
      </c>
      <c r="G93">
        <f>COUNTIF($F$5:F93,F93)</f>
        <v>33</v>
      </c>
      <c r="J93" s="32" t="str">
        <f t="shared" si="3"/>
        <v/>
      </c>
      <c r="K93" s="32">
        <f t="shared" si="4"/>
        <v>90</v>
      </c>
      <c r="L93" s="32">
        <f t="shared" si="5"/>
        <v>33</v>
      </c>
    </row>
    <row r="94" spans="1:12" x14ac:dyDescent="0.25">
      <c r="A94" s="19">
        <v>91</v>
      </c>
      <c r="B94" s="1" t="str">
        <f>IFERROR(VLOOKUP($A94,Runners!$L:$AA,12,0),"")</f>
        <v/>
      </c>
      <c r="C94" s="1" t="str">
        <f>IFERROR(VLOOKUP($A94,Runners!$L:$AA,13,0),"")</f>
        <v/>
      </c>
      <c r="D94" s="2" t="str">
        <f>IFERROR(VLOOKUP($A94,Runners!$L:$AA,14,0),"")</f>
        <v/>
      </c>
      <c r="E94" s="2" t="str">
        <f>IFERROR(VLOOKUP($A94,Runners!$L:$AA,15,0),"")</f>
        <v/>
      </c>
      <c r="F94" s="2" t="str">
        <f>IFERROR(VLOOKUP($A94,Runners!$L:$AA,16,0),"")</f>
        <v/>
      </c>
      <c r="G94">
        <f>COUNTIF($F$5:F94,F94)</f>
        <v>34</v>
      </c>
      <c r="J94" s="32" t="str">
        <f t="shared" si="3"/>
        <v/>
      </c>
      <c r="K94" s="32">
        <f t="shared" si="4"/>
        <v>91</v>
      </c>
      <c r="L94" s="32">
        <f t="shared" si="5"/>
        <v>34</v>
      </c>
    </row>
    <row r="95" spans="1:12" x14ac:dyDescent="0.25">
      <c r="A95" s="19">
        <v>92</v>
      </c>
      <c r="B95" s="1" t="str">
        <f>IFERROR(VLOOKUP($A95,Runners!$L:$AA,12,0),"")</f>
        <v/>
      </c>
      <c r="C95" s="1" t="str">
        <f>IFERROR(VLOOKUP($A95,Runners!$L:$AA,13,0),"")</f>
        <v/>
      </c>
      <c r="D95" s="2" t="str">
        <f>IFERROR(VLOOKUP($A95,Runners!$L:$AA,14,0),"")</f>
        <v/>
      </c>
      <c r="E95" s="2" t="str">
        <f>IFERROR(VLOOKUP($A95,Runners!$L:$AA,15,0),"")</f>
        <v/>
      </c>
      <c r="F95" s="2" t="str">
        <f>IFERROR(VLOOKUP($A95,Runners!$L:$AA,16,0),"")</f>
        <v/>
      </c>
      <c r="G95">
        <f>COUNTIF($F$5:F95,F95)</f>
        <v>35</v>
      </c>
      <c r="J95" s="32" t="str">
        <f t="shared" si="3"/>
        <v/>
      </c>
      <c r="K95" s="32">
        <f t="shared" si="4"/>
        <v>92</v>
      </c>
      <c r="L95" s="32">
        <f t="shared" si="5"/>
        <v>35</v>
      </c>
    </row>
    <row r="96" spans="1:12" x14ac:dyDescent="0.25">
      <c r="A96" s="19">
        <v>93</v>
      </c>
      <c r="B96" s="1" t="str">
        <f>IFERROR(VLOOKUP($A96,Runners!$L:$AA,12,0),"")</f>
        <v/>
      </c>
      <c r="C96" s="1" t="str">
        <f>IFERROR(VLOOKUP($A96,Runners!$L:$AA,13,0),"")</f>
        <v/>
      </c>
      <c r="D96" s="2" t="str">
        <f>IFERROR(VLOOKUP($A96,Runners!$L:$AA,14,0),"")</f>
        <v/>
      </c>
      <c r="E96" s="2" t="str">
        <f>IFERROR(VLOOKUP($A96,Runners!$L:$AA,15,0),"")</f>
        <v/>
      </c>
      <c r="F96" s="2" t="str">
        <f>IFERROR(VLOOKUP($A96,Runners!$L:$AA,16,0),"")</f>
        <v/>
      </c>
      <c r="G96">
        <f>COUNTIF($F$5:F96,F96)</f>
        <v>36</v>
      </c>
      <c r="J96" s="32" t="str">
        <f t="shared" si="3"/>
        <v/>
      </c>
      <c r="K96" s="32">
        <f t="shared" si="4"/>
        <v>93</v>
      </c>
      <c r="L96" s="32">
        <f t="shared" si="5"/>
        <v>36</v>
      </c>
    </row>
    <row r="97" spans="1:12" x14ac:dyDescent="0.25">
      <c r="A97" s="19">
        <v>94</v>
      </c>
      <c r="B97" s="1" t="str">
        <f>IFERROR(VLOOKUP($A97,Runners!$L:$AA,12,0),"")</f>
        <v/>
      </c>
      <c r="C97" s="1" t="str">
        <f>IFERROR(VLOOKUP($A97,Runners!$L:$AA,13,0),"")</f>
        <v/>
      </c>
      <c r="D97" s="2" t="str">
        <f>IFERROR(VLOOKUP($A97,Runners!$L:$AA,14,0),"")</f>
        <v/>
      </c>
      <c r="E97" s="2" t="str">
        <f>IFERROR(VLOOKUP($A97,Runners!$L:$AA,15,0),"")</f>
        <v/>
      </c>
      <c r="F97" s="2" t="str">
        <f>IFERROR(VLOOKUP($A97,Runners!$L:$AA,16,0),"")</f>
        <v/>
      </c>
      <c r="G97">
        <f>COUNTIF($F$5:F97,F97)</f>
        <v>37</v>
      </c>
      <c r="J97" s="32" t="str">
        <f t="shared" si="3"/>
        <v/>
      </c>
      <c r="K97" s="32">
        <f t="shared" si="4"/>
        <v>94</v>
      </c>
      <c r="L97" s="32">
        <f t="shared" si="5"/>
        <v>37</v>
      </c>
    </row>
    <row r="98" spans="1:12" x14ac:dyDescent="0.25">
      <c r="A98" s="19">
        <v>95</v>
      </c>
      <c r="B98" s="1" t="str">
        <f>IFERROR(VLOOKUP($A98,Runners!$L:$AA,12,0),"")</f>
        <v/>
      </c>
      <c r="C98" s="1" t="str">
        <f>IFERROR(VLOOKUP($A98,Runners!$L:$AA,13,0),"")</f>
        <v/>
      </c>
      <c r="D98" s="2" t="str">
        <f>IFERROR(VLOOKUP($A98,Runners!$L:$AA,14,0),"")</f>
        <v/>
      </c>
      <c r="E98" s="2" t="str">
        <f>IFERROR(VLOOKUP($A98,Runners!$L:$AA,15,0),"")</f>
        <v/>
      </c>
      <c r="F98" s="2" t="str">
        <f>IFERROR(VLOOKUP($A98,Runners!$L:$AA,16,0),"")</f>
        <v/>
      </c>
      <c r="G98">
        <f>COUNTIF($F$5:F98,F98)</f>
        <v>38</v>
      </c>
      <c r="J98" s="32" t="str">
        <f t="shared" si="3"/>
        <v/>
      </c>
      <c r="K98" s="32">
        <f t="shared" si="4"/>
        <v>95</v>
      </c>
      <c r="L98" s="32">
        <f t="shared" si="5"/>
        <v>38</v>
      </c>
    </row>
    <row r="99" spans="1:12" x14ac:dyDescent="0.25">
      <c r="A99" s="19">
        <v>96</v>
      </c>
      <c r="B99" s="1" t="str">
        <f>IFERROR(VLOOKUP($A99,Runners!$L:$AA,12,0),"")</f>
        <v/>
      </c>
      <c r="C99" s="1" t="str">
        <f>IFERROR(VLOOKUP($A99,Runners!$L:$AA,13,0),"")</f>
        <v/>
      </c>
      <c r="D99" s="2" t="str">
        <f>IFERROR(VLOOKUP($A99,Runners!$L:$AA,14,0),"")</f>
        <v/>
      </c>
      <c r="E99" s="2" t="str">
        <f>IFERROR(VLOOKUP($A99,Runners!$L:$AA,15,0),"")</f>
        <v/>
      </c>
      <c r="F99" s="2" t="str">
        <f>IFERROR(VLOOKUP($A99,Runners!$L:$AA,16,0),"")</f>
        <v/>
      </c>
      <c r="G99">
        <f>COUNTIF($F$5:F99,F99)</f>
        <v>39</v>
      </c>
      <c r="J99" s="32" t="str">
        <f t="shared" si="3"/>
        <v/>
      </c>
      <c r="K99" s="32">
        <f t="shared" si="4"/>
        <v>96</v>
      </c>
      <c r="L99" s="32">
        <f t="shared" si="5"/>
        <v>39</v>
      </c>
    </row>
    <row r="100" spans="1:12" x14ac:dyDescent="0.25">
      <c r="A100" s="19">
        <v>97</v>
      </c>
      <c r="B100" s="1" t="str">
        <f>IFERROR(VLOOKUP($A100,Runners!$L:$AA,12,0),"")</f>
        <v/>
      </c>
      <c r="C100" s="1" t="str">
        <f>IFERROR(VLOOKUP($A100,Runners!$L:$AA,13,0),"")</f>
        <v/>
      </c>
      <c r="D100" s="2" t="str">
        <f>IFERROR(VLOOKUP($A100,Runners!$L:$AA,14,0),"")</f>
        <v/>
      </c>
      <c r="E100" s="2" t="str">
        <f>IFERROR(VLOOKUP($A100,Runners!$L:$AA,15,0),"")</f>
        <v/>
      </c>
      <c r="F100" s="2" t="str">
        <f>IFERROR(VLOOKUP($A100,Runners!$L:$AA,16,0),"")</f>
        <v/>
      </c>
      <c r="G100">
        <f>COUNTIF($F$5:F100,F100)</f>
        <v>40</v>
      </c>
      <c r="J100" s="32" t="str">
        <f t="shared" si="3"/>
        <v/>
      </c>
      <c r="K100" s="32">
        <f t="shared" si="4"/>
        <v>97</v>
      </c>
      <c r="L100" s="32">
        <f t="shared" si="5"/>
        <v>40</v>
      </c>
    </row>
    <row r="101" spans="1:12" x14ac:dyDescent="0.25">
      <c r="A101" s="19">
        <v>98</v>
      </c>
      <c r="B101" s="1" t="str">
        <f>IFERROR(VLOOKUP($A101,Runners!$L:$AA,12,0),"")</f>
        <v/>
      </c>
      <c r="C101" s="1" t="str">
        <f>IFERROR(VLOOKUP($A101,Runners!$L:$AA,13,0),"")</f>
        <v/>
      </c>
      <c r="D101" s="2" t="str">
        <f>IFERROR(VLOOKUP($A101,Runners!$L:$AA,14,0),"")</f>
        <v/>
      </c>
      <c r="E101" s="2" t="str">
        <f>IFERROR(VLOOKUP($A101,Runners!$L:$AA,15,0),"")</f>
        <v/>
      </c>
      <c r="F101" s="2" t="str">
        <f>IFERROR(VLOOKUP($A101,Runners!$L:$AA,16,0),"")</f>
        <v/>
      </c>
      <c r="G101">
        <f>COUNTIF($F$5:F101,F101)</f>
        <v>41</v>
      </c>
      <c r="J101" s="32" t="str">
        <f t="shared" si="3"/>
        <v/>
      </c>
      <c r="K101" s="32">
        <f t="shared" si="4"/>
        <v>98</v>
      </c>
      <c r="L101" s="32">
        <f t="shared" si="5"/>
        <v>41</v>
      </c>
    </row>
    <row r="102" spans="1:12" x14ac:dyDescent="0.25">
      <c r="A102" s="19">
        <v>99</v>
      </c>
      <c r="B102" s="1" t="str">
        <f>IFERROR(VLOOKUP($A102,Runners!$L:$AA,12,0),"")</f>
        <v/>
      </c>
      <c r="C102" s="1" t="str">
        <f>IFERROR(VLOOKUP($A102,Runners!$L:$AA,13,0),"")</f>
        <v/>
      </c>
      <c r="D102" s="2" t="str">
        <f>IFERROR(VLOOKUP($A102,Runners!$L:$AA,14,0),"")</f>
        <v/>
      </c>
      <c r="E102" s="2" t="str">
        <f>IFERROR(VLOOKUP($A102,Runners!$L:$AA,15,0),"")</f>
        <v/>
      </c>
      <c r="F102" s="2" t="str">
        <f>IFERROR(VLOOKUP($A102,Runners!$L:$AA,16,0),"")</f>
        <v/>
      </c>
      <c r="G102">
        <f>COUNTIF($F$5:F102,F102)</f>
        <v>42</v>
      </c>
      <c r="J102" s="32" t="str">
        <f t="shared" si="3"/>
        <v/>
      </c>
      <c r="K102" s="32">
        <f t="shared" si="4"/>
        <v>99</v>
      </c>
      <c r="L102" s="32">
        <f t="shared" si="5"/>
        <v>42</v>
      </c>
    </row>
    <row r="103" spans="1:12" x14ac:dyDescent="0.25">
      <c r="A103" s="19">
        <v>100</v>
      </c>
      <c r="B103" s="1" t="str">
        <f>IFERROR(VLOOKUP($A103,Runners!$L:$AA,12,0),"")</f>
        <v/>
      </c>
      <c r="C103" s="1" t="str">
        <f>IFERROR(VLOOKUP($A103,Runners!$L:$AA,13,0),"")</f>
        <v/>
      </c>
      <c r="D103" s="2" t="str">
        <f>IFERROR(VLOOKUP($A103,Runners!$L:$AA,14,0),"")</f>
        <v/>
      </c>
      <c r="E103" s="2" t="str">
        <f>IFERROR(VLOOKUP($A103,Runners!$L:$AA,15,0),"")</f>
        <v/>
      </c>
      <c r="F103" s="2" t="str">
        <f>IFERROR(VLOOKUP($A103,Runners!$L:$AA,16,0),"")</f>
        <v/>
      </c>
      <c r="G103">
        <f>COUNTIF($F$5:F103,F103)</f>
        <v>43</v>
      </c>
      <c r="J103" s="32" t="str">
        <f t="shared" si="3"/>
        <v/>
      </c>
      <c r="K103" s="32">
        <f t="shared" si="4"/>
        <v>100</v>
      </c>
      <c r="L103" s="32">
        <f t="shared" si="5"/>
        <v>43</v>
      </c>
    </row>
    <row r="104" spans="1:12" x14ac:dyDescent="0.25">
      <c r="A104" s="19">
        <v>101</v>
      </c>
      <c r="B104" s="1" t="str">
        <f>IFERROR(VLOOKUP($A104,Runners!$L:$AA,12,0),"")</f>
        <v/>
      </c>
      <c r="C104" s="1" t="str">
        <f>IFERROR(VLOOKUP($A104,Runners!$L:$AA,13,0),"")</f>
        <v/>
      </c>
      <c r="D104" s="2" t="str">
        <f>IFERROR(VLOOKUP($A104,Runners!$L:$AA,14,0),"")</f>
        <v/>
      </c>
      <c r="E104" s="2" t="str">
        <f>IFERROR(VLOOKUP($A104,Runners!$L:$AA,15,0),"")</f>
        <v/>
      </c>
      <c r="F104" s="2" t="str">
        <f>IFERROR(VLOOKUP($A104,Runners!$L:$AA,16,0),"")</f>
        <v/>
      </c>
      <c r="G104">
        <f>COUNTIF($F$5:F104,F104)</f>
        <v>44</v>
      </c>
      <c r="J104" s="32" t="str">
        <f t="shared" si="3"/>
        <v/>
      </c>
      <c r="K104" s="32">
        <f t="shared" si="4"/>
        <v>101</v>
      </c>
      <c r="L104" s="32">
        <f t="shared" si="5"/>
        <v>44</v>
      </c>
    </row>
    <row r="105" spans="1:12" x14ac:dyDescent="0.25">
      <c r="A105" s="19">
        <v>102</v>
      </c>
      <c r="B105" s="1" t="str">
        <f>IFERROR(VLOOKUP($A105,Runners!$L:$AA,12,0),"")</f>
        <v/>
      </c>
      <c r="C105" s="1" t="str">
        <f>IFERROR(VLOOKUP($A105,Runners!$L:$AA,13,0),"")</f>
        <v/>
      </c>
      <c r="D105" s="2" t="str">
        <f>IFERROR(VLOOKUP($A105,Runners!$L:$AA,14,0),"")</f>
        <v/>
      </c>
      <c r="E105" s="2" t="str">
        <f>IFERROR(VLOOKUP($A105,Runners!$L:$AA,15,0),"")</f>
        <v/>
      </c>
      <c r="F105" s="2" t="str">
        <f>IFERROR(VLOOKUP($A105,Runners!$L:$AA,16,0),"")</f>
        <v/>
      </c>
      <c r="G105">
        <f>COUNTIF($F$5:F105,F105)</f>
        <v>45</v>
      </c>
      <c r="J105" s="32" t="str">
        <f t="shared" si="3"/>
        <v/>
      </c>
      <c r="K105" s="32">
        <f t="shared" si="4"/>
        <v>102</v>
      </c>
      <c r="L105" s="32">
        <f t="shared" si="5"/>
        <v>45</v>
      </c>
    </row>
    <row r="106" spans="1:12" x14ac:dyDescent="0.25">
      <c r="A106" s="19">
        <v>103</v>
      </c>
      <c r="B106" s="1" t="str">
        <f>IFERROR(VLOOKUP($A106,Runners!$L:$AA,12,0),"")</f>
        <v/>
      </c>
      <c r="C106" s="1" t="str">
        <f>IFERROR(VLOOKUP($A106,Runners!$L:$AA,13,0),"")</f>
        <v/>
      </c>
      <c r="D106" s="2" t="str">
        <f>IFERROR(VLOOKUP($A106,Runners!$L:$AA,14,0),"")</f>
        <v/>
      </c>
      <c r="E106" s="2" t="str">
        <f>IFERROR(VLOOKUP($A106,Runners!$L:$AA,15,0),"")</f>
        <v/>
      </c>
      <c r="F106" s="2" t="str">
        <f>IFERROR(VLOOKUP($A106,Runners!$L:$AA,16,0),"")</f>
        <v/>
      </c>
    </row>
    <row r="107" spans="1:12" x14ac:dyDescent="0.25">
      <c r="A107" s="19">
        <v>104</v>
      </c>
      <c r="B107" s="1" t="str">
        <f>IFERROR(VLOOKUP($A107,Runners!$L:$AA,12,0),"")</f>
        <v/>
      </c>
      <c r="C107" s="1" t="str">
        <f>IFERROR(VLOOKUP($A107,Runners!$L:$AA,13,0),"")</f>
        <v/>
      </c>
      <c r="D107" s="2" t="str">
        <f>IFERROR(VLOOKUP($A107,Runners!$L:$AA,14,0),"")</f>
        <v/>
      </c>
      <c r="E107" s="2" t="str">
        <f>IFERROR(VLOOKUP($A107,Runners!$L:$AA,15,0),"")</f>
        <v/>
      </c>
      <c r="F107" s="2" t="str">
        <f>IFERROR(VLOOKUP($A107,Runners!$L:$AA,16,0),"")</f>
        <v/>
      </c>
    </row>
    <row r="108" spans="1:12" x14ac:dyDescent="0.25">
      <c r="A108" s="19">
        <v>105</v>
      </c>
      <c r="B108" s="1" t="str">
        <f>IFERROR(VLOOKUP($A108,Runners!$L:$AA,12,0),"")</f>
        <v/>
      </c>
      <c r="C108" s="1" t="str">
        <f>IFERROR(VLOOKUP($A108,Runners!$L:$AA,13,0),"")</f>
        <v/>
      </c>
      <c r="D108" s="2" t="str">
        <f>IFERROR(VLOOKUP($A108,Runners!$L:$AA,14,0),"")</f>
        <v/>
      </c>
      <c r="E108" s="2" t="str">
        <f>IFERROR(VLOOKUP($A108,Runners!$L:$AA,15,0),"")</f>
        <v/>
      </c>
      <c r="F108" s="2" t="str">
        <f>IFERROR(VLOOKUP($A108,Runners!$L:$AA,16,0),"")</f>
        <v/>
      </c>
    </row>
    <row r="109" spans="1:12" x14ac:dyDescent="0.25">
      <c r="A109" s="19">
        <v>106</v>
      </c>
      <c r="B109" s="1" t="str">
        <f>IFERROR(VLOOKUP($A109,Runners!$L:$AA,12,0),"")</f>
        <v/>
      </c>
      <c r="C109" s="1" t="str">
        <f>IFERROR(VLOOKUP($A109,Runners!$L:$AA,13,0),"")</f>
        <v/>
      </c>
      <c r="D109" s="2" t="str">
        <f>IFERROR(VLOOKUP($A109,Runners!$L:$AA,14,0),"")</f>
        <v/>
      </c>
      <c r="E109" s="2" t="str">
        <f>IFERROR(VLOOKUP($A109,Runners!$L:$AA,15,0),"")</f>
        <v/>
      </c>
      <c r="F109" s="2" t="str">
        <f>IFERROR(VLOOKUP($A109,Runners!$L:$AA,16,0),"")</f>
        <v/>
      </c>
    </row>
    <row r="110" spans="1:12" x14ac:dyDescent="0.25">
      <c r="A110" s="19">
        <v>107</v>
      </c>
      <c r="B110" s="1" t="str">
        <f>IFERROR(VLOOKUP($A110,Runners!$L:$AA,12,0),"")</f>
        <v/>
      </c>
      <c r="C110" s="1" t="str">
        <f>IFERROR(VLOOKUP($A110,Runners!$L:$AA,13,0),"")</f>
        <v/>
      </c>
      <c r="D110" s="2" t="str">
        <f>IFERROR(VLOOKUP($A110,Runners!$L:$AA,14,0),"")</f>
        <v/>
      </c>
      <c r="E110" s="2" t="str">
        <f>IFERROR(VLOOKUP($A110,Runners!$L:$AA,15,0),"")</f>
        <v/>
      </c>
      <c r="F110" s="2" t="str">
        <f>IFERROR(VLOOKUP($A110,Runners!$L:$AA,16,0),"")</f>
        <v/>
      </c>
    </row>
    <row r="111" spans="1:12" x14ac:dyDescent="0.25">
      <c r="A111" s="19">
        <v>108</v>
      </c>
      <c r="B111" s="1" t="str">
        <f>IFERROR(VLOOKUP($A111,Runners!$L:$AA,12,0),"")</f>
        <v/>
      </c>
      <c r="C111" s="1" t="str">
        <f>IFERROR(VLOOKUP($A111,Runners!$L:$AA,13,0),"")</f>
        <v/>
      </c>
      <c r="D111" s="2" t="str">
        <f>IFERROR(VLOOKUP($A111,Runners!$L:$AA,14,0),"")</f>
        <v/>
      </c>
      <c r="E111" s="2" t="str">
        <f>IFERROR(VLOOKUP($A111,Runners!$L:$AA,15,0),"")</f>
        <v/>
      </c>
      <c r="F111" s="2" t="str">
        <f>IFERROR(VLOOKUP($A111,Runners!$L:$AA,16,0),"")</f>
        <v/>
      </c>
    </row>
    <row r="112" spans="1:12" x14ac:dyDescent="0.25">
      <c r="A112" s="19">
        <v>109</v>
      </c>
      <c r="B112" s="1" t="str">
        <f>IFERROR(VLOOKUP($A112,Runners!$L:$AA,12,0),"")</f>
        <v/>
      </c>
      <c r="C112" s="1" t="str">
        <f>IFERROR(VLOOKUP($A112,Runners!$L:$AA,13,0),"")</f>
        <v/>
      </c>
      <c r="D112" s="2" t="str">
        <f>IFERROR(VLOOKUP($A112,Runners!$L:$AA,14,0),"")</f>
        <v/>
      </c>
      <c r="E112" s="2" t="str">
        <f>IFERROR(VLOOKUP($A112,Runners!$L:$AA,15,0),"")</f>
        <v/>
      </c>
      <c r="F112" s="2" t="str">
        <f>IFERROR(VLOOKUP($A112,Runners!$L:$AA,16,0),"")</f>
        <v/>
      </c>
    </row>
    <row r="113" spans="1:6" x14ac:dyDescent="0.25">
      <c r="A113" s="19">
        <v>110</v>
      </c>
      <c r="B113" s="1" t="str">
        <f>IFERROR(VLOOKUP($A113,Runners!$L:$AA,12,0),"")</f>
        <v/>
      </c>
      <c r="C113" s="1" t="str">
        <f>IFERROR(VLOOKUP($A113,Runners!$L:$AA,13,0),"")</f>
        <v/>
      </c>
      <c r="D113" s="2" t="str">
        <f>IFERROR(VLOOKUP($A113,Runners!$L:$AA,14,0),"")</f>
        <v/>
      </c>
      <c r="E113" s="2" t="str">
        <f>IFERROR(VLOOKUP($A113,Runners!$L:$AA,15,0),"")</f>
        <v/>
      </c>
      <c r="F113" s="2" t="str">
        <f>IFERROR(VLOOKUP($A113,Runners!$L:$AA,16,0),"")</f>
        <v/>
      </c>
    </row>
    <row r="114" spans="1:6" x14ac:dyDescent="0.25">
      <c r="A114" s="19">
        <v>111</v>
      </c>
      <c r="B114" s="1" t="str">
        <f>IFERROR(VLOOKUP($A114,Runners!$L:$AA,12,0),"")</f>
        <v/>
      </c>
      <c r="C114" s="1" t="str">
        <f>IFERROR(VLOOKUP($A114,Runners!$L:$AA,13,0),"")</f>
        <v/>
      </c>
      <c r="D114" s="2" t="str">
        <f>IFERROR(VLOOKUP($A114,Runners!$L:$AA,14,0),"")</f>
        <v/>
      </c>
      <c r="E114" s="2" t="str">
        <f>IFERROR(VLOOKUP($A114,Runners!$L:$AA,15,0),"")</f>
        <v/>
      </c>
      <c r="F114" s="2" t="str">
        <f>IFERROR(VLOOKUP($A114,Runners!$L:$AA,16,0),"")</f>
        <v/>
      </c>
    </row>
    <row r="115" spans="1:6" x14ac:dyDescent="0.25">
      <c r="A115" s="19">
        <v>112</v>
      </c>
      <c r="B115" s="1" t="str">
        <f>IFERROR(VLOOKUP($A115,Runners!$L:$AA,12,0),"")</f>
        <v/>
      </c>
      <c r="C115" s="1" t="str">
        <f>IFERROR(VLOOKUP($A115,Runners!$L:$AA,13,0),"")</f>
        <v/>
      </c>
      <c r="D115" s="2" t="str">
        <f>IFERROR(VLOOKUP($A115,Runners!$L:$AA,14,0),"")</f>
        <v/>
      </c>
      <c r="E115" s="2" t="str">
        <f>IFERROR(VLOOKUP($A115,Runners!$L:$AA,15,0),"")</f>
        <v/>
      </c>
      <c r="F115" s="2" t="str">
        <f>IFERROR(VLOOKUP($A115,Runners!$L:$AA,16,0),"")</f>
        <v/>
      </c>
    </row>
    <row r="116" spans="1:6" x14ac:dyDescent="0.25">
      <c r="A116" s="19">
        <v>113</v>
      </c>
      <c r="B116" s="1" t="str">
        <f>IFERROR(VLOOKUP($A116,Runners!$L:$AA,12,0),"")</f>
        <v/>
      </c>
      <c r="C116" s="1" t="str">
        <f>IFERROR(VLOOKUP($A116,Runners!$L:$AA,13,0),"")</f>
        <v/>
      </c>
      <c r="D116" s="2" t="str">
        <f>IFERROR(VLOOKUP($A116,Runners!$L:$AA,14,0),"")</f>
        <v/>
      </c>
      <c r="E116" s="2" t="str">
        <f>IFERROR(VLOOKUP($A116,Runners!$L:$AA,15,0),"")</f>
        <v/>
      </c>
      <c r="F116" s="2" t="str">
        <f>IFERROR(VLOOKUP($A116,Runners!$L:$AA,16,0),"")</f>
        <v/>
      </c>
    </row>
    <row r="117" spans="1:6" x14ac:dyDescent="0.25">
      <c r="A117" s="19">
        <v>114</v>
      </c>
      <c r="B117" s="1" t="str">
        <f>IFERROR(VLOOKUP($A117,Runners!$L:$AA,12,0),"")</f>
        <v/>
      </c>
      <c r="C117" s="1" t="str">
        <f>IFERROR(VLOOKUP($A117,Runners!$L:$AA,13,0),"")</f>
        <v/>
      </c>
      <c r="D117" s="2" t="str">
        <f>IFERROR(VLOOKUP($A117,Runners!$L:$AA,14,0),"")</f>
        <v/>
      </c>
      <c r="E117" s="2" t="str">
        <f>IFERROR(VLOOKUP($A117,Runners!$L:$AA,15,0),"")</f>
        <v/>
      </c>
      <c r="F117" s="2" t="str">
        <f>IFERROR(VLOOKUP($A117,Runners!$L:$AA,16,0),"")</f>
        <v/>
      </c>
    </row>
    <row r="118" spans="1:6" x14ac:dyDescent="0.25">
      <c r="A118" s="19">
        <v>115</v>
      </c>
      <c r="B118" s="1" t="str">
        <f>IFERROR(VLOOKUP($A118,Runners!$L:$AA,12,0),"")</f>
        <v/>
      </c>
      <c r="C118" s="1" t="str">
        <f>IFERROR(VLOOKUP($A118,Runners!$L:$AA,13,0),"")</f>
        <v/>
      </c>
      <c r="D118" s="2" t="str">
        <f>IFERROR(VLOOKUP($A118,Runners!$L:$AA,14,0),"")</f>
        <v/>
      </c>
      <c r="E118" s="2" t="str">
        <f>IFERROR(VLOOKUP($A118,Runners!$L:$AA,15,0),"")</f>
        <v/>
      </c>
      <c r="F118" s="2" t="str">
        <f>IFERROR(VLOOKUP($A118,Runners!$L:$AA,16,0),"")</f>
        <v/>
      </c>
    </row>
    <row r="119" spans="1:6" x14ac:dyDescent="0.25">
      <c r="A119" s="19">
        <v>116</v>
      </c>
      <c r="B119" s="1" t="str">
        <f>IFERROR(VLOOKUP($A119,Runners!$L:$AA,12,0),"")</f>
        <v/>
      </c>
      <c r="C119" s="1" t="str">
        <f>IFERROR(VLOOKUP($A119,Runners!$L:$AA,13,0),"")</f>
        <v/>
      </c>
      <c r="D119" s="2" t="str">
        <f>IFERROR(VLOOKUP($A119,Runners!$L:$AA,14,0),"")</f>
        <v/>
      </c>
      <c r="E119" s="2" t="str">
        <f>IFERROR(VLOOKUP($A119,Runners!$L:$AA,15,0),"")</f>
        <v/>
      </c>
      <c r="F119" s="2" t="str">
        <f>IFERROR(VLOOKUP($A119,Runners!$L:$AA,16,0),"")</f>
        <v/>
      </c>
    </row>
    <row r="120" spans="1:6" x14ac:dyDescent="0.25">
      <c r="A120" s="19">
        <v>117</v>
      </c>
      <c r="B120" s="1" t="str">
        <f>IFERROR(VLOOKUP($A120,Runners!$L:$AA,12,0),"")</f>
        <v/>
      </c>
      <c r="C120" s="1" t="str">
        <f>IFERROR(VLOOKUP($A120,Runners!$L:$AA,13,0),"")</f>
        <v/>
      </c>
      <c r="D120" s="2" t="str">
        <f>IFERROR(VLOOKUP($A120,Runners!$L:$AA,14,0),"")</f>
        <v/>
      </c>
      <c r="E120" s="2" t="str">
        <f>IFERROR(VLOOKUP($A120,Runners!$L:$AA,15,0),"")</f>
        <v/>
      </c>
      <c r="F120" s="2" t="str">
        <f>IFERROR(VLOOKUP($A120,Runners!$L:$AA,16,0),"")</f>
        <v/>
      </c>
    </row>
    <row r="121" spans="1:6" x14ac:dyDescent="0.25">
      <c r="A121" s="19">
        <v>118</v>
      </c>
      <c r="B121" s="1" t="str">
        <f>IFERROR(VLOOKUP($A121,Runners!$L:$AA,12,0),"")</f>
        <v/>
      </c>
      <c r="C121" s="1" t="str">
        <f>IFERROR(VLOOKUP($A121,Runners!$L:$AA,13,0),"")</f>
        <v/>
      </c>
      <c r="D121" s="2" t="str">
        <f>IFERROR(VLOOKUP($A121,Runners!$L:$AA,14,0),"")</f>
        <v/>
      </c>
      <c r="E121" s="2" t="str">
        <f>IFERROR(VLOOKUP($A121,Runners!$L:$AA,15,0),"")</f>
        <v/>
      </c>
      <c r="F121" s="2" t="str">
        <f>IFERROR(VLOOKUP($A121,Runners!$L:$AA,16,0),"")</f>
        <v/>
      </c>
    </row>
    <row r="122" spans="1:6" x14ac:dyDescent="0.25">
      <c r="A122" s="19">
        <v>119</v>
      </c>
      <c r="B122" s="1" t="str">
        <f>IFERROR(VLOOKUP($A122,Runners!$L:$AA,12,0),"")</f>
        <v/>
      </c>
      <c r="C122" s="1" t="str">
        <f>IFERROR(VLOOKUP($A122,Runners!$L:$AA,13,0),"")</f>
        <v/>
      </c>
      <c r="D122" s="2" t="str">
        <f>IFERROR(VLOOKUP($A122,Runners!$L:$AA,14,0),"")</f>
        <v/>
      </c>
      <c r="E122" s="2" t="str">
        <f>IFERROR(VLOOKUP($A122,Runners!$L:$AA,15,0),"")</f>
        <v/>
      </c>
      <c r="F122" s="2" t="str">
        <f>IFERROR(VLOOKUP($A122,Runners!$L:$AA,16,0),"")</f>
        <v/>
      </c>
    </row>
    <row r="123" spans="1:6" x14ac:dyDescent="0.25">
      <c r="A123" s="19">
        <v>120</v>
      </c>
      <c r="B123" s="1" t="str">
        <f>IFERROR(VLOOKUP($A123,Runners!$L:$AA,12,0),"")</f>
        <v/>
      </c>
      <c r="C123" s="1" t="str">
        <f>IFERROR(VLOOKUP($A123,Runners!$L:$AA,13,0),"")</f>
        <v/>
      </c>
      <c r="D123" s="2" t="str">
        <f>IFERROR(VLOOKUP($A123,Runners!$L:$AA,14,0),"")</f>
        <v/>
      </c>
      <c r="E123" s="2" t="str">
        <f>IFERROR(VLOOKUP($A123,Runners!$L:$AA,15,0),"")</f>
        <v/>
      </c>
      <c r="F123" s="2" t="str">
        <f>IFERROR(VLOOKUP($A123,Runners!$L:$AA,16,0),"")</f>
        <v/>
      </c>
    </row>
    <row r="124" spans="1:6" x14ac:dyDescent="0.25">
      <c r="A124" s="19">
        <v>121</v>
      </c>
      <c r="B124" s="1" t="str">
        <f>IFERROR(VLOOKUP($A124,Runners!$L:$AA,12,0),"")</f>
        <v/>
      </c>
      <c r="C124" s="1" t="str">
        <f>IFERROR(VLOOKUP($A124,Runners!$L:$AA,13,0),"")</f>
        <v/>
      </c>
      <c r="D124" s="2" t="str">
        <f>IFERROR(VLOOKUP($A124,Runners!$L:$AA,14,0),"")</f>
        <v/>
      </c>
      <c r="E124" s="2" t="str">
        <f>IFERROR(VLOOKUP($A124,Runners!$L:$AA,15,0),"")</f>
        <v/>
      </c>
      <c r="F124" s="2" t="str">
        <f>IFERROR(VLOOKUP($A124,Runners!$L:$AA,16,0),"")</f>
        <v/>
      </c>
    </row>
    <row r="125" spans="1:6" x14ac:dyDescent="0.25">
      <c r="A125" s="19">
        <v>122</v>
      </c>
      <c r="B125" s="1" t="str">
        <f>IFERROR(VLOOKUP($A125,Runners!$L:$AA,12,0),"")</f>
        <v/>
      </c>
      <c r="C125" s="1" t="str">
        <f>IFERROR(VLOOKUP($A125,Runners!$L:$AA,13,0),"")</f>
        <v/>
      </c>
      <c r="D125" s="2" t="str">
        <f>IFERROR(VLOOKUP($A125,Runners!$L:$AA,14,0),"")</f>
        <v/>
      </c>
      <c r="E125" s="2" t="str">
        <f>IFERROR(VLOOKUP($A125,Runners!$L:$AA,15,0),"")</f>
        <v/>
      </c>
      <c r="F125" s="2" t="str">
        <f>IFERROR(VLOOKUP($A125,Runners!$L:$AA,16,0),"")</f>
        <v/>
      </c>
    </row>
    <row r="126" spans="1:6" x14ac:dyDescent="0.25">
      <c r="A126" s="19">
        <v>123</v>
      </c>
      <c r="B126" s="1" t="str">
        <f>IFERROR(VLOOKUP($A126,Runners!$L:$AA,12,0),"")</f>
        <v/>
      </c>
      <c r="C126" s="1" t="str">
        <f>IFERROR(VLOOKUP($A126,Runners!$L:$AA,13,0),"")</f>
        <v/>
      </c>
      <c r="D126" s="2" t="str">
        <f>IFERROR(VLOOKUP($A126,Runners!$L:$AA,14,0),"")</f>
        <v/>
      </c>
      <c r="E126" s="2" t="str">
        <f>IFERROR(VLOOKUP($A126,Runners!$L:$AA,15,0),"")</f>
        <v/>
      </c>
      <c r="F126" s="2" t="str">
        <f>IFERROR(VLOOKUP($A126,Runners!$L:$AA,16,0),"")</f>
        <v/>
      </c>
    </row>
    <row r="127" spans="1:6" x14ac:dyDescent="0.25">
      <c r="A127" s="19">
        <v>124</v>
      </c>
      <c r="B127" s="1" t="str">
        <f>IFERROR(VLOOKUP($A127,Runners!$L:$AA,12,0),"")</f>
        <v/>
      </c>
      <c r="C127" s="1" t="str">
        <f>IFERROR(VLOOKUP($A127,Runners!$L:$AA,13,0),"")</f>
        <v/>
      </c>
      <c r="D127" s="2" t="str">
        <f>IFERROR(VLOOKUP($A127,Runners!$L:$AA,14,0),"")</f>
        <v/>
      </c>
      <c r="E127" s="2" t="str">
        <f>IFERROR(VLOOKUP($A127,Runners!$L:$AA,15,0),"")</f>
        <v/>
      </c>
      <c r="F127" s="2" t="str">
        <f>IFERROR(VLOOKUP($A127,Runners!$L:$AA,16,0),"")</f>
        <v/>
      </c>
    </row>
    <row r="128" spans="1:6" x14ac:dyDescent="0.25">
      <c r="A128" s="19">
        <v>125</v>
      </c>
      <c r="B128" s="1" t="str">
        <f>IFERROR(VLOOKUP($A128,Runners!$L:$AA,12,0),"")</f>
        <v/>
      </c>
      <c r="C128" s="1" t="str">
        <f>IFERROR(VLOOKUP($A128,Runners!$L:$AA,13,0),"")</f>
        <v/>
      </c>
      <c r="D128" s="2" t="str">
        <f>IFERROR(VLOOKUP($A128,Runners!$L:$AA,14,0),"")</f>
        <v/>
      </c>
      <c r="E128" s="2" t="str">
        <f>IFERROR(VLOOKUP($A128,Runners!$L:$AA,15,0),"")</f>
        <v/>
      </c>
      <c r="F128" s="2" t="str">
        <f>IFERROR(VLOOKUP($A128,Runners!$L:$AA,16,0),"")</f>
        <v/>
      </c>
    </row>
    <row r="129" spans="1:6" x14ac:dyDescent="0.25">
      <c r="A129" s="19">
        <v>126</v>
      </c>
      <c r="B129" s="1" t="str">
        <f>IFERROR(VLOOKUP($A129,Runners!$L:$AA,12,0),"")</f>
        <v/>
      </c>
      <c r="C129" s="1" t="str">
        <f>IFERROR(VLOOKUP($A129,Runners!$L:$AA,13,0),"")</f>
        <v/>
      </c>
      <c r="D129" s="2" t="str">
        <f>IFERROR(VLOOKUP($A129,Runners!$L:$AA,14,0),"")</f>
        <v/>
      </c>
      <c r="E129" s="2" t="str">
        <f>IFERROR(VLOOKUP($A129,Runners!$L:$AA,15,0),"")</f>
        <v/>
      </c>
      <c r="F129" s="2" t="str">
        <f>IFERROR(VLOOKUP($A129,Runners!$L:$AA,16,0),"")</f>
        <v/>
      </c>
    </row>
    <row r="130" spans="1:6" x14ac:dyDescent="0.25">
      <c r="A130" s="19">
        <v>127</v>
      </c>
      <c r="B130" s="1" t="str">
        <f>IFERROR(VLOOKUP($A130,Runners!$L:$AA,12,0),"")</f>
        <v/>
      </c>
      <c r="C130" s="1" t="str">
        <f>IFERROR(VLOOKUP($A130,Runners!$L:$AA,13,0),"")</f>
        <v/>
      </c>
      <c r="D130" s="2" t="str">
        <f>IFERROR(VLOOKUP($A130,Runners!$L:$AA,14,0),"")</f>
        <v/>
      </c>
      <c r="E130" s="2" t="str">
        <f>IFERROR(VLOOKUP($A130,Runners!$L:$AA,15,0),"")</f>
        <v/>
      </c>
      <c r="F130" s="2" t="str">
        <f>IFERROR(VLOOKUP($A130,Runners!$L:$AA,16,0),"")</f>
        <v/>
      </c>
    </row>
    <row r="131" spans="1:6" x14ac:dyDescent="0.25">
      <c r="A131" s="19">
        <v>128</v>
      </c>
      <c r="B131" s="1" t="str">
        <f>IFERROR(VLOOKUP($A131,Runners!$L:$AA,12,0),"")</f>
        <v/>
      </c>
      <c r="C131" s="1" t="str">
        <f>IFERROR(VLOOKUP($A131,Runners!$L:$AA,13,0),"")</f>
        <v/>
      </c>
      <c r="D131" s="2" t="str">
        <f>IFERROR(VLOOKUP($A131,Runners!$L:$AA,14,0),"")</f>
        <v/>
      </c>
      <c r="E131" s="2" t="str">
        <f>IFERROR(VLOOKUP($A131,Runners!$L:$AA,15,0),"")</f>
        <v/>
      </c>
      <c r="F131" s="2" t="str">
        <f>IFERROR(VLOOKUP($A131,Runners!$L:$AA,16,0),"")</f>
        <v/>
      </c>
    </row>
    <row r="132" spans="1:6" x14ac:dyDescent="0.25">
      <c r="A132" s="19">
        <v>129</v>
      </c>
      <c r="B132" s="1" t="str">
        <f>IFERROR(VLOOKUP($A132,Runners!$L:$AA,12,0),"")</f>
        <v/>
      </c>
      <c r="C132" s="1" t="str">
        <f>IFERROR(VLOOKUP($A132,Runners!$L:$AA,13,0),"")</f>
        <v/>
      </c>
      <c r="D132" s="2" t="str">
        <f>IFERROR(VLOOKUP($A132,Runners!$L:$AA,14,0),"")</f>
        <v/>
      </c>
      <c r="E132" s="2" t="str">
        <f>IFERROR(VLOOKUP($A132,Runners!$L:$AA,15,0),"")</f>
        <v/>
      </c>
      <c r="F132" s="2" t="str">
        <f>IFERROR(VLOOKUP($A132,Runners!$L:$AA,16,0),"")</f>
        <v/>
      </c>
    </row>
    <row r="133" spans="1:6" x14ac:dyDescent="0.25">
      <c r="A133" s="19">
        <v>130</v>
      </c>
      <c r="B133" s="1" t="str">
        <f>IFERROR(VLOOKUP($A133,Runners!$L:$AA,12,0),"")</f>
        <v/>
      </c>
      <c r="C133" s="1" t="str">
        <f>IFERROR(VLOOKUP($A133,Runners!$L:$AA,13,0),"")</f>
        <v/>
      </c>
      <c r="D133" s="2" t="str">
        <f>IFERROR(VLOOKUP($A133,Runners!$L:$AA,14,0),"")</f>
        <v/>
      </c>
      <c r="E133" s="2" t="str">
        <f>IFERROR(VLOOKUP($A133,Runners!$L:$AA,15,0),"")</f>
        <v/>
      </c>
      <c r="F133" s="2" t="str">
        <f>IFERROR(VLOOKUP($A133,Runners!$L:$AA,16,0),"")</f>
        <v/>
      </c>
    </row>
    <row r="134" spans="1:6" x14ac:dyDescent="0.25">
      <c r="A134" s="19">
        <v>131</v>
      </c>
      <c r="B134" s="1" t="str">
        <f>IFERROR(VLOOKUP($A134,Runners!$L:$AA,12,0),"")</f>
        <v/>
      </c>
      <c r="C134" s="1" t="str">
        <f>IFERROR(VLOOKUP($A134,Runners!$L:$AA,13,0),"")</f>
        <v/>
      </c>
      <c r="D134" s="2" t="str">
        <f>IFERROR(VLOOKUP($A134,Runners!$L:$AA,14,0),"")</f>
        <v/>
      </c>
      <c r="E134" s="2" t="str">
        <f>IFERROR(VLOOKUP($A134,Runners!$L:$AA,15,0),"")</f>
        <v/>
      </c>
      <c r="F134" s="2" t="str">
        <f>IFERROR(VLOOKUP($A134,Runners!$L:$AA,16,0),"")</f>
        <v/>
      </c>
    </row>
    <row r="135" spans="1:6" x14ac:dyDescent="0.25">
      <c r="A135" s="19">
        <v>132</v>
      </c>
      <c r="B135" s="1" t="str">
        <f>IFERROR(VLOOKUP($A135,Runners!$L:$AA,12,0),"")</f>
        <v/>
      </c>
      <c r="C135" s="1" t="str">
        <f>IFERROR(VLOOKUP($A135,Runners!$L:$AA,13,0),"")</f>
        <v/>
      </c>
      <c r="D135" s="2" t="str">
        <f>IFERROR(VLOOKUP($A135,Runners!$L:$AA,14,0),"")</f>
        <v/>
      </c>
      <c r="E135" s="2" t="str">
        <f>IFERROR(VLOOKUP($A135,Runners!$L:$AA,15,0),"")</f>
        <v/>
      </c>
      <c r="F135" s="2" t="str">
        <f>IFERROR(VLOOKUP($A135,Runners!$L:$AA,16,0),"")</f>
        <v/>
      </c>
    </row>
    <row r="136" spans="1:6" x14ac:dyDescent="0.25">
      <c r="A136" s="19">
        <v>133</v>
      </c>
      <c r="B136" s="1" t="str">
        <f>IFERROR(VLOOKUP($A136,Runners!$L:$AA,12,0),"")</f>
        <v/>
      </c>
      <c r="C136" s="1" t="str">
        <f>IFERROR(VLOOKUP($A136,Runners!$L:$AA,13,0),"")</f>
        <v/>
      </c>
      <c r="D136" s="2" t="str">
        <f>IFERROR(VLOOKUP($A136,Runners!$L:$AA,14,0),"")</f>
        <v/>
      </c>
      <c r="E136" s="2" t="str">
        <f>IFERROR(VLOOKUP($A136,Runners!$L:$AA,15,0),"")</f>
        <v/>
      </c>
      <c r="F136" s="2" t="str">
        <f>IFERROR(VLOOKUP($A136,Runners!$L:$AA,16,0),"")</f>
        <v/>
      </c>
    </row>
    <row r="137" spans="1:6" x14ac:dyDescent="0.25">
      <c r="A137" s="19">
        <v>134</v>
      </c>
      <c r="B137" s="1" t="str">
        <f>IFERROR(VLOOKUP($A137,Runners!$L:$AA,12,0),"")</f>
        <v/>
      </c>
      <c r="C137" s="1" t="str">
        <f>IFERROR(VLOOKUP($A137,Runners!$L:$AA,13,0),"")</f>
        <v/>
      </c>
      <c r="D137" s="2" t="str">
        <f>IFERROR(VLOOKUP($A137,Runners!$L:$AA,14,0),"")</f>
        <v/>
      </c>
      <c r="E137" s="2" t="str">
        <f>IFERROR(VLOOKUP($A137,Runners!$L:$AA,15,0),"")</f>
        <v/>
      </c>
      <c r="F137" s="2" t="str">
        <f>IFERROR(VLOOKUP($A137,Runners!$L:$AA,16,0),"")</f>
        <v/>
      </c>
    </row>
    <row r="138" spans="1:6" x14ac:dyDescent="0.25">
      <c r="A138" s="19">
        <v>135</v>
      </c>
      <c r="B138" s="1" t="str">
        <f>IFERROR(VLOOKUP($A138,Runners!$L:$AA,12,0),"")</f>
        <v/>
      </c>
      <c r="C138" s="1" t="str">
        <f>IFERROR(VLOOKUP($A138,Runners!$L:$AA,13,0),"")</f>
        <v/>
      </c>
      <c r="D138" s="2" t="str">
        <f>IFERROR(VLOOKUP($A138,Runners!$L:$AA,14,0),"")</f>
        <v/>
      </c>
      <c r="E138" s="2" t="str">
        <f>IFERROR(VLOOKUP($A138,Runners!$L:$AA,15,0),"")</f>
        <v/>
      </c>
      <c r="F138" s="2" t="str">
        <f>IFERROR(VLOOKUP($A138,Runners!$L:$AA,16,0),"")</f>
        <v/>
      </c>
    </row>
    <row r="139" spans="1:6" x14ac:dyDescent="0.25">
      <c r="A139" s="19">
        <v>136</v>
      </c>
      <c r="B139" s="1" t="str">
        <f>IFERROR(VLOOKUP($A139,Runners!$L:$AA,12,0),"")</f>
        <v/>
      </c>
      <c r="C139" s="1" t="str">
        <f>IFERROR(VLOOKUP($A139,Runners!$L:$AA,13,0),"")</f>
        <v/>
      </c>
      <c r="D139" s="2" t="str">
        <f>IFERROR(VLOOKUP($A139,Runners!$L:$AA,14,0),"")</f>
        <v/>
      </c>
      <c r="E139" s="2" t="str">
        <f>IFERROR(VLOOKUP($A139,Runners!$L:$AA,15,0),"")</f>
        <v/>
      </c>
      <c r="F139" s="2" t="str">
        <f>IFERROR(VLOOKUP($A139,Runners!$L:$AA,16,0),"")</f>
        <v/>
      </c>
    </row>
    <row r="140" spans="1:6" x14ac:dyDescent="0.25">
      <c r="A140" s="19">
        <v>137</v>
      </c>
      <c r="B140" s="1" t="str">
        <f>IFERROR(VLOOKUP($A140,Runners!$L:$AA,12,0),"")</f>
        <v/>
      </c>
      <c r="C140" s="1" t="str">
        <f>IFERROR(VLOOKUP($A140,Runners!$L:$AA,13,0),"")</f>
        <v/>
      </c>
      <c r="D140" s="2" t="str">
        <f>IFERROR(VLOOKUP($A140,Runners!$L:$AA,14,0),"")</f>
        <v/>
      </c>
      <c r="E140" s="2" t="str">
        <f>IFERROR(VLOOKUP($A140,Runners!$L:$AA,15,0),"")</f>
        <v/>
      </c>
      <c r="F140" s="2" t="str">
        <f>IFERROR(VLOOKUP($A140,Runners!$L:$AA,16,0),"")</f>
        <v/>
      </c>
    </row>
    <row r="141" spans="1:6" x14ac:dyDescent="0.25">
      <c r="A141" s="19">
        <v>138</v>
      </c>
      <c r="B141" s="1" t="str">
        <f>IFERROR(VLOOKUP($A141,Runners!$L:$AA,12,0),"")</f>
        <v/>
      </c>
      <c r="C141" s="1" t="str">
        <f>IFERROR(VLOOKUP($A141,Runners!$L:$AA,13,0),"")</f>
        <v/>
      </c>
      <c r="D141" s="2" t="str">
        <f>IFERROR(VLOOKUP($A141,Runners!$L:$AA,14,0),"")</f>
        <v/>
      </c>
      <c r="E141" s="2" t="str">
        <f>IFERROR(VLOOKUP($A141,Runners!$L:$AA,15,0),"")</f>
        <v/>
      </c>
      <c r="F141" s="2" t="str">
        <f>IFERROR(VLOOKUP($A141,Runners!$L:$AA,16,0),"")</f>
        <v/>
      </c>
    </row>
    <row r="142" spans="1:6" x14ac:dyDescent="0.25">
      <c r="A142" s="19">
        <v>139</v>
      </c>
      <c r="B142" s="1" t="str">
        <f>IFERROR(VLOOKUP($A142,Runners!$L:$AA,12,0),"")</f>
        <v/>
      </c>
      <c r="C142" s="1" t="str">
        <f>IFERROR(VLOOKUP($A142,Runners!$L:$AA,13,0),"")</f>
        <v/>
      </c>
      <c r="D142" s="2" t="str">
        <f>IFERROR(VLOOKUP($A142,Runners!$L:$AA,14,0),"")</f>
        <v/>
      </c>
      <c r="E142" s="2" t="str">
        <f>IFERROR(VLOOKUP($A142,Runners!$L:$AA,15,0),"")</f>
        <v/>
      </c>
      <c r="F142" s="2" t="str">
        <f>IFERROR(VLOOKUP($A142,Runners!$L:$AA,16,0),"")</f>
        <v/>
      </c>
    </row>
    <row r="143" spans="1:6" x14ac:dyDescent="0.25">
      <c r="A143" s="19">
        <v>140</v>
      </c>
      <c r="B143" s="1" t="str">
        <f>IFERROR(VLOOKUP($A143,Runners!$L:$AA,12,0),"")</f>
        <v/>
      </c>
      <c r="C143" s="1" t="str">
        <f>IFERROR(VLOOKUP($A143,Runners!$L:$AA,13,0),"")</f>
        <v/>
      </c>
      <c r="D143" s="2" t="str">
        <f>IFERROR(VLOOKUP($A143,Runners!$L:$AA,14,0),"")</f>
        <v/>
      </c>
      <c r="E143" s="2" t="str">
        <f>IFERROR(VLOOKUP($A143,Runners!$L:$AA,15,0),"")</f>
        <v/>
      </c>
      <c r="F143" s="2" t="str">
        <f>IFERROR(VLOOKUP($A143,Runners!$L:$AA,16,0),"")</f>
        <v/>
      </c>
    </row>
    <row r="144" spans="1:6" x14ac:dyDescent="0.25">
      <c r="A144" s="19">
        <v>141</v>
      </c>
      <c r="B144" s="1" t="str">
        <f>IFERROR(VLOOKUP($A144,Runners!$L:$AA,12,0),"")</f>
        <v/>
      </c>
      <c r="C144" s="1" t="str">
        <f>IFERROR(VLOOKUP($A144,Runners!$L:$AA,13,0),"")</f>
        <v/>
      </c>
      <c r="D144" s="2" t="str">
        <f>IFERROR(VLOOKUP($A144,Runners!$L:$AA,14,0),"")</f>
        <v/>
      </c>
      <c r="E144" s="2" t="str">
        <f>IFERROR(VLOOKUP($A144,Runners!$L:$AA,15,0),"")</f>
        <v/>
      </c>
      <c r="F144" s="2" t="str">
        <f>IFERROR(VLOOKUP($A144,Runners!$L:$AA,16,0),"")</f>
        <v/>
      </c>
    </row>
    <row r="145" spans="1:6" x14ac:dyDescent="0.25">
      <c r="A145" s="19">
        <v>142</v>
      </c>
      <c r="B145" s="1" t="str">
        <f>IFERROR(VLOOKUP($A145,Runners!$L:$AA,12,0),"")</f>
        <v/>
      </c>
      <c r="C145" s="1" t="str">
        <f>IFERROR(VLOOKUP($A145,Runners!$L:$AA,13,0),"")</f>
        <v/>
      </c>
      <c r="D145" s="2" t="str">
        <f>IFERROR(VLOOKUP($A145,Runners!$L:$AA,14,0),"")</f>
        <v/>
      </c>
      <c r="E145" s="2" t="str">
        <f>IFERROR(VLOOKUP($A145,Runners!$L:$AA,15,0),"")</f>
        <v/>
      </c>
      <c r="F145" s="2" t="str">
        <f>IFERROR(VLOOKUP($A145,Runners!$L:$AA,16,0),"")</f>
        <v/>
      </c>
    </row>
    <row r="146" spans="1:6" x14ac:dyDescent="0.25">
      <c r="A146" s="19">
        <v>143</v>
      </c>
      <c r="B146" s="1" t="str">
        <f>IFERROR(VLOOKUP($A146,Runners!$L:$AA,12,0),"")</f>
        <v/>
      </c>
      <c r="C146" s="1" t="str">
        <f>IFERROR(VLOOKUP($A146,Runners!$L:$AA,13,0),"")</f>
        <v/>
      </c>
      <c r="D146" s="2" t="str">
        <f>IFERROR(VLOOKUP($A146,Runners!$L:$AA,14,0),"")</f>
        <v/>
      </c>
      <c r="E146" s="2" t="str">
        <f>IFERROR(VLOOKUP($A146,Runners!$L:$AA,15,0),"")</f>
        <v/>
      </c>
      <c r="F146" s="2" t="str">
        <f>IFERROR(VLOOKUP($A146,Runners!$L:$AA,16,0),"")</f>
        <v/>
      </c>
    </row>
    <row r="147" spans="1:6" x14ac:dyDescent="0.25">
      <c r="A147" s="19">
        <v>144</v>
      </c>
      <c r="B147" s="1" t="str">
        <f>IFERROR(VLOOKUP($A147,Runners!$L:$AA,12,0),"")</f>
        <v/>
      </c>
      <c r="C147" s="1" t="str">
        <f>IFERROR(VLOOKUP($A147,Runners!$L:$AA,13,0),"")</f>
        <v/>
      </c>
      <c r="D147" s="2" t="str">
        <f>IFERROR(VLOOKUP($A147,Runners!$L:$AA,14,0),"")</f>
        <v/>
      </c>
      <c r="E147" s="2" t="str">
        <f>IFERROR(VLOOKUP($A147,Runners!$L:$AA,15,0),"")</f>
        <v/>
      </c>
      <c r="F147" s="2" t="str">
        <f>IFERROR(VLOOKUP($A147,Runners!$L:$AA,16,0),"")</f>
        <v/>
      </c>
    </row>
    <row r="148" spans="1:6" x14ac:dyDescent="0.25">
      <c r="A148" s="19">
        <v>145</v>
      </c>
      <c r="B148" s="1" t="str">
        <f>IFERROR(VLOOKUP($A148,Runners!$L:$AA,12,0),"")</f>
        <v/>
      </c>
      <c r="C148" s="1" t="str">
        <f>IFERROR(VLOOKUP($A148,Runners!$L:$AA,13,0),"")</f>
        <v/>
      </c>
      <c r="D148" s="2" t="str">
        <f>IFERROR(VLOOKUP($A148,Runners!$L:$AA,14,0),"")</f>
        <v/>
      </c>
      <c r="E148" s="2" t="str">
        <f>IFERROR(VLOOKUP($A148,Runners!$L:$AA,15,0),"")</f>
        <v/>
      </c>
      <c r="F148" s="2" t="str">
        <f>IFERROR(VLOOKUP($A148,Runners!$L:$AA,16,0),"")</f>
        <v/>
      </c>
    </row>
    <row r="149" spans="1:6" x14ac:dyDescent="0.25">
      <c r="A149" s="19">
        <v>146</v>
      </c>
      <c r="B149" s="1" t="str">
        <f>IFERROR(VLOOKUP($A149,Runners!$L:$AA,12,0),"")</f>
        <v/>
      </c>
      <c r="C149" s="1" t="str">
        <f>IFERROR(VLOOKUP($A149,Runners!$L:$AA,13,0),"")</f>
        <v/>
      </c>
      <c r="D149" s="2" t="str">
        <f>IFERROR(VLOOKUP($A149,Runners!$L:$AA,14,0),"")</f>
        <v/>
      </c>
      <c r="E149" s="2" t="str">
        <f>IFERROR(VLOOKUP($A149,Runners!$L:$AA,15,0),"")</f>
        <v/>
      </c>
      <c r="F149" s="2" t="str">
        <f>IFERROR(VLOOKUP($A149,Runners!$L:$AA,16,0),"")</f>
        <v/>
      </c>
    </row>
    <row r="150" spans="1:6" x14ac:dyDescent="0.25">
      <c r="A150" s="19">
        <v>147</v>
      </c>
      <c r="B150" s="1" t="str">
        <f>IFERROR(VLOOKUP($A150,Runners!$L:$AA,12,0),"")</f>
        <v/>
      </c>
      <c r="C150" s="1" t="str">
        <f>IFERROR(VLOOKUP($A150,Runners!$L:$AA,13,0),"")</f>
        <v/>
      </c>
      <c r="D150" s="2" t="str">
        <f>IFERROR(VLOOKUP($A150,Runners!$L:$AA,14,0),"")</f>
        <v/>
      </c>
      <c r="E150" s="2" t="str">
        <f>IFERROR(VLOOKUP($A150,Runners!$L:$AA,15,0),"")</f>
        <v/>
      </c>
      <c r="F150" s="2" t="str">
        <f>IFERROR(VLOOKUP($A150,Runners!$L:$AA,16,0),"")</f>
        <v/>
      </c>
    </row>
    <row r="151" spans="1:6" x14ac:dyDescent="0.25">
      <c r="A151" s="19">
        <v>148</v>
      </c>
      <c r="B151" s="1" t="str">
        <f>IFERROR(VLOOKUP($A151,Runners!$L:$AA,12,0),"")</f>
        <v/>
      </c>
      <c r="C151" s="1" t="str">
        <f>IFERROR(VLOOKUP($A151,Runners!$L:$AA,13,0),"")</f>
        <v/>
      </c>
      <c r="D151" s="2" t="str">
        <f>IFERROR(VLOOKUP($A151,Runners!$L:$AA,14,0),"")</f>
        <v/>
      </c>
      <c r="E151" s="2" t="str">
        <f>IFERROR(VLOOKUP($A151,Runners!$L:$AA,15,0),"")</f>
        <v/>
      </c>
      <c r="F151" s="2" t="str">
        <f>IFERROR(VLOOKUP($A151,Runners!$L:$AA,16,0),"")</f>
        <v/>
      </c>
    </row>
    <row r="152" spans="1:6" x14ac:dyDescent="0.25">
      <c r="A152" s="19">
        <v>149</v>
      </c>
      <c r="B152" s="1" t="str">
        <f>IFERROR(VLOOKUP($A152,Runners!$L:$AA,12,0),"")</f>
        <v/>
      </c>
      <c r="C152" s="1" t="str">
        <f>IFERROR(VLOOKUP($A152,Runners!$L:$AA,13,0),"")</f>
        <v/>
      </c>
      <c r="D152" s="2" t="str">
        <f>IFERROR(VLOOKUP($A152,Runners!$L:$AA,14,0),"")</f>
        <v/>
      </c>
      <c r="E152" s="2" t="str">
        <f>IFERROR(VLOOKUP($A152,Runners!$L:$AA,15,0),"")</f>
        <v/>
      </c>
      <c r="F152" s="2" t="str">
        <f>IFERROR(VLOOKUP($A152,Runners!$L:$AA,16,0),"")</f>
        <v/>
      </c>
    </row>
    <row r="153" spans="1:6" x14ac:dyDescent="0.25">
      <c r="A153" s="19">
        <v>150</v>
      </c>
      <c r="B153" s="1" t="str">
        <f>IFERROR(VLOOKUP($A153,Runners!$L:$AA,12,0),"")</f>
        <v/>
      </c>
      <c r="C153" s="1" t="str">
        <f>IFERROR(VLOOKUP($A153,Runners!$L:$AA,13,0),"")</f>
        <v/>
      </c>
      <c r="D153" s="2" t="str">
        <f>IFERROR(VLOOKUP($A153,Runners!$L:$AA,14,0),"")</f>
        <v/>
      </c>
      <c r="E153" s="2" t="str">
        <f>IFERROR(VLOOKUP($A153,Runners!$L:$AA,15,0),"")</f>
        <v/>
      </c>
      <c r="F153" s="2" t="str">
        <f>IFERROR(VLOOKUP($A153,Runners!$L:$AA,16,0),"")</f>
        <v/>
      </c>
    </row>
    <row r="154" spans="1:6" x14ac:dyDescent="0.25">
      <c r="A154" s="19">
        <v>151</v>
      </c>
      <c r="B154" s="1" t="str">
        <f>IFERROR(VLOOKUP($A154,Runners!$L:$AA,12,0),"")</f>
        <v/>
      </c>
      <c r="C154" s="1" t="str">
        <f>IFERROR(VLOOKUP($A154,Runners!$L:$AA,13,0),"")</f>
        <v/>
      </c>
      <c r="D154" s="2" t="str">
        <f>IFERROR(VLOOKUP($A154,Runners!$L:$AA,14,0),"")</f>
        <v/>
      </c>
      <c r="E154" s="2" t="str">
        <f>IFERROR(VLOOKUP($A154,Runners!$L:$AA,15,0),"")</f>
        <v/>
      </c>
      <c r="F154" s="2" t="str">
        <f>IFERROR(VLOOKUP($A154,Runners!$L:$AA,16,0),"")</f>
        <v/>
      </c>
    </row>
    <row r="155" spans="1:6" x14ac:dyDescent="0.25">
      <c r="A155" s="19">
        <v>152</v>
      </c>
      <c r="B155" s="1" t="str">
        <f>IFERROR(VLOOKUP($A155,Runners!$L:$AA,12,0),"")</f>
        <v/>
      </c>
      <c r="C155" s="1" t="str">
        <f>IFERROR(VLOOKUP($A155,Runners!$L:$AA,13,0),"")</f>
        <v/>
      </c>
      <c r="D155" s="2" t="str">
        <f>IFERROR(VLOOKUP($A155,Runners!$L:$AA,14,0),"")</f>
        <v/>
      </c>
      <c r="E155" s="2" t="str">
        <f>IFERROR(VLOOKUP($A155,Runners!$L:$AA,15,0),"")</f>
        <v/>
      </c>
      <c r="F155" s="2" t="str">
        <f>IFERROR(VLOOKUP($A155,Runners!$L:$AA,16,0),"")</f>
        <v/>
      </c>
    </row>
    <row r="156" spans="1:6" x14ac:dyDescent="0.25">
      <c r="A156" s="19">
        <v>153</v>
      </c>
      <c r="B156" s="1" t="str">
        <f>IFERROR(VLOOKUP($A156,Runners!$L:$AA,12,0),"")</f>
        <v/>
      </c>
      <c r="C156" s="1" t="str">
        <f>IFERROR(VLOOKUP($A156,Runners!$L:$AA,13,0),"")</f>
        <v/>
      </c>
      <c r="D156" s="2" t="str">
        <f>IFERROR(VLOOKUP($A156,Runners!$L:$AA,14,0),"")</f>
        <v/>
      </c>
      <c r="E156" s="2" t="str">
        <f>IFERROR(VLOOKUP($A156,Runners!$L:$AA,15,0),"")</f>
        <v/>
      </c>
      <c r="F156" s="2" t="str">
        <f>IFERROR(VLOOKUP($A156,Runners!$L:$AA,16,0),"")</f>
        <v/>
      </c>
    </row>
    <row r="157" spans="1:6" x14ac:dyDescent="0.25">
      <c r="A157" s="19">
        <v>154</v>
      </c>
      <c r="B157" s="1" t="str">
        <f>IFERROR(VLOOKUP($A157,Runners!$L:$AA,12,0),"")</f>
        <v/>
      </c>
      <c r="C157" s="1" t="str">
        <f>IFERROR(VLOOKUP($A157,Runners!$L:$AA,13,0),"")</f>
        <v/>
      </c>
      <c r="D157" s="2" t="str">
        <f>IFERROR(VLOOKUP($A157,Runners!$L:$AA,14,0),"")</f>
        <v/>
      </c>
      <c r="E157" s="2" t="str">
        <f>IFERROR(VLOOKUP($A157,Runners!$L:$AA,15,0),"")</f>
        <v/>
      </c>
      <c r="F157" s="2" t="str">
        <f>IFERROR(VLOOKUP($A157,Runners!$L:$AA,16,0),"")</f>
        <v/>
      </c>
    </row>
    <row r="158" spans="1:6" x14ac:dyDescent="0.25">
      <c r="A158" s="19">
        <v>155</v>
      </c>
      <c r="B158" s="1" t="str">
        <f>IFERROR(VLOOKUP($A158,Runners!$L:$AA,12,0),"")</f>
        <v/>
      </c>
      <c r="C158" s="1" t="str">
        <f>IFERROR(VLOOKUP($A158,Runners!$L:$AA,13,0),"")</f>
        <v/>
      </c>
      <c r="D158" s="2" t="str">
        <f>IFERROR(VLOOKUP($A158,Runners!$L:$AA,14,0),"")</f>
        <v/>
      </c>
      <c r="E158" s="2" t="str">
        <f>IFERROR(VLOOKUP($A158,Runners!$L:$AA,15,0),"")</f>
        <v/>
      </c>
      <c r="F158" s="2" t="str">
        <f>IFERROR(VLOOKUP($A158,Runners!$L:$AA,16,0),"")</f>
        <v/>
      </c>
    </row>
    <row r="159" spans="1:6" x14ac:dyDescent="0.25">
      <c r="A159" s="19">
        <v>156</v>
      </c>
      <c r="B159" s="1" t="str">
        <f>IFERROR(VLOOKUP($A159,Runners!$L:$AA,12,0),"")</f>
        <v/>
      </c>
      <c r="C159" s="1" t="str">
        <f>IFERROR(VLOOKUP($A159,Runners!$L:$AA,13,0),"")</f>
        <v/>
      </c>
      <c r="D159" s="2" t="str">
        <f>IFERROR(VLOOKUP($A159,Runners!$L:$AA,14,0),"")</f>
        <v/>
      </c>
      <c r="E159" s="2" t="str">
        <f>IFERROR(VLOOKUP($A159,Runners!$L:$AA,15,0),"")</f>
        <v/>
      </c>
      <c r="F159" s="2" t="str">
        <f>IFERROR(VLOOKUP($A159,Runners!$L:$AA,16,0),"")</f>
        <v/>
      </c>
    </row>
    <row r="160" spans="1:6" x14ac:dyDescent="0.25">
      <c r="A160" s="19">
        <v>157</v>
      </c>
      <c r="B160" s="1" t="str">
        <f>IFERROR(VLOOKUP($A160,Runners!$L:$AA,12,0),"")</f>
        <v/>
      </c>
      <c r="C160" s="1" t="str">
        <f>IFERROR(VLOOKUP($A160,Runners!$L:$AA,13,0),"")</f>
        <v/>
      </c>
      <c r="D160" s="2" t="str">
        <f>IFERROR(VLOOKUP($A160,Runners!$L:$AA,14,0),"")</f>
        <v/>
      </c>
      <c r="E160" s="2" t="str">
        <f>IFERROR(VLOOKUP($A160,Runners!$L:$AA,15,0),"")</f>
        <v/>
      </c>
      <c r="F160" s="2" t="str">
        <f>IFERROR(VLOOKUP($A160,Runners!$L:$AA,16,0),"")</f>
        <v/>
      </c>
    </row>
    <row r="161" spans="1:6" x14ac:dyDescent="0.25">
      <c r="A161" s="19">
        <v>158</v>
      </c>
      <c r="B161" s="1" t="str">
        <f>IFERROR(VLOOKUP($A161,Runners!$L:$AA,12,0),"")</f>
        <v/>
      </c>
      <c r="C161" s="1" t="str">
        <f>IFERROR(VLOOKUP($A161,Runners!$L:$AA,13,0),"")</f>
        <v/>
      </c>
      <c r="D161" s="2" t="str">
        <f>IFERROR(VLOOKUP($A161,Runners!$L:$AA,14,0),"")</f>
        <v/>
      </c>
      <c r="E161" s="2" t="str">
        <f>IFERROR(VLOOKUP($A161,Runners!$L:$AA,15,0),"")</f>
        <v/>
      </c>
      <c r="F161" s="2" t="str">
        <f>IFERROR(VLOOKUP($A161,Runners!$L:$AA,16,0),"")</f>
        <v/>
      </c>
    </row>
    <row r="162" spans="1:6" x14ac:dyDescent="0.25">
      <c r="A162" s="19">
        <v>159</v>
      </c>
      <c r="B162" s="1" t="str">
        <f>IFERROR(VLOOKUP($A162,Runners!$L:$AA,12,0),"")</f>
        <v/>
      </c>
      <c r="C162" s="1" t="str">
        <f>IFERROR(VLOOKUP($A162,Runners!$L:$AA,13,0),"")</f>
        <v/>
      </c>
      <c r="D162" s="2" t="str">
        <f>IFERROR(VLOOKUP($A162,Runners!$L:$AA,14,0),"")</f>
        <v/>
      </c>
      <c r="E162" s="2" t="str">
        <f>IFERROR(VLOOKUP($A162,Runners!$L:$AA,15,0),"")</f>
        <v/>
      </c>
      <c r="F162" s="2" t="str">
        <f>IFERROR(VLOOKUP($A162,Runners!$L:$AA,16,0),"")</f>
        <v/>
      </c>
    </row>
    <row r="163" spans="1:6" x14ac:dyDescent="0.25">
      <c r="A163" s="19">
        <v>160</v>
      </c>
      <c r="B163" s="1" t="str">
        <f>IFERROR(VLOOKUP($A163,Runners!$L:$AA,12,0),"")</f>
        <v/>
      </c>
      <c r="C163" s="1" t="str">
        <f>IFERROR(VLOOKUP($A163,Runners!$L:$AA,13,0),"")</f>
        <v/>
      </c>
      <c r="D163" s="2" t="str">
        <f>IFERROR(VLOOKUP($A163,Runners!$L:$AA,14,0),"")</f>
        <v/>
      </c>
      <c r="E163" s="2" t="str">
        <f>IFERROR(VLOOKUP($A163,Runners!$L:$AA,15,0),"")</f>
        <v/>
      </c>
      <c r="F163" s="2" t="str">
        <f>IFERROR(VLOOKUP($A163,Runners!$L:$AA,16,0),"")</f>
        <v/>
      </c>
    </row>
    <row r="164" spans="1:6" x14ac:dyDescent="0.25">
      <c r="A164" s="19">
        <v>161</v>
      </c>
      <c r="B164" s="1" t="str">
        <f>IFERROR(VLOOKUP($A164,Runners!$L:$AA,12,0),"")</f>
        <v/>
      </c>
      <c r="C164" s="1" t="str">
        <f>IFERROR(VLOOKUP($A164,Runners!$L:$AA,13,0),"")</f>
        <v/>
      </c>
      <c r="D164" s="2" t="str">
        <f>IFERROR(VLOOKUP($A164,Runners!$L:$AA,14,0),"")</f>
        <v/>
      </c>
      <c r="E164" s="2" t="str">
        <f>IFERROR(VLOOKUP($A164,Runners!$L:$AA,15,0),"")</f>
        <v/>
      </c>
      <c r="F164" s="2" t="str">
        <f>IFERROR(VLOOKUP($A164,Runners!$L:$AA,16,0),"")</f>
        <v/>
      </c>
    </row>
    <row r="165" spans="1:6" x14ac:dyDescent="0.25">
      <c r="A165" s="19">
        <v>162</v>
      </c>
      <c r="B165" s="1" t="str">
        <f>IFERROR(VLOOKUP($A165,Runners!$L:$AA,12,0),"")</f>
        <v/>
      </c>
      <c r="C165" s="1" t="str">
        <f>IFERROR(VLOOKUP($A165,Runners!$L:$AA,13,0),"")</f>
        <v/>
      </c>
      <c r="D165" s="2" t="str">
        <f>IFERROR(VLOOKUP($A165,Runners!$L:$AA,14,0),"")</f>
        <v/>
      </c>
      <c r="E165" s="2" t="str">
        <f>IFERROR(VLOOKUP($A165,Runners!$L:$AA,15,0),"")</f>
        <v/>
      </c>
      <c r="F165" s="2" t="str">
        <f>IFERROR(VLOOKUP($A165,Runners!$L:$AA,16,0),"")</f>
        <v/>
      </c>
    </row>
    <row r="166" spans="1:6" x14ac:dyDescent="0.25">
      <c r="A166" s="19">
        <v>163</v>
      </c>
      <c r="B166" s="1" t="str">
        <f>IFERROR(VLOOKUP($A166,Runners!$L:$AA,12,0),"")</f>
        <v/>
      </c>
      <c r="C166" s="1" t="str">
        <f>IFERROR(VLOOKUP($A166,Runners!$L:$AA,13,0),"")</f>
        <v/>
      </c>
      <c r="D166" s="2" t="str">
        <f>IFERROR(VLOOKUP($A166,Runners!$L:$AA,14,0),"")</f>
        <v/>
      </c>
      <c r="E166" s="2" t="str">
        <f>IFERROR(VLOOKUP($A166,Runners!$L:$AA,15,0),"")</f>
        <v/>
      </c>
      <c r="F166" s="2" t="str">
        <f>IFERROR(VLOOKUP($A166,Runners!$L:$AA,16,0),"")</f>
        <v/>
      </c>
    </row>
    <row r="167" spans="1:6" x14ac:dyDescent="0.25">
      <c r="A167" s="19">
        <v>164</v>
      </c>
      <c r="B167" s="1" t="str">
        <f>IFERROR(VLOOKUP($A167,Runners!$L:$AA,12,0),"")</f>
        <v/>
      </c>
      <c r="C167" s="1" t="str">
        <f>IFERROR(VLOOKUP($A167,Runners!$L:$AA,13,0),"")</f>
        <v/>
      </c>
      <c r="D167" s="2" t="str">
        <f>IFERROR(VLOOKUP($A167,Runners!$L:$AA,14,0),"")</f>
        <v/>
      </c>
      <c r="E167" s="2" t="str">
        <f>IFERROR(VLOOKUP($A167,Runners!$L:$AA,15,0),"")</f>
        <v/>
      </c>
      <c r="F167" s="2" t="str">
        <f>IFERROR(VLOOKUP($A167,Runners!$L:$AA,16,0),"")</f>
        <v/>
      </c>
    </row>
    <row r="168" spans="1:6" x14ac:dyDescent="0.25">
      <c r="A168" s="19">
        <v>165</v>
      </c>
      <c r="B168" s="1" t="str">
        <f>IFERROR(VLOOKUP($A168,Runners!$L:$AA,12,0),"")</f>
        <v/>
      </c>
      <c r="C168" s="1" t="str">
        <f>IFERROR(VLOOKUP($A168,Runners!$L:$AA,13,0),"")</f>
        <v/>
      </c>
      <c r="D168" s="2" t="str">
        <f>IFERROR(VLOOKUP($A168,Runners!$L:$AA,14,0),"")</f>
        <v/>
      </c>
      <c r="E168" s="2" t="str">
        <f>IFERROR(VLOOKUP($A168,Runners!$L:$AA,15,0),"")</f>
        <v/>
      </c>
      <c r="F168" s="2" t="str">
        <f>IFERROR(VLOOKUP($A168,Runners!$L:$AA,16,0),"")</f>
        <v/>
      </c>
    </row>
    <row r="169" spans="1:6" x14ac:dyDescent="0.25">
      <c r="A169" s="19">
        <v>166</v>
      </c>
      <c r="B169" s="1" t="str">
        <f>IFERROR(VLOOKUP($A169,Runners!$L:$AA,12,0),"")</f>
        <v/>
      </c>
      <c r="C169" s="1" t="str">
        <f>IFERROR(VLOOKUP($A169,Runners!$L:$AA,13,0),"")</f>
        <v/>
      </c>
      <c r="D169" s="2" t="str">
        <f>IFERROR(VLOOKUP($A169,Runners!$L:$AA,14,0),"")</f>
        <v/>
      </c>
      <c r="E169" s="2" t="str">
        <f>IFERROR(VLOOKUP($A169,Runners!$L:$AA,15,0),"")</f>
        <v/>
      </c>
      <c r="F169" s="2" t="str">
        <f>IFERROR(VLOOKUP($A169,Runners!$L:$AA,16,0),"")</f>
        <v/>
      </c>
    </row>
    <row r="170" spans="1:6" x14ac:dyDescent="0.25">
      <c r="A170" s="19">
        <v>167</v>
      </c>
      <c r="B170" s="1" t="str">
        <f>IFERROR(VLOOKUP($A170,Runners!$L:$AA,12,0),"")</f>
        <v/>
      </c>
      <c r="C170" s="1" t="str">
        <f>IFERROR(VLOOKUP($A170,Runners!$L:$AA,13,0),"")</f>
        <v/>
      </c>
      <c r="D170" s="2" t="str">
        <f>IFERROR(VLOOKUP($A170,Runners!$L:$AA,14,0),"")</f>
        <v/>
      </c>
      <c r="E170" s="2" t="str">
        <f>IFERROR(VLOOKUP($A170,Runners!$L:$AA,15,0),"")</f>
        <v/>
      </c>
      <c r="F170" s="2" t="str">
        <f>IFERROR(VLOOKUP($A170,Runners!$L:$AA,16,0),"")</f>
        <v/>
      </c>
    </row>
    <row r="171" spans="1:6" x14ac:dyDescent="0.25">
      <c r="A171" s="19">
        <v>168</v>
      </c>
      <c r="B171" s="1" t="str">
        <f>IFERROR(VLOOKUP($A171,Runners!$L:$AA,12,0),"")</f>
        <v/>
      </c>
      <c r="C171" s="1" t="str">
        <f>IFERROR(VLOOKUP($A171,Runners!$L:$AA,13,0),"")</f>
        <v/>
      </c>
      <c r="D171" s="2" t="str">
        <f>IFERROR(VLOOKUP($A171,Runners!$L:$AA,14,0),"")</f>
        <v/>
      </c>
      <c r="E171" s="2" t="str">
        <f>IFERROR(VLOOKUP($A171,Runners!$L:$AA,15,0),"")</f>
        <v/>
      </c>
      <c r="F171" s="2" t="str">
        <f>IFERROR(VLOOKUP($A171,Runners!$L:$AA,16,0),"")</f>
        <v/>
      </c>
    </row>
    <row r="172" spans="1:6" x14ac:dyDescent="0.25">
      <c r="A172" s="19">
        <v>169</v>
      </c>
      <c r="B172" s="1" t="str">
        <f>IFERROR(VLOOKUP($A172,Runners!$L:$AA,12,0),"")</f>
        <v/>
      </c>
      <c r="C172" s="1" t="str">
        <f>IFERROR(VLOOKUP($A172,Runners!$L:$AA,13,0),"")</f>
        <v/>
      </c>
      <c r="D172" s="2" t="str">
        <f>IFERROR(VLOOKUP($A172,Runners!$L:$AA,14,0),"")</f>
        <v/>
      </c>
      <c r="E172" s="2" t="str">
        <f>IFERROR(VLOOKUP($A172,Runners!$L:$AA,15,0),"")</f>
        <v/>
      </c>
      <c r="F172" s="2" t="str">
        <f>IFERROR(VLOOKUP($A172,Runners!$L:$AA,16,0),"")</f>
        <v/>
      </c>
    </row>
    <row r="173" spans="1:6" x14ac:dyDescent="0.25">
      <c r="A173" s="19">
        <v>170</v>
      </c>
      <c r="B173" s="1" t="str">
        <f>IFERROR(VLOOKUP($A173,Runners!$L:$AA,12,0),"")</f>
        <v/>
      </c>
      <c r="C173" s="1" t="str">
        <f>IFERROR(VLOOKUP($A173,Runners!$L:$AA,13,0),"")</f>
        <v/>
      </c>
      <c r="D173" s="2" t="str">
        <f>IFERROR(VLOOKUP($A173,Runners!$L:$AA,14,0),"")</f>
        <v/>
      </c>
      <c r="E173" s="2" t="str">
        <f>IFERROR(VLOOKUP($A173,Runners!$L:$AA,15,0),"")</f>
        <v/>
      </c>
      <c r="F173" s="2" t="str">
        <f>IFERROR(VLOOKUP($A173,Runners!$L:$AA,16,0),"")</f>
        <v/>
      </c>
    </row>
    <row r="174" spans="1:6" x14ac:dyDescent="0.25">
      <c r="A174" s="19">
        <v>171</v>
      </c>
      <c r="B174" s="1" t="str">
        <f>IFERROR(VLOOKUP($A174,Runners!$L:$AA,12,0),"")</f>
        <v/>
      </c>
      <c r="C174" s="1" t="str">
        <f>IFERROR(VLOOKUP($A174,Runners!$L:$AA,13,0),"")</f>
        <v/>
      </c>
      <c r="D174" s="2" t="str">
        <f>IFERROR(VLOOKUP($A174,Runners!$L:$AA,14,0),"")</f>
        <v/>
      </c>
      <c r="E174" s="2" t="str">
        <f>IFERROR(VLOOKUP($A174,Runners!$L:$AA,15,0),"")</f>
        <v/>
      </c>
      <c r="F174" s="2" t="str">
        <f>IFERROR(VLOOKUP($A174,Runners!$L:$AA,16,0),"")</f>
        <v/>
      </c>
    </row>
    <row r="175" spans="1:6" x14ac:dyDescent="0.25">
      <c r="A175" s="19">
        <v>172</v>
      </c>
      <c r="B175" s="1" t="str">
        <f>IFERROR(VLOOKUP($A175,Runners!$L:$AA,12,0),"")</f>
        <v/>
      </c>
      <c r="C175" s="1" t="str">
        <f>IFERROR(VLOOKUP($A175,Runners!$L:$AA,13,0),"")</f>
        <v/>
      </c>
      <c r="D175" s="2" t="str">
        <f>IFERROR(VLOOKUP($A175,Runners!$L:$AA,14,0),"")</f>
        <v/>
      </c>
      <c r="E175" s="2" t="str">
        <f>IFERROR(VLOOKUP($A175,Runners!$L:$AA,15,0),"")</f>
        <v/>
      </c>
      <c r="F175" s="2" t="str">
        <f>IFERROR(VLOOKUP($A175,Runners!$L:$AA,16,0),"")</f>
        <v/>
      </c>
    </row>
    <row r="176" spans="1:6" x14ac:dyDescent="0.25">
      <c r="A176" s="19">
        <v>173</v>
      </c>
      <c r="B176" s="1" t="str">
        <f>IFERROR(VLOOKUP($A176,Runners!$L:$AA,12,0),"")</f>
        <v/>
      </c>
      <c r="C176" s="1" t="str">
        <f>IFERROR(VLOOKUP($A176,Runners!$L:$AA,13,0),"")</f>
        <v/>
      </c>
      <c r="D176" s="2" t="str">
        <f>IFERROR(VLOOKUP($A176,Runners!$L:$AA,14,0),"")</f>
        <v/>
      </c>
      <c r="E176" s="2" t="str">
        <f>IFERROR(VLOOKUP($A176,Runners!$L:$AA,15,0),"")</f>
        <v/>
      </c>
      <c r="F176" s="2" t="str">
        <f>IFERROR(VLOOKUP($A176,Runners!$L:$AA,16,0),"")</f>
        <v/>
      </c>
    </row>
    <row r="177" spans="1:6" x14ac:dyDescent="0.25">
      <c r="A177" s="19">
        <v>174</v>
      </c>
      <c r="B177" s="1" t="str">
        <f>IFERROR(VLOOKUP($A177,Runners!$L:$AA,12,0),"")</f>
        <v/>
      </c>
      <c r="C177" s="1" t="str">
        <f>IFERROR(VLOOKUP($A177,Runners!$L:$AA,13,0),"")</f>
        <v/>
      </c>
      <c r="D177" s="2" t="str">
        <f>IFERROR(VLOOKUP($A177,Runners!$L:$AA,14,0),"")</f>
        <v/>
      </c>
      <c r="E177" s="2" t="str">
        <f>IFERROR(VLOOKUP($A177,Runners!$L:$AA,15,0),"")</f>
        <v/>
      </c>
      <c r="F177" s="2" t="str">
        <f>IFERROR(VLOOKUP($A177,Runners!$L:$AA,16,0),"")</f>
        <v/>
      </c>
    </row>
    <row r="178" spans="1:6" x14ac:dyDescent="0.25">
      <c r="A178" s="19">
        <v>175</v>
      </c>
      <c r="B178" s="1" t="str">
        <f>IFERROR(VLOOKUP($A178,Runners!$L:$AA,12,0),"")</f>
        <v/>
      </c>
      <c r="C178" s="1" t="str">
        <f>IFERROR(VLOOKUP($A178,Runners!$L:$AA,13,0),"")</f>
        <v/>
      </c>
      <c r="D178" s="2" t="str">
        <f>IFERROR(VLOOKUP($A178,Runners!$L:$AA,14,0),"")</f>
        <v/>
      </c>
      <c r="E178" s="2" t="str">
        <f>IFERROR(VLOOKUP($A178,Runners!$L:$AA,15,0),"")</f>
        <v/>
      </c>
      <c r="F178" s="2" t="str">
        <f>IFERROR(VLOOKUP($A178,Runners!$L:$AA,16,0),"")</f>
        <v/>
      </c>
    </row>
    <row r="179" spans="1:6" x14ac:dyDescent="0.25">
      <c r="A179" s="19">
        <v>176</v>
      </c>
      <c r="B179" s="1" t="str">
        <f>IFERROR(VLOOKUP($A179,Runners!$L:$AA,12,0),"")</f>
        <v/>
      </c>
      <c r="C179" s="1" t="str">
        <f>IFERROR(VLOOKUP($A179,Runners!$L:$AA,13,0),"")</f>
        <v/>
      </c>
      <c r="D179" s="2" t="str">
        <f>IFERROR(VLOOKUP($A179,Runners!$L:$AA,14,0),"")</f>
        <v/>
      </c>
      <c r="E179" s="2" t="str">
        <f>IFERROR(VLOOKUP($A179,Runners!$L:$AA,15,0),"")</f>
        <v/>
      </c>
      <c r="F179" s="2" t="str">
        <f>IFERROR(VLOOKUP($A179,Runners!$L:$AA,16,0),"")</f>
        <v/>
      </c>
    </row>
    <row r="180" spans="1:6" x14ac:dyDescent="0.25">
      <c r="A180" s="19">
        <v>177</v>
      </c>
      <c r="B180" s="1" t="str">
        <f>IFERROR(VLOOKUP($A180,Runners!$L:$AA,12,0),"")</f>
        <v/>
      </c>
      <c r="C180" s="1" t="str">
        <f>IFERROR(VLOOKUP($A180,Runners!$L:$AA,13,0),"")</f>
        <v/>
      </c>
      <c r="D180" s="2" t="str">
        <f>IFERROR(VLOOKUP($A180,Runners!$L:$AA,14,0),"")</f>
        <v/>
      </c>
      <c r="E180" s="2" t="str">
        <f>IFERROR(VLOOKUP($A180,Runners!$L:$AA,15,0),"")</f>
        <v/>
      </c>
      <c r="F180" s="2" t="str">
        <f>IFERROR(VLOOKUP($A180,Runners!$L:$AA,16,0),"")</f>
        <v/>
      </c>
    </row>
    <row r="181" spans="1:6" x14ac:dyDescent="0.25">
      <c r="A181" s="19">
        <v>178</v>
      </c>
      <c r="B181" s="1" t="str">
        <f>IFERROR(VLOOKUP($A181,Runners!$L:$AA,12,0),"")</f>
        <v/>
      </c>
      <c r="C181" s="1" t="str">
        <f>IFERROR(VLOOKUP($A181,Runners!$L:$AA,13,0),"")</f>
        <v/>
      </c>
      <c r="D181" s="2" t="str">
        <f>IFERROR(VLOOKUP($A181,Runners!$L:$AA,14,0),"")</f>
        <v/>
      </c>
      <c r="E181" s="2" t="str">
        <f>IFERROR(VLOOKUP($A181,Runners!$L:$AA,15,0),"")</f>
        <v/>
      </c>
      <c r="F181" s="2" t="str">
        <f>IFERROR(VLOOKUP($A181,Runners!$L:$AA,16,0),"")</f>
        <v/>
      </c>
    </row>
    <row r="182" spans="1:6" x14ac:dyDescent="0.25">
      <c r="A182" s="19">
        <v>179</v>
      </c>
      <c r="B182" s="1" t="str">
        <f>IFERROR(VLOOKUP($A182,Runners!$L:$AA,12,0),"")</f>
        <v/>
      </c>
      <c r="C182" s="1" t="str">
        <f>IFERROR(VLOOKUP($A182,Runners!$L:$AA,13,0),"")</f>
        <v/>
      </c>
      <c r="D182" s="2" t="str">
        <f>IFERROR(VLOOKUP($A182,Runners!$L:$AA,14,0),"")</f>
        <v/>
      </c>
      <c r="E182" s="2" t="str">
        <f>IFERROR(VLOOKUP($A182,Runners!$L:$AA,15,0),"")</f>
        <v/>
      </c>
      <c r="F182" s="2" t="str">
        <f>IFERROR(VLOOKUP($A182,Runners!$L:$AA,16,0),"")</f>
        <v/>
      </c>
    </row>
    <row r="183" spans="1:6" x14ac:dyDescent="0.25">
      <c r="A183" s="19">
        <v>180</v>
      </c>
      <c r="B183" s="1" t="str">
        <f>IFERROR(VLOOKUP($A183,Runners!$L:$AA,12,0),"")</f>
        <v/>
      </c>
      <c r="C183" s="1" t="str">
        <f>IFERROR(VLOOKUP($A183,Runners!$L:$AA,13,0),"")</f>
        <v/>
      </c>
      <c r="D183" s="2" t="str">
        <f>IFERROR(VLOOKUP($A183,Runners!$L:$AA,14,0),"")</f>
        <v/>
      </c>
      <c r="E183" s="2" t="str">
        <f>IFERROR(VLOOKUP($A183,Runners!$L:$AA,15,0),"")</f>
        <v/>
      </c>
      <c r="F183" s="2" t="str">
        <f>IFERROR(VLOOKUP($A183,Runners!$L:$AA,16,0),"")</f>
        <v/>
      </c>
    </row>
    <row r="184" spans="1:6" x14ac:dyDescent="0.25">
      <c r="A184" s="19">
        <v>181</v>
      </c>
      <c r="B184" s="1" t="str">
        <f>IFERROR(VLOOKUP($A184,Runners!$L:$AA,12,0),"")</f>
        <v/>
      </c>
      <c r="C184" s="1" t="str">
        <f>IFERROR(VLOOKUP($A184,Runners!$L:$AA,13,0),"")</f>
        <v/>
      </c>
      <c r="D184" s="2" t="str">
        <f>IFERROR(VLOOKUP($A184,Runners!$L:$AA,14,0),"")</f>
        <v/>
      </c>
      <c r="E184" s="2" t="str">
        <f>IFERROR(VLOOKUP($A184,Runners!$L:$AA,15,0),"")</f>
        <v/>
      </c>
      <c r="F184" s="2" t="str">
        <f>IFERROR(VLOOKUP($A184,Runners!$L:$AA,16,0),"")</f>
        <v/>
      </c>
    </row>
    <row r="185" spans="1:6" x14ac:dyDescent="0.25">
      <c r="A185" s="19">
        <v>182</v>
      </c>
      <c r="B185" s="1" t="str">
        <f>IFERROR(VLOOKUP($A185,Runners!$L:$AA,12,0),"")</f>
        <v/>
      </c>
      <c r="C185" s="1" t="str">
        <f>IFERROR(VLOOKUP($A185,Runners!$L:$AA,13,0),"")</f>
        <v/>
      </c>
      <c r="D185" s="2" t="str">
        <f>IFERROR(VLOOKUP($A185,Runners!$L:$AA,14,0),"")</f>
        <v/>
      </c>
      <c r="E185" s="2" t="str">
        <f>IFERROR(VLOOKUP($A185,Runners!$L:$AA,15,0),"")</f>
        <v/>
      </c>
      <c r="F185" s="2" t="str">
        <f>IFERROR(VLOOKUP($A185,Runners!$L:$AA,16,0),"")</f>
        <v/>
      </c>
    </row>
    <row r="186" spans="1:6" x14ac:dyDescent="0.25">
      <c r="A186" s="19">
        <v>183</v>
      </c>
      <c r="B186" s="1" t="str">
        <f>IFERROR(VLOOKUP($A186,Runners!$L:$AA,12,0),"")</f>
        <v/>
      </c>
      <c r="C186" s="1" t="str">
        <f>IFERROR(VLOOKUP($A186,Runners!$L:$AA,13,0),"")</f>
        <v/>
      </c>
      <c r="D186" s="2" t="str">
        <f>IFERROR(VLOOKUP($A186,Runners!$L:$AA,14,0),"")</f>
        <v/>
      </c>
      <c r="E186" s="2" t="str">
        <f>IFERROR(VLOOKUP($A186,Runners!$L:$AA,15,0),"")</f>
        <v/>
      </c>
      <c r="F186" s="2" t="str">
        <f>IFERROR(VLOOKUP($A186,Runners!$L:$AA,16,0),"")</f>
        <v/>
      </c>
    </row>
    <row r="187" spans="1:6" x14ac:dyDescent="0.25">
      <c r="A187" s="19">
        <v>184</v>
      </c>
      <c r="B187" s="1" t="str">
        <f>IFERROR(VLOOKUP($A187,Runners!$L:$AA,12,0),"")</f>
        <v/>
      </c>
      <c r="C187" s="1" t="str">
        <f>IFERROR(VLOOKUP($A187,Runners!$L:$AA,13,0),"")</f>
        <v/>
      </c>
      <c r="D187" s="2" t="str">
        <f>IFERROR(VLOOKUP($A187,Runners!$L:$AA,14,0),"")</f>
        <v/>
      </c>
      <c r="E187" s="2" t="str">
        <f>IFERROR(VLOOKUP($A187,Runners!$L:$AA,15,0),"")</f>
        <v/>
      </c>
      <c r="F187" s="2" t="str">
        <f>IFERROR(VLOOKUP($A187,Runners!$L:$AA,16,0),"")</f>
        <v/>
      </c>
    </row>
    <row r="188" spans="1:6" x14ac:dyDescent="0.25">
      <c r="A188" s="19">
        <v>185</v>
      </c>
      <c r="B188" s="1" t="str">
        <f>IFERROR(VLOOKUP($A188,Runners!$L:$AA,12,0),"")</f>
        <v/>
      </c>
      <c r="C188" s="1" t="str">
        <f>IFERROR(VLOOKUP($A188,Runners!$L:$AA,13,0),"")</f>
        <v/>
      </c>
      <c r="D188" s="2" t="str">
        <f>IFERROR(VLOOKUP($A188,Runners!$L:$AA,14,0),"")</f>
        <v/>
      </c>
      <c r="E188" s="2" t="str">
        <f>IFERROR(VLOOKUP($A188,Runners!$L:$AA,15,0),"")</f>
        <v/>
      </c>
      <c r="F188" s="2" t="str">
        <f>IFERROR(VLOOKUP($A188,Runners!$L:$AA,16,0),"")</f>
        <v/>
      </c>
    </row>
    <row r="189" spans="1:6" x14ac:dyDescent="0.25">
      <c r="A189" s="19">
        <v>186</v>
      </c>
      <c r="B189" s="1" t="str">
        <f>IFERROR(VLOOKUP($A189,Runners!$L:$AA,12,0),"")</f>
        <v/>
      </c>
      <c r="C189" s="1" t="str">
        <f>IFERROR(VLOOKUP($A189,Runners!$L:$AA,13,0),"")</f>
        <v/>
      </c>
      <c r="D189" s="2" t="str">
        <f>IFERROR(VLOOKUP($A189,Runners!$L:$AA,14,0),"")</f>
        <v/>
      </c>
      <c r="E189" s="2" t="str">
        <f>IFERROR(VLOOKUP($A189,Runners!$L:$AA,15,0),"")</f>
        <v/>
      </c>
      <c r="F189" s="2" t="str">
        <f>IFERROR(VLOOKUP($A189,Runners!$L:$AA,16,0),"")</f>
        <v/>
      </c>
    </row>
    <row r="190" spans="1:6" x14ac:dyDescent="0.25">
      <c r="A190" s="19">
        <v>187</v>
      </c>
      <c r="B190" s="1" t="str">
        <f>IFERROR(VLOOKUP($A190,Runners!$L:$AA,12,0),"")</f>
        <v/>
      </c>
      <c r="C190" s="1" t="str">
        <f>IFERROR(VLOOKUP($A190,Runners!$L:$AA,13,0),"")</f>
        <v/>
      </c>
      <c r="D190" s="2" t="str">
        <f>IFERROR(VLOOKUP($A190,Runners!$L:$AA,14,0),"")</f>
        <v/>
      </c>
      <c r="E190" s="2" t="str">
        <f>IFERROR(VLOOKUP($A190,Runners!$L:$AA,15,0),"")</f>
        <v/>
      </c>
      <c r="F190" s="2" t="str">
        <f>IFERROR(VLOOKUP($A190,Runners!$L:$AA,16,0),"")</f>
        <v/>
      </c>
    </row>
    <row r="191" spans="1:6" x14ac:dyDescent="0.25">
      <c r="A191" s="19">
        <v>188</v>
      </c>
      <c r="B191" s="1" t="str">
        <f>IFERROR(VLOOKUP($A191,Runners!$L:$AA,12,0),"")</f>
        <v/>
      </c>
      <c r="C191" s="1" t="str">
        <f>IFERROR(VLOOKUP($A191,Runners!$L:$AA,13,0),"")</f>
        <v/>
      </c>
      <c r="D191" s="2" t="str">
        <f>IFERROR(VLOOKUP($A191,Runners!$L:$AA,14,0),"")</f>
        <v/>
      </c>
      <c r="E191" s="2" t="str">
        <f>IFERROR(VLOOKUP($A191,Runners!$L:$AA,15,0),"")</f>
        <v/>
      </c>
      <c r="F191" s="2" t="str">
        <f>IFERROR(VLOOKUP($A191,Runners!$L:$AA,16,0),"")</f>
        <v/>
      </c>
    </row>
    <row r="192" spans="1:6" x14ac:dyDescent="0.25">
      <c r="A192" s="19">
        <v>189</v>
      </c>
      <c r="B192" s="1" t="str">
        <f>IFERROR(VLOOKUP($A192,Runners!$L:$AA,12,0),"")</f>
        <v/>
      </c>
      <c r="C192" s="1" t="str">
        <f>IFERROR(VLOOKUP($A192,Runners!$L:$AA,13,0),"")</f>
        <v/>
      </c>
      <c r="D192" s="2" t="str">
        <f>IFERROR(VLOOKUP($A192,Runners!$L:$AA,14,0),"")</f>
        <v/>
      </c>
      <c r="E192" s="2" t="str">
        <f>IFERROR(VLOOKUP($A192,Runners!$L:$AA,15,0),"")</f>
        <v/>
      </c>
      <c r="F192" s="2" t="str">
        <f>IFERROR(VLOOKUP($A192,Runners!$L:$AA,16,0),"")</f>
        <v/>
      </c>
    </row>
    <row r="193" spans="1:6" x14ac:dyDescent="0.25">
      <c r="A193" s="19">
        <v>190</v>
      </c>
      <c r="B193" s="1" t="str">
        <f>IFERROR(VLOOKUP($A193,Runners!$L:$AA,12,0),"")</f>
        <v/>
      </c>
      <c r="C193" s="1" t="str">
        <f>IFERROR(VLOOKUP($A193,Runners!$L:$AA,13,0),"")</f>
        <v/>
      </c>
      <c r="D193" s="2" t="str">
        <f>IFERROR(VLOOKUP($A193,Runners!$L:$AA,14,0),"")</f>
        <v/>
      </c>
      <c r="E193" s="2" t="str">
        <f>IFERROR(VLOOKUP($A193,Runners!$L:$AA,15,0),"")</f>
        <v/>
      </c>
      <c r="F193" s="2" t="str">
        <f>IFERROR(VLOOKUP($A193,Runners!$L:$AA,16,0),"")</f>
        <v/>
      </c>
    </row>
    <row r="194" spans="1:6" x14ac:dyDescent="0.25">
      <c r="A194" s="19">
        <v>191</v>
      </c>
      <c r="B194" s="1" t="str">
        <f>IFERROR(VLOOKUP($A194,Runners!$L:$AA,12,0),"")</f>
        <v/>
      </c>
      <c r="C194" s="1" t="str">
        <f>IFERROR(VLOOKUP($A194,Runners!$L:$AA,13,0),"")</f>
        <v/>
      </c>
      <c r="D194" s="2" t="str">
        <f>IFERROR(VLOOKUP($A194,Runners!$L:$AA,14,0),"")</f>
        <v/>
      </c>
      <c r="E194" s="2" t="str">
        <f>IFERROR(VLOOKUP($A194,Runners!$L:$AA,15,0),"")</f>
        <v/>
      </c>
      <c r="F194" s="2" t="str">
        <f>IFERROR(VLOOKUP($A194,Runners!$L:$AA,16,0),"")</f>
        <v/>
      </c>
    </row>
    <row r="195" spans="1:6" x14ac:dyDescent="0.25">
      <c r="A195" s="19">
        <v>192</v>
      </c>
      <c r="B195" s="1" t="str">
        <f>IFERROR(VLOOKUP($A195,Runners!$L:$AA,12,0),"")</f>
        <v/>
      </c>
      <c r="C195" s="1" t="str">
        <f>IFERROR(VLOOKUP($A195,Runners!$L:$AA,13,0),"")</f>
        <v/>
      </c>
      <c r="D195" s="2" t="str">
        <f>IFERROR(VLOOKUP($A195,Runners!$L:$AA,14,0),"")</f>
        <v/>
      </c>
      <c r="E195" s="2" t="str">
        <f>IFERROR(VLOOKUP($A195,Runners!$L:$AA,15,0),"")</f>
        <v/>
      </c>
      <c r="F195" s="2" t="str">
        <f>IFERROR(VLOOKUP($A195,Runners!$L:$AA,16,0),"")</f>
        <v/>
      </c>
    </row>
    <row r="196" spans="1:6" x14ac:dyDescent="0.25">
      <c r="A196" s="19">
        <v>193</v>
      </c>
      <c r="B196" s="1" t="str">
        <f>IFERROR(VLOOKUP($A196,Runners!$L:$AA,12,0),"")</f>
        <v/>
      </c>
      <c r="C196" s="1" t="str">
        <f>IFERROR(VLOOKUP($A196,Runners!$L:$AA,13,0),"")</f>
        <v/>
      </c>
      <c r="D196" s="2" t="str">
        <f>IFERROR(VLOOKUP($A196,Runners!$L:$AA,14,0),"")</f>
        <v/>
      </c>
      <c r="E196" s="2" t="str">
        <f>IFERROR(VLOOKUP($A196,Runners!$L:$AA,15,0),"")</f>
        <v/>
      </c>
      <c r="F196" s="2" t="str">
        <f>IFERROR(VLOOKUP($A196,Runners!$L:$AA,16,0),"")</f>
        <v/>
      </c>
    </row>
    <row r="197" spans="1:6" x14ac:dyDescent="0.25">
      <c r="A197" s="19">
        <v>194</v>
      </c>
      <c r="B197" s="1" t="str">
        <f>IFERROR(VLOOKUP($A197,Runners!$L:$AA,12,0),"")</f>
        <v/>
      </c>
      <c r="C197" s="1" t="str">
        <f>IFERROR(VLOOKUP($A197,Runners!$L:$AA,13,0),"")</f>
        <v/>
      </c>
      <c r="D197" s="2" t="str">
        <f>IFERROR(VLOOKUP($A197,Runners!$L:$AA,14,0),"")</f>
        <v/>
      </c>
      <c r="E197" s="2" t="str">
        <f>IFERROR(VLOOKUP($A197,Runners!$L:$AA,15,0),"")</f>
        <v/>
      </c>
      <c r="F197" s="2" t="str">
        <f>IFERROR(VLOOKUP($A197,Runners!$L:$AA,16,0),"")</f>
        <v/>
      </c>
    </row>
    <row r="198" spans="1:6" x14ac:dyDescent="0.25">
      <c r="A198" s="19">
        <v>195</v>
      </c>
      <c r="B198" s="1" t="str">
        <f>IFERROR(VLOOKUP($A198,Runners!$L:$AA,12,0),"")</f>
        <v/>
      </c>
      <c r="C198" s="1" t="str">
        <f>IFERROR(VLOOKUP($A198,Runners!$L:$AA,13,0),"")</f>
        <v/>
      </c>
      <c r="D198" s="2" t="str">
        <f>IFERROR(VLOOKUP($A198,Runners!$L:$AA,14,0),"")</f>
        <v/>
      </c>
      <c r="E198" s="2" t="str">
        <f>IFERROR(VLOOKUP($A198,Runners!$L:$AA,15,0),"")</f>
        <v/>
      </c>
      <c r="F198" s="2" t="str">
        <f>IFERROR(VLOOKUP($A198,Runners!$L:$AA,16,0),"")</f>
        <v/>
      </c>
    </row>
    <row r="199" spans="1:6" x14ac:dyDescent="0.25">
      <c r="A199" s="19">
        <v>196</v>
      </c>
      <c r="B199" s="1" t="str">
        <f>IFERROR(VLOOKUP($A199,Runners!$L:$AA,12,0),"")</f>
        <v/>
      </c>
      <c r="C199" s="1" t="str">
        <f>IFERROR(VLOOKUP($A199,Runners!$L:$AA,13,0),"")</f>
        <v/>
      </c>
      <c r="D199" s="2" t="str">
        <f>IFERROR(VLOOKUP($A199,Runners!$L:$AA,14,0),"")</f>
        <v/>
      </c>
      <c r="E199" s="2" t="str">
        <f>IFERROR(VLOOKUP($A199,Runners!$L:$AA,15,0),"")</f>
        <v/>
      </c>
      <c r="F199" s="2" t="str">
        <f>IFERROR(VLOOKUP($A199,Runners!$L:$AA,16,0),"")</f>
        <v/>
      </c>
    </row>
    <row r="200" spans="1:6" x14ac:dyDescent="0.25">
      <c r="A200" s="19">
        <v>197</v>
      </c>
      <c r="B200" s="1" t="str">
        <f>IFERROR(VLOOKUP($A200,Runners!$L:$AA,12,0),"")</f>
        <v/>
      </c>
      <c r="C200" s="1" t="str">
        <f>IFERROR(VLOOKUP($A200,Runners!$L:$AA,13,0),"")</f>
        <v/>
      </c>
      <c r="D200" s="2" t="str">
        <f>IFERROR(VLOOKUP($A200,Runners!$L:$AA,14,0),"")</f>
        <v/>
      </c>
      <c r="E200" s="2" t="str">
        <f>IFERROR(VLOOKUP($A200,Runners!$L:$AA,15,0),"")</f>
        <v/>
      </c>
      <c r="F200" s="2" t="str">
        <f>IFERROR(VLOOKUP($A200,Runners!$L:$AA,16,0),"")</f>
        <v/>
      </c>
    </row>
    <row r="201" spans="1:6" x14ac:dyDescent="0.25">
      <c r="A201" s="19">
        <v>198</v>
      </c>
      <c r="B201" s="1" t="str">
        <f>IFERROR(VLOOKUP($A201,Runners!$L:$AA,12,0),"")</f>
        <v/>
      </c>
      <c r="C201" s="1" t="str">
        <f>IFERROR(VLOOKUP($A201,Runners!$L:$AA,13,0),"")</f>
        <v/>
      </c>
      <c r="D201" s="2" t="str">
        <f>IFERROR(VLOOKUP($A201,Runners!$L:$AA,14,0),"")</f>
        <v/>
      </c>
      <c r="E201" s="2" t="str">
        <f>IFERROR(VLOOKUP($A201,Runners!$L:$AA,15,0),"")</f>
        <v/>
      </c>
      <c r="F201" s="2" t="str">
        <f>IFERROR(VLOOKUP($A201,Runners!$L:$AA,16,0),"")</f>
        <v/>
      </c>
    </row>
    <row r="202" spans="1:6" x14ac:dyDescent="0.25">
      <c r="A202" s="19">
        <v>199</v>
      </c>
      <c r="B202" s="1" t="str">
        <f>IFERROR(VLOOKUP($A202,Runners!$L:$AA,12,0),"")</f>
        <v/>
      </c>
      <c r="C202" s="1" t="str">
        <f>IFERROR(VLOOKUP($A202,Runners!$L:$AA,13,0),"")</f>
        <v/>
      </c>
      <c r="D202" s="2" t="str">
        <f>IFERROR(VLOOKUP($A202,Runners!$L:$AA,14,0),"")</f>
        <v/>
      </c>
      <c r="E202" s="2" t="str">
        <f>IFERROR(VLOOKUP($A202,Runners!$L:$AA,15,0),"")</f>
        <v/>
      </c>
      <c r="F202" s="2" t="str">
        <f>IFERROR(VLOOKUP($A202,Runners!$L:$AA,16,0),"")</f>
        <v/>
      </c>
    </row>
    <row r="203" spans="1:6" x14ac:dyDescent="0.25">
      <c r="A203" s="19">
        <v>200</v>
      </c>
      <c r="B203" s="1" t="str">
        <f>IFERROR(VLOOKUP($A203,Runners!$L:$AA,12,0),"")</f>
        <v/>
      </c>
      <c r="C203" s="1" t="str">
        <f>IFERROR(VLOOKUP($A203,Runners!$L:$AA,13,0),"")</f>
        <v/>
      </c>
      <c r="D203" s="2" t="str">
        <f>IFERROR(VLOOKUP($A203,Runners!$L:$AA,14,0),"")</f>
        <v/>
      </c>
      <c r="E203" s="2" t="str">
        <f>IFERROR(VLOOKUP($A203,Runners!$L:$AA,15,0),"")</f>
        <v/>
      </c>
      <c r="F203" s="2" t="str">
        <f>IFERROR(VLOOKUP($A203,Runners!$L:$AA,16,0),"")</f>
        <v/>
      </c>
    </row>
    <row r="204" spans="1:6" x14ac:dyDescent="0.25">
      <c r="A204" s="19">
        <v>201</v>
      </c>
      <c r="B204" s="1" t="str">
        <f>IFERROR(VLOOKUP($A204,Runners!$L:$AA,12,0),"")</f>
        <v/>
      </c>
      <c r="C204" s="1" t="str">
        <f>IFERROR(VLOOKUP($A204,Runners!$L:$AA,13,0),"")</f>
        <v/>
      </c>
      <c r="D204" s="2" t="str">
        <f>IFERROR(VLOOKUP($A204,Runners!$L:$AA,14,0),"")</f>
        <v/>
      </c>
      <c r="E204" s="2" t="str">
        <f>IFERROR(VLOOKUP($A204,Runners!$L:$AA,15,0),"")</f>
        <v/>
      </c>
      <c r="F204" s="2" t="str">
        <f>IFERROR(VLOOKUP($A204,Runners!$L:$AA,16,0),"")</f>
        <v/>
      </c>
    </row>
    <row r="205" spans="1:6" x14ac:dyDescent="0.25">
      <c r="A205" s="19">
        <v>202</v>
      </c>
      <c r="B205" s="1" t="str">
        <f>IFERROR(VLOOKUP($A205,Runners!$L:$AA,12,0),"")</f>
        <v/>
      </c>
      <c r="C205" s="1" t="str">
        <f>IFERROR(VLOOKUP($A205,Runners!$L:$AA,13,0),"")</f>
        <v/>
      </c>
      <c r="D205" s="2" t="str">
        <f>IFERROR(VLOOKUP($A205,Runners!$L:$AA,14,0),"")</f>
        <v/>
      </c>
      <c r="E205" s="2" t="str">
        <f>IFERROR(VLOOKUP($A205,Runners!$L:$AA,15,0),"")</f>
        <v/>
      </c>
      <c r="F205" s="2" t="str">
        <f>IFERROR(VLOOKUP($A205,Runners!$L:$AA,16,0),"")</f>
        <v/>
      </c>
    </row>
    <row r="206" spans="1:6" x14ac:dyDescent="0.25">
      <c r="A206" s="19">
        <v>203</v>
      </c>
      <c r="B206" s="1" t="str">
        <f>IFERROR(VLOOKUP($A206,Runners!$L:$AA,12,0),"")</f>
        <v/>
      </c>
      <c r="C206" s="1" t="str">
        <f>IFERROR(VLOOKUP($A206,Runners!$L:$AA,13,0),"")</f>
        <v/>
      </c>
      <c r="D206" s="2" t="str">
        <f>IFERROR(VLOOKUP($A206,Runners!$L:$AA,14,0),"")</f>
        <v/>
      </c>
      <c r="E206" s="2" t="str">
        <f>IFERROR(VLOOKUP($A206,Runners!$L:$AA,15,0),"")</f>
        <v/>
      </c>
      <c r="F206" s="2" t="str">
        <f>IFERROR(VLOOKUP($A206,Runners!$L:$AA,16,0),"")</f>
        <v/>
      </c>
    </row>
    <row r="207" spans="1:6" x14ac:dyDescent="0.25">
      <c r="A207" s="19">
        <v>204</v>
      </c>
      <c r="B207" s="1" t="str">
        <f>IFERROR(VLOOKUP($A207,Runners!$L:$AA,12,0),"")</f>
        <v/>
      </c>
      <c r="C207" s="1" t="str">
        <f>IFERROR(VLOOKUP($A207,Runners!$L:$AA,13,0),"")</f>
        <v/>
      </c>
      <c r="D207" s="2" t="str">
        <f>IFERROR(VLOOKUP($A207,Runners!$L:$AA,14,0),"")</f>
        <v/>
      </c>
      <c r="E207" s="2" t="str">
        <f>IFERROR(VLOOKUP($A207,Runners!$L:$AA,15,0),"")</f>
        <v/>
      </c>
      <c r="F207" s="2" t="str">
        <f>IFERROR(VLOOKUP($A207,Runners!$L:$AA,16,0),"")</f>
        <v/>
      </c>
    </row>
    <row r="208" spans="1:6" x14ac:dyDescent="0.25">
      <c r="A208" s="19">
        <v>205</v>
      </c>
      <c r="B208" s="1" t="str">
        <f>IFERROR(VLOOKUP($A208,Runners!$L:$AA,12,0),"")</f>
        <v/>
      </c>
      <c r="C208" s="1" t="str">
        <f>IFERROR(VLOOKUP($A208,Runners!$L:$AA,13,0),"")</f>
        <v/>
      </c>
      <c r="D208" s="2" t="str">
        <f>IFERROR(VLOOKUP($A208,Runners!$L:$AA,14,0),"")</f>
        <v/>
      </c>
      <c r="E208" s="2" t="str">
        <f>IFERROR(VLOOKUP($A208,Runners!$L:$AA,15,0),"")</f>
        <v/>
      </c>
      <c r="F208" s="2" t="str">
        <f>IFERROR(VLOOKUP($A208,Runners!$L:$AA,16,0),"")</f>
        <v/>
      </c>
    </row>
    <row r="209" spans="1:6" x14ac:dyDescent="0.25">
      <c r="A209" s="19">
        <v>206</v>
      </c>
      <c r="B209" s="1" t="str">
        <f>IFERROR(VLOOKUP($A209,Runners!$L:$AA,12,0),"")</f>
        <v/>
      </c>
      <c r="C209" s="1" t="str">
        <f>IFERROR(VLOOKUP($A209,Runners!$L:$AA,13,0),"")</f>
        <v/>
      </c>
      <c r="D209" s="2" t="str">
        <f>IFERROR(VLOOKUP($A209,Runners!$L:$AA,14,0),"")</f>
        <v/>
      </c>
      <c r="E209" s="2" t="str">
        <f>IFERROR(VLOOKUP($A209,Runners!$L:$AA,15,0),"")</f>
        <v/>
      </c>
      <c r="F209" s="2" t="str">
        <f>IFERROR(VLOOKUP($A209,Runners!$L:$AA,16,0),"")</f>
        <v/>
      </c>
    </row>
    <row r="210" spans="1:6" x14ac:dyDescent="0.25">
      <c r="A210" s="19">
        <v>207</v>
      </c>
      <c r="B210" s="1" t="str">
        <f>IFERROR(VLOOKUP($A210,Runners!$L:$AA,12,0),"")</f>
        <v/>
      </c>
      <c r="C210" s="1" t="str">
        <f>IFERROR(VLOOKUP($A210,Runners!$L:$AA,13,0),"")</f>
        <v/>
      </c>
      <c r="D210" s="2" t="str">
        <f>IFERROR(VLOOKUP($A210,Runners!$L:$AA,14,0),"")</f>
        <v/>
      </c>
      <c r="E210" s="2" t="str">
        <f>IFERROR(VLOOKUP($A210,Runners!$L:$AA,15,0),"")</f>
        <v/>
      </c>
      <c r="F210" s="2" t="str">
        <f>IFERROR(VLOOKUP($A210,Runners!$L:$AA,16,0),"")</f>
        <v/>
      </c>
    </row>
    <row r="211" spans="1:6" x14ac:dyDescent="0.25">
      <c r="A211" s="19">
        <v>208</v>
      </c>
      <c r="B211" s="1" t="str">
        <f>IFERROR(VLOOKUP($A211,Runners!$L:$AA,12,0),"")</f>
        <v/>
      </c>
      <c r="C211" s="1" t="str">
        <f>IFERROR(VLOOKUP($A211,Runners!$L:$AA,13,0),"")</f>
        <v/>
      </c>
      <c r="D211" s="2" t="str">
        <f>IFERROR(VLOOKUP($A211,Runners!$L:$AA,14,0),"")</f>
        <v/>
      </c>
      <c r="E211" s="2" t="str">
        <f>IFERROR(VLOOKUP($A211,Runners!$L:$AA,15,0),"")</f>
        <v/>
      </c>
      <c r="F211" s="2" t="str">
        <f>IFERROR(VLOOKUP($A211,Runners!$L:$AA,16,0),"")</f>
        <v/>
      </c>
    </row>
    <row r="212" spans="1:6" x14ac:dyDescent="0.25">
      <c r="A212" s="19">
        <v>209</v>
      </c>
      <c r="B212" s="1" t="str">
        <f>IFERROR(VLOOKUP($A212,Runners!$L:$AA,12,0),"")</f>
        <v/>
      </c>
      <c r="C212" s="1" t="str">
        <f>IFERROR(VLOOKUP($A212,Runners!$L:$AA,13,0),"")</f>
        <v/>
      </c>
      <c r="D212" s="2" t="str">
        <f>IFERROR(VLOOKUP($A212,Runners!$L:$AA,14,0),"")</f>
        <v/>
      </c>
      <c r="E212" s="2" t="str">
        <f>IFERROR(VLOOKUP($A212,Runners!$L:$AA,15,0),"")</f>
        <v/>
      </c>
      <c r="F212" s="2" t="str">
        <f>IFERROR(VLOOKUP($A212,Runners!$L:$AA,16,0),"")</f>
        <v/>
      </c>
    </row>
    <row r="213" spans="1:6" x14ac:dyDescent="0.25">
      <c r="A213" s="19">
        <v>210</v>
      </c>
      <c r="B213" s="1" t="str">
        <f>IFERROR(VLOOKUP($A213,Runners!$L:$AA,12,0),"")</f>
        <v/>
      </c>
      <c r="C213" s="1" t="str">
        <f>IFERROR(VLOOKUP($A213,Runners!$L:$AA,13,0),"")</f>
        <v/>
      </c>
      <c r="D213" s="2" t="str">
        <f>IFERROR(VLOOKUP($A213,Runners!$L:$AA,14,0),"")</f>
        <v/>
      </c>
      <c r="E213" s="2" t="str">
        <f>IFERROR(VLOOKUP($A213,Runners!$L:$AA,15,0),"")</f>
        <v/>
      </c>
      <c r="F213" s="2" t="str">
        <f>IFERROR(VLOOKUP($A213,Runners!$L:$AA,16,0),"")</f>
        <v/>
      </c>
    </row>
    <row r="214" spans="1:6" x14ac:dyDescent="0.25">
      <c r="A214" s="19">
        <v>211</v>
      </c>
      <c r="B214" s="1" t="str">
        <f>IFERROR(VLOOKUP($A214,Runners!$L:$AA,12,0),"")</f>
        <v/>
      </c>
      <c r="C214" s="1" t="str">
        <f>IFERROR(VLOOKUP($A214,Runners!$L:$AA,13,0),"")</f>
        <v/>
      </c>
      <c r="D214" s="2" t="str">
        <f>IFERROR(VLOOKUP($A214,Runners!$L:$AA,14,0),"")</f>
        <v/>
      </c>
      <c r="E214" s="2" t="str">
        <f>IFERROR(VLOOKUP($A214,Runners!$L:$AA,15,0),"")</f>
        <v/>
      </c>
      <c r="F214" s="2" t="str">
        <f>IFERROR(VLOOKUP($A214,Runners!$L:$AA,16,0),"")</f>
        <v/>
      </c>
    </row>
    <row r="215" spans="1:6" x14ac:dyDescent="0.25">
      <c r="A215" s="19">
        <v>212</v>
      </c>
      <c r="B215" s="1" t="str">
        <f>IFERROR(VLOOKUP($A215,Runners!$L:$AA,12,0),"")</f>
        <v/>
      </c>
      <c r="C215" s="1" t="str">
        <f>IFERROR(VLOOKUP($A215,Runners!$L:$AA,13,0),"")</f>
        <v/>
      </c>
      <c r="D215" s="2" t="str">
        <f>IFERROR(VLOOKUP($A215,Runners!$L:$AA,14,0),"")</f>
        <v/>
      </c>
      <c r="E215" s="2" t="str">
        <f>IFERROR(VLOOKUP($A215,Runners!$L:$AA,15,0),"")</f>
        <v/>
      </c>
      <c r="F215" s="2" t="str">
        <f>IFERROR(VLOOKUP($A215,Runners!$L:$AA,16,0),"")</f>
        <v/>
      </c>
    </row>
    <row r="216" spans="1:6" x14ac:dyDescent="0.25">
      <c r="A216" s="19">
        <v>213</v>
      </c>
      <c r="B216" s="1" t="str">
        <f>IFERROR(VLOOKUP($A216,Runners!$L:$AA,12,0),"")</f>
        <v/>
      </c>
      <c r="C216" s="1" t="str">
        <f>IFERROR(VLOOKUP($A216,Runners!$L:$AA,13,0),"")</f>
        <v/>
      </c>
      <c r="D216" s="2" t="str">
        <f>IFERROR(VLOOKUP($A216,Runners!$L:$AA,14,0),"")</f>
        <v/>
      </c>
      <c r="E216" s="2" t="str">
        <f>IFERROR(VLOOKUP($A216,Runners!$L:$AA,15,0),"")</f>
        <v/>
      </c>
      <c r="F216" s="2" t="str">
        <f>IFERROR(VLOOKUP($A216,Runners!$L:$AA,16,0),"")</f>
        <v/>
      </c>
    </row>
    <row r="217" spans="1:6" x14ac:dyDescent="0.25">
      <c r="A217" s="19">
        <v>214</v>
      </c>
      <c r="B217" s="1" t="str">
        <f>IFERROR(VLOOKUP($A217,Runners!$L:$AA,12,0),"")</f>
        <v/>
      </c>
      <c r="C217" s="1" t="str">
        <f>IFERROR(VLOOKUP($A217,Runners!$L:$AA,13,0),"")</f>
        <v/>
      </c>
      <c r="D217" s="2" t="str">
        <f>IFERROR(VLOOKUP($A217,Runners!$L:$AA,14,0),"")</f>
        <v/>
      </c>
      <c r="E217" s="2" t="str">
        <f>IFERROR(VLOOKUP($A217,Runners!$L:$AA,15,0),"")</f>
        <v/>
      </c>
      <c r="F217" s="2" t="str">
        <f>IFERROR(VLOOKUP($A217,Runners!$L:$AA,16,0),"")</f>
        <v/>
      </c>
    </row>
    <row r="218" spans="1:6" x14ac:dyDescent="0.25">
      <c r="A218" s="19">
        <v>215</v>
      </c>
      <c r="B218" s="1" t="str">
        <f>IFERROR(VLOOKUP($A218,Runners!$L:$AA,12,0),"")</f>
        <v/>
      </c>
      <c r="C218" s="1" t="str">
        <f>IFERROR(VLOOKUP($A218,Runners!$L:$AA,13,0),"")</f>
        <v/>
      </c>
      <c r="D218" s="2" t="str">
        <f>IFERROR(VLOOKUP($A218,Runners!$L:$AA,14,0),"")</f>
        <v/>
      </c>
      <c r="E218" s="2" t="str">
        <f>IFERROR(VLOOKUP($A218,Runners!$L:$AA,15,0),"")</f>
        <v/>
      </c>
      <c r="F218" s="2" t="str">
        <f>IFERROR(VLOOKUP($A218,Runners!$L:$AA,16,0),"")</f>
        <v/>
      </c>
    </row>
    <row r="219" spans="1:6" x14ac:dyDescent="0.25">
      <c r="A219" s="19">
        <v>216</v>
      </c>
      <c r="B219" s="1" t="str">
        <f>IFERROR(VLOOKUP($A219,Runners!$L:$AA,12,0),"")</f>
        <v/>
      </c>
      <c r="C219" s="1" t="str">
        <f>IFERROR(VLOOKUP($A219,Runners!$L:$AA,13,0),"")</f>
        <v/>
      </c>
      <c r="D219" s="2" t="str">
        <f>IFERROR(VLOOKUP($A219,Runners!$L:$AA,14,0),"")</f>
        <v/>
      </c>
      <c r="E219" s="2" t="str">
        <f>IFERROR(VLOOKUP($A219,Runners!$L:$AA,15,0),"")</f>
        <v/>
      </c>
      <c r="F219" s="2" t="str">
        <f>IFERROR(VLOOKUP($A219,Runners!$L:$AA,16,0),"")</f>
        <v/>
      </c>
    </row>
    <row r="220" spans="1:6" x14ac:dyDescent="0.25">
      <c r="A220" s="19">
        <v>217</v>
      </c>
      <c r="B220" s="1" t="str">
        <f>IFERROR(VLOOKUP($A220,Runners!$L:$AA,12,0),"")</f>
        <v/>
      </c>
      <c r="C220" s="1" t="str">
        <f>IFERROR(VLOOKUP($A220,Runners!$L:$AA,13,0),"")</f>
        <v/>
      </c>
      <c r="D220" s="2" t="str">
        <f>IFERROR(VLOOKUP($A220,Runners!$L:$AA,14,0),"")</f>
        <v/>
      </c>
      <c r="E220" s="2" t="str">
        <f>IFERROR(VLOOKUP($A220,Runners!$L:$AA,15,0),"")</f>
        <v/>
      </c>
      <c r="F220" s="2" t="str">
        <f>IFERROR(VLOOKUP($A220,Runners!$L:$AA,16,0),"")</f>
        <v/>
      </c>
    </row>
    <row r="221" spans="1:6" x14ac:dyDescent="0.25">
      <c r="A221" s="19">
        <v>218</v>
      </c>
      <c r="B221" s="1" t="str">
        <f>IFERROR(VLOOKUP($A221,Runners!$L:$AA,12,0),"")</f>
        <v/>
      </c>
      <c r="C221" s="1" t="str">
        <f>IFERROR(VLOOKUP($A221,Runners!$L:$AA,13,0),"")</f>
        <v/>
      </c>
      <c r="D221" s="2" t="str">
        <f>IFERROR(VLOOKUP($A221,Runners!$L:$AA,14,0),"")</f>
        <v/>
      </c>
      <c r="E221" s="2" t="str">
        <f>IFERROR(VLOOKUP($A221,Runners!$L:$AA,15,0),"")</f>
        <v/>
      </c>
      <c r="F221" s="2" t="str">
        <f>IFERROR(VLOOKUP($A221,Runners!$L:$AA,16,0),"")</f>
        <v/>
      </c>
    </row>
    <row r="222" spans="1:6" x14ac:dyDescent="0.25">
      <c r="A222" s="19">
        <v>219</v>
      </c>
      <c r="B222" s="1" t="str">
        <f>IFERROR(VLOOKUP($A222,Runners!$L:$AA,12,0),"")</f>
        <v/>
      </c>
      <c r="C222" s="1" t="str">
        <f>IFERROR(VLOOKUP($A222,Runners!$L:$AA,13,0),"")</f>
        <v/>
      </c>
      <c r="D222" s="2" t="str">
        <f>IFERROR(VLOOKUP($A222,Runners!$L:$AA,14,0),"")</f>
        <v/>
      </c>
      <c r="E222" s="2" t="str">
        <f>IFERROR(VLOOKUP($A222,Runners!$L:$AA,15,0),"")</f>
        <v/>
      </c>
      <c r="F222" s="2" t="str">
        <f>IFERROR(VLOOKUP($A222,Runners!$L:$AA,16,0),"")</f>
        <v/>
      </c>
    </row>
    <row r="223" spans="1:6" x14ac:dyDescent="0.25">
      <c r="A223" s="19">
        <v>220</v>
      </c>
      <c r="B223" s="1" t="str">
        <f>IFERROR(VLOOKUP($A223,Runners!$L:$AA,12,0),"")</f>
        <v/>
      </c>
      <c r="C223" s="1" t="str">
        <f>IFERROR(VLOOKUP($A223,Runners!$L:$AA,13,0),"")</f>
        <v/>
      </c>
      <c r="D223" s="2" t="str">
        <f>IFERROR(VLOOKUP($A223,Runners!$L:$AA,14,0),"")</f>
        <v/>
      </c>
      <c r="E223" s="2" t="str">
        <f>IFERROR(VLOOKUP($A223,Runners!$L:$AA,15,0),"")</f>
        <v/>
      </c>
      <c r="F223" s="2" t="str">
        <f>IFERROR(VLOOKUP($A223,Runners!$L:$AA,16,0),"")</f>
        <v/>
      </c>
    </row>
    <row r="224" spans="1:6" x14ac:dyDescent="0.25">
      <c r="A224" s="19">
        <v>221</v>
      </c>
      <c r="B224" s="1" t="str">
        <f>IFERROR(VLOOKUP($A224,Runners!$L:$AA,12,0),"")</f>
        <v/>
      </c>
      <c r="C224" s="1" t="str">
        <f>IFERROR(VLOOKUP($A224,Runners!$L:$AA,13,0),"")</f>
        <v/>
      </c>
      <c r="D224" s="2" t="str">
        <f>IFERROR(VLOOKUP($A224,Runners!$L:$AA,14,0),"")</f>
        <v/>
      </c>
      <c r="E224" s="2" t="str">
        <f>IFERROR(VLOOKUP($A224,Runners!$L:$AA,15,0),"")</f>
        <v/>
      </c>
      <c r="F224" s="2" t="str">
        <f>IFERROR(VLOOKUP($A224,Runners!$L:$AA,16,0),"")</f>
        <v/>
      </c>
    </row>
    <row r="225" spans="1:6" x14ac:dyDescent="0.25">
      <c r="A225" s="19">
        <v>222</v>
      </c>
      <c r="B225" s="1" t="str">
        <f>IFERROR(VLOOKUP($A225,Runners!$L:$AA,12,0),"")</f>
        <v/>
      </c>
      <c r="C225" s="1" t="str">
        <f>IFERROR(VLOOKUP($A225,Runners!$L:$AA,13,0),"")</f>
        <v/>
      </c>
      <c r="D225" s="2" t="str">
        <f>IFERROR(VLOOKUP($A225,Runners!$L:$AA,14,0),"")</f>
        <v/>
      </c>
      <c r="E225" s="2" t="str">
        <f>IFERROR(VLOOKUP($A225,Runners!$L:$AA,15,0),"")</f>
        <v/>
      </c>
      <c r="F225" s="2" t="str">
        <f>IFERROR(VLOOKUP($A225,Runners!$L:$AA,16,0),"")</f>
        <v/>
      </c>
    </row>
    <row r="226" spans="1:6" x14ac:dyDescent="0.25">
      <c r="A226" s="19">
        <v>223</v>
      </c>
      <c r="B226" s="1" t="str">
        <f>IFERROR(VLOOKUP($A226,Runners!$L:$AA,12,0),"")</f>
        <v/>
      </c>
      <c r="C226" s="1" t="str">
        <f>IFERROR(VLOOKUP($A226,Runners!$L:$AA,13,0),"")</f>
        <v/>
      </c>
      <c r="D226" s="2" t="str">
        <f>IFERROR(VLOOKUP($A226,Runners!$L:$AA,14,0),"")</f>
        <v/>
      </c>
      <c r="E226" s="2" t="str">
        <f>IFERROR(VLOOKUP($A226,Runners!$L:$AA,15,0),"")</f>
        <v/>
      </c>
      <c r="F226" s="2" t="str">
        <f>IFERROR(VLOOKUP($A226,Runners!$L:$AA,16,0),"")</f>
        <v/>
      </c>
    </row>
    <row r="227" spans="1:6" x14ac:dyDescent="0.25">
      <c r="A227" s="19">
        <v>224</v>
      </c>
      <c r="B227" s="1" t="str">
        <f>IFERROR(VLOOKUP($A227,Runners!$L:$AA,12,0),"")</f>
        <v/>
      </c>
      <c r="C227" s="1" t="str">
        <f>IFERROR(VLOOKUP($A227,Runners!$L:$AA,13,0),"")</f>
        <v/>
      </c>
      <c r="D227" s="2" t="str">
        <f>IFERROR(VLOOKUP($A227,Runners!$L:$AA,14,0),"")</f>
        <v/>
      </c>
      <c r="E227" s="2" t="str">
        <f>IFERROR(VLOOKUP($A227,Runners!$L:$AA,15,0),"")</f>
        <v/>
      </c>
      <c r="F227" s="2" t="str">
        <f>IFERROR(VLOOKUP($A227,Runners!$L:$AA,16,0),"")</f>
        <v/>
      </c>
    </row>
    <row r="228" spans="1:6" x14ac:dyDescent="0.25">
      <c r="A228" s="19">
        <v>225</v>
      </c>
      <c r="B228" s="1" t="str">
        <f>IFERROR(VLOOKUP($A228,Runners!$L:$AA,12,0),"")</f>
        <v/>
      </c>
      <c r="C228" s="1" t="str">
        <f>IFERROR(VLOOKUP($A228,Runners!$L:$AA,13,0),"")</f>
        <v/>
      </c>
      <c r="D228" s="2" t="str">
        <f>IFERROR(VLOOKUP($A228,Runners!$L:$AA,14,0),"")</f>
        <v/>
      </c>
      <c r="E228" s="2" t="str">
        <f>IFERROR(VLOOKUP($A228,Runners!$L:$AA,15,0),"")</f>
        <v/>
      </c>
      <c r="F228" s="2" t="str">
        <f>IFERROR(VLOOKUP($A228,Runners!$L:$AA,16,0),"")</f>
        <v/>
      </c>
    </row>
    <row r="229" spans="1:6" x14ac:dyDescent="0.25">
      <c r="A229" s="19">
        <v>226</v>
      </c>
      <c r="B229" s="1" t="str">
        <f>IFERROR(VLOOKUP($A229,Runners!$L:$AA,12,0),"")</f>
        <v/>
      </c>
      <c r="C229" s="1" t="str">
        <f>IFERROR(VLOOKUP($A229,Runners!$L:$AA,13,0),"")</f>
        <v/>
      </c>
      <c r="D229" s="2" t="str">
        <f>IFERROR(VLOOKUP($A229,Runners!$L:$AA,14,0),"")</f>
        <v/>
      </c>
      <c r="E229" s="2" t="str">
        <f>IFERROR(VLOOKUP($A229,Runners!$L:$AA,15,0),"")</f>
        <v/>
      </c>
      <c r="F229" s="2" t="str">
        <f>IFERROR(VLOOKUP($A229,Runners!$L:$AA,16,0),"")</f>
        <v/>
      </c>
    </row>
    <row r="230" spans="1:6" x14ac:dyDescent="0.25">
      <c r="A230" s="19">
        <v>227</v>
      </c>
      <c r="B230" s="1" t="str">
        <f>IFERROR(VLOOKUP($A230,Runners!$L:$AA,12,0),"")</f>
        <v/>
      </c>
      <c r="C230" s="1" t="str">
        <f>IFERROR(VLOOKUP($A230,Runners!$L:$AA,13,0),"")</f>
        <v/>
      </c>
      <c r="D230" s="2" t="str">
        <f>IFERROR(VLOOKUP($A230,Runners!$L:$AA,14,0),"")</f>
        <v/>
      </c>
      <c r="E230" s="2" t="str">
        <f>IFERROR(VLOOKUP($A230,Runners!$L:$AA,15,0),"")</f>
        <v/>
      </c>
      <c r="F230" s="2" t="str">
        <f>IFERROR(VLOOKUP($A230,Runners!$L:$AA,16,0),"")</f>
        <v/>
      </c>
    </row>
    <row r="231" spans="1:6" x14ac:dyDescent="0.25">
      <c r="A231" s="19">
        <v>228</v>
      </c>
      <c r="B231" s="1" t="str">
        <f>IFERROR(VLOOKUP($A231,Runners!$L:$AA,12,0),"")</f>
        <v/>
      </c>
      <c r="C231" s="1" t="str">
        <f>IFERROR(VLOOKUP($A231,Runners!$L:$AA,13,0),"")</f>
        <v/>
      </c>
      <c r="D231" s="2" t="str">
        <f>IFERROR(VLOOKUP($A231,Runners!$L:$AA,14,0),"")</f>
        <v/>
      </c>
      <c r="E231" s="2" t="str">
        <f>IFERROR(VLOOKUP($A231,Runners!$L:$AA,15,0),"")</f>
        <v/>
      </c>
      <c r="F231" s="2" t="str">
        <f>IFERROR(VLOOKUP($A231,Runners!$L:$AA,16,0),"")</f>
        <v/>
      </c>
    </row>
    <row r="232" spans="1:6" x14ac:dyDescent="0.25">
      <c r="A232" s="19">
        <v>229</v>
      </c>
      <c r="B232" s="1" t="str">
        <f>IFERROR(VLOOKUP($A232,Runners!$L:$AA,12,0),"")</f>
        <v/>
      </c>
      <c r="C232" s="1" t="str">
        <f>IFERROR(VLOOKUP($A232,Runners!$L:$AA,13,0),"")</f>
        <v/>
      </c>
      <c r="D232" s="2" t="str">
        <f>IFERROR(VLOOKUP($A232,Runners!$L:$AA,14,0),"")</f>
        <v/>
      </c>
      <c r="E232" s="2" t="str">
        <f>IFERROR(VLOOKUP($A232,Runners!$L:$AA,15,0),"")</f>
        <v/>
      </c>
      <c r="F232" s="2" t="str">
        <f>IFERROR(VLOOKUP($A232,Runners!$L:$AA,16,0),"")</f>
        <v/>
      </c>
    </row>
    <row r="233" spans="1:6" x14ac:dyDescent="0.25">
      <c r="A233" s="19">
        <v>230</v>
      </c>
      <c r="B233" s="1" t="str">
        <f>IFERROR(VLOOKUP($A233,Runners!$L:$AA,12,0),"")</f>
        <v/>
      </c>
      <c r="C233" s="1" t="str">
        <f>IFERROR(VLOOKUP($A233,Runners!$L:$AA,13,0),"")</f>
        <v/>
      </c>
      <c r="D233" s="2" t="str">
        <f>IFERROR(VLOOKUP($A233,Runners!$L:$AA,14,0),"")</f>
        <v/>
      </c>
      <c r="E233" s="2" t="str">
        <f>IFERROR(VLOOKUP($A233,Runners!$L:$AA,15,0),"")</f>
        <v/>
      </c>
      <c r="F233" s="2" t="str">
        <f>IFERROR(VLOOKUP($A233,Runners!$L:$AA,16,0),"")</f>
        <v/>
      </c>
    </row>
    <row r="234" spans="1:6" x14ac:dyDescent="0.25">
      <c r="A234" s="19">
        <v>231</v>
      </c>
      <c r="B234" s="1" t="str">
        <f>IFERROR(VLOOKUP($A234,Runners!$L:$AA,12,0),"")</f>
        <v/>
      </c>
      <c r="C234" s="1" t="str">
        <f>IFERROR(VLOOKUP($A234,Runners!$L:$AA,13,0),"")</f>
        <v/>
      </c>
      <c r="D234" s="2" t="str">
        <f>IFERROR(VLOOKUP($A234,Runners!$L:$AA,14,0),"")</f>
        <v/>
      </c>
      <c r="E234" s="2" t="str">
        <f>IFERROR(VLOOKUP($A234,Runners!$L:$AA,15,0),"")</f>
        <v/>
      </c>
      <c r="F234" s="2" t="str">
        <f>IFERROR(VLOOKUP($A234,Runners!$L:$AA,16,0),"")</f>
        <v/>
      </c>
    </row>
    <row r="235" spans="1:6" x14ac:dyDescent="0.25">
      <c r="A235" s="19">
        <v>232</v>
      </c>
      <c r="B235" s="1" t="str">
        <f>IFERROR(VLOOKUP($A235,Runners!$L:$AA,12,0),"")</f>
        <v/>
      </c>
      <c r="C235" s="1" t="str">
        <f>IFERROR(VLOOKUP($A235,Runners!$L:$AA,13,0),"")</f>
        <v/>
      </c>
      <c r="D235" s="2" t="str">
        <f>IFERROR(VLOOKUP($A235,Runners!$L:$AA,14,0),"")</f>
        <v/>
      </c>
      <c r="E235" s="2" t="str">
        <f>IFERROR(VLOOKUP($A235,Runners!$L:$AA,15,0),"")</f>
        <v/>
      </c>
      <c r="F235" s="2" t="str">
        <f>IFERROR(VLOOKUP($A235,Runners!$L:$AA,16,0),"")</f>
        <v/>
      </c>
    </row>
    <row r="236" spans="1:6" x14ac:dyDescent="0.25">
      <c r="A236" s="19">
        <v>233</v>
      </c>
      <c r="B236" s="1" t="str">
        <f>IFERROR(VLOOKUP($A236,Runners!$L:$AA,12,0),"")</f>
        <v/>
      </c>
      <c r="C236" s="1" t="str">
        <f>IFERROR(VLOOKUP($A236,Runners!$L:$AA,13,0),"")</f>
        <v/>
      </c>
      <c r="D236" s="2" t="str">
        <f>IFERROR(VLOOKUP($A236,Runners!$L:$AA,14,0),"")</f>
        <v/>
      </c>
      <c r="E236" s="2" t="str">
        <f>IFERROR(VLOOKUP($A236,Runners!$L:$AA,15,0),"")</f>
        <v/>
      </c>
      <c r="F236" s="2" t="str">
        <f>IFERROR(VLOOKUP($A236,Runners!$L:$AA,16,0),"")</f>
        <v/>
      </c>
    </row>
    <row r="237" spans="1:6" x14ac:dyDescent="0.25">
      <c r="A237" s="19">
        <v>234</v>
      </c>
      <c r="B237" s="1" t="str">
        <f>IFERROR(VLOOKUP($A237,Runners!$L:$AA,12,0),"")</f>
        <v/>
      </c>
      <c r="C237" s="1" t="str">
        <f>IFERROR(VLOOKUP($A237,Runners!$L:$AA,13,0),"")</f>
        <v/>
      </c>
      <c r="D237" s="2" t="str">
        <f>IFERROR(VLOOKUP($A237,Runners!$L:$AA,14,0),"")</f>
        <v/>
      </c>
      <c r="E237" s="2" t="str">
        <f>IFERROR(VLOOKUP($A237,Runners!$L:$AA,15,0),"")</f>
        <v/>
      </c>
      <c r="F237" s="2" t="str">
        <f>IFERROR(VLOOKUP($A237,Runners!$L:$AA,16,0),"")</f>
        <v/>
      </c>
    </row>
    <row r="238" spans="1:6" x14ac:dyDescent="0.25">
      <c r="A238" s="19">
        <v>235</v>
      </c>
      <c r="B238" s="1" t="str">
        <f>IFERROR(VLOOKUP($A238,Runners!$L:$AA,12,0),"")</f>
        <v/>
      </c>
      <c r="C238" s="1" t="str">
        <f>IFERROR(VLOOKUP($A238,Runners!$L:$AA,13,0),"")</f>
        <v/>
      </c>
      <c r="D238" s="2" t="str">
        <f>IFERROR(VLOOKUP($A238,Runners!$L:$AA,14,0),"")</f>
        <v/>
      </c>
      <c r="E238" s="2" t="str">
        <f>IFERROR(VLOOKUP($A238,Runners!$L:$AA,15,0),"")</f>
        <v/>
      </c>
      <c r="F238" s="2" t="str">
        <f>IFERROR(VLOOKUP($A238,Runners!$L:$AA,16,0),"")</f>
        <v/>
      </c>
    </row>
    <row r="239" spans="1:6" x14ac:dyDescent="0.25">
      <c r="A239" s="19">
        <v>236</v>
      </c>
      <c r="B239" s="1" t="str">
        <f>IFERROR(VLOOKUP($A239,Runners!$L:$AA,12,0),"")</f>
        <v/>
      </c>
      <c r="C239" s="1" t="str">
        <f>IFERROR(VLOOKUP($A239,Runners!$L:$AA,13,0),"")</f>
        <v/>
      </c>
      <c r="D239" s="2" t="str">
        <f>IFERROR(VLOOKUP($A239,Runners!$L:$AA,14,0),"")</f>
        <v/>
      </c>
      <c r="E239" s="2" t="str">
        <f>IFERROR(VLOOKUP($A239,Runners!$L:$AA,15,0),"")</f>
        <v/>
      </c>
      <c r="F239" s="2" t="str">
        <f>IFERROR(VLOOKUP($A239,Runners!$L:$AA,16,0),"")</f>
        <v/>
      </c>
    </row>
    <row r="240" spans="1:6" x14ac:dyDescent="0.25">
      <c r="A240" s="19">
        <v>237</v>
      </c>
      <c r="B240" s="1" t="str">
        <f>IFERROR(VLOOKUP($A240,Runners!$L:$AA,12,0),"")</f>
        <v/>
      </c>
      <c r="C240" s="1" t="str">
        <f>IFERROR(VLOOKUP($A240,Runners!$L:$AA,13,0),"")</f>
        <v/>
      </c>
      <c r="D240" s="2" t="str">
        <f>IFERROR(VLOOKUP($A240,Runners!$L:$AA,14,0),"")</f>
        <v/>
      </c>
      <c r="E240" s="2" t="str">
        <f>IFERROR(VLOOKUP($A240,Runners!$L:$AA,15,0),"")</f>
        <v/>
      </c>
      <c r="F240" s="2" t="str">
        <f>IFERROR(VLOOKUP($A240,Runners!$L:$AA,16,0),"")</f>
        <v/>
      </c>
    </row>
    <row r="241" spans="1:6" x14ac:dyDescent="0.25">
      <c r="A241" s="19">
        <v>238</v>
      </c>
      <c r="B241" s="1" t="str">
        <f>IFERROR(VLOOKUP($A241,Runners!$L:$AA,12,0),"")</f>
        <v/>
      </c>
      <c r="C241" s="1" t="str">
        <f>IFERROR(VLOOKUP($A241,Runners!$L:$AA,13,0),"")</f>
        <v/>
      </c>
      <c r="D241" s="2" t="str">
        <f>IFERROR(VLOOKUP($A241,Runners!$L:$AA,14,0),"")</f>
        <v/>
      </c>
      <c r="E241" s="2" t="str">
        <f>IFERROR(VLOOKUP($A241,Runners!$L:$AA,15,0),"")</f>
        <v/>
      </c>
      <c r="F241" s="2" t="str">
        <f>IFERROR(VLOOKUP($A241,Runners!$L:$AA,16,0),"")</f>
        <v/>
      </c>
    </row>
    <row r="242" spans="1:6" x14ac:dyDescent="0.25">
      <c r="A242" s="19">
        <v>239</v>
      </c>
      <c r="B242" s="1" t="str">
        <f>IFERROR(VLOOKUP($A242,Runners!$L:$AA,12,0),"")</f>
        <v/>
      </c>
      <c r="C242" s="1" t="str">
        <f>IFERROR(VLOOKUP($A242,Runners!$L:$AA,13,0),"")</f>
        <v/>
      </c>
      <c r="D242" s="2" t="str">
        <f>IFERROR(VLOOKUP($A242,Runners!$L:$AA,14,0),"")</f>
        <v/>
      </c>
      <c r="E242" s="2" t="str">
        <f>IFERROR(VLOOKUP($A242,Runners!$L:$AA,15,0),"")</f>
        <v/>
      </c>
      <c r="F242" s="2" t="str">
        <f>IFERROR(VLOOKUP($A242,Runners!$L:$AA,16,0),"")</f>
        <v/>
      </c>
    </row>
    <row r="243" spans="1:6" x14ac:dyDescent="0.25">
      <c r="A243" s="19">
        <v>240</v>
      </c>
      <c r="B243" s="1" t="str">
        <f>IFERROR(VLOOKUP($A243,Runners!$L:$AA,12,0),"")</f>
        <v/>
      </c>
      <c r="C243" s="1" t="str">
        <f>IFERROR(VLOOKUP($A243,Runners!$L:$AA,13,0),"")</f>
        <v/>
      </c>
      <c r="D243" s="2" t="str">
        <f>IFERROR(VLOOKUP($A243,Runners!$L:$AA,14,0),"")</f>
        <v/>
      </c>
      <c r="E243" s="2" t="str">
        <f>IFERROR(VLOOKUP($A243,Runners!$L:$AA,15,0),"")</f>
        <v/>
      </c>
      <c r="F243" s="2" t="str">
        <f>IFERROR(VLOOKUP($A243,Runners!$L:$AA,16,0),"")</f>
        <v/>
      </c>
    </row>
    <row r="244" spans="1:6" x14ac:dyDescent="0.25">
      <c r="A244" s="19">
        <v>241</v>
      </c>
      <c r="B244" s="1" t="str">
        <f>IFERROR(VLOOKUP($A244,Runners!$L:$AA,12,0),"")</f>
        <v/>
      </c>
      <c r="C244" s="1" t="str">
        <f>IFERROR(VLOOKUP($A244,Runners!$L:$AA,13,0),"")</f>
        <v/>
      </c>
      <c r="D244" s="2" t="str">
        <f>IFERROR(VLOOKUP($A244,Runners!$L:$AA,14,0),"")</f>
        <v/>
      </c>
      <c r="E244" s="2" t="str">
        <f>IFERROR(VLOOKUP($A244,Runners!$L:$AA,15,0),"")</f>
        <v/>
      </c>
      <c r="F244" s="2" t="str">
        <f>IFERROR(VLOOKUP($A244,Runners!$L:$AA,16,0),"")</f>
        <v/>
      </c>
    </row>
    <row r="245" spans="1:6" x14ac:dyDescent="0.25">
      <c r="A245" s="19">
        <v>242</v>
      </c>
      <c r="B245" s="1" t="str">
        <f>IFERROR(VLOOKUP($A245,Runners!$L:$AA,12,0),"")</f>
        <v/>
      </c>
      <c r="C245" s="1" t="str">
        <f>IFERROR(VLOOKUP($A245,Runners!$L:$AA,13,0),"")</f>
        <v/>
      </c>
      <c r="D245" s="2" t="str">
        <f>IFERROR(VLOOKUP($A245,Runners!$L:$AA,14,0),"")</f>
        <v/>
      </c>
      <c r="E245" s="2" t="str">
        <f>IFERROR(VLOOKUP($A245,Runners!$L:$AA,15,0),"")</f>
        <v/>
      </c>
      <c r="F245" s="2" t="str">
        <f>IFERROR(VLOOKUP($A245,Runners!$L:$AA,16,0),"")</f>
        <v/>
      </c>
    </row>
    <row r="246" spans="1:6" x14ac:dyDescent="0.25">
      <c r="A246" s="19">
        <v>243</v>
      </c>
      <c r="B246" s="1" t="str">
        <f>IFERROR(VLOOKUP($A246,Runners!$L:$AA,12,0),"")</f>
        <v/>
      </c>
      <c r="C246" s="1" t="str">
        <f>IFERROR(VLOOKUP($A246,Runners!$L:$AA,13,0),"")</f>
        <v/>
      </c>
      <c r="D246" s="2" t="str">
        <f>IFERROR(VLOOKUP($A246,Runners!$L:$AA,14,0),"")</f>
        <v/>
      </c>
      <c r="E246" s="2" t="str">
        <f>IFERROR(VLOOKUP($A246,Runners!$L:$AA,15,0),"")</f>
        <v/>
      </c>
      <c r="F246" s="2" t="str">
        <f>IFERROR(VLOOKUP($A246,Runners!$L:$AA,16,0),"")</f>
        <v/>
      </c>
    </row>
    <row r="247" spans="1:6" x14ac:dyDescent="0.25">
      <c r="A247" s="19">
        <v>244</v>
      </c>
      <c r="B247" s="1" t="str">
        <f>IFERROR(VLOOKUP($A247,Runners!$L:$AA,12,0),"")</f>
        <v/>
      </c>
      <c r="C247" s="1" t="str">
        <f>IFERROR(VLOOKUP($A247,Runners!$L:$AA,13,0),"")</f>
        <v/>
      </c>
      <c r="D247" s="2" t="str">
        <f>IFERROR(VLOOKUP($A247,Runners!$L:$AA,14,0),"")</f>
        <v/>
      </c>
      <c r="E247" s="2" t="str">
        <f>IFERROR(VLOOKUP($A247,Runners!$L:$AA,15,0),"")</f>
        <v/>
      </c>
      <c r="F247" s="2" t="str">
        <f>IFERROR(VLOOKUP($A247,Runners!$L:$AA,16,0),"")</f>
        <v/>
      </c>
    </row>
    <row r="248" spans="1:6" x14ac:dyDescent="0.25">
      <c r="A248" s="19">
        <v>245</v>
      </c>
      <c r="B248" s="1" t="str">
        <f>IFERROR(VLOOKUP($A248,Runners!$L:$AA,12,0),"")</f>
        <v/>
      </c>
      <c r="C248" s="1" t="str">
        <f>IFERROR(VLOOKUP($A248,Runners!$L:$AA,13,0),"")</f>
        <v/>
      </c>
      <c r="D248" s="2" t="str">
        <f>IFERROR(VLOOKUP($A248,Runners!$L:$AA,14,0),"")</f>
        <v/>
      </c>
      <c r="E248" s="2" t="str">
        <f>IFERROR(VLOOKUP($A248,Runners!$L:$AA,15,0),"")</f>
        <v/>
      </c>
      <c r="F248" s="2" t="str">
        <f>IFERROR(VLOOKUP($A248,Runners!$L:$AA,16,0),"")</f>
        <v/>
      </c>
    </row>
    <row r="249" spans="1:6" x14ac:dyDescent="0.25">
      <c r="A249" s="19">
        <v>246</v>
      </c>
      <c r="B249" s="1" t="str">
        <f>IFERROR(VLOOKUP($A249,Runners!$L:$AA,12,0),"")</f>
        <v/>
      </c>
      <c r="C249" s="1" t="str">
        <f>IFERROR(VLOOKUP($A249,Runners!$L:$AA,13,0),"")</f>
        <v/>
      </c>
      <c r="D249" s="2" t="str">
        <f>IFERROR(VLOOKUP($A249,Runners!$L:$AA,14,0),"")</f>
        <v/>
      </c>
      <c r="E249" s="2" t="str">
        <f>IFERROR(VLOOKUP($A249,Runners!$L:$AA,15,0),"")</f>
        <v/>
      </c>
      <c r="F249" s="2" t="str">
        <f>IFERROR(VLOOKUP($A249,Runners!$L:$AA,16,0),"")</f>
        <v/>
      </c>
    </row>
    <row r="250" spans="1:6" x14ac:dyDescent="0.25">
      <c r="A250" s="19">
        <v>247</v>
      </c>
      <c r="B250" s="1" t="str">
        <f>IFERROR(VLOOKUP($A250,Runners!$L:$AA,12,0),"")</f>
        <v/>
      </c>
      <c r="C250" s="1" t="str">
        <f>IFERROR(VLOOKUP($A250,Runners!$L:$AA,13,0),"")</f>
        <v/>
      </c>
      <c r="D250" s="2" t="str">
        <f>IFERROR(VLOOKUP($A250,Runners!$L:$AA,14,0),"")</f>
        <v/>
      </c>
      <c r="E250" s="2" t="str">
        <f>IFERROR(VLOOKUP($A250,Runners!$L:$AA,15,0),"")</f>
        <v/>
      </c>
      <c r="F250" s="2" t="str">
        <f>IFERROR(VLOOKUP($A250,Runners!$L:$AA,16,0),"")</f>
        <v/>
      </c>
    </row>
    <row r="251" spans="1:6" x14ac:dyDescent="0.25">
      <c r="A251" s="19">
        <v>248</v>
      </c>
      <c r="B251" s="1" t="str">
        <f>IFERROR(VLOOKUP($A251,Runners!$L:$AA,12,0),"")</f>
        <v/>
      </c>
      <c r="C251" s="1" t="str">
        <f>IFERROR(VLOOKUP($A251,Runners!$L:$AA,13,0),"")</f>
        <v/>
      </c>
      <c r="D251" s="2" t="str">
        <f>IFERROR(VLOOKUP($A251,Runners!$L:$AA,14,0),"")</f>
        <v/>
      </c>
      <c r="E251" s="2" t="str">
        <f>IFERROR(VLOOKUP($A251,Runners!$L:$AA,15,0),"")</f>
        <v/>
      </c>
      <c r="F251" s="2" t="str">
        <f>IFERROR(VLOOKUP($A251,Runners!$L:$AA,16,0),"")</f>
        <v/>
      </c>
    </row>
    <row r="252" spans="1:6" x14ac:dyDescent="0.25">
      <c r="A252" s="19">
        <v>249</v>
      </c>
      <c r="B252" s="1" t="str">
        <f>IFERROR(VLOOKUP($A252,Runners!$L:$AA,12,0),"")</f>
        <v/>
      </c>
      <c r="C252" s="1" t="str">
        <f>IFERROR(VLOOKUP($A252,Runners!$L:$AA,13,0),"")</f>
        <v/>
      </c>
      <c r="D252" s="2" t="str">
        <f>IFERROR(VLOOKUP($A252,Runners!$L:$AA,14,0),"")</f>
        <v/>
      </c>
      <c r="E252" s="2" t="str">
        <f>IFERROR(VLOOKUP($A252,Runners!$L:$AA,15,0),"")</f>
        <v/>
      </c>
      <c r="F252" s="2" t="str">
        <f>IFERROR(VLOOKUP($A252,Runners!$L:$AA,16,0),"")</f>
        <v/>
      </c>
    </row>
    <row r="253" spans="1:6" x14ac:dyDescent="0.25">
      <c r="A253" s="19">
        <v>250</v>
      </c>
      <c r="B253" s="1" t="str">
        <f>IFERROR(VLOOKUP($A253,Runners!$L:$AA,12,0),"")</f>
        <v/>
      </c>
      <c r="C253" s="1" t="str">
        <f>IFERROR(VLOOKUP($A253,Runners!$L:$AA,13,0),"")</f>
        <v/>
      </c>
      <c r="D253" s="2" t="str">
        <f>IFERROR(VLOOKUP($A253,Runners!$L:$AA,14,0),"")</f>
        <v/>
      </c>
      <c r="E253" s="2" t="str">
        <f>IFERROR(VLOOKUP($A253,Runners!$L:$AA,15,0),"")</f>
        <v/>
      </c>
      <c r="F253" s="2" t="str">
        <f>IFERROR(VLOOKUP($A253,Runners!$L:$AA,16,0),"")</f>
        <v/>
      </c>
    </row>
    <row r="254" spans="1:6" x14ac:dyDescent="0.25">
      <c r="A254" s="19">
        <v>251</v>
      </c>
      <c r="B254" s="1" t="str">
        <f>IFERROR(VLOOKUP($A254,Runners!$L:$AA,12,0),"")</f>
        <v/>
      </c>
      <c r="C254" s="1" t="str">
        <f>IFERROR(VLOOKUP($A254,Runners!$L:$AA,13,0),"")</f>
        <v/>
      </c>
      <c r="D254" s="2" t="str">
        <f>IFERROR(VLOOKUP($A254,Runners!$L:$AA,14,0),"")</f>
        <v/>
      </c>
      <c r="E254" s="2" t="str">
        <f>IFERROR(VLOOKUP($A254,Runners!$L:$AA,15,0),"")</f>
        <v/>
      </c>
      <c r="F254" s="2" t="str">
        <f>IFERROR(VLOOKUP($A254,Runners!$L:$AA,16,0),"")</f>
        <v/>
      </c>
    </row>
    <row r="255" spans="1:6" x14ac:dyDescent="0.25">
      <c r="A255" s="19">
        <v>252</v>
      </c>
      <c r="B255" s="1" t="str">
        <f>IFERROR(VLOOKUP($A255,Runners!$L:$AA,12,0),"")</f>
        <v/>
      </c>
      <c r="C255" s="1" t="str">
        <f>IFERROR(VLOOKUP($A255,Runners!$L:$AA,13,0),"")</f>
        <v/>
      </c>
      <c r="D255" s="2" t="str">
        <f>IFERROR(VLOOKUP($A255,Runners!$L:$AA,14,0),"")</f>
        <v/>
      </c>
      <c r="E255" s="2" t="str">
        <f>IFERROR(VLOOKUP($A255,Runners!$L:$AA,15,0),"")</f>
        <v/>
      </c>
      <c r="F255" s="2" t="str">
        <f>IFERROR(VLOOKUP($A255,Runners!$L:$AA,16,0),"")</f>
        <v/>
      </c>
    </row>
    <row r="256" spans="1:6" x14ac:dyDescent="0.25">
      <c r="A256" s="19">
        <v>253</v>
      </c>
      <c r="B256" s="1" t="str">
        <f>IFERROR(VLOOKUP($A256,Runners!$L:$AA,12,0),"")</f>
        <v/>
      </c>
      <c r="C256" s="1" t="str">
        <f>IFERROR(VLOOKUP($A256,Runners!$L:$AA,13,0),"")</f>
        <v/>
      </c>
      <c r="D256" s="2" t="str">
        <f>IFERROR(VLOOKUP($A256,Runners!$L:$AA,14,0),"")</f>
        <v/>
      </c>
      <c r="E256" s="2" t="str">
        <f>IFERROR(VLOOKUP($A256,Runners!$L:$AA,15,0),"")</f>
        <v/>
      </c>
      <c r="F256" s="2" t="str">
        <f>IFERROR(VLOOKUP($A256,Runners!$L:$AA,16,0),"")</f>
        <v/>
      </c>
    </row>
    <row r="257" spans="1:6" x14ac:dyDescent="0.25">
      <c r="A257" s="19">
        <v>254</v>
      </c>
      <c r="B257" s="1" t="str">
        <f>IFERROR(VLOOKUP($A257,Runners!$L:$AA,12,0),"")</f>
        <v/>
      </c>
      <c r="C257" s="1" t="str">
        <f>IFERROR(VLOOKUP($A257,Runners!$L:$AA,13,0),"")</f>
        <v/>
      </c>
      <c r="D257" s="2" t="str">
        <f>IFERROR(VLOOKUP($A257,Runners!$L:$AA,14,0),"")</f>
        <v/>
      </c>
      <c r="E257" s="2" t="str">
        <f>IFERROR(VLOOKUP($A257,Runners!$L:$AA,15,0),"")</f>
        <v/>
      </c>
      <c r="F257" s="2" t="str">
        <f>IFERROR(VLOOKUP($A257,Runners!$L:$AA,16,0),"")</f>
        <v/>
      </c>
    </row>
    <row r="258" spans="1:6" x14ac:dyDescent="0.25">
      <c r="A258" s="19">
        <v>255</v>
      </c>
      <c r="B258" s="1" t="str">
        <f>IFERROR(VLOOKUP($A258,Runners!$L:$AA,12,0),"")</f>
        <v/>
      </c>
      <c r="C258" s="1" t="str">
        <f>IFERROR(VLOOKUP($A258,Runners!$L:$AA,13,0),"")</f>
        <v/>
      </c>
      <c r="D258" s="2" t="str">
        <f>IFERROR(VLOOKUP($A258,Runners!$L:$AA,14,0),"")</f>
        <v/>
      </c>
      <c r="E258" s="2" t="str">
        <f>IFERROR(VLOOKUP($A258,Runners!$L:$AA,15,0),"")</f>
        <v/>
      </c>
      <c r="F258" s="2" t="str">
        <f>IFERROR(VLOOKUP($A258,Runners!$L:$AA,16,0),"")</f>
        <v/>
      </c>
    </row>
    <row r="259" spans="1:6" x14ac:dyDescent="0.25">
      <c r="A259" s="19">
        <v>256</v>
      </c>
      <c r="B259" s="1" t="str">
        <f>IFERROR(VLOOKUP($A259,Runners!$L:$AA,12,0),"")</f>
        <v/>
      </c>
      <c r="C259" s="1" t="str">
        <f>IFERROR(VLOOKUP($A259,Runners!$L:$AA,13,0),"")</f>
        <v/>
      </c>
      <c r="D259" s="2" t="str">
        <f>IFERROR(VLOOKUP($A259,Runners!$L:$AA,14,0),"")</f>
        <v/>
      </c>
      <c r="E259" s="2" t="str">
        <f>IFERROR(VLOOKUP($A259,Runners!$L:$AA,15,0),"")</f>
        <v/>
      </c>
      <c r="F259" s="2" t="str">
        <f>IFERROR(VLOOKUP($A259,Runners!$L:$AA,16,0),"")</f>
        <v/>
      </c>
    </row>
    <row r="260" spans="1:6" x14ac:dyDescent="0.25">
      <c r="A260" s="19">
        <v>257</v>
      </c>
      <c r="B260" s="1" t="str">
        <f>IFERROR(VLOOKUP($A260,Runners!$L:$AA,12,0),"")</f>
        <v/>
      </c>
      <c r="C260" s="1" t="str">
        <f>IFERROR(VLOOKUP($A260,Runners!$L:$AA,13,0),"")</f>
        <v/>
      </c>
      <c r="D260" s="2" t="str">
        <f>IFERROR(VLOOKUP($A260,Runners!$L:$AA,14,0),"")</f>
        <v/>
      </c>
      <c r="E260" s="2" t="str">
        <f>IFERROR(VLOOKUP($A260,Runners!$L:$AA,15,0),"")</f>
        <v/>
      </c>
      <c r="F260" s="2" t="str">
        <f>IFERROR(VLOOKUP($A260,Runners!$L:$AA,16,0),"")</f>
        <v/>
      </c>
    </row>
    <row r="261" spans="1:6" x14ac:dyDescent="0.25">
      <c r="A261" s="19">
        <v>258</v>
      </c>
      <c r="B261" s="1" t="str">
        <f>IFERROR(VLOOKUP($A261,Runners!$L:$AA,12,0),"")</f>
        <v/>
      </c>
      <c r="C261" s="1" t="str">
        <f>IFERROR(VLOOKUP($A261,Runners!$L:$AA,13,0),"")</f>
        <v/>
      </c>
      <c r="D261" s="2" t="str">
        <f>IFERROR(VLOOKUP($A261,Runners!$L:$AA,14,0),"")</f>
        <v/>
      </c>
      <c r="E261" s="2" t="str">
        <f>IFERROR(VLOOKUP($A261,Runners!$L:$AA,15,0),"")</f>
        <v/>
      </c>
      <c r="F261" s="2" t="str">
        <f>IFERROR(VLOOKUP($A261,Runners!$L:$AA,16,0),"")</f>
        <v/>
      </c>
    </row>
    <row r="262" spans="1:6" x14ac:dyDescent="0.25">
      <c r="A262" s="19">
        <v>259</v>
      </c>
      <c r="B262" s="1" t="str">
        <f>IFERROR(VLOOKUP($A262,Runners!$L:$AA,12,0),"")</f>
        <v/>
      </c>
      <c r="C262" s="1" t="str">
        <f>IFERROR(VLOOKUP($A262,Runners!$L:$AA,13,0),"")</f>
        <v/>
      </c>
      <c r="D262" s="2" t="str">
        <f>IFERROR(VLOOKUP($A262,Runners!$L:$AA,14,0),"")</f>
        <v/>
      </c>
      <c r="E262" s="2" t="str">
        <f>IFERROR(VLOOKUP($A262,Runners!$L:$AA,15,0),"")</f>
        <v/>
      </c>
      <c r="F262" s="2" t="str">
        <f>IFERROR(VLOOKUP($A262,Runners!$L:$AA,16,0),"")</f>
        <v/>
      </c>
    </row>
    <row r="263" spans="1:6" x14ac:dyDescent="0.25">
      <c r="A263" s="19">
        <v>260</v>
      </c>
      <c r="B263" s="1" t="str">
        <f>IFERROR(VLOOKUP($A263,Runners!$L:$AA,12,0),"")</f>
        <v/>
      </c>
      <c r="C263" s="1" t="str">
        <f>IFERROR(VLOOKUP($A263,Runners!$L:$AA,13,0),"")</f>
        <v/>
      </c>
      <c r="D263" s="2" t="str">
        <f>IFERROR(VLOOKUP($A263,Runners!$L:$AA,14,0),"")</f>
        <v/>
      </c>
      <c r="E263" s="2" t="str">
        <f>IFERROR(VLOOKUP($A263,Runners!$L:$AA,15,0),"")</f>
        <v/>
      </c>
      <c r="F263" s="2" t="str">
        <f>IFERROR(VLOOKUP($A263,Runners!$L:$AA,16,0),"")</f>
        <v/>
      </c>
    </row>
    <row r="264" spans="1:6" x14ac:dyDescent="0.25">
      <c r="A264" s="19">
        <v>261</v>
      </c>
      <c r="B264" s="1" t="str">
        <f>IFERROR(VLOOKUP($A264,Runners!$L:$AA,12,0),"")</f>
        <v/>
      </c>
      <c r="C264" s="1" t="str">
        <f>IFERROR(VLOOKUP($A264,Runners!$L:$AA,13,0),"")</f>
        <v/>
      </c>
      <c r="D264" s="2" t="str">
        <f>IFERROR(VLOOKUP($A264,Runners!$L:$AA,14,0),"")</f>
        <v/>
      </c>
      <c r="E264" s="2" t="str">
        <f>IFERROR(VLOOKUP($A264,Runners!$L:$AA,15,0),"")</f>
        <v/>
      </c>
      <c r="F264" s="2" t="str">
        <f>IFERROR(VLOOKUP($A264,Runners!$L:$AA,16,0),"")</f>
        <v/>
      </c>
    </row>
    <row r="265" spans="1:6" x14ac:dyDescent="0.25">
      <c r="A265" s="19">
        <v>262</v>
      </c>
      <c r="B265" s="1" t="str">
        <f>IFERROR(VLOOKUP($A265,Runners!$L:$AA,12,0),"")</f>
        <v/>
      </c>
      <c r="C265" s="1" t="str">
        <f>IFERROR(VLOOKUP($A265,Runners!$L:$AA,13,0),"")</f>
        <v/>
      </c>
      <c r="D265" s="2" t="str">
        <f>IFERROR(VLOOKUP($A265,Runners!$L:$AA,14,0),"")</f>
        <v/>
      </c>
      <c r="E265" s="2" t="str">
        <f>IFERROR(VLOOKUP($A265,Runners!$L:$AA,15,0),"")</f>
        <v/>
      </c>
      <c r="F265" s="2" t="str">
        <f>IFERROR(VLOOKUP($A265,Runners!$L:$AA,16,0),"")</f>
        <v/>
      </c>
    </row>
    <row r="266" spans="1:6" x14ac:dyDescent="0.25">
      <c r="A266" s="19">
        <v>263</v>
      </c>
      <c r="B266" s="1" t="str">
        <f>IFERROR(VLOOKUP($A266,Runners!$L:$AA,12,0),"")</f>
        <v/>
      </c>
      <c r="C266" s="1" t="str">
        <f>IFERROR(VLOOKUP($A266,Runners!$L:$AA,13,0),"")</f>
        <v/>
      </c>
      <c r="D266" s="2" t="str">
        <f>IFERROR(VLOOKUP($A266,Runners!$L:$AA,14,0),"")</f>
        <v/>
      </c>
      <c r="E266" s="2" t="str">
        <f>IFERROR(VLOOKUP($A266,Runners!$L:$AA,15,0),"")</f>
        <v/>
      </c>
      <c r="F266" s="2" t="str">
        <f>IFERROR(VLOOKUP($A266,Runners!$L:$AA,16,0),"")</f>
        <v/>
      </c>
    </row>
    <row r="267" spans="1:6" x14ac:dyDescent="0.25">
      <c r="A267" s="19">
        <v>264</v>
      </c>
      <c r="B267" s="1" t="str">
        <f>IFERROR(VLOOKUP($A267,Runners!$L:$AA,12,0),"")</f>
        <v/>
      </c>
      <c r="C267" s="1" t="str">
        <f>IFERROR(VLOOKUP($A267,Runners!$L:$AA,13,0),"")</f>
        <v/>
      </c>
      <c r="D267" s="2" t="str">
        <f>IFERROR(VLOOKUP($A267,Runners!$L:$AA,14,0),"")</f>
        <v/>
      </c>
      <c r="E267" s="2" t="str">
        <f>IFERROR(VLOOKUP($A267,Runners!$L:$AA,15,0),"")</f>
        <v/>
      </c>
      <c r="F267" s="2" t="str">
        <f>IFERROR(VLOOKUP($A267,Runners!$L:$AA,16,0),"")</f>
        <v/>
      </c>
    </row>
    <row r="268" spans="1:6" x14ac:dyDescent="0.25">
      <c r="A268" s="19">
        <v>265</v>
      </c>
      <c r="B268" s="1" t="str">
        <f>IFERROR(VLOOKUP($A268,Runners!$L:$AA,12,0),"")</f>
        <v/>
      </c>
      <c r="C268" s="1" t="str">
        <f>IFERROR(VLOOKUP($A268,Runners!$L:$AA,13,0),"")</f>
        <v/>
      </c>
      <c r="D268" s="2" t="str">
        <f>IFERROR(VLOOKUP($A268,Runners!$L:$AA,14,0),"")</f>
        <v/>
      </c>
      <c r="E268" s="2" t="str">
        <f>IFERROR(VLOOKUP($A268,Runners!$L:$AA,15,0),"")</f>
        <v/>
      </c>
      <c r="F268" s="2" t="str">
        <f>IFERROR(VLOOKUP($A268,Runners!$L:$AA,16,0),"")</f>
        <v/>
      </c>
    </row>
    <row r="269" spans="1:6" x14ac:dyDescent="0.25">
      <c r="A269" s="19">
        <v>266</v>
      </c>
      <c r="B269" s="1" t="str">
        <f>IFERROR(VLOOKUP($A269,Runners!$L:$AA,12,0),"")</f>
        <v/>
      </c>
      <c r="C269" s="1" t="str">
        <f>IFERROR(VLOOKUP($A269,Runners!$L:$AA,13,0),"")</f>
        <v/>
      </c>
      <c r="D269" s="2" t="str">
        <f>IFERROR(VLOOKUP($A269,Runners!$L:$AA,14,0),"")</f>
        <v/>
      </c>
      <c r="E269" s="2" t="str">
        <f>IFERROR(VLOOKUP($A269,Runners!$L:$AA,15,0),"")</f>
        <v/>
      </c>
      <c r="F269" s="2" t="str">
        <f>IFERROR(VLOOKUP($A269,Runners!$L:$AA,16,0),"")</f>
        <v/>
      </c>
    </row>
    <row r="270" spans="1:6" x14ac:dyDescent="0.25">
      <c r="A270" s="19">
        <v>267</v>
      </c>
      <c r="B270" s="1" t="str">
        <f>IFERROR(VLOOKUP($A270,Runners!$L:$AA,12,0),"")</f>
        <v/>
      </c>
      <c r="C270" s="1" t="str">
        <f>IFERROR(VLOOKUP($A270,Runners!$L:$AA,13,0),"")</f>
        <v/>
      </c>
      <c r="D270" s="2" t="str">
        <f>IFERROR(VLOOKUP($A270,Runners!$L:$AA,14,0),"")</f>
        <v/>
      </c>
      <c r="E270" s="2" t="str">
        <f>IFERROR(VLOOKUP($A270,Runners!$L:$AA,15,0),"")</f>
        <v/>
      </c>
      <c r="F270" s="2" t="str">
        <f>IFERROR(VLOOKUP($A270,Runners!$L:$AA,16,0),"")</f>
        <v/>
      </c>
    </row>
    <row r="271" spans="1:6" x14ac:dyDescent="0.25">
      <c r="A271" s="19">
        <v>268</v>
      </c>
      <c r="B271" s="1" t="str">
        <f>IFERROR(VLOOKUP($A271,Runners!$L:$AA,12,0),"")</f>
        <v/>
      </c>
      <c r="C271" s="1" t="str">
        <f>IFERROR(VLOOKUP($A271,Runners!$L:$AA,13,0),"")</f>
        <v/>
      </c>
      <c r="D271" s="2" t="str">
        <f>IFERROR(VLOOKUP($A271,Runners!$L:$AA,14,0),"")</f>
        <v/>
      </c>
      <c r="E271" s="2" t="str">
        <f>IFERROR(VLOOKUP($A271,Runners!$L:$AA,15,0),"")</f>
        <v/>
      </c>
      <c r="F271" s="2" t="str">
        <f>IFERROR(VLOOKUP($A271,Runners!$L:$AA,16,0),"")</f>
        <v/>
      </c>
    </row>
    <row r="272" spans="1:6" x14ac:dyDescent="0.25">
      <c r="A272" s="19">
        <v>269</v>
      </c>
      <c r="B272" s="1" t="str">
        <f>IFERROR(VLOOKUP($A272,Runners!$L:$AA,12,0),"")</f>
        <v/>
      </c>
      <c r="C272" s="1" t="str">
        <f>IFERROR(VLOOKUP($A272,Runners!$L:$AA,13,0),"")</f>
        <v/>
      </c>
      <c r="D272" s="2" t="str">
        <f>IFERROR(VLOOKUP($A272,Runners!$L:$AA,14,0),"")</f>
        <v/>
      </c>
      <c r="E272" s="2" t="str">
        <f>IFERROR(VLOOKUP($A272,Runners!$L:$AA,15,0),"")</f>
        <v/>
      </c>
      <c r="F272" s="2" t="str">
        <f>IFERROR(VLOOKUP($A272,Runners!$L:$AA,16,0),"")</f>
        <v/>
      </c>
    </row>
    <row r="273" spans="1:6" x14ac:dyDescent="0.25">
      <c r="A273" s="19">
        <v>270</v>
      </c>
      <c r="B273" s="1" t="str">
        <f>IFERROR(VLOOKUP($A273,Runners!$L:$AA,12,0),"")</f>
        <v/>
      </c>
      <c r="C273" s="1" t="str">
        <f>IFERROR(VLOOKUP($A273,Runners!$L:$AA,13,0),"")</f>
        <v/>
      </c>
      <c r="D273" s="2" t="str">
        <f>IFERROR(VLOOKUP($A273,Runners!$L:$AA,14,0),"")</f>
        <v/>
      </c>
      <c r="E273" s="2" t="str">
        <f>IFERROR(VLOOKUP($A273,Runners!$L:$AA,15,0),"")</f>
        <v/>
      </c>
      <c r="F273" s="2" t="str">
        <f>IFERROR(VLOOKUP($A273,Runners!$L:$AA,16,0),"")</f>
        <v/>
      </c>
    </row>
    <row r="274" spans="1:6" x14ac:dyDescent="0.25">
      <c r="A274" s="19">
        <v>271</v>
      </c>
      <c r="B274" s="1" t="str">
        <f>IFERROR(VLOOKUP($A274,Runners!$L:$AA,12,0),"")</f>
        <v/>
      </c>
      <c r="C274" s="1" t="str">
        <f>IFERROR(VLOOKUP($A274,Runners!$L:$AA,13,0),"")</f>
        <v/>
      </c>
      <c r="D274" s="2" t="str">
        <f>IFERROR(VLOOKUP($A274,Runners!$L:$AA,14,0),"")</f>
        <v/>
      </c>
      <c r="E274" s="2" t="str">
        <f>IFERROR(VLOOKUP($A274,Runners!$L:$AA,15,0),"")</f>
        <v/>
      </c>
      <c r="F274" s="2" t="str">
        <f>IFERROR(VLOOKUP($A274,Runners!$L:$AA,16,0),"")</f>
        <v/>
      </c>
    </row>
    <row r="275" spans="1:6" x14ac:dyDescent="0.25">
      <c r="A275" s="19">
        <v>272</v>
      </c>
      <c r="B275" s="1" t="str">
        <f>IFERROR(VLOOKUP($A275,Runners!$L:$AA,12,0),"")</f>
        <v/>
      </c>
      <c r="C275" s="1" t="str">
        <f>IFERROR(VLOOKUP($A275,Runners!$L:$AA,13,0),"")</f>
        <v/>
      </c>
      <c r="D275" s="2" t="str">
        <f>IFERROR(VLOOKUP($A275,Runners!$L:$AA,14,0),"")</f>
        <v/>
      </c>
      <c r="E275" s="2" t="str">
        <f>IFERROR(VLOOKUP($A275,Runners!$L:$AA,15,0),"")</f>
        <v/>
      </c>
      <c r="F275" s="2" t="str">
        <f>IFERROR(VLOOKUP($A275,Runners!$L:$AA,16,0),"")</f>
        <v/>
      </c>
    </row>
    <row r="276" spans="1:6" x14ac:dyDescent="0.25">
      <c r="A276" s="19">
        <v>273</v>
      </c>
      <c r="B276" s="1" t="str">
        <f>IFERROR(VLOOKUP($A276,Runners!$L:$AA,12,0),"")</f>
        <v/>
      </c>
      <c r="C276" s="1" t="str">
        <f>IFERROR(VLOOKUP($A276,Runners!$L:$AA,13,0),"")</f>
        <v/>
      </c>
      <c r="D276" s="2" t="str">
        <f>IFERROR(VLOOKUP($A276,Runners!$L:$AA,14,0),"")</f>
        <v/>
      </c>
      <c r="E276" s="2" t="str">
        <f>IFERROR(VLOOKUP($A276,Runners!$L:$AA,15,0),"")</f>
        <v/>
      </c>
      <c r="F276" s="2" t="str">
        <f>IFERROR(VLOOKUP($A276,Runners!$L:$AA,16,0),"")</f>
        <v/>
      </c>
    </row>
    <row r="277" spans="1:6" x14ac:dyDescent="0.25">
      <c r="A277" s="19">
        <v>274</v>
      </c>
      <c r="B277" s="1" t="str">
        <f>IFERROR(VLOOKUP($A277,Runners!$L:$AA,12,0),"")</f>
        <v/>
      </c>
      <c r="C277" s="1" t="str">
        <f>IFERROR(VLOOKUP($A277,Runners!$L:$AA,13,0),"")</f>
        <v/>
      </c>
      <c r="D277" s="2" t="str">
        <f>IFERROR(VLOOKUP($A277,Runners!$L:$AA,14,0),"")</f>
        <v/>
      </c>
      <c r="E277" s="2" t="str">
        <f>IFERROR(VLOOKUP($A277,Runners!$L:$AA,15,0),"")</f>
        <v/>
      </c>
      <c r="F277" s="2" t="str">
        <f>IFERROR(VLOOKUP($A277,Runners!$L:$AA,16,0),"")</f>
        <v/>
      </c>
    </row>
    <row r="278" spans="1:6" x14ac:dyDescent="0.25">
      <c r="A278" s="19">
        <v>275</v>
      </c>
      <c r="B278" s="1" t="str">
        <f>IFERROR(VLOOKUP($A278,Runners!$L:$AA,12,0),"")</f>
        <v/>
      </c>
      <c r="C278" s="1" t="str">
        <f>IFERROR(VLOOKUP($A278,Runners!$L:$AA,13,0),"")</f>
        <v/>
      </c>
      <c r="D278" s="2" t="str">
        <f>IFERROR(VLOOKUP($A278,Runners!$L:$AA,14,0),"")</f>
        <v/>
      </c>
      <c r="E278" s="2" t="str">
        <f>IFERROR(VLOOKUP($A278,Runners!$L:$AA,15,0),"")</f>
        <v/>
      </c>
      <c r="F278" s="2" t="str">
        <f>IFERROR(VLOOKUP($A278,Runners!$L:$AA,16,0),"")</f>
        <v/>
      </c>
    </row>
    <row r="279" spans="1:6" x14ac:dyDescent="0.25">
      <c r="A279" s="19">
        <v>276</v>
      </c>
      <c r="B279" s="1" t="str">
        <f>IFERROR(VLOOKUP($A279,Runners!$L:$AA,12,0),"")</f>
        <v/>
      </c>
      <c r="C279" s="1" t="str">
        <f>IFERROR(VLOOKUP($A279,Runners!$L:$AA,13,0),"")</f>
        <v/>
      </c>
      <c r="D279" s="2" t="str">
        <f>IFERROR(VLOOKUP($A279,Runners!$L:$AA,14,0),"")</f>
        <v/>
      </c>
      <c r="E279" s="2" t="str">
        <f>IFERROR(VLOOKUP($A279,Runners!$L:$AA,15,0),"")</f>
        <v/>
      </c>
      <c r="F279" s="2" t="str">
        <f>IFERROR(VLOOKUP($A279,Runners!$L:$AA,16,0),"")</f>
        <v/>
      </c>
    </row>
    <row r="280" spans="1:6" x14ac:dyDescent="0.25">
      <c r="A280" s="19">
        <v>277</v>
      </c>
      <c r="B280" s="1" t="str">
        <f>IFERROR(VLOOKUP($A280,Runners!$L:$AA,12,0),"")</f>
        <v/>
      </c>
      <c r="C280" s="1" t="str">
        <f>IFERROR(VLOOKUP($A280,Runners!$L:$AA,13,0),"")</f>
        <v/>
      </c>
      <c r="D280" s="2" t="str">
        <f>IFERROR(VLOOKUP($A280,Runners!$L:$AA,14,0),"")</f>
        <v/>
      </c>
      <c r="E280" s="2" t="str">
        <f>IFERROR(VLOOKUP($A280,Runners!$L:$AA,15,0),"")</f>
        <v/>
      </c>
      <c r="F280" s="2" t="str">
        <f>IFERROR(VLOOKUP($A280,Runners!$L:$AA,16,0),"")</f>
        <v/>
      </c>
    </row>
    <row r="281" spans="1:6" x14ac:dyDescent="0.25">
      <c r="A281" s="19">
        <v>278</v>
      </c>
      <c r="B281" s="1" t="str">
        <f>IFERROR(VLOOKUP($A281,Runners!$L:$AA,12,0),"")</f>
        <v/>
      </c>
      <c r="C281" s="1" t="str">
        <f>IFERROR(VLOOKUP($A281,Runners!$L:$AA,13,0),"")</f>
        <v/>
      </c>
      <c r="D281" s="2" t="str">
        <f>IFERROR(VLOOKUP($A281,Runners!$L:$AA,14,0),"")</f>
        <v/>
      </c>
      <c r="E281" s="2" t="str">
        <f>IFERROR(VLOOKUP($A281,Runners!$L:$AA,15,0),"")</f>
        <v/>
      </c>
      <c r="F281" s="2" t="str">
        <f>IFERROR(VLOOKUP($A281,Runners!$L:$AA,16,0),"")</f>
        <v/>
      </c>
    </row>
    <row r="282" spans="1:6" x14ac:dyDescent="0.25">
      <c r="A282" s="19">
        <v>279</v>
      </c>
      <c r="B282" s="1" t="str">
        <f>IFERROR(VLOOKUP($A282,Runners!$L:$AA,12,0),"")</f>
        <v/>
      </c>
      <c r="C282" s="1" t="str">
        <f>IFERROR(VLOOKUP($A282,Runners!$L:$AA,13,0),"")</f>
        <v/>
      </c>
      <c r="D282" s="2" t="str">
        <f>IFERROR(VLOOKUP($A282,Runners!$L:$AA,14,0),"")</f>
        <v/>
      </c>
      <c r="E282" s="2" t="str">
        <f>IFERROR(VLOOKUP($A282,Runners!$L:$AA,15,0),"")</f>
        <v/>
      </c>
      <c r="F282" s="2" t="str">
        <f>IFERROR(VLOOKUP($A282,Runners!$L:$AA,16,0),"")</f>
        <v/>
      </c>
    </row>
    <row r="283" spans="1:6" x14ac:dyDescent="0.25">
      <c r="A283" s="19">
        <v>280</v>
      </c>
      <c r="B283" s="1" t="str">
        <f>IFERROR(VLOOKUP($A283,Runners!$L:$AA,12,0),"")</f>
        <v/>
      </c>
      <c r="C283" s="1" t="str">
        <f>IFERROR(VLOOKUP($A283,Runners!$L:$AA,13,0),"")</f>
        <v/>
      </c>
      <c r="D283" s="2" t="str">
        <f>IFERROR(VLOOKUP($A283,Runners!$L:$AA,14,0),"")</f>
        <v/>
      </c>
      <c r="E283" s="2" t="str">
        <f>IFERROR(VLOOKUP($A283,Runners!$L:$AA,15,0),"")</f>
        <v/>
      </c>
      <c r="F283" s="2" t="str">
        <f>IFERROR(VLOOKUP($A283,Runners!$L:$AA,16,0),"")</f>
        <v/>
      </c>
    </row>
    <row r="284" spans="1:6" x14ac:dyDescent="0.25">
      <c r="A284" s="19">
        <v>281</v>
      </c>
      <c r="B284" s="1" t="str">
        <f>IFERROR(VLOOKUP($A284,Runners!$L:$AA,12,0),"")</f>
        <v/>
      </c>
      <c r="C284" s="1" t="str">
        <f>IFERROR(VLOOKUP($A284,Runners!$L:$AA,13,0),"")</f>
        <v/>
      </c>
      <c r="D284" s="2" t="str">
        <f>IFERROR(VLOOKUP($A284,Runners!$L:$AA,14,0),"")</f>
        <v/>
      </c>
      <c r="E284" s="2" t="str">
        <f>IFERROR(VLOOKUP($A284,Runners!$L:$AA,15,0),"")</f>
        <v/>
      </c>
      <c r="F284" s="2" t="str">
        <f>IFERROR(VLOOKUP($A284,Runners!$L:$AA,16,0),"")</f>
        <v/>
      </c>
    </row>
    <row r="285" spans="1:6" x14ac:dyDescent="0.25">
      <c r="A285" s="19">
        <v>282</v>
      </c>
      <c r="B285" s="1" t="str">
        <f>IFERROR(VLOOKUP($A285,Runners!$L:$AA,12,0),"")</f>
        <v/>
      </c>
      <c r="C285" s="1" t="str">
        <f>IFERROR(VLOOKUP($A285,Runners!$L:$AA,13,0),"")</f>
        <v/>
      </c>
      <c r="D285" s="2" t="str">
        <f>IFERROR(VLOOKUP($A285,Runners!$L:$AA,14,0),"")</f>
        <v/>
      </c>
      <c r="E285" s="2" t="str">
        <f>IFERROR(VLOOKUP($A285,Runners!$L:$AA,15,0),"")</f>
        <v/>
      </c>
      <c r="F285" s="2" t="str">
        <f>IFERROR(VLOOKUP($A285,Runners!$L:$AA,16,0),"")</f>
        <v/>
      </c>
    </row>
    <row r="286" spans="1:6" x14ac:dyDescent="0.25">
      <c r="A286" s="19">
        <v>283</v>
      </c>
      <c r="B286" s="1" t="str">
        <f>IFERROR(VLOOKUP($A286,Runners!$L:$AA,12,0),"")</f>
        <v/>
      </c>
      <c r="C286" s="1" t="str">
        <f>IFERROR(VLOOKUP($A286,Runners!$L:$AA,13,0),"")</f>
        <v/>
      </c>
      <c r="D286" s="2" t="str">
        <f>IFERROR(VLOOKUP($A286,Runners!$L:$AA,14,0),"")</f>
        <v/>
      </c>
      <c r="E286" s="2" t="str">
        <f>IFERROR(VLOOKUP($A286,Runners!$L:$AA,15,0),"")</f>
        <v/>
      </c>
      <c r="F286" s="2" t="str">
        <f>IFERROR(VLOOKUP($A286,Runners!$L:$AA,16,0),"")</f>
        <v/>
      </c>
    </row>
    <row r="287" spans="1:6" x14ac:dyDescent="0.25">
      <c r="A287" s="19">
        <v>284</v>
      </c>
      <c r="B287" s="1" t="str">
        <f>IFERROR(VLOOKUP($A287,Runners!$L:$AA,12,0),"")</f>
        <v/>
      </c>
      <c r="C287" s="1" t="str">
        <f>IFERROR(VLOOKUP($A287,Runners!$L:$AA,13,0),"")</f>
        <v/>
      </c>
      <c r="D287" s="2" t="str">
        <f>IFERROR(VLOOKUP($A287,Runners!$L:$AA,14,0),"")</f>
        <v/>
      </c>
      <c r="E287" s="2" t="str">
        <f>IFERROR(VLOOKUP($A287,Runners!$L:$AA,15,0),"")</f>
        <v/>
      </c>
      <c r="F287" s="2" t="str">
        <f>IFERROR(VLOOKUP($A287,Runners!$L:$AA,16,0),"")</f>
        <v/>
      </c>
    </row>
    <row r="288" spans="1:6" x14ac:dyDescent="0.25">
      <c r="A288" s="19">
        <v>285</v>
      </c>
      <c r="B288" s="1" t="str">
        <f>IFERROR(VLOOKUP($A288,Runners!$L:$AA,12,0),"")</f>
        <v/>
      </c>
      <c r="C288" s="1" t="str">
        <f>IFERROR(VLOOKUP($A288,Runners!$L:$AA,13,0),"")</f>
        <v/>
      </c>
      <c r="D288" s="2" t="str">
        <f>IFERROR(VLOOKUP($A288,Runners!$L:$AA,14,0),"")</f>
        <v/>
      </c>
      <c r="E288" s="2" t="str">
        <f>IFERROR(VLOOKUP($A288,Runners!$L:$AA,15,0),"")</f>
        <v/>
      </c>
      <c r="F288" s="2" t="str">
        <f>IFERROR(VLOOKUP($A288,Runners!$L:$AA,16,0),"")</f>
        <v/>
      </c>
    </row>
    <row r="289" spans="1:6" x14ac:dyDescent="0.25">
      <c r="A289" s="19">
        <v>286</v>
      </c>
      <c r="B289" s="1" t="str">
        <f>IFERROR(VLOOKUP($A289,Runners!$L:$AA,12,0),"")</f>
        <v/>
      </c>
      <c r="C289" s="1" t="str">
        <f>IFERROR(VLOOKUP($A289,Runners!$L:$AA,13,0),"")</f>
        <v/>
      </c>
      <c r="D289" s="2" t="str">
        <f>IFERROR(VLOOKUP($A289,Runners!$L:$AA,14,0),"")</f>
        <v/>
      </c>
      <c r="E289" s="2" t="str">
        <f>IFERROR(VLOOKUP($A289,Runners!$L:$AA,15,0),"")</f>
        <v/>
      </c>
      <c r="F289" s="2" t="str">
        <f>IFERROR(VLOOKUP($A289,Runners!$L:$AA,16,0),"")</f>
        <v/>
      </c>
    </row>
    <row r="290" spans="1:6" x14ac:dyDescent="0.25">
      <c r="A290" s="19">
        <v>287</v>
      </c>
      <c r="B290" s="1" t="str">
        <f>IFERROR(VLOOKUP($A290,Runners!$L:$AA,12,0),"")</f>
        <v/>
      </c>
      <c r="C290" s="1" t="str">
        <f>IFERROR(VLOOKUP($A290,Runners!$L:$AA,13,0),"")</f>
        <v/>
      </c>
      <c r="D290" s="2" t="str">
        <f>IFERROR(VLOOKUP($A290,Runners!$L:$AA,14,0),"")</f>
        <v/>
      </c>
      <c r="E290" s="2" t="str">
        <f>IFERROR(VLOOKUP($A290,Runners!$L:$AA,15,0),"")</f>
        <v/>
      </c>
      <c r="F290" s="2" t="str">
        <f>IFERROR(VLOOKUP($A290,Runners!$L:$AA,16,0),"")</f>
        <v/>
      </c>
    </row>
    <row r="291" spans="1:6" x14ac:dyDescent="0.25">
      <c r="A291" s="19">
        <v>288</v>
      </c>
      <c r="B291" s="1" t="str">
        <f>IFERROR(VLOOKUP($A291,Runners!$L:$AA,12,0),"")</f>
        <v/>
      </c>
      <c r="C291" s="1" t="str">
        <f>IFERROR(VLOOKUP($A291,Runners!$L:$AA,13,0),"")</f>
        <v/>
      </c>
      <c r="D291" s="2" t="str">
        <f>IFERROR(VLOOKUP($A291,Runners!$L:$AA,14,0),"")</f>
        <v/>
      </c>
      <c r="E291" s="2" t="str">
        <f>IFERROR(VLOOKUP($A291,Runners!$L:$AA,15,0),"")</f>
        <v/>
      </c>
      <c r="F291" s="2" t="str">
        <f>IFERROR(VLOOKUP($A291,Runners!$L:$AA,16,0),"")</f>
        <v/>
      </c>
    </row>
    <row r="292" spans="1:6" x14ac:dyDescent="0.25">
      <c r="A292" s="19">
        <v>289</v>
      </c>
      <c r="B292" s="1" t="str">
        <f>IFERROR(VLOOKUP($A292,Runners!$L:$AA,12,0),"")</f>
        <v/>
      </c>
      <c r="C292" s="1" t="str">
        <f>IFERROR(VLOOKUP($A292,Runners!$L:$AA,13,0),"")</f>
        <v/>
      </c>
      <c r="D292" s="2" t="str">
        <f>IFERROR(VLOOKUP($A292,Runners!$L:$AA,14,0),"")</f>
        <v/>
      </c>
      <c r="E292" s="2" t="str">
        <f>IFERROR(VLOOKUP($A292,Runners!$L:$AA,15,0),"")</f>
        <v/>
      </c>
      <c r="F292" s="2" t="str">
        <f>IFERROR(VLOOKUP($A292,Runners!$L:$AA,16,0),"")</f>
        <v/>
      </c>
    </row>
    <row r="293" spans="1:6" x14ac:dyDescent="0.25">
      <c r="A293" s="19">
        <v>290</v>
      </c>
      <c r="B293" s="1" t="str">
        <f>IFERROR(VLOOKUP($A293,Runners!$L:$AA,12,0),"")</f>
        <v/>
      </c>
      <c r="C293" s="1" t="str">
        <f>IFERROR(VLOOKUP($A293,Runners!$L:$AA,13,0),"")</f>
        <v/>
      </c>
      <c r="D293" s="2" t="str">
        <f>IFERROR(VLOOKUP($A293,Runners!$L:$AA,14,0),"")</f>
        <v/>
      </c>
      <c r="E293" s="2" t="str">
        <f>IFERROR(VLOOKUP($A293,Runners!$L:$AA,15,0),"")</f>
        <v/>
      </c>
      <c r="F293" s="2" t="str">
        <f>IFERROR(VLOOKUP($A293,Runners!$L:$AA,16,0),"")</f>
        <v/>
      </c>
    </row>
    <row r="294" spans="1:6" x14ac:dyDescent="0.25">
      <c r="A294" s="19">
        <v>291</v>
      </c>
      <c r="B294" s="1" t="str">
        <f>IFERROR(VLOOKUP($A294,Runners!$L:$AA,12,0),"")</f>
        <v/>
      </c>
      <c r="C294" s="1" t="str">
        <f>IFERROR(VLOOKUP($A294,Runners!$L:$AA,13,0),"")</f>
        <v/>
      </c>
      <c r="D294" s="2" t="str">
        <f>IFERROR(VLOOKUP($A294,Runners!$L:$AA,14,0),"")</f>
        <v/>
      </c>
      <c r="E294" s="2" t="str">
        <f>IFERROR(VLOOKUP($A294,Runners!$L:$AA,15,0),"")</f>
        <v/>
      </c>
      <c r="F294" s="2" t="str">
        <f>IFERROR(VLOOKUP($A294,Runners!$L:$AA,16,0),"")</f>
        <v/>
      </c>
    </row>
    <row r="295" spans="1:6" x14ac:dyDescent="0.25">
      <c r="A295" s="19">
        <v>292</v>
      </c>
      <c r="B295" s="1" t="str">
        <f>IFERROR(VLOOKUP($A295,Runners!$L:$AA,12,0),"")</f>
        <v/>
      </c>
      <c r="C295" s="1" t="str">
        <f>IFERROR(VLOOKUP($A295,Runners!$L:$AA,13,0),"")</f>
        <v/>
      </c>
      <c r="D295" s="2" t="str">
        <f>IFERROR(VLOOKUP($A295,Runners!$L:$AA,14,0),"")</f>
        <v/>
      </c>
      <c r="E295" s="2" t="str">
        <f>IFERROR(VLOOKUP($A295,Runners!$L:$AA,15,0),"")</f>
        <v/>
      </c>
      <c r="F295" s="2" t="str">
        <f>IFERROR(VLOOKUP($A295,Runners!$L:$AA,16,0),"")</f>
        <v/>
      </c>
    </row>
    <row r="296" spans="1:6" x14ac:dyDescent="0.25">
      <c r="A296" s="19">
        <v>293</v>
      </c>
      <c r="B296" s="1" t="str">
        <f>IFERROR(VLOOKUP($A296,Runners!$L:$AA,12,0),"")</f>
        <v/>
      </c>
      <c r="C296" s="1" t="str">
        <f>IFERROR(VLOOKUP($A296,Runners!$L:$AA,13,0),"")</f>
        <v/>
      </c>
      <c r="D296" s="2" t="str">
        <f>IFERROR(VLOOKUP($A296,Runners!$L:$AA,14,0),"")</f>
        <v/>
      </c>
      <c r="E296" s="2" t="str">
        <f>IFERROR(VLOOKUP($A296,Runners!$L:$AA,15,0),"")</f>
        <v/>
      </c>
      <c r="F296" s="2" t="str">
        <f>IFERROR(VLOOKUP($A296,Runners!$L:$AA,16,0),"")</f>
        <v/>
      </c>
    </row>
    <row r="297" spans="1:6" x14ac:dyDescent="0.25">
      <c r="A297" s="19">
        <v>294</v>
      </c>
      <c r="B297" s="1" t="str">
        <f>IFERROR(VLOOKUP($A297,Runners!$L:$AA,12,0),"")</f>
        <v/>
      </c>
      <c r="C297" s="1" t="str">
        <f>IFERROR(VLOOKUP($A297,Runners!$L:$AA,13,0),"")</f>
        <v/>
      </c>
      <c r="D297" s="2" t="str">
        <f>IFERROR(VLOOKUP($A297,Runners!$L:$AA,14,0),"")</f>
        <v/>
      </c>
      <c r="E297" s="2" t="str">
        <f>IFERROR(VLOOKUP($A297,Runners!$L:$AA,15,0),"")</f>
        <v/>
      </c>
      <c r="F297" s="2" t="str">
        <f>IFERROR(VLOOKUP($A297,Runners!$L:$AA,16,0),"")</f>
        <v/>
      </c>
    </row>
    <row r="298" spans="1:6" x14ac:dyDescent="0.25">
      <c r="A298" s="19">
        <v>295</v>
      </c>
      <c r="B298" s="1" t="str">
        <f>IFERROR(VLOOKUP($A298,Runners!$L:$AA,12,0),"")</f>
        <v/>
      </c>
      <c r="C298" s="1" t="str">
        <f>IFERROR(VLOOKUP($A298,Runners!$L:$AA,13,0),"")</f>
        <v/>
      </c>
      <c r="D298" s="2" t="str">
        <f>IFERROR(VLOOKUP($A298,Runners!$L:$AA,14,0),"")</f>
        <v/>
      </c>
      <c r="E298" s="2" t="str">
        <f>IFERROR(VLOOKUP($A298,Runners!$L:$AA,15,0),"")</f>
        <v/>
      </c>
      <c r="F298" s="2" t="str">
        <f>IFERROR(VLOOKUP($A298,Runners!$L:$AA,16,0),"")</f>
        <v/>
      </c>
    </row>
    <row r="299" spans="1:6" x14ac:dyDescent="0.25">
      <c r="A299" s="19">
        <v>296</v>
      </c>
      <c r="B299" s="1" t="str">
        <f>IFERROR(VLOOKUP($A299,Runners!$L:$AA,12,0),"")</f>
        <v/>
      </c>
      <c r="C299" s="1" t="str">
        <f>IFERROR(VLOOKUP($A299,Runners!$L:$AA,13,0),"")</f>
        <v/>
      </c>
      <c r="D299" s="2" t="str">
        <f>IFERROR(VLOOKUP($A299,Runners!$L:$AA,14,0),"")</f>
        <v/>
      </c>
      <c r="E299" s="2" t="str">
        <f>IFERROR(VLOOKUP($A299,Runners!$L:$AA,15,0),"")</f>
        <v/>
      </c>
      <c r="F299" s="2" t="str">
        <f>IFERROR(VLOOKUP($A299,Runners!$L:$AA,16,0),"")</f>
        <v/>
      </c>
    </row>
    <row r="300" spans="1:6" x14ac:dyDescent="0.25">
      <c r="A300" s="19">
        <v>297</v>
      </c>
      <c r="B300" s="1" t="str">
        <f>IFERROR(VLOOKUP($A300,Runners!$L:$AA,12,0),"")</f>
        <v/>
      </c>
      <c r="C300" s="1" t="str">
        <f>IFERROR(VLOOKUP($A300,Runners!$L:$AA,13,0),"")</f>
        <v/>
      </c>
      <c r="D300" s="2" t="str">
        <f>IFERROR(VLOOKUP($A300,Runners!$L:$AA,14,0),"")</f>
        <v/>
      </c>
      <c r="E300" s="2" t="str">
        <f>IFERROR(VLOOKUP($A300,Runners!$L:$AA,15,0),"")</f>
        <v/>
      </c>
      <c r="F300" s="2" t="str">
        <f>IFERROR(VLOOKUP($A300,Runners!$L:$AA,16,0),"")</f>
        <v/>
      </c>
    </row>
    <row r="301" spans="1:6" x14ac:dyDescent="0.25">
      <c r="A301" s="19">
        <v>298</v>
      </c>
      <c r="B301" s="1" t="str">
        <f>IFERROR(VLOOKUP($A301,Runners!$L:$AA,12,0),"")</f>
        <v/>
      </c>
      <c r="C301" s="1" t="str">
        <f>IFERROR(VLOOKUP($A301,Runners!$L:$AA,13,0),"")</f>
        <v/>
      </c>
      <c r="D301" s="2" t="str">
        <f>IFERROR(VLOOKUP($A301,Runners!$L:$AA,14,0),"")</f>
        <v/>
      </c>
      <c r="E301" s="2" t="str">
        <f>IFERROR(VLOOKUP($A301,Runners!$L:$AA,15,0),"")</f>
        <v/>
      </c>
      <c r="F301" s="2" t="str">
        <f>IFERROR(VLOOKUP($A301,Runners!$L:$AA,16,0),"")</f>
        <v/>
      </c>
    </row>
    <row r="302" spans="1:6" x14ac:dyDescent="0.25">
      <c r="A302" s="19">
        <v>299</v>
      </c>
      <c r="B302" s="1" t="str">
        <f>IFERROR(VLOOKUP($A302,Runners!$L:$AA,12,0),"")</f>
        <v/>
      </c>
      <c r="C302" s="1" t="str">
        <f>IFERROR(VLOOKUP($A302,Runners!$L:$AA,13,0),"")</f>
        <v/>
      </c>
      <c r="D302" s="2" t="str">
        <f>IFERROR(VLOOKUP($A302,Runners!$L:$AA,14,0),"")</f>
        <v/>
      </c>
      <c r="E302" s="2" t="str">
        <f>IFERROR(VLOOKUP($A302,Runners!$L:$AA,15,0),"")</f>
        <v/>
      </c>
      <c r="F302" s="2" t="str">
        <f>IFERROR(VLOOKUP($A302,Runners!$L:$AA,16,0),"")</f>
        <v/>
      </c>
    </row>
    <row r="303" spans="1:6" x14ac:dyDescent="0.25">
      <c r="A303" s="19">
        <v>300</v>
      </c>
      <c r="B303" s="1" t="str">
        <f>IFERROR(VLOOKUP($A303,Runners!$L:$AA,12,0),"")</f>
        <v/>
      </c>
      <c r="C303" s="1" t="str">
        <f>IFERROR(VLOOKUP($A303,Runners!$L:$AA,13,0),"")</f>
        <v/>
      </c>
      <c r="D303" s="2" t="str">
        <f>IFERROR(VLOOKUP($A303,Runners!$L:$AA,14,0),"")</f>
        <v/>
      </c>
      <c r="E303" s="2" t="str">
        <f>IFERROR(VLOOKUP($A303,Runners!$L:$AA,15,0),"")</f>
        <v/>
      </c>
      <c r="F303" s="2" t="str">
        <f>IFERROR(VLOOKUP($A303,Runners!$L:$AA,16,0),"")</f>
        <v/>
      </c>
    </row>
    <row r="304" spans="1:6" x14ac:dyDescent="0.25">
      <c r="A304" s="19">
        <v>301</v>
      </c>
      <c r="B304" s="1" t="str">
        <f>IFERROR(VLOOKUP($A304,Runners!$L:$AA,12,0),"")</f>
        <v/>
      </c>
      <c r="C304" s="1" t="str">
        <f>IFERROR(VLOOKUP($A304,Runners!$L:$AA,13,0),"")</f>
        <v/>
      </c>
      <c r="D304" s="2" t="str">
        <f>IFERROR(VLOOKUP($A304,Runners!$L:$AA,14,0),"")</f>
        <v/>
      </c>
      <c r="E304" s="2" t="str">
        <f>IFERROR(VLOOKUP($A304,Runners!$L:$AA,15,0),"")</f>
        <v/>
      </c>
      <c r="F304" s="2" t="str">
        <f>IFERROR(VLOOKUP($A304,Runners!$L:$AA,16,0),"")</f>
        <v/>
      </c>
    </row>
    <row r="305" spans="1:6" x14ac:dyDescent="0.25">
      <c r="A305" s="19">
        <v>302</v>
      </c>
      <c r="B305" s="1" t="str">
        <f>IFERROR(VLOOKUP($A305,Runners!$L:$AA,12,0),"")</f>
        <v/>
      </c>
      <c r="C305" s="1" t="str">
        <f>IFERROR(VLOOKUP($A305,Runners!$L:$AA,13,0),"")</f>
        <v/>
      </c>
      <c r="D305" s="2" t="str">
        <f>IFERROR(VLOOKUP($A305,Runners!$L:$AA,14,0),"")</f>
        <v/>
      </c>
      <c r="E305" s="2" t="str">
        <f>IFERROR(VLOOKUP($A305,Runners!$L:$AA,15,0),"")</f>
        <v/>
      </c>
      <c r="F305" s="2" t="str">
        <f>IFERROR(VLOOKUP($A305,Runners!$L:$AA,16,0),"")</f>
        <v/>
      </c>
    </row>
    <row r="306" spans="1:6" x14ac:dyDescent="0.25">
      <c r="A306" s="19">
        <v>303</v>
      </c>
      <c r="B306" s="1" t="str">
        <f>IFERROR(VLOOKUP($A306,Runners!$L:$AA,12,0),"")</f>
        <v/>
      </c>
      <c r="C306" s="1" t="str">
        <f>IFERROR(VLOOKUP($A306,Runners!$L:$AA,13,0),"")</f>
        <v/>
      </c>
      <c r="D306" s="2" t="str">
        <f>IFERROR(VLOOKUP($A306,Runners!$L:$AA,14,0),"")</f>
        <v/>
      </c>
      <c r="E306" s="2" t="str">
        <f>IFERROR(VLOOKUP($A306,Runners!$L:$AA,15,0),"")</f>
        <v/>
      </c>
      <c r="F306" s="2" t="str">
        <f>IFERROR(VLOOKUP($A306,Runners!$L:$AA,16,0),"")</f>
        <v/>
      </c>
    </row>
    <row r="307" spans="1:6" x14ac:dyDescent="0.25">
      <c r="A307" s="19">
        <v>304</v>
      </c>
      <c r="B307" s="1" t="str">
        <f>IFERROR(VLOOKUP($A307,Runners!$L:$AA,12,0),"")</f>
        <v/>
      </c>
      <c r="C307" s="1" t="str">
        <f>IFERROR(VLOOKUP($A307,Runners!$L:$AA,13,0),"")</f>
        <v/>
      </c>
      <c r="D307" s="2" t="str">
        <f>IFERROR(VLOOKUP($A307,Runners!$L:$AA,14,0),"")</f>
        <v/>
      </c>
      <c r="E307" s="2" t="str">
        <f>IFERROR(VLOOKUP($A307,Runners!$L:$AA,15,0),"")</f>
        <v/>
      </c>
      <c r="F307" s="2" t="str">
        <f>IFERROR(VLOOKUP($A307,Runners!$L:$AA,16,0),"")</f>
        <v/>
      </c>
    </row>
    <row r="308" spans="1:6" x14ac:dyDescent="0.25">
      <c r="A308" s="19">
        <v>305</v>
      </c>
      <c r="B308" s="1" t="str">
        <f>IFERROR(VLOOKUP($A308,Runners!$L:$AA,12,0),"")</f>
        <v/>
      </c>
      <c r="C308" s="1" t="str">
        <f>IFERROR(VLOOKUP($A308,Runners!$L:$AA,13,0),"")</f>
        <v/>
      </c>
      <c r="D308" s="2" t="str">
        <f>IFERROR(VLOOKUP($A308,Runners!$L:$AA,14,0),"")</f>
        <v/>
      </c>
      <c r="E308" s="2" t="str">
        <f>IFERROR(VLOOKUP($A308,Runners!$L:$AA,15,0),"")</f>
        <v/>
      </c>
      <c r="F308" s="2" t="str">
        <f>IFERROR(VLOOKUP($A308,Runners!$L:$AA,16,0),"")</f>
        <v/>
      </c>
    </row>
    <row r="309" spans="1:6" x14ac:dyDescent="0.25">
      <c r="A309" s="19">
        <v>306</v>
      </c>
      <c r="B309" s="1" t="str">
        <f>IFERROR(VLOOKUP($A309,Runners!$L:$AA,12,0),"")</f>
        <v/>
      </c>
      <c r="C309" s="1" t="str">
        <f>IFERROR(VLOOKUP($A309,Runners!$L:$AA,13,0),"")</f>
        <v/>
      </c>
      <c r="D309" s="2" t="str">
        <f>IFERROR(VLOOKUP($A309,Runners!$L:$AA,14,0),"")</f>
        <v/>
      </c>
      <c r="E309" s="2" t="str">
        <f>IFERROR(VLOOKUP($A309,Runners!$L:$AA,15,0),"")</f>
        <v/>
      </c>
      <c r="F309" s="2" t="str">
        <f>IFERROR(VLOOKUP($A309,Runners!$L:$AA,16,0),"")</f>
        <v/>
      </c>
    </row>
    <row r="310" spans="1:6" x14ac:dyDescent="0.25">
      <c r="A310" s="19">
        <v>307</v>
      </c>
      <c r="B310" s="1" t="str">
        <f>IFERROR(VLOOKUP($A310,Runners!$L:$AA,12,0),"")</f>
        <v/>
      </c>
      <c r="C310" s="1" t="str">
        <f>IFERROR(VLOOKUP($A310,Runners!$L:$AA,13,0),"")</f>
        <v/>
      </c>
      <c r="D310" s="2" t="str">
        <f>IFERROR(VLOOKUP($A310,Runners!$L:$AA,14,0),"")</f>
        <v/>
      </c>
      <c r="E310" s="2" t="str">
        <f>IFERROR(VLOOKUP($A310,Runners!$L:$AA,15,0),"")</f>
        <v/>
      </c>
      <c r="F310" s="2" t="str">
        <f>IFERROR(VLOOKUP($A310,Runners!$L:$AA,16,0),"")</f>
        <v/>
      </c>
    </row>
    <row r="311" spans="1:6" x14ac:dyDescent="0.25">
      <c r="A311" s="19">
        <v>308</v>
      </c>
      <c r="B311" s="1" t="str">
        <f>IFERROR(VLOOKUP($A311,Runners!$L:$AA,12,0),"")</f>
        <v/>
      </c>
      <c r="C311" s="1" t="str">
        <f>IFERROR(VLOOKUP($A311,Runners!$L:$AA,13,0),"")</f>
        <v/>
      </c>
      <c r="D311" s="2" t="str">
        <f>IFERROR(VLOOKUP($A311,Runners!$L:$AA,14,0),"")</f>
        <v/>
      </c>
      <c r="E311" s="2" t="str">
        <f>IFERROR(VLOOKUP($A311,Runners!$L:$AA,15,0),"")</f>
        <v/>
      </c>
      <c r="F311" s="2" t="str">
        <f>IFERROR(VLOOKUP($A311,Runners!$L:$AA,16,0),"")</f>
        <v/>
      </c>
    </row>
    <row r="312" spans="1:6" x14ac:dyDescent="0.25">
      <c r="A312" s="19">
        <v>309</v>
      </c>
      <c r="B312" s="1" t="str">
        <f>IFERROR(VLOOKUP($A312,Runners!$L:$AA,12,0),"")</f>
        <v/>
      </c>
      <c r="C312" s="1" t="str">
        <f>IFERROR(VLOOKUP($A312,Runners!$L:$AA,13,0),"")</f>
        <v/>
      </c>
      <c r="D312" s="2" t="str">
        <f>IFERROR(VLOOKUP($A312,Runners!$L:$AA,14,0),"")</f>
        <v/>
      </c>
      <c r="E312" s="2" t="str">
        <f>IFERROR(VLOOKUP($A312,Runners!$L:$AA,15,0),"")</f>
        <v/>
      </c>
      <c r="F312" s="2" t="str">
        <f>IFERROR(VLOOKUP($A312,Runners!$L:$AA,16,0),"")</f>
        <v/>
      </c>
    </row>
    <row r="313" spans="1:6" x14ac:dyDescent="0.25">
      <c r="A313" s="19">
        <v>310</v>
      </c>
      <c r="B313" s="1" t="str">
        <f>IFERROR(VLOOKUP($A313,Runners!$L:$AA,12,0),"")</f>
        <v/>
      </c>
      <c r="C313" s="1" t="str">
        <f>IFERROR(VLOOKUP($A313,Runners!$L:$AA,13,0),"")</f>
        <v/>
      </c>
      <c r="D313" s="2" t="str">
        <f>IFERROR(VLOOKUP($A313,Runners!$L:$AA,14,0),"")</f>
        <v/>
      </c>
      <c r="E313" s="2" t="str">
        <f>IFERROR(VLOOKUP($A313,Runners!$L:$AA,15,0),"")</f>
        <v/>
      </c>
      <c r="F313" s="2" t="str">
        <f>IFERROR(VLOOKUP($A313,Runners!$L:$AA,16,0),"")</f>
        <v/>
      </c>
    </row>
    <row r="314" spans="1:6" x14ac:dyDescent="0.25">
      <c r="A314" s="19">
        <v>311</v>
      </c>
      <c r="B314" s="1" t="str">
        <f>IFERROR(VLOOKUP($A314,Runners!$L:$AA,12,0),"")</f>
        <v/>
      </c>
      <c r="C314" s="1" t="str">
        <f>IFERROR(VLOOKUP($A314,Runners!$L:$AA,13,0),"")</f>
        <v/>
      </c>
      <c r="D314" s="2" t="str">
        <f>IFERROR(VLOOKUP($A314,Runners!$L:$AA,14,0),"")</f>
        <v/>
      </c>
      <c r="E314" s="2" t="str">
        <f>IFERROR(VLOOKUP($A314,Runners!$L:$AA,15,0),"")</f>
        <v/>
      </c>
      <c r="F314" s="2" t="str">
        <f>IFERROR(VLOOKUP($A314,Runners!$L:$AA,16,0),"")</f>
        <v/>
      </c>
    </row>
    <row r="315" spans="1:6" x14ac:dyDescent="0.25">
      <c r="A315" s="19">
        <v>312</v>
      </c>
      <c r="B315" s="1" t="str">
        <f>IFERROR(VLOOKUP($A315,Runners!$L:$AA,12,0),"")</f>
        <v/>
      </c>
      <c r="C315" s="1" t="str">
        <f>IFERROR(VLOOKUP($A315,Runners!$L:$AA,13,0),"")</f>
        <v/>
      </c>
      <c r="D315" s="2" t="str">
        <f>IFERROR(VLOOKUP($A315,Runners!$L:$AA,14,0),"")</f>
        <v/>
      </c>
      <c r="E315" s="2" t="str">
        <f>IFERROR(VLOOKUP($A315,Runners!$L:$AA,15,0),"")</f>
        <v/>
      </c>
      <c r="F315" s="2" t="str">
        <f>IFERROR(VLOOKUP($A315,Runners!$L:$AA,16,0),"")</f>
        <v/>
      </c>
    </row>
    <row r="316" spans="1:6" x14ac:dyDescent="0.25">
      <c r="A316" s="19">
        <v>313</v>
      </c>
      <c r="B316" s="1" t="str">
        <f>IFERROR(VLOOKUP($A316,Runners!$L:$AA,12,0),"")</f>
        <v/>
      </c>
      <c r="C316" s="1" t="str">
        <f>IFERROR(VLOOKUP($A316,Runners!$L:$AA,13,0),"")</f>
        <v/>
      </c>
      <c r="D316" s="2" t="str">
        <f>IFERROR(VLOOKUP($A316,Runners!$L:$AA,14,0),"")</f>
        <v/>
      </c>
      <c r="E316" s="2" t="str">
        <f>IFERROR(VLOOKUP($A316,Runners!$L:$AA,15,0),"")</f>
        <v/>
      </c>
      <c r="F316" s="2" t="str">
        <f>IFERROR(VLOOKUP($A316,Runners!$L:$AA,16,0),"")</f>
        <v/>
      </c>
    </row>
    <row r="317" spans="1:6" x14ac:dyDescent="0.25">
      <c r="A317" s="19">
        <v>314</v>
      </c>
      <c r="B317" s="1" t="str">
        <f>IFERROR(VLOOKUP($A317,Runners!$L:$AA,12,0),"")</f>
        <v/>
      </c>
      <c r="C317" s="1" t="str">
        <f>IFERROR(VLOOKUP($A317,Runners!$L:$AA,13,0),"")</f>
        <v/>
      </c>
      <c r="D317" s="2" t="str">
        <f>IFERROR(VLOOKUP($A317,Runners!$L:$AA,14,0),"")</f>
        <v/>
      </c>
      <c r="E317" s="2" t="str">
        <f>IFERROR(VLOOKUP($A317,Runners!$L:$AA,15,0),"")</f>
        <v/>
      </c>
      <c r="F317" s="2" t="str">
        <f>IFERROR(VLOOKUP($A317,Runners!$L:$AA,16,0),"")</f>
        <v/>
      </c>
    </row>
    <row r="318" spans="1:6" x14ac:dyDescent="0.25">
      <c r="A318" s="19">
        <v>315</v>
      </c>
      <c r="B318" s="1" t="str">
        <f>IFERROR(VLOOKUP($A318,Runners!$L:$AA,12,0),"")</f>
        <v/>
      </c>
      <c r="C318" s="1" t="str">
        <f>IFERROR(VLOOKUP($A318,Runners!$L:$AA,13,0),"")</f>
        <v/>
      </c>
      <c r="D318" s="2" t="str">
        <f>IFERROR(VLOOKUP($A318,Runners!$L:$AA,14,0),"")</f>
        <v/>
      </c>
      <c r="E318" s="2" t="str">
        <f>IFERROR(VLOOKUP($A318,Runners!$L:$AA,15,0),"")</f>
        <v/>
      </c>
      <c r="F318" s="2" t="str">
        <f>IFERROR(VLOOKUP($A318,Runners!$L:$AA,16,0),"")</f>
        <v/>
      </c>
    </row>
    <row r="319" spans="1:6" x14ac:dyDescent="0.25">
      <c r="A319" s="19">
        <v>316</v>
      </c>
      <c r="B319" s="1" t="str">
        <f>IFERROR(VLOOKUP($A319,Runners!$L:$AA,12,0),"")</f>
        <v/>
      </c>
      <c r="C319" s="1" t="str">
        <f>IFERROR(VLOOKUP($A319,Runners!$L:$AA,13,0),"")</f>
        <v/>
      </c>
      <c r="D319" s="2" t="str">
        <f>IFERROR(VLOOKUP($A319,Runners!$L:$AA,14,0),"")</f>
        <v/>
      </c>
      <c r="E319" s="2" t="str">
        <f>IFERROR(VLOOKUP($A319,Runners!$L:$AA,15,0),"")</f>
        <v/>
      </c>
      <c r="F319" s="2" t="str">
        <f>IFERROR(VLOOKUP($A319,Runners!$L:$AA,16,0),"")</f>
        <v/>
      </c>
    </row>
    <row r="320" spans="1:6" x14ac:dyDescent="0.25">
      <c r="A320" s="19">
        <v>317</v>
      </c>
      <c r="B320" s="1" t="str">
        <f>IFERROR(VLOOKUP($A320,Runners!$L:$AA,12,0),"")</f>
        <v/>
      </c>
      <c r="C320" s="1" t="str">
        <f>IFERROR(VLOOKUP($A320,Runners!$L:$AA,13,0),"")</f>
        <v/>
      </c>
      <c r="D320" s="2" t="str">
        <f>IFERROR(VLOOKUP($A320,Runners!$L:$AA,14,0),"")</f>
        <v/>
      </c>
      <c r="E320" s="2" t="str">
        <f>IFERROR(VLOOKUP($A320,Runners!$L:$AA,15,0),"")</f>
        <v/>
      </c>
      <c r="F320" s="2" t="str">
        <f>IFERROR(VLOOKUP($A320,Runners!$L:$AA,16,0),"")</f>
        <v/>
      </c>
    </row>
    <row r="321" spans="1:6" x14ac:dyDescent="0.25">
      <c r="A321" s="19">
        <v>318</v>
      </c>
      <c r="B321" s="1" t="str">
        <f>IFERROR(VLOOKUP($A321,Runners!$L:$AA,12,0),"")</f>
        <v/>
      </c>
      <c r="C321" s="1" t="str">
        <f>IFERROR(VLOOKUP($A321,Runners!$L:$AA,13,0),"")</f>
        <v/>
      </c>
      <c r="D321" s="2" t="str">
        <f>IFERROR(VLOOKUP($A321,Runners!$L:$AA,14,0),"")</f>
        <v/>
      </c>
      <c r="E321" s="2" t="str">
        <f>IFERROR(VLOOKUP($A321,Runners!$L:$AA,15,0),"")</f>
        <v/>
      </c>
      <c r="F321" s="2" t="str">
        <f>IFERROR(VLOOKUP($A321,Runners!$L:$AA,16,0),"")</f>
        <v/>
      </c>
    </row>
    <row r="322" spans="1:6" x14ac:dyDescent="0.25">
      <c r="A322" s="19">
        <v>319</v>
      </c>
      <c r="B322" s="1" t="str">
        <f>IFERROR(VLOOKUP($A322,Runners!$L:$AA,12,0),"")</f>
        <v/>
      </c>
      <c r="C322" s="1" t="str">
        <f>IFERROR(VLOOKUP($A322,Runners!$L:$AA,13,0),"")</f>
        <v/>
      </c>
      <c r="D322" s="2" t="str">
        <f>IFERROR(VLOOKUP($A322,Runners!$L:$AA,14,0),"")</f>
        <v/>
      </c>
      <c r="E322" s="2" t="str">
        <f>IFERROR(VLOOKUP($A322,Runners!$L:$AA,15,0),"")</f>
        <v/>
      </c>
      <c r="F322" s="2" t="str">
        <f>IFERROR(VLOOKUP($A322,Runners!$L:$AA,16,0),"")</f>
        <v/>
      </c>
    </row>
    <row r="323" spans="1:6" x14ac:dyDescent="0.25">
      <c r="A323" s="19">
        <v>320</v>
      </c>
      <c r="B323" s="1" t="str">
        <f>IFERROR(VLOOKUP($A323,Runners!$L:$AA,12,0),"")</f>
        <v/>
      </c>
      <c r="C323" s="1" t="str">
        <f>IFERROR(VLOOKUP($A323,Runners!$L:$AA,13,0),"")</f>
        <v/>
      </c>
      <c r="D323" s="2" t="str">
        <f>IFERROR(VLOOKUP($A323,Runners!$L:$AA,14,0),"")</f>
        <v/>
      </c>
      <c r="E323" s="2" t="str">
        <f>IFERROR(VLOOKUP($A323,Runners!$L:$AA,15,0),"")</f>
        <v/>
      </c>
      <c r="F323" s="2" t="str">
        <f>IFERROR(VLOOKUP($A323,Runners!$L:$AA,16,0),"")</f>
        <v/>
      </c>
    </row>
    <row r="324" spans="1:6" x14ac:dyDescent="0.25">
      <c r="A324" s="19">
        <v>321</v>
      </c>
      <c r="B324" s="1" t="str">
        <f>IFERROR(VLOOKUP($A324,Runners!$L:$AA,12,0),"")</f>
        <v/>
      </c>
      <c r="C324" s="1" t="str">
        <f>IFERROR(VLOOKUP($A324,Runners!$L:$AA,13,0),"")</f>
        <v/>
      </c>
      <c r="D324" s="2" t="str">
        <f>IFERROR(VLOOKUP($A324,Runners!$L:$AA,14,0),"")</f>
        <v/>
      </c>
      <c r="E324" s="2" t="str">
        <f>IFERROR(VLOOKUP($A324,Runners!$L:$AA,15,0),"")</f>
        <v/>
      </c>
      <c r="F324" s="2" t="str">
        <f>IFERROR(VLOOKUP($A324,Runners!$L:$AA,16,0),"")</f>
        <v/>
      </c>
    </row>
    <row r="325" spans="1:6" x14ac:dyDescent="0.25">
      <c r="A325" s="19">
        <v>322</v>
      </c>
      <c r="B325" s="1" t="str">
        <f>IFERROR(VLOOKUP($A325,Runners!$L:$AA,12,0),"")</f>
        <v/>
      </c>
      <c r="C325" s="1" t="str">
        <f>IFERROR(VLOOKUP($A325,Runners!$L:$AA,13,0),"")</f>
        <v/>
      </c>
      <c r="D325" s="2" t="str">
        <f>IFERROR(VLOOKUP($A325,Runners!$L:$AA,14,0),"")</f>
        <v/>
      </c>
      <c r="E325" s="2" t="str">
        <f>IFERROR(VLOOKUP($A325,Runners!$L:$AA,15,0),"")</f>
        <v/>
      </c>
      <c r="F325" s="2" t="str">
        <f>IFERROR(VLOOKUP($A325,Runners!$L:$AA,16,0),"")</f>
        <v/>
      </c>
    </row>
    <row r="326" spans="1:6" x14ac:dyDescent="0.25">
      <c r="A326" s="19">
        <v>323</v>
      </c>
      <c r="B326" s="1" t="str">
        <f>IFERROR(VLOOKUP($A326,Runners!$L:$AA,12,0),"")</f>
        <v/>
      </c>
      <c r="C326" s="1" t="str">
        <f>IFERROR(VLOOKUP($A326,Runners!$L:$AA,13,0),"")</f>
        <v/>
      </c>
      <c r="D326" s="2" t="str">
        <f>IFERROR(VLOOKUP($A326,Runners!$L:$AA,14,0),"")</f>
        <v/>
      </c>
      <c r="E326" s="2" t="str">
        <f>IFERROR(VLOOKUP($A326,Runners!$L:$AA,15,0),"")</f>
        <v/>
      </c>
      <c r="F326" s="2" t="str">
        <f>IFERROR(VLOOKUP($A326,Runners!$L:$AA,16,0),"")</f>
        <v/>
      </c>
    </row>
    <row r="327" spans="1:6" x14ac:dyDescent="0.25">
      <c r="A327" s="19">
        <v>324</v>
      </c>
      <c r="B327" s="1" t="str">
        <f>IFERROR(VLOOKUP($A327,Runners!$L:$AA,12,0),"")</f>
        <v/>
      </c>
      <c r="C327" s="1" t="str">
        <f>IFERROR(VLOOKUP($A327,Runners!$L:$AA,13,0),"")</f>
        <v/>
      </c>
      <c r="D327" s="2" t="str">
        <f>IFERROR(VLOOKUP($A327,Runners!$L:$AA,14,0),"")</f>
        <v/>
      </c>
      <c r="E327" s="2" t="str">
        <f>IFERROR(VLOOKUP($A327,Runners!$L:$AA,15,0),"")</f>
        <v/>
      </c>
      <c r="F327" s="2" t="str">
        <f>IFERROR(VLOOKUP($A327,Runners!$L:$AA,16,0),"")</f>
        <v/>
      </c>
    </row>
    <row r="328" spans="1:6" x14ac:dyDescent="0.25">
      <c r="A328" s="19">
        <v>325</v>
      </c>
      <c r="B328" s="1" t="str">
        <f>IFERROR(VLOOKUP($A328,Runners!$L:$AA,12,0),"")</f>
        <v/>
      </c>
      <c r="C328" s="1" t="str">
        <f>IFERROR(VLOOKUP($A328,Runners!$L:$AA,13,0),"")</f>
        <v/>
      </c>
      <c r="D328" s="2" t="str">
        <f>IFERROR(VLOOKUP($A328,Runners!$L:$AA,14,0),"")</f>
        <v/>
      </c>
      <c r="E328" s="2" t="str">
        <f>IFERROR(VLOOKUP($A328,Runners!$L:$AA,15,0),"")</f>
        <v/>
      </c>
      <c r="F328" s="2" t="str">
        <f>IFERROR(VLOOKUP($A328,Runners!$L:$AA,16,0),"")</f>
        <v/>
      </c>
    </row>
    <row r="329" spans="1:6" x14ac:dyDescent="0.25">
      <c r="A329" s="19">
        <v>326</v>
      </c>
      <c r="B329" s="1" t="str">
        <f>IFERROR(VLOOKUP($A329,Runners!$L:$AA,12,0),"")</f>
        <v/>
      </c>
      <c r="C329" s="1" t="str">
        <f>IFERROR(VLOOKUP($A329,Runners!$L:$AA,13,0),"")</f>
        <v/>
      </c>
      <c r="D329" s="2" t="str">
        <f>IFERROR(VLOOKUP($A329,Runners!$L:$AA,14,0),"")</f>
        <v/>
      </c>
      <c r="E329" s="2" t="str">
        <f>IFERROR(VLOOKUP($A329,Runners!$L:$AA,15,0),"")</f>
        <v/>
      </c>
      <c r="F329" s="2" t="str">
        <f>IFERROR(VLOOKUP($A329,Runners!$L:$AA,16,0),"")</f>
        <v/>
      </c>
    </row>
    <row r="330" spans="1:6" x14ac:dyDescent="0.25">
      <c r="A330" s="19">
        <v>327</v>
      </c>
      <c r="B330" s="1" t="str">
        <f>IFERROR(VLOOKUP($A330,Runners!$L:$AA,12,0),"")</f>
        <v/>
      </c>
      <c r="C330" s="1" t="str">
        <f>IFERROR(VLOOKUP($A330,Runners!$L:$AA,13,0),"")</f>
        <v/>
      </c>
      <c r="D330" s="2" t="str">
        <f>IFERROR(VLOOKUP($A330,Runners!$L:$AA,14,0),"")</f>
        <v/>
      </c>
      <c r="E330" s="2" t="str">
        <f>IFERROR(VLOOKUP($A330,Runners!$L:$AA,15,0),"")</f>
        <v/>
      </c>
      <c r="F330" s="2" t="str">
        <f>IFERROR(VLOOKUP($A330,Runners!$L:$AA,16,0),"")</f>
        <v/>
      </c>
    </row>
    <row r="331" spans="1:6" x14ac:dyDescent="0.25">
      <c r="A331" s="19">
        <v>328</v>
      </c>
      <c r="B331" s="1" t="str">
        <f>IFERROR(VLOOKUP($A331,Runners!$L:$AA,12,0),"")</f>
        <v/>
      </c>
      <c r="C331" s="1" t="str">
        <f>IFERROR(VLOOKUP($A331,Runners!$L:$AA,13,0),"")</f>
        <v/>
      </c>
      <c r="D331" s="2" t="str">
        <f>IFERROR(VLOOKUP($A331,Runners!$L:$AA,14,0),"")</f>
        <v/>
      </c>
      <c r="E331" s="2" t="str">
        <f>IFERROR(VLOOKUP($A331,Runners!$L:$AA,15,0),"")</f>
        <v/>
      </c>
      <c r="F331" s="2" t="str">
        <f>IFERROR(VLOOKUP($A331,Runners!$L:$AA,16,0),"")</f>
        <v/>
      </c>
    </row>
    <row r="332" spans="1:6" x14ac:dyDescent="0.25">
      <c r="A332" s="19">
        <v>329</v>
      </c>
      <c r="B332" s="1" t="str">
        <f>IFERROR(VLOOKUP($A332,Runners!$L:$AA,12,0),"")</f>
        <v/>
      </c>
      <c r="C332" s="1" t="str">
        <f>IFERROR(VLOOKUP($A332,Runners!$L:$AA,13,0),"")</f>
        <v/>
      </c>
      <c r="D332" s="2" t="str">
        <f>IFERROR(VLOOKUP($A332,Runners!$L:$AA,14,0),"")</f>
        <v/>
      </c>
      <c r="E332" s="2" t="str">
        <f>IFERROR(VLOOKUP($A332,Runners!$L:$AA,15,0),"")</f>
        <v/>
      </c>
      <c r="F332" s="2" t="str">
        <f>IFERROR(VLOOKUP($A332,Runners!$L:$AA,16,0),"")</f>
        <v/>
      </c>
    </row>
    <row r="333" spans="1:6" x14ac:dyDescent="0.25">
      <c r="A333" s="19">
        <v>330</v>
      </c>
      <c r="B333" s="1" t="str">
        <f>IFERROR(VLOOKUP($A333,Runners!$L:$AA,12,0),"")</f>
        <v/>
      </c>
      <c r="C333" s="1" t="str">
        <f>IFERROR(VLOOKUP($A333,Runners!$L:$AA,13,0),"")</f>
        <v/>
      </c>
      <c r="D333" s="2" t="str">
        <f>IFERROR(VLOOKUP($A333,Runners!$L:$AA,14,0),"")</f>
        <v/>
      </c>
      <c r="E333" s="2" t="str">
        <f>IFERROR(VLOOKUP($A333,Runners!$L:$AA,15,0),"")</f>
        <v/>
      </c>
      <c r="F333" s="2" t="str">
        <f>IFERROR(VLOOKUP($A333,Runners!$L:$AA,16,0),"")</f>
        <v/>
      </c>
    </row>
    <row r="334" spans="1:6" x14ac:dyDescent="0.25">
      <c r="A334" s="19">
        <v>331</v>
      </c>
      <c r="B334" s="1" t="str">
        <f>IFERROR(VLOOKUP($A334,Runners!$L:$AA,12,0),"")</f>
        <v/>
      </c>
      <c r="C334" s="1" t="str">
        <f>IFERROR(VLOOKUP($A334,Runners!$L:$AA,13,0),"")</f>
        <v/>
      </c>
      <c r="D334" s="2" t="str">
        <f>IFERROR(VLOOKUP($A334,Runners!$L:$AA,14,0),"")</f>
        <v/>
      </c>
      <c r="E334" s="2" t="str">
        <f>IFERROR(VLOOKUP($A334,Runners!$L:$AA,15,0),"")</f>
        <v/>
      </c>
      <c r="F334" s="2" t="str">
        <f>IFERROR(VLOOKUP($A334,Runners!$L:$AA,16,0),"")</f>
        <v/>
      </c>
    </row>
    <row r="335" spans="1:6" x14ac:dyDescent="0.25">
      <c r="A335" s="19">
        <v>332</v>
      </c>
      <c r="B335" s="1" t="str">
        <f>IFERROR(VLOOKUP($A335,Runners!$L:$AA,12,0),"")</f>
        <v/>
      </c>
      <c r="C335" s="1" t="str">
        <f>IFERROR(VLOOKUP($A335,Runners!$L:$AA,13,0),"")</f>
        <v/>
      </c>
      <c r="D335" s="2" t="str">
        <f>IFERROR(VLOOKUP($A335,Runners!$L:$AA,14,0),"")</f>
        <v/>
      </c>
      <c r="E335" s="2" t="str">
        <f>IFERROR(VLOOKUP($A335,Runners!$L:$AA,15,0),"")</f>
        <v/>
      </c>
      <c r="F335" s="2" t="str">
        <f>IFERROR(VLOOKUP($A335,Runners!$L:$AA,16,0),"")</f>
        <v/>
      </c>
    </row>
    <row r="336" spans="1:6" x14ac:dyDescent="0.25">
      <c r="A336" s="19">
        <v>333</v>
      </c>
      <c r="B336" s="1" t="str">
        <f>IFERROR(VLOOKUP($A336,Runners!$L:$AA,12,0),"")</f>
        <v/>
      </c>
      <c r="C336" s="1" t="str">
        <f>IFERROR(VLOOKUP($A336,Runners!$L:$AA,13,0),"")</f>
        <v/>
      </c>
      <c r="D336" s="2" t="str">
        <f>IFERROR(VLOOKUP($A336,Runners!$L:$AA,14,0),"")</f>
        <v/>
      </c>
      <c r="E336" s="2" t="str">
        <f>IFERROR(VLOOKUP($A336,Runners!$L:$AA,15,0),"")</f>
        <v/>
      </c>
      <c r="F336" s="2" t="str">
        <f>IFERROR(VLOOKUP($A336,Runners!$L:$AA,16,0),"")</f>
        <v/>
      </c>
    </row>
    <row r="337" spans="1:6" x14ac:dyDescent="0.25">
      <c r="A337" s="19">
        <v>334</v>
      </c>
      <c r="B337" s="1" t="str">
        <f>IFERROR(VLOOKUP($A337,Runners!$L:$AA,12,0),"")</f>
        <v/>
      </c>
      <c r="C337" s="1" t="str">
        <f>IFERROR(VLOOKUP($A337,Runners!$L:$AA,13,0),"")</f>
        <v/>
      </c>
      <c r="D337" s="2" t="str">
        <f>IFERROR(VLOOKUP($A337,Runners!$L:$AA,14,0),"")</f>
        <v/>
      </c>
      <c r="E337" s="2" t="str">
        <f>IFERROR(VLOOKUP($A337,Runners!$L:$AA,15,0),"")</f>
        <v/>
      </c>
      <c r="F337" s="2" t="str">
        <f>IFERROR(VLOOKUP($A337,Runners!$L:$AA,16,0),"")</f>
        <v/>
      </c>
    </row>
    <row r="338" spans="1:6" x14ac:dyDescent="0.25">
      <c r="A338" s="19">
        <v>335</v>
      </c>
      <c r="B338" s="1" t="str">
        <f>IFERROR(VLOOKUP($A338,Runners!$L:$AA,12,0),"")</f>
        <v/>
      </c>
      <c r="C338" s="1" t="str">
        <f>IFERROR(VLOOKUP($A338,Runners!$L:$AA,13,0),"")</f>
        <v/>
      </c>
      <c r="D338" s="2" t="str">
        <f>IFERROR(VLOOKUP($A338,Runners!$L:$AA,14,0),"")</f>
        <v/>
      </c>
      <c r="E338" s="2" t="str">
        <f>IFERROR(VLOOKUP($A338,Runners!$L:$AA,15,0),"")</f>
        <v/>
      </c>
      <c r="F338" s="2" t="str">
        <f>IFERROR(VLOOKUP($A338,Runners!$L:$AA,16,0),"")</f>
        <v/>
      </c>
    </row>
    <row r="339" spans="1:6" x14ac:dyDescent="0.25">
      <c r="A339" s="19">
        <v>336</v>
      </c>
      <c r="B339" s="1" t="str">
        <f>IFERROR(VLOOKUP($A339,Runners!$L:$AA,12,0),"")</f>
        <v/>
      </c>
      <c r="C339" s="1" t="str">
        <f>IFERROR(VLOOKUP($A339,Runners!$L:$AA,13,0),"")</f>
        <v/>
      </c>
      <c r="D339" s="2" t="str">
        <f>IFERROR(VLOOKUP($A339,Runners!$L:$AA,14,0),"")</f>
        <v/>
      </c>
      <c r="E339" s="2" t="str">
        <f>IFERROR(VLOOKUP($A339,Runners!$L:$AA,15,0),"")</f>
        <v/>
      </c>
      <c r="F339" s="2" t="str">
        <f>IFERROR(VLOOKUP($A339,Runners!$L:$AA,16,0),"")</f>
        <v/>
      </c>
    </row>
    <row r="340" spans="1:6" x14ac:dyDescent="0.25">
      <c r="A340" s="19">
        <v>337</v>
      </c>
      <c r="B340" s="1" t="str">
        <f>IFERROR(VLOOKUP($A340,Runners!$L:$AA,12,0),"")</f>
        <v/>
      </c>
      <c r="C340" s="1" t="str">
        <f>IFERROR(VLOOKUP($A340,Runners!$L:$AA,13,0),"")</f>
        <v/>
      </c>
      <c r="D340" s="2" t="str">
        <f>IFERROR(VLOOKUP($A340,Runners!$L:$AA,14,0),"")</f>
        <v/>
      </c>
      <c r="E340" s="2" t="str">
        <f>IFERROR(VLOOKUP($A340,Runners!$L:$AA,15,0),"")</f>
        <v/>
      </c>
      <c r="F340" s="2" t="str">
        <f>IFERROR(VLOOKUP($A340,Runners!$L:$AA,16,0),"")</f>
        <v/>
      </c>
    </row>
    <row r="341" spans="1:6" x14ac:dyDescent="0.25">
      <c r="A341" s="19">
        <v>338</v>
      </c>
      <c r="B341" s="1" t="str">
        <f>IFERROR(VLOOKUP($A341,Runners!$L:$AA,12,0),"")</f>
        <v/>
      </c>
      <c r="C341" s="1" t="str">
        <f>IFERROR(VLOOKUP($A341,Runners!$L:$AA,13,0),"")</f>
        <v/>
      </c>
      <c r="D341" s="2" t="str">
        <f>IFERROR(VLOOKUP($A341,Runners!$L:$AA,14,0),"")</f>
        <v/>
      </c>
      <c r="E341" s="2" t="str">
        <f>IFERROR(VLOOKUP($A341,Runners!$L:$AA,15,0),"")</f>
        <v/>
      </c>
      <c r="F341" s="2" t="str">
        <f>IFERROR(VLOOKUP($A341,Runners!$L:$AA,16,0),"")</f>
        <v/>
      </c>
    </row>
    <row r="342" spans="1:6" x14ac:dyDescent="0.25">
      <c r="A342" s="19">
        <v>339</v>
      </c>
      <c r="B342" s="1" t="str">
        <f>IFERROR(VLOOKUP($A342,Runners!$L:$AA,12,0),"")</f>
        <v/>
      </c>
      <c r="C342" s="1" t="str">
        <f>IFERROR(VLOOKUP($A342,Runners!$L:$AA,13,0),"")</f>
        <v/>
      </c>
      <c r="D342" s="2" t="str">
        <f>IFERROR(VLOOKUP($A342,Runners!$L:$AA,14,0),"")</f>
        <v/>
      </c>
      <c r="E342" s="2" t="str">
        <f>IFERROR(VLOOKUP($A342,Runners!$L:$AA,15,0),"")</f>
        <v/>
      </c>
      <c r="F342" s="2" t="str">
        <f>IFERROR(VLOOKUP($A342,Runners!$L:$AA,16,0),"")</f>
        <v/>
      </c>
    </row>
    <row r="343" spans="1:6" x14ac:dyDescent="0.25">
      <c r="A343" s="19">
        <v>340</v>
      </c>
      <c r="B343" s="1" t="str">
        <f>IFERROR(VLOOKUP($A343,Runners!$L:$AA,12,0),"")</f>
        <v/>
      </c>
      <c r="C343" s="1" t="str">
        <f>IFERROR(VLOOKUP($A343,Runners!$L:$AA,13,0),"")</f>
        <v/>
      </c>
      <c r="D343" s="2" t="str">
        <f>IFERROR(VLOOKUP($A343,Runners!$L:$AA,14,0),"")</f>
        <v/>
      </c>
      <c r="E343" s="2" t="str">
        <f>IFERROR(VLOOKUP($A343,Runners!$L:$AA,15,0),"")</f>
        <v/>
      </c>
      <c r="F343" s="2" t="str">
        <f>IFERROR(VLOOKUP($A343,Runners!$L:$AA,16,0),"")</f>
        <v/>
      </c>
    </row>
    <row r="344" spans="1:6" x14ac:dyDescent="0.25">
      <c r="A344" s="19">
        <v>341</v>
      </c>
      <c r="B344" s="1" t="str">
        <f>IFERROR(VLOOKUP($A344,Runners!$L:$AA,12,0),"")</f>
        <v/>
      </c>
      <c r="C344" s="1" t="str">
        <f>IFERROR(VLOOKUP($A344,Runners!$L:$AA,13,0),"")</f>
        <v/>
      </c>
      <c r="D344" s="2" t="str">
        <f>IFERROR(VLOOKUP($A344,Runners!$L:$AA,14,0),"")</f>
        <v/>
      </c>
      <c r="E344" s="2" t="str">
        <f>IFERROR(VLOOKUP($A344,Runners!$L:$AA,15,0),"")</f>
        <v/>
      </c>
      <c r="F344" s="2" t="str">
        <f>IFERROR(VLOOKUP($A344,Runners!$L:$AA,16,0),"")</f>
        <v/>
      </c>
    </row>
    <row r="345" spans="1:6" x14ac:dyDescent="0.25">
      <c r="A345" s="19">
        <v>342</v>
      </c>
      <c r="B345" s="1" t="str">
        <f>IFERROR(VLOOKUP($A345,Runners!$L:$AA,12,0),"")</f>
        <v/>
      </c>
      <c r="C345" s="1" t="str">
        <f>IFERROR(VLOOKUP($A345,Runners!$L:$AA,13,0),"")</f>
        <v/>
      </c>
      <c r="D345" s="2" t="str">
        <f>IFERROR(VLOOKUP($A345,Runners!$L:$AA,14,0),"")</f>
        <v/>
      </c>
      <c r="E345" s="2" t="str">
        <f>IFERROR(VLOOKUP($A345,Runners!$L:$AA,15,0),"")</f>
        <v/>
      </c>
      <c r="F345" s="2" t="str">
        <f>IFERROR(VLOOKUP($A345,Runners!$L:$AA,16,0),"")</f>
        <v/>
      </c>
    </row>
    <row r="346" spans="1:6" x14ac:dyDescent="0.25">
      <c r="A346" s="19">
        <v>343</v>
      </c>
      <c r="B346" s="1" t="str">
        <f>IFERROR(VLOOKUP($A346,Runners!$L:$AA,12,0),"")</f>
        <v/>
      </c>
      <c r="C346" s="1" t="str">
        <f>IFERROR(VLOOKUP($A346,Runners!$L:$AA,13,0),"")</f>
        <v/>
      </c>
      <c r="D346" s="2" t="str">
        <f>IFERROR(VLOOKUP($A346,Runners!$L:$AA,14,0),"")</f>
        <v/>
      </c>
      <c r="E346" s="2" t="str">
        <f>IFERROR(VLOOKUP($A346,Runners!$L:$AA,15,0),"")</f>
        <v/>
      </c>
      <c r="F346" s="2" t="str">
        <f>IFERROR(VLOOKUP($A346,Runners!$L:$AA,16,0),"")</f>
        <v/>
      </c>
    </row>
    <row r="347" spans="1:6" x14ac:dyDescent="0.25">
      <c r="A347" s="19">
        <v>344</v>
      </c>
      <c r="B347" s="1" t="str">
        <f>IFERROR(VLOOKUP($A347,Runners!$L:$AA,12,0),"")</f>
        <v/>
      </c>
      <c r="C347" s="1" t="str">
        <f>IFERROR(VLOOKUP($A347,Runners!$L:$AA,13,0),"")</f>
        <v/>
      </c>
      <c r="D347" s="2" t="str">
        <f>IFERROR(VLOOKUP($A347,Runners!$L:$AA,14,0),"")</f>
        <v/>
      </c>
      <c r="E347" s="2" t="str">
        <f>IFERROR(VLOOKUP($A347,Runners!$L:$AA,15,0),"")</f>
        <v/>
      </c>
      <c r="F347" s="2" t="str">
        <f>IFERROR(VLOOKUP($A347,Runners!$L:$AA,16,0),"")</f>
        <v/>
      </c>
    </row>
    <row r="348" spans="1:6" x14ac:dyDescent="0.25">
      <c r="A348" s="19">
        <v>345</v>
      </c>
      <c r="B348" s="1" t="str">
        <f>IFERROR(VLOOKUP($A348,Runners!$L:$AA,12,0),"")</f>
        <v/>
      </c>
      <c r="C348" s="1" t="str">
        <f>IFERROR(VLOOKUP($A348,Runners!$L:$AA,13,0),"")</f>
        <v/>
      </c>
      <c r="D348" s="2" t="str">
        <f>IFERROR(VLOOKUP($A348,Runners!$L:$AA,14,0),"")</f>
        <v/>
      </c>
      <c r="E348" s="2" t="str">
        <f>IFERROR(VLOOKUP($A348,Runners!$L:$AA,15,0),"")</f>
        <v/>
      </c>
      <c r="F348" s="2" t="str">
        <f>IFERROR(VLOOKUP($A348,Runners!$L:$AA,16,0),"")</f>
        <v/>
      </c>
    </row>
    <row r="349" spans="1:6" x14ac:dyDescent="0.25">
      <c r="A349" s="19">
        <v>346</v>
      </c>
      <c r="B349" s="1" t="str">
        <f>IFERROR(VLOOKUP($A349,Runners!$L:$AA,12,0),"")</f>
        <v/>
      </c>
      <c r="C349" s="1" t="str">
        <f>IFERROR(VLOOKUP($A349,Runners!$L:$AA,13,0),"")</f>
        <v/>
      </c>
      <c r="D349" s="2" t="str">
        <f>IFERROR(VLOOKUP($A349,Runners!$L:$AA,14,0),"")</f>
        <v/>
      </c>
      <c r="E349" s="2" t="str">
        <f>IFERROR(VLOOKUP($A349,Runners!$L:$AA,15,0),"")</f>
        <v/>
      </c>
      <c r="F349" s="2" t="str">
        <f>IFERROR(VLOOKUP($A349,Runners!$L:$AA,16,0),"")</f>
        <v/>
      </c>
    </row>
    <row r="350" spans="1:6" x14ac:dyDescent="0.25">
      <c r="A350" s="19">
        <v>347</v>
      </c>
      <c r="B350" s="1" t="str">
        <f>IFERROR(VLOOKUP($A350,Runners!$L:$AA,12,0),"")</f>
        <v/>
      </c>
      <c r="C350" s="1" t="str">
        <f>IFERROR(VLOOKUP($A350,Runners!$L:$AA,13,0),"")</f>
        <v/>
      </c>
      <c r="D350" s="2" t="str">
        <f>IFERROR(VLOOKUP($A350,Runners!$L:$AA,14,0),"")</f>
        <v/>
      </c>
      <c r="E350" s="2" t="str">
        <f>IFERROR(VLOOKUP($A350,Runners!$L:$AA,15,0),"")</f>
        <v/>
      </c>
      <c r="F350" s="2" t="str">
        <f>IFERROR(VLOOKUP($A350,Runners!$L:$AA,16,0),"")</f>
        <v/>
      </c>
    </row>
    <row r="351" spans="1:6" x14ac:dyDescent="0.25">
      <c r="A351" s="19">
        <v>348</v>
      </c>
      <c r="B351" s="1" t="str">
        <f>IFERROR(VLOOKUP($A351,Runners!$L:$AA,12,0),"")</f>
        <v/>
      </c>
      <c r="C351" s="1" t="str">
        <f>IFERROR(VLOOKUP($A351,Runners!$L:$AA,13,0),"")</f>
        <v/>
      </c>
      <c r="D351" s="2" t="str">
        <f>IFERROR(VLOOKUP($A351,Runners!$L:$AA,14,0),"")</f>
        <v/>
      </c>
      <c r="E351" s="2" t="str">
        <f>IFERROR(VLOOKUP($A351,Runners!$L:$AA,15,0),"")</f>
        <v/>
      </c>
      <c r="F351" s="2" t="str">
        <f>IFERROR(VLOOKUP($A351,Runners!$L:$AA,16,0),"")</f>
        <v/>
      </c>
    </row>
    <row r="352" spans="1:6" x14ac:dyDescent="0.25">
      <c r="A352" s="19">
        <v>349</v>
      </c>
      <c r="B352" s="1" t="str">
        <f>IFERROR(VLOOKUP($A352,Runners!$L:$AA,12,0),"")</f>
        <v/>
      </c>
      <c r="C352" s="1" t="str">
        <f>IFERROR(VLOOKUP($A352,Runners!$L:$AA,13,0),"")</f>
        <v/>
      </c>
      <c r="D352" s="2" t="str">
        <f>IFERROR(VLOOKUP($A352,Runners!$L:$AA,14,0),"")</f>
        <v/>
      </c>
      <c r="E352" s="2" t="str">
        <f>IFERROR(VLOOKUP($A352,Runners!$L:$AA,15,0),"")</f>
        <v/>
      </c>
      <c r="F352" s="2" t="str">
        <f>IFERROR(VLOOKUP($A352,Runners!$L:$AA,16,0),"")</f>
        <v/>
      </c>
    </row>
    <row r="353" spans="1:6" x14ac:dyDescent="0.25">
      <c r="A353" s="19">
        <v>350</v>
      </c>
      <c r="B353" s="1" t="str">
        <f>IFERROR(VLOOKUP($A353,Runners!$L:$AA,12,0),"")</f>
        <v/>
      </c>
      <c r="C353" s="1" t="str">
        <f>IFERROR(VLOOKUP($A353,Runners!$L:$AA,13,0),"")</f>
        <v/>
      </c>
      <c r="D353" s="2" t="str">
        <f>IFERROR(VLOOKUP($A353,Runners!$L:$AA,14,0),"")</f>
        <v/>
      </c>
      <c r="E353" s="2" t="str">
        <f>IFERROR(VLOOKUP($A353,Runners!$L:$AA,15,0),"")</f>
        <v/>
      </c>
      <c r="F353" s="2" t="str">
        <f>IFERROR(VLOOKUP($A353,Runners!$L:$AA,16,0),"")</f>
        <v/>
      </c>
    </row>
    <row r="354" spans="1:6" x14ac:dyDescent="0.25">
      <c r="A354" s="19">
        <v>351</v>
      </c>
      <c r="B354" s="1" t="str">
        <f>IFERROR(VLOOKUP($A354,Runners!$L:$AA,12,0),"")</f>
        <v/>
      </c>
      <c r="C354" s="1" t="str">
        <f>IFERROR(VLOOKUP($A354,Runners!$L:$AA,13,0),"")</f>
        <v/>
      </c>
      <c r="D354" s="2" t="str">
        <f>IFERROR(VLOOKUP($A354,Runners!$L:$AA,14,0),"")</f>
        <v/>
      </c>
      <c r="E354" s="2" t="str">
        <f>IFERROR(VLOOKUP($A354,Runners!$L:$AA,15,0),"")</f>
        <v/>
      </c>
      <c r="F354" s="2" t="str">
        <f>IFERROR(VLOOKUP($A354,Runners!$L:$AA,16,0),"")</f>
        <v/>
      </c>
    </row>
    <row r="355" spans="1:6" x14ac:dyDescent="0.25">
      <c r="A355" s="19">
        <v>352</v>
      </c>
      <c r="B355" s="1" t="str">
        <f>IFERROR(VLOOKUP($A355,Runners!$L:$AA,12,0),"")</f>
        <v/>
      </c>
      <c r="C355" s="1" t="str">
        <f>IFERROR(VLOOKUP($A355,Runners!$L:$AA,13,0),"")</f>
        <v/>
      </c>
      <c r="D355" s="2" t="str">
        <f>IFERROR(VLOOKUP($A355,Runners!$L:$AA,14,0),"")</f>
        <v/>
      </c>
      <c r="E355" s="2" t="str">
        <f>IFERROR(VLOOKUP($A355,Runners!$L:$AA,15,0),"")</f>
        <v/>
      </c>
      <c r="F355" s="2" t="str">
        <f>IFERROR(VLOOKUP($A355,Runners!$L:$AA,16,0),"")</f>
        <v/>
      </c>
    </row>
    <row r="356" spans="1:6" x14ac:dyDescent="0.25">
      <c r="A356" s="19">
        <v>353</v>
      </c>
      <c r="B356" s="1" t="str">
        <f>IFERROR(VLOOKUP($A356,Runners!$L:$AA,12,0),"")</f>
        <v/>
      </c>
      <c r="C356" s="1" t="str">
        <f>IFERROR(VLOOKUP($A356,Runners!$L:$AA,13,0),"")</f>
        <v/>
      </c>
      <c r="D356" s="2" t="str">
        <f>IFERROR(VLOOKUP($A356,Runners!$L:$AA,14,0),"")</f>
        <v/>
      </c>
      <c r="E356" s="2" t="str">
        <f>IFERROR(VLOOKUP($A356,Runners!$L:$AA,15,0),"")</f>
        <v/>
      </c>
      <c r="F356" s="2" t="str">
        <f>IFERROR(VLOOKUP($A356,Runners!$L:$AA,16,0),"")</f>
        <v/>
      </c>
    </row>
    <row r="357" spans="1:6" x14ac:dyDescent="0.25">
      <c r="A357" s="19">
        <v>354</v>
      </c>
      <c r="B357" s="1" t="str">
        <f>IFERROR(VLOOKUP($A357,Runners!$L:$AA,12,0),"")</f>
        <v/>
      </c>
      <c r="C357" s="1" t="str">
        <f>IFERROR(VLOOKUP($A357,Runners!$L:$AA,13,0),"")</f>
        <v/>
      </c>
      <c r="D357" s="2" t="str">
        <f>IFERROR(VLOOKUP($A357,Runners!$L:$AA,14,0),"")</f>
        <v/>
      </c>
      <c r="E357" s="2" t="str">
        <f>IFERROR(VLOOKUP($A357,Runners!$L:$AA,15,0),"")</f>
        <v/>
      </c>
      <c r="F357" s="2" t="str">
        <f>IFERROR(VLOOKUP($A357,Runners!$L:$AA,16,0),"")</f>
        <v/>
      </c>
    </row>
    <row r="358" spans="1:6" x14ac:dyDescent="0.25">
      <c r="A358" s="19">
        <v>355</v>
      </c>
      <c r="B358" s="1" t="str">
        <f>IFERROR(VLOOKUP($A358,Runners!$L:$AA,12,0),"")</f>
        <v/>
      </c>
      <c r="C358" s="1" t="str">
        <f>IFERROR(VLOOKUP($A358,Runners!$L:$AA,13,0),"")</f>
        <v/>
      </c>
      <c r="D358" s="2" t="str">
        <f>IFERROR(VLOOKUP($A358,Runners!$L:$AA,14,0),"")</f>
        <v/>
      </c>
      <c r="E358" s="2" t="str">
        <f>IFERROR(VLOOKUP($A358,Runners!$L:$AA,15,0),"")</f>
        <v/>
      </c>
      <c r="F358" s="2" t="str">
        <f>IFERROR(VLOOKUP($A358,Runners!$L:$AA,16,0),"")</f>
        <v/>
      </c>
    </row>
    <row r="359" spans="1:6" x14ac:dyDescent="0.25">
      <c r="A359" s="19">
        <v>356</v>
      </c>
      <c r="B359" s="1" t="str">
        <f>IFERROR(VLOOKUP($A359,Runners!$L:$AA,12,0),"")</f>
        <v/>
      </c>
      <c r="C359" s="1" t="str">
        <f>IFERROR(VLOOKUP($A359,Runners!$L:$AA,13,0),"")</f>
        <v/>
      </c>
      <c r="D359" s="2" t="str">
        <f>IFERROR(VLOOKUP($A359,Runners!$L:$AA,14,0),"")</f>
        <v/>
      </c>
      <c r="E359" s="2" t="str">
        <f>IFERROR(VLOOKUP($A359,Runners!$L:$AA,15,0),"")</f>
        <v/>
      </c>
      <c r="F359" s="2" t="str">
        <f>IFERROR(VLOOKUP($A359,Runners!$L:$AA,16,0),"")</f>
        <v/>
      </c>
    </row>
    <row r="360" spans="1:6" x14ac:dyDescent="0.25">
      <c r="A360" s="19">
        <v>357</v>
      </c>
      <c r="B360" s="1" t="str">
        <f>IFERROR(VLOOKUP($A360,Runners!$L:$AA,12,0),"")</f>
        <v/>
      </c>
      <c r="C360" s="1" t="str">
        <f>IFERROR(VLOOKUP($A360,Runners!$L:$AA,13,0),"")</f>
        <v/>
      </c>
      <c r="D360" s="2" t="str">
        <f>IFERROR(VLOOKUP($A360,Runners!$L:$AA,14,0),"")</f>
        <v/>
      </c>
      <c r="E360" s="2" t="str">
        <f>IFERROR(VLOOKUP($A360,Runners!$L:$AA,15,0),"")</f>
        <v/>
      </c>
      <c r="F360" s="2" t="str">
        <f>IFERROR(VLOOKUP($A360,Runners!$L:$AA,16,0),"")</f>
        <v/>
      </c>
    </row>
    <row r="361" spans="1:6" x14ac:dyDescent="0.25">
      <c r="A361" s="19">
        <v>358</v>
      </c>
      <c r="B361" s="1" t="str">
        <f>IFERROR(VLOOKUP($A361,Runners!$L:$AA,12,0),"")</f>
        <v/>
      </c>
      <c r="C361" s="1" t="str">
        <f>IFERROR(VLOOKUP($A361,Runners!$L:$AA,13,0),"")</f>
        <v/>
      </c>
      <c r="D361" s="2" t="str">
        <f>IFERROR(VLOOKUP($A361,Runners!$L:$AA,14,0),"")</f>
        <v/>
      </c>
      <c r="E361" s="2" t="str">
        <f>IFERROR(VLOOKUP($A361,Runners!$L:$AA,15,0),"")</f>
        <v/>
      </c>
      <c r="F361" s="2" t="str">
        <f>IFERROR(VLOOKUP($A361,Runners!$L:$AA,16,0),"")</f>
        <v/>
      </c>
    </row>
    <row r="362" spans="1:6" x14ac:dyDescent="0.25">
      <c r="A362" s="19">
        <v>359</v>
      </c>
      <c r="B362" s="1" t="str">
        <f>IFERROR(VLOOKUP($A362,Runners!$L:$AA,12,0),"")</f>
        <v/>
      </c>
      <c r="C362" s="1" t="str">
        <f>IFERROR(VLOOKUP($A362,Runners!$L:$AA,13,0),"")</f>
        <v/>
      </c>
      <c r="D362" s="2" t="str">
        <f>IFERROR(VLOOKUP($A362,Runners!$L:$AA,14,0),"")</f>
        <v/>
      </c>
      <c r="E362" s="2" t="str">
        <f>IFERROR(VLOOKUP($A362,Runners!$L:$AA,15,0),"")</f>
        <v/>
      </c>
      <c r="F362" s="2" t="str">
        <f>IFERROR(VLOOKUP($A362,Runners!$L:$AA,16,0),"")</f>
        <v/>
      </c>
    </row>
    <row r="363" spans="1:6" x14ac:dyDescent="0.25">
      <c r="A363" s="19">
        <v>360</v>
      </c>
      <c r="B363" s="1" t="str">
        <f>IFERROR(VLOOKUP($A363,Runners!$L:$AA,12,0),"")</f>
        <v/>
      </c>
      <c r="C363" s="1" t="str">
        <f>IFERROR(VLOOKUP($A363,Runners!$L:$AA,13,0),"")</f>
        <v/>
      </c>
      <c r="D363" s="2" t="str">
        <f>IFERROR(VLOOKUP($A363,Runners!$L:$AA,14,0),"")</f>
        <v/>
      </c>
      <c r="E363" s="2" t="str">
        <f>IFERROR(VLOOKUP($A363,Runners!$L:$AA,15,0),"")</f>
        <v/>
      </c>
      <c r="F363" s="2" t="str">
        <f>IFERROR(VLOOKUP($A363,Runners!$L:$AA,16,0),"")</f>
        <v/>
      </c>
    </row>
    <row r="364" spans="1:6" x14ac:dyDescent="0.25">
      <c r="A364" s="19">
        <v>361</v>
      </c>
      <c r="B364" s="1" t="str">
        <f>IFERROR(VLOOKUP($A364,Runners!$L:$AA,12,0),"")</f>
        <v/>
      </c>
      <c r="C364" s="1" t="str">
        <f>IFERROR(VLOOKUP($A364,Runners!$L:$AA,13,0),"")</f>
        <v/>
      </c>
      <c r="D364" s="2" t="str">
        <f>IFERROR(VLOOKUP($A364,Runners!$L:$AA,14,0),"")</f>
        <v/>
      </c>
      <c r="E364" s="2" t="str">
        <f>IFERROR(VLOOKUP($A364,Runners!$L:$AA,15,0),"")</f>
        <v/>
      </c>
      <c r="F364" s="2" t="str">
        <f>IFERROR(VLOOKUP($A364,Runners!$L:$AA,16,0),"")</f>
        <v/>
      </c>
    </row>
    <row r="365" spans="1:6" x14ac:dyDescent="0.25">
      <c r="A365" s="19">
        <v>362</v>
      </c>
      <c r="B365" s="1" t="str">
        <f>IFERROR(VLOOKUP($A365,Runners!$L:$AA,12,0),"")</f>
        <v/>
      </c>
      <c r="C365" s="1" t="str">
        <f>IFERROR(VLOOKUP($A365,Runners!$L:$AA,13,0),"")</f>
        <v/>
      </c>
      <c r="D365" s="2" t="str">
        <f>IFERROR(VLOOKUP($A365,Runners!$L:$AA,14,0),"")</f>
        <v/>
      </c>
      <c r="E365" s="2" t="str">
        <f>IFERROR(VLOOKUP($A365,Runners!$L:$AA,15,0),"")</f>
        <v/>
      </c>
      <c r="F365" s="2" t="str">
        <f>IFERROR(VLOOKUP($A365,Runners!$L:$AA,16,0),"")</f>
        <v/>
      </c>
    </row>
    <row r="366" spans="1:6" x14ac:dyDescent="0.25">
      <c r="A366" s="19">
        <v>363</v>
      </c>
      <c r="B366" s="1" t="str">
        <f>IFERROR(VLOOKUP($A366,Runners!$L:$AA,12,0),"")</f>
        <v/>
      </c>
      <c r="C366" s="1" t="str">
        <f>IFERROR(VLOOKUP($A366,Runners!$L:$AA,13,0),"")</f>
        <v/>
      </c>
      <c r="D366" s="2" t="str">
        <f>IFERROR(VLOOKUP($A366,Runners!$L:$AA,14,0),"")</f>
        <v/>
      </c>
      <c r="E366" s="2" t="str">
        <f>IFERROR(VLOOKUP($A366,Runners!$L:$AA,15,0),"")</f>
        <v/>
      </c>
      <c r="F366" s="2" t="str">
        <f>IFERROR(VLOOKUP($A366,Runners!$L:$AA,16,0),"")</f>
        <v/>
      </c>
    </row>
    <row r="367" spans="1:6" x14ac:dyDescent="0.25">
      <c r="A367" s="19">
        <v>364</v>
      </c>
      <c r="B367" s="1" t="str">
        <f>IFERROR(VLOOKUP($A367,Runners!$L:$AA,12,0),"")</f>
        <v/>
      </c>
      <c r="C367" s="1" t="str">
        <f>IFERROR(VLOOKUP($A367,Runners!$L:$AA,13,0),"")</f>
        <v/>
      </c>
      <c r="D367" s="2" t="str">
        <f>IFERROR(VLOOKUP($A367,Runners!$L:$AA,14,0),"")</f>
        <v/>
      </c>
      <c r="E367" s="2" t="str">
        <f>IFERROR(VLOOKUP($A367,Runners!$L:$AA,15,0),"")</f>
        <v/>
      </c>
      <c r="F367" s="2" t="str">
        <f>IFERROR(VLOOKUP($A367,Runners!$L:$AA,16,0),"")</f>
        <v/>
      </c>
    </row>
    <row r="368" spans="1:6" x14ac:dyDescent="0.25">
      <c r="A368" s="19">
        <v>365</v>
      </c>
      <c r="B368" s="1" t="str">
        <f>IFERROR(VLOOKUP($A368,Runners!$L:$AA,12,0),"")</f>
        <v/>
      </c>
      <c r="C368" s="1" t="str">
        <f>IFERROR(VLOOKUP($A368,Runners!$L:$AA,13,0),"")</f>
        <v/>
      </c>
      <c r="D368" s="2" t="str">
        <f>IFERROR(VLOOKUP($A368,Runners!$L:$AA,14,0),"")</f>
        <v/>
      </c>
      <c r="E368" s="2" t="str">
        <f>IFERROR(VLOOKUP($A368,Runners!$L:$AA,15,0),"")</f>
        <v/>
      </c>
      <c r="F368" s="2" t="str">
        <f>IFERROR(VLOOKUP($A368,Runners!$L:$AA,16,0),"")</f>
        <v/>
      </c>
    </row>
    <row r="369" spans="1:6" x14ac:dyDescent="0.25">
      <c r="A369" s="19">
        <v>366</v>
      </c>
      <c r="B369" s="1" t="str">
        <f>IFERROR(VLOOKUP($A369,Runners!$L:$AA,12,0),"")</f>
        <v/>
      </c>
      <c r="C369" s="1" t="str">
        <f>IFERROR(VLOOKUP($A369,Runners!$L:$AA,13,0),"")</f>
        <v/>
      </c>
      <c r="D369" s="2" t="str">
        <f>IFERROR(VLOOKUP($A369,Runners!$L:$AA,14,0),"")</f>
        <v/>
      </c>
      <c r="E369" s="2" t="str">
        <f>IFERROR(VLOOKUP($A369,Runners!$L:$AA,15,0),"")</f>
        <v/>
      </c>
      <c r="F369" s="2" t="str">
        <f>IFERROR(VLOOKUP($A369,Runners!$L:$AA,16,0),"")</f>
        <v/>
      </c>
    </row>
    <row r="370" spans="1:6" x14ac:dyDescent="0.25">
      <c r="A370" s="19">
        <v>367</v>
      </c>
      <c r="B370" s="1" t="str">
        <f>IFERROR(VLOOKUP($A370,Runners!$L:$AA,12,0),"")</f>
        <v/>
      </c>
      <c r="C370" s="1" t="str">
        <f>IFERROR(VLOOKUP($A370,Runners!$L:$AA,13,0),"")</f>
        <v/>
      </c>
      <c r="D370" s="2" t="str">
        <f>IFERROR(VLOOKUP($A370,Runners!$L:$AA,14,0),"")</f>
        <v/>
      </c>
      <c r="E370" s="2" t="str">
        <f>IFERROR(VLOOKUP($A370,Runners!$L:$AA,15,0),"")</f>
        <v/>
      </c>
      <c r="F370" s="2" t="str">
        <f>IFERROR(VLOOKUP($A370,Runners!$L:$AA,16,0),"")</f>
        <v/>
      </c>
    </row>
    <row r="371" spans="1:6" x14ac:dyDescent="0.25">
      <c r="A371" s="19">
        <v>368</v>
      </c>
      <c r="B371" s="1" t="str">
        <f>IFERROR(VLOOKUP($A371,Runners!$L:$AA,12,0),"")</f>
        <v/>
      </c>
      <c r="C371" s="1" t="str">
        <f>IFERROR(VLOOKUP($A371,Runners!$L:$AA,13,0),"")</f>
        <v/>
      </c>
      <c r="D371" s="2" t="str">
        <f>IFERROR(VLOOKUP($A371,Runners!$L:$AA,14,0),"")</f>
        <v/>
      </c>
      <c r="E371" s="2" t="str">
        <f>IFERROR(VLOOKUP($A371,Runners!$L:$AA,15,0),"")</f>
        <v/>
      </c>
      <c r="F371" s="2" t="str">
        <f>IFERROR(VLOOKUP($A371,Runners!$L:$AA,16,0),"")</f>
        <v/>
      </c>
    </row>
    <row r="372" spans="1:6" x14ac:dyDescent="0.25">
      <c r="A372" s="19">
        <v>369</v>
      </c>
      <c r="B372" s="1" t="str">
        <f>IFERROR(VLOOKUP($A372,Runners!$L:$AA,12,0),"")</f>
        <v/>
      </c>
      <c r="C372" s="1" t="str">
        <f>IFERROR(VLOOKUP($A372,Runners!$L:$AA,13,0),"")</f>
        <v/>
      </c>
      <c r="D372" s="2" t="str">
        <f>IFERROR(VLOOKUP($A372,Runners!$L:$AA,14,0),"")</f>
        <v/>
      </c>
      <c r="E372" s="2" t="str">
        <f>IFERROR(VLOOKUP($A372,Runners!$L:$AA,15,0),"")</f>
        <v/>
      </c>
      <c r="F372" s="2" t="str">
        <f>IFERROR(VLOOKUP($A372,Runners!$L:$AA,16,0),"")</f>
        <v/>
      </c>
    </row>
    <row r="373" spans="1:6" x14ac:dyDescent="0.25">
      <c r="A373" s="19">
        <v>370</v>
      </c>
      <c r="B373" s="1" t="str">
        <f>IFERROR(VLOOKUP($A373,Runners!$L:$AA,12,0),"")</f>
        <v/>
      </c>
      <c r="C373" s="1" t="str">
        <f>IFERROR(VLOOKUP($A373,Runners!$L:$AA,13,0),"")</f>
        <v/>
      </c>
      <c r="D373" s="2" t="str">
        <f>IFERROR(VLOOKUP($A373,Runners!$L:$AA,14,0),"")</f>
        <v/>
      </c>
      <c r="E373" s="2" t="str">
        <f>IFERROR(VLOOKUP($A373,Runners!$L:$AA,15,0),"")</f>
        <v/>
      </c>
      <c r="F373" s="2" t="str">
        <f>IFERROR(VLOOKUP($A373,Runners!$L:$AA,16,0),"")</f>
        <v/>
      </c>
    </row>
    <row r="374" spans="1:6" x14ac:dyDescent="0.25">
      <c r="A374" s="19">
        <v>371</v>
      </c>
      <c r="B374" s="1" t="str">
        <f>IFERROR(VLOOKUP($A374,Runners!$L:$AA,12,0),"")</f>
        <v/>
      </c>
      <c r="C374" s="1" t="str">
        <f>IFERROR(VLOOKUP($A374,Runners!$L:$AA,13,0),"")</f>
        <v/>
      </c>
      <c r="D374" s="2" t="str">
        <f>IFERROR(VLOOKUP($A374,Runners!$L:$AA,14,0),"")</f>
        <v/>
      </c>
      <c r="E374" s="2" t="str">
        <f>IFERROR(VLOOKUP($A374,Runners!$L:$AA,15,0),"")</f>
        <v/>
      </c>
      <c r="F374" s="2" t="str">
        <f>IFERROR(VLOOKUP($A374,Runners!$L:$AA,16,0),"")</f>
        <v/>
      </c>
    </row>
    <row r="375" spans="1:6" x14ac:dyDescent="0.25">
      <c r="A375" s="19">
        <v>372</v>
      </c>
      <c r="B375" s="1" t="str">
        <f>IFERROR(VLOOKUP($A375,Runners!$L:$AA,12,0),"")</f>
        <v/>
      </c>
      <c r="C375" s="1" t="str">
        <f>IFERROR(VLOOKUP($A375,Runners!$L:$AA,13,0),"")</f>
        <v/>
      </c>
      <c r="D375" s="2" t="str">
        <f>IFERROR(VLOOKUP($A375,Runners!$L:$AA,14,0),"")</f>
        <v/>
      </c>
      <c r="E375" s="2" t="str">
        <f>IFERROR(VLOOKUP($A375,Runners!$L:$AA,15,0),"")</f>
        <v/>
      </c>
      <c r="F375" s="2" t="str">
        <f>IFERROR(VLOOKUP($A375,Runners!$L:$AA,16,0),"")</f>
        <v/>
      </c>
    </row>
    <row r="376" spans="1:6" x14ac:dyDescent="0.25">
      <c r="A376" s="19">
        <v>373</v>
      </c>
      <c r="B376" s="1" t="str">
        <f>IFERROR(VLOOKUP($A376,Runners!$L:$AA,12,0),"")</f>
        <v/>
      </c>
      <c r="C376" s="1" t="str">
        <f>IFERROR(VLOOKUP($A376,Runners!$L:$AA,13,0),"")</f>
        <v/>
      </c>
      <c r="D376" s="2" t="str">
        <f>IFERROR(VLOOKUP($A376,Runners!$L:$AA,14,0),"")</f>
        <v/>
      </c>
      <c r="E376" s="2" t="str">
        <f>IFERROR(VLOOKUP($A376,Runners!$L:$AA,15,0),"")</f>
        <v/>
      </c>
      <c r="F376" s="2" t="str">
        <f>IFERROR(VLOOKUP($A376,Runners!$L:$AA,16,0),"")</f>
        <v/>
      </c>
    </row>
    <row r="377" spans="1:6" x14ac:dyDescent="0.25">
      <c r="A377" s="19">
        <v>374</v>
      </c>
      <c r="B377" s="1" t="str">
        <f>IFERROR(VLOOKUP($A377,Runners!$L:$AA,12,0),"")</f>
        <v/>
      </c>
      <c r="C377" s="1" t="str">
        <f>IFERROR(VLOOKUP($A377,Runners!$L:$AA,13,0),"")</f>
        <v/>
      </c>
      <c r="D377" s="2" t="str">
        <f>IFERROR(VLOOKUP($A377,Runners!$L:$AA,14,0),"")</f>
        <v/>
      </c>
      <c r="E377" s="2" t="str">
        <f>IFERROR(VLOOKUP($A377,Runners!$L:$AA,15,0),"")</f>
        <v/>
      </c>
      <c r="F377" s="2" t="str">
        <f>IFERROR(VLOOKUP($A377,Runners!$L:$AA,16,0),"")</f>
        <v/>
      </c>
    </row>
    <row r="378" spans="1:6" x14ac:dyDescent="0.25">
      <c r="A378" s="19">
        <v>375</v>
      </c>
      <c r="B378" s="1" t="str">
        <f>IFERROR(VLOOKUP($A378,Runners!$L:$AA,12,0),"")</f>
        <v/>
      </c>
      <c r="C378" s="1" t="str">
        <f>IFERROR(VLOOKUP($A378,Runners!$L:$AA,13,0),"")</f>
        <v/>
      </c>
      <c r="D378" s="2" t="str">
        <f>IFERROR(VLOOKUP($A378,Runners!$L:$AA,14,0),"")</f>
        <v/>
      </c>
      <c r="E378" s="2" t="str">
        <f>IFERROR(VLOOKUP($A378,Runners!$L:$AA,15,0),"")</f>
        <v/>
      </c>
      <c r="F378" s="2" t="str">
        <f>IFERROR(VLOOKUP($A378,Runners!$L:$AA,16,0),"")</f>
        <v/>
      </c>
    </row>
    <row r="379" spans="1:6" x14ac:dyDescent="0.25">
      <c r="A379" s="19">
        <v>376</v>
      </c>
      <c r="B379" s="1" t="str">
        <f>IFERROR(VLOOKUP($A379,Runners!$L:$AA,12,0),"")</f>
        <v/>
      </c>
      <c r="C379" s="1" t="str">
        <f>IFERROR(VLOOKUP($A379,Runners!$L:$AA,13,0),"")</f>
        <v/>
      </c>
      <c r="D379" s="2" t="str">
        <f>IFERROR(VLOOKUP($A379,Runners!$L:$AA,14,0),"")</f>
        <v/>
      </c>
      <c r="E379" s="2" t="str">
        <f>IFERROR(VLOOKUP($A379,Runners!$L:$AA,15,0),"")</f>
        <v/>
      </c>
      <c r="F379" s="2" t="str">
        <f>IFERROR(VLOOKUP($A379,Runners!$L:$AA,16,0),"")</f>
        <v/>
      </c>
    </row>
    <row r="380" spans="1:6" x14ac:dyDescent="0.25">
      <c r="A380" s="19">
        <v>377</v>
      </c>
      <c r="B380" s="1" t="str">
        <f>IFERROR(VLOOKUP($A380,Runners!$L:$AA,12,0),"")</f>
        <v/>
      </c>
      <c r="C380" s="1" t="str">
        <f>IFERROR(VLOOKUP($A380,Runners!$L:$AA,13,0),"")</f>
        <v/>
      </c>
      <c r="D380" s="2" t="str">
        <f>IFERROR(VLOOKUP($A380,Runners!$L:$AA,14,0),"")</f>
        <v/>
      </c>
      <c r="E380" s="2" t="str">
        <f>IFERROR(VLOOKUP($A380,Runners!$L:$AA,15,0),"")</f>
        <v/>
      </c>
      <c r="F380" s="2" t="str">
        <f>IFERROR(VLOOKUP($A380,Runners!$L:$AA,16,0),"")</f>
        <v/>
      </c>
    </row>
    <row r="381" spans="1:6" x14ac:dyDescent="0.25">
      <c r="A381" s="19">
        <v>378</v>
      </c>
      <c r="B381" s="1" t="str">
        <f>IFERROR(VLOOKUP($A381,Runners!$L:$AA,12,0),"")</f>
        <v/>
      </c>
      <c r="C381" s="1" t="str">
        <f>IFERROR(VLOOKUP($A381,Runners!$L:$AA,13,0),"")</f>
        <v/>
      </c>
      <c r="D381" s="2" t="str">
        <f>IFERROR(VLOOKUP($A381,Runners!$L:$AA,14,0),"")</f>
        <v/>
      </c>
      <c r="E381" s="2" t="str">
        <f>IFERROR(VLOOKUP($A381,Runners!$L:$AA,15,0),"")</f>
        <v/>
      </c>
      <c r="F381" s="2" t="str">
        <f>IFERROR(VLOOKUP($A381,Runners!$L:$AA,16,0),"")</f>
        <v/>
      </c>
    </row>
    <row r="382" spans="1:6" x14ac:dyDescent="0.25">
      <c r="A382" s="19">
        <v>379</v>
      </c>
      <c r="B382" s="1" t="str">
        <f>IFERROR(VLOOKUP($A382,Runners!$L:$AA,12,0),"")</f>
        <v/>
      </c>
      <c r="C382" s="1" t="str">
        <f>IFERROR(VLOOKUP($A382,Runners!$L:$AA,13,0),"")</f>
        <v/>
      </c>
      <c r="D382" s="2" t="str">
        <f>IFERROR(VLOOKUP($A382,Runners!$L:$AA,14,0),"")</f>
        <v/>
      </c>
      <c r="E382" s="2" t="str">
        <f>IFERROR(VLOOKUP($A382,Runners!$L:$AA,15,0),"")</f>
        <v/>
      </c>
      <c r="F382" s="2" t="str">
        <f>IFERROR(VLOOKUP($A382,Runners!$L:$AA,16,0),"")</f>
        <v/>
      </c>
    </row>
    <row r="383" spans="1:6" x14ac:dyDescent="0.25">
      <c r="A383" s="19">
        <v>380</v>
      </c>
      <c r="B383" s="1" t="str">
        <f>IFERROR(VLOOKUP($A383,Runners!$L:$AA,12,0),"")</f>
        <v/>
      </c>
      <c r="C383" s="1" t="str">
        <f>IFERROR(VLOOKUP($A383,Runners!$L:$AA,13,0),"")</f>
        <v/>
      </c>
      <c r="D383" s="2" t="str">
        <f>IFERROR(VLOOKUP($A383,Runners!$L:$AA,14,0),"")</f>
        <v/>
      </c>
      <c r="E383" s="2" t="str">
        <f>IFERROR(VLOOKUP($A383,Runners!$L:$AA,15,0),"")</f>
        <v/>
      </c>
      <c r="F383" s="2" t="str">
        <f>IFERROR(VLOOKUP($A383,Runners!$L:$AA,16,0),"")</f>
        <v/>
      </c>
    </row>
    <row r="384" spans="1:6" x14ac:dyDescent="0.25">
      <c r="A384" s="19">
        <v>381</v>
      </c>
      <c r="B384" s="1" t="str">
        <f>IFERROR(VLOOKUP($A384,Runners!$L:$AA,12,0),"")</f>
        <v/>
      </c>
      <c r="C384" s="1" t="str">
        <f>IFERROR(VLOOKUP($A384,Runners!$L:$AA,13,0),"")</f>
        <v/>
      </c>
      <c r="D384" s="2" t="str">
        <f>IFERROR(VLOOKUP($A384,Runners!$L:$AA,14,0),"")</f>
        <v/>
      </c>
      <c r="E384" s="2" t="str">
        <f>IFERROR(VLOOKUP($A384,Runners!$L:$AA,15,0),"")</f>
        <v/>
      </c>
      <c r="F384" s="2" t="str">
        <f>IFERROR(VLOOKUP($A384,Runners!$L:$AA,16,0),"")</f>
        <v/>
      </c>
    </row>
    <row r="385" spans="1:6" x14ac:dyDescent="0.25">
      <c r="A385" s="19">
        <v>382</v>
      </c>
      <c r="B385" s="1" t="str">
        <f>IFERROR(VLOOKUP($A385,Runners!$L:$AA,12,0),"")</f>
        <v/>
      </c>
      <c r="C385" s="1" t="str">
        <f>IFERROR(VLOOKUP($A385,Runners!$L:$AA,13,0),"")</f>
        <v/>
      </c>
      <c r="D385" s="2" t="str">
        <f>IFERROR(VLOOKUP($A385,Runners!$L:$AA,14,0),"")</f>
        <v/>
      </c>
      <c r="E385" s="2" t="str">
        <f>IFERROR(VLOOKUP($A385,Runners!$L:$AA,15,0),"")</f>
        <v/>
      </c>
      <c r="F385" s="2" t="str">
        <f>IFERROR(VLOOKUP($A385,Runners!$L:$AA,16,0),"")</f>
        <v/>
      </c>
    </row>
    <row r="386" spans="1:6" x14ac:dyDescent="0.25">
      <c r="A386" s="19">
        <v>383</v>
      </c>
      <c r="B386" s="1" t="str">
        <f>IFERROR(VLOOKUP($A386,Runners!$L:$AA,12,0),"")</f>
        <v/>
      </c>
      <c r="C386" s="1" t="str">
        <f>IFERROR(VLOOKUP($A386,Runners!$L:$AA,13,0),"")</f>
        <v/>
      </c>
      <c r="D386" s="2" t="str">
        <f>IFERROR(VLOOKUP($A386,Runners!$L:$AA,14,0),"")</f>
        <v/>
      </c>
      <c r="E386" s="2" t="str">
        <f>IFERROR(VLOOKUP($A386,Runners!$L:$AA,15,0),"")</f>
        <v/>
      </c>
      <c r="F386" s="2" t="str">
        <f>IFERROR(VLOOKUP($A386,Runners!$L:$AA,16,0),"")</f>
        <v/>
      </c>
    </row>
    <row r="387" spans="1:6" x14ac:dyDescent="0.25">
      <c r="A387" s="19">
        <v>384</v>
      </c>
      <c r="B387" s="1" t="str">
        <f>IFERROR(VLOOKUP($A387,Runners!$L:$AA,12,0),"")</f>
        <v/>
      </c>
      <c r="C387" s="1" t="str">
        <f>IFERROR(VLOOKUP($A387,Runners!$L:$AA,13,0),"")</f>
        <v/>
      </c>
      <c r="D387" s="2" t="str">
        <f>IFERROR(VLOOKUP($A387,Runners!$L:$AA,14,0),"")</f>
        <v/>
      </c>
      <c r="E387" s="2" t="str">
        <f>IFERROR(VLOOKUP($A387,Runners!$L:$AA,15,0),"")</f>
        <v/>
      </c>
      <c r="F387" s="2" t="str">
        <f>IFERROR(VLOOKUP($A387,Runners!$L:$AA,16,0),"")</f>
        <v/>
      </c>
    </row>
    <row r="388" spans="1:6" x14ac:dyDescent="0.25">
      <c r="A388" s="19">
        <v>385</v>
      </c>
      <c r="B388" s="1" t="str">
        <f>IFERROR(VLOOKUP($A388,Runners!$L:$AA,12,0),"")</f>
        <v/>
      </c>
      <c r="C388" s="1" t="str">
        <f>IFERROR(VLOOKUP($A388,Runners!$L:$AA,13,0),"")</f>
        <v/>
      </c>
      <c r="D388" s="2" t="str">
        <f>IFERROR(VLOOKUP($A388,Runners!$L:$AA,14,0),"")</f>
        <v/>
      </c>
      <c r="E388" s="2" t="str">
        <f>IFERROR(VLOOKUP($A388,Runners!$L:$AA,15,0),"")</f>
        <v/>
      </c>
      <c r="F388" s="2" t="str">
        <f>IFERROR(VLOOKUP($A388,Runners!$L:$AA,16,0),"")</f>
        <v/>
      </c>
    </row>
    <row r="389" spans="1:6" x14ac:dyDescent="0.25">
      <c r="A389" s="19">
        <v>386</v>
      </c>
      <c r="B389" s="1" t="str">
        <f>IFERROR(VLOOKUP($A389,Runners!$L:$AA,12,0),"")</f>
        <v/>
      </c>
      <c r="C389" s="1" t="str">
        <f>IFERROR(VLOOKUP($A389,Runners!$L:$AA,13,0),"")</f>
        <v/>
      </c>
      <c r="D389" s="2" t="str">
        <f>IFERROR(VLOOKUP($A389,Runners!$L:$AA,14,0),"")</f>
        <v/>
      </c>
      <c r="E389" s="2" t="str">
        <f>IFERROR(VLOOKUP($A389,Runners!$L:$AA,15,0),"")</f>
        <v/>
      </c>
      <c r="F389" s="2" t="str">
        <f>IFERROR(VLOOKUP($A389,Runners!$L:$AA,16,0),"")</f>
        <v/>
      </c>
    </row>
    <row r="390" spans="1:6" x14ac:dyDescent="0.25">
      <c r="A390" s="19">
        <v>387</v>
      </c>
      <c r="B390" s="1" t="str">
        <f>IFERROR(VLOOKUP($A390,Runners!$L:$AA,12,0),"")</f>
        <v/>
      </c>
      <c r="C390" s="1" t="str">
        <f>IFERROR(VLOOKUP($A390,Runners!$L:$AA,13,0),"")</f>
        <v/>
      </c>
      <c r="D390" s="2" t="str">
        <f>IFERROR(VLOOKUP($A390,Runners!$L:$AA,14,0),"")</f>
        <v/>
      </c>
      <c r="E390" s="2" t="str">
        <f>IFERROR(VLOOKUP($A390,Runners!$L:$AA,15,0),"")</f>
        <v/>
      </c>
      <c r="F390" s="2" t="str">
        <f>IFERROR(VLOOKUP($A390,Runners!$L:$AA,16,0),"")</f>
        <v/>
      </c>
    </row>
    <row r="391" spans="1:6" x14ac:dyDescent="0.25">
      <c r="A391" s="19">
        <v>388</v>
      </c>
      <c r="B391" s="1" t="str">
        <f>IFERROR(VLOOKUP($A391,Runners!$L:$AA,12,0),"")</f>
        <v/>
      </c>
      <c r="C391" s="1" t="str">
        <f>IFERROR(VLOOKUP($A391,Runners!$L:$AA,13,0),"")</f>
        <v/>
      </c>
      <c r="D391" s="2" t="str">
        <f>IFERROR(VLOOKUP($A391,Runners!$L:$AA,14,0),"")</f>
        <v/>
      </c>
      <c r="E391" s="2" t="str">
        <f>IFERROR(VLOOKUP($A391,Runners!$L:$AA,15,0),"")</f>
        <v/>
      </c>
      <c r="F391" s="2" t="str">
        <f>IFERROR(VLOOKUP($A391,Runners!$L:$AA,16,0),"")</f>
        <v/>
      </c>
    </row>
    <row r="392" spans="1:6" x14ac:dyDescent="0.25">
      <c r="A392" s="19">
        <v>389</v>
      </c>
      <c r="B392" s="1" t="str">
        <f>IFERROR(VLOOKUP($A392,Runners!$L:$AA,12,0),"")</f>
        <v/>
      </c>
      <c r="C392" s="1" t="str">
        <f>IFERROR(VLOOKUP($A392,Runners!$L:$AA,13,0),"")</f>
        <v/>
      </c>
      <c r="D392" s="2" t="str">
        <f>IFERROR(VLOOKUP($A392,Runners!$L:$AA,14,0),"")</f>
        <v/>
      </c>
      <c r="E392" s="2" t="str">
        <f>IFERROR(VLOOKUP($A392,Runners!$L:$AA,15,0),"")</f>
        <v/>
      </c>
      <c r="F392" s="2" t="str">
        <f>IFERROR(VLOOKUP($A392,Runners!$L:$AA,16,0),"")</f>
        <v/>
      </c>
    </row>
    <row r="393" spans="1:6" x14ac:dyDescent="0.25">
      <c r="A393" s="19">
        <v>390</v>
      </c>
      <c r="B393" s="1" t="str">
        <f>IFERROR(VLOOKUP($A393,Runners!$L:$AA,12,0),"")</f>
        <v/>
      </c>
      <c r="C393" s="1" t="str">
        <f>IFERROR(VLOOKUP($A393,Runners!$L:$AA,13,0),"")</f>
        <v/>
      </c>
      <c r="D393" s="2" t="str">
        <f>IFERROR(VLOOKUP($A393,Runners!$L:$AA,14,0),"")</f>
        <v/>
      </c>
      <c r="E393" s="2" t="str">
        <f>IFERROR(VLOOKUP($A393,Runners!$L:$AA,15,0),"")</f>
        <v/>
      </c>
      <c r="F393" s="2" t="str">
        <f>IFERROR(VLOOKUP($A393,Runners!$L:$AA,16,0),"")</f>
        <v/>
      </c>
    </row>
    <row r="394" spans="1:6" x14ac:dyDescent="0.25">
      <c r="A394" s="19">
        <v>391</v>
      </c>
      <c r="B394" s="1" t="str">
        <f>IFERROR(VLOOKUP($A394,Runners!$L:$AA,12,0),"")</f>
        <v/>
      </c>
      <c r="C394" s="1" t="str">
        <f>IFERROR(VLOOKUP($A394,Runners!$L:$AA,13,0),"")</f>
        <v/>
      </c>
      <c r="D394" s="2" t="str">
        <f>IFERROR(VLOOKUP($A394,Runners!$L:$AA,14,0),"")</f>
        <v/>
      </c>
      <c r="E394" s="2" t="str">
        <f>IFERROR(VLOOKUP($A394,Runners!$L:$AA,15,0),"")</f>
        <v/>
      </c>
      <c r="F394" s="2" t="str">
        <f>IFERROR(VLOOKUP($A394,Runners!$L:$AA,16,0),"")</f>
        <v/>
      </c>
    </row>
    <row r="395" spans="1:6" x14ac:dyDescent="0.25">
      <c r="A395" s="19">
        <v>392</v>
      </c>
      <c r="B395" s="1" t="str">
        <f>IFERROR(VLOOKUP($A395,Runners!$L:$AA,12,0),"")</f>
        <v/>
      </c>
      <c r="C395" s="1" t="str">
        <f>IFERROR(VLOOKUP($A395,Runners!$L:$AA,13,0),"")</f>
        <v/>
      </c>
      <c r="D395" s="2" t="str">
        <f>IFERROR(VLOOKUP($A395,Runners!$L:$AA,14,0),"")</f>
        <v/>
      </c>
      <c r="E395" s="2" t="str">
        <f>IFERROR(VLOOKUP($A395,Runners!$L:$AA,15,0),"")</f>
        <v/>
      </c>
      <c r="F395" s="2" t="str">
        <f>IFERROR(VLOOKUP($A395,Runners!$L:$AA,16,0),"")</f>
        <v/>
      </c>
    </row>
    <row r="396" spans="1:6" x14ac:dyDescent="0.25">
      <c r="A396" s="19">
        <v>393</v>
      </c>
      <c r="B396" s="1" t="str">
        <f>IFERROR(VLOOKUP($A396,Runners!$L:$AA,12,0),"")</f>
        <v/>
      </c>
      <c r="C396" s="1" t="str">
        <f>IFERROR(VLOOKUP($A396,Runners!$L:$AA,13,0),"")</f>
        <v/>
      </c>
      <c r="D396" s="2" t="str">
        <f>IFERROR(VLOOKUP($A396,Runners!$L:$AA,14,0),"")</f>
        <v/>
      </c>
      <c r="E396" s="2" t="str">
        <f>IFERROR(VLOOKUP($A396,Runners!$L:$AA,15,0),"")</f>
        <v/>
      </c>
      <c r="F396" s="2" t="str">
        <f>IFERROR(VLOOKUP($A396,Runners!$L:$AA,16,0),"")</f>
        <v/>
      </c>
    </row>
    <row r="397" spans="1:6" x14ac:dyDescent="0.25">
      <c r="A397" s="19">
        <v>394</v>
      </c>
      <c r="B397" s="1" t="str">
        <f>IFERROR(VLOOKUP($A397,Runners!$L:$AA,12,0),"")</f>
        <v/>
      </c>
      <c r="C397" s="1" t="str">
        <f>IFERROR(VLOOKUP($A397,Runners!$L:$AA,13,0),"")</f>
        <v/>
      </c>
      <c r="D397" s="2" t="str">
        <f>IFERROR(VLOOKUP($A397,Runners!$L:$AA,14,0),"")</f>
        <v/>
      </c>
      <c r="E397" s="2" t="str">
        <f>IFERROR(VLOOKUP($A397,Runners!$L:$AA,15,0),"")</f>
        <v/>
      </c>
      <c r="F397" s="2" t="str">
        <f>IFERROR(VLOOKUP($A397,Runners!$L:$AA,16,0),"")</f>
        <v/>
      </c>
    </row>
    <row r="398" spans="1:6" x14ac:dyDescent="0.25">
      <c r="A398" s="19">
        <v>395</v>
      </c>
      <c r="B398" s="1" t="str">
        <f>IFERROR(VLOOKUP($A398,Runners!$L:$AA,12,0),"")</f>
        <v/>
      </c>
      <c r="C398" s="1" t="str">
        <f>IFERROR(VLOOKUP($A398,Runners!$L:$AA,13,0),"")</f>
        <v/>
      </c>
      <c r="D398" s="2" t="str">
        <f>IFERROR(VLOOKUP($A398,Runners!$L:$AA,14,0),"")</f>
        <v/>
      </c>
      <c r="E398" s="2" t="str">
        <f>IFERROR(VLOOKUP($A398,Runners!$L:$AA,15,0),"")</f>
        <v/>
      </c>
      <c r="F398" s="2" t="str">
        <f>IFERROR(VLOOKUP($A398,Runners!$L:$AA,16,0),"")</f>
        <v/>
      </c>
    </row>
    <row r="399" spans="1:6" x14ac:dyDescent="0.25">
      <c r="A399" s="19">
        <v>396</v>
      </c>
      <c r="B399" s="1" t="str">
        <f>IFERROR(VLOOKUP($A399,Runners!$L:$AA,12,0),"")</f>
        <v/>
      </c>
      <c r="C399" s="1" t="str">
        <f>IFERROR(VLOOKUP($A399,Runners!$L:$AA,13,0),"")</f>
        <v/>
      </c>
      <c r="D399" s="2" t="str">
        <f>IFERROR(VLOOKUP($A399,Runners!$L:$AA,14,0),"")</f>
        <v/>
      </c>
      <c r="E399" s="2" t="str">
        <f>IFERROR(VLOOKUP($A399,Runners!$L:$AA,15,0),"")</f>
        <v/>
      </c>
      <c r="F399" s="2" t="str">
        <f>IFERROR(VLOOKUP($A399,Runners!$L:$AA,16,0),"")</f>
        <v/>
      </c>
    </row>
    <row r="400" spans="1:6" x14ac:dyDescent="0.25">
      <c r="A400" s="19">
        <v>397</v>
      </c>
      <c r="B400" s="1" t="str">
        <f>IFERROR(VLOOKUP($A400,Runners!$L:$AA,12,0),"")</f>
        <v/>
      </c>
      <c r="C400" s="1" t="str">
        <f>IFERROR(VLOOKUP($A400,Runners!$L:$AA,13,0),"")</f>
        <v/>
      </c>
      <c r="D400" s="2" t="str">
        <f>IFERROR(VLOOKUP($A400,Runners!$L:$AA,14,0),"")</f>
        <v/>
      </c>
      <c r="E400" s="2" t="str">
        <f>IFERROR(VLOOKUP($A400,Runners!$L:$AA,15,0),"")</f>
        <v/>
      </c>
      <c r="F400" s="2" t="str">
        <f>IFERROR(VLOOKUP($A400,Runners!$L:$AA,16,0),"")</f>
        <v/>
      </c>
    </row>
    <row r="401" spans="1:6" x14ac:dyDescent="0.25">
      <c r="A401" s="19">
        <v>398</v>
      </c>
      <c r="B401" s="1" t="str">
        <f>IFERROR(VLOOKUP($A401,Runners!$L:$AA,12,0),"")</f>
        <v/>
      </c>
      <c r="C401" s="1" t="str">
        <f>IFERROR(VLOOKUP($A401,Runners!$L:$AA,13,0),"")</f>
        <v/>
      </c>
      <c r="D401" s="2" t="str">
        <f>IFERROR(VLOOKUP($A401,Runners!$L:$AA,14,0),"")</f>
        <v/>
      </c>
      <c r="E401" s="2" t="str">
        <f>IFERROR(VLOOKUP($A401,Runners!$L:$AA,15,0),"")</f>
        <v/>
      </c>
      <c r="F401" s="2" t="str">
        <f>IFERROR(VLOOKUP($A401,Runners!$L:$AA,16,0),"")</f>
        <v/>
      </c>
    </row>
    <row r="402" spans="1:6" x14ac:dyDescent="0.25">
      <c r="A402" s="19">
        <v>399</v>
      </c>
      <c r="B402" s="1" t="str">
        <f>IFERROR(VLOOKUP($A402,Runners!$L:$AA,12,0),"")</f>
        <v/>
      </c>
      <c r="C402" s="1" t="str">
        <f>IFERROR(VLOOKUP($A402,Runners!$L:$AA,13,0),"")</f>
        <v/>
      </c>
      <c r="D402" s="2" t="str">
        <f>IFERROR(VLOOKUP($A402,Runners!$L:$AA,14,0),"")</f>
        <v/>
      </c>
      <c r="E402" s="2" t="str">
        <f>IFERROR(VLOOKUP($A402,Runners!$L:$AA,15,0),"")</f>
        <v/>
      </c>
      <c r="F402" s="2" t="str">
        <f>IFERROR(VLOOKUP($A402,Runners!$L:$AA,16,0),"")</f>
        <v/>
      </c>
    </row>
    <row r="403" spans="1:6" x14ac:dyDescent="0.25">
      <c r="A403" s="19">
        <v>400</v>
      </c>
      <c r="B403" s="1" t="str">
        <f>IFERROR(VLOOKUP($A403,Runners!$L:$AA,12,0),"")</f>
        <v/>
      </c>
      <c r="C403" s="1" t="str">
        <f>IFERROR(VLOOKUP($A403,Runners!$L:$AA,13,0),"")</f>
        <v/>
      </c>
      <c r="D403" s="2" t="str">
        <f>IFERROR(VLOOKUP($A403,Runners!$L:$AA,14,0),"")</f>
        <v/>
      </c>
      <c r="E403" s="2" t="str">
        <f>IFERROR(VLOOKUP($A403,Runners!$L:$AA,15,0),"")</f>
        <v/>
      </c>
      <c r="F403" s="2" t="str">
        <f>IFERROR(VLOOKUP($A403,Runners!$L:$AA,16,0),"")</f>
        <v/>
      </c>
    </row>
    <row r="404" spans="1:6" x14ac:dyDescent="0.25">
      <c r="A404" s="19">
        <v>401</v>
      </c>
      <c r="B404" s="1" t="str">
        <f>IFERROR(VLOOKUP($A404,Runners!$L:$AA,12,0),"")</f>
        <v/>
      </c>
      <c r="C404" s="1" t="str">
        <f>IFERROR(VLOOKUP($A404,Runners!$L:$AA,13,0),"")</f>
        <v/>
      </c>
      <c r="D404" s="2" t="str">
        <f>IFERROR(VLOOKUP($A404,Runners!$L:$AA,14,0),"")</f>
        <v/>
      </c>
      <c r="E404" s="2" t="str">
        <f>IFERROR(VLOOKUP($A404,Runners!$L:$AA,15,0),"")</f>
        <v/>
      </c>
      <c r="F404" s="2" t="str">
        <f>IFERROR(VLOOKUP($A404,Runners!$L:$AA,16,0),"")</f>
        <v/>
      </c>
    </row>
    <row r="405" spans="1:6" x14ac:dyDescent="0.25">
      <c r="A405" s="19">
        <v>402</v>
      </c>
      <c r="B405" s="1" t="str">
        <f>IFERROR(VLOOKUP($A405,Runners!$L:$AA,12,0),"")</f>
        <v/>
      </c>
      <c r="C405" s="1" t="str">
        <f>IFERROR(VLOOKUP($A405,Runners!$L:$AA,13,0),"")</f>
        <v/>
      </c>
      <c r="D405" s="2" t="str">
        <f>IFERROR(VLOOKUP($A405,Runners!$L:$AA,14,0),"")</f>
        <v/>
      </c>
      <c r="E405" s="2" t="str">
        <f>IFERROR(VLOOKUP($A405,Runners!$L:$AA,15,0),"")</f>
        <v/>
      </c>
      <c r="F405" s="2" t="str">
        <f>IFERROR(VLOOKUP($A405,Runners!$L:$AA,16,0),"")</f>
        <v/>
      </c>
    </row>
    <row r="406" spans="1:6" x14ac:dyDescent="0.25">
      <c r="A406" s="19">
        <v>403</v>
      </c>
      <c r="B406" s="1" t="str">
        <f>IFERROR(VLOOKUP($A406,Runners!$L:$AA,12,0),"")</f>
        <v/>
      </c>
      <c r="C406" s="1" t="str">
        <f>IFERROR(VLOOKUP($A406,Runners!$L:$AA,13,0),"")</f>
        <v/>
      </c>
      <c r="D406" s="2" t="str">
        <f>IFERROR(VLOOKUP($A406,Runners!$L:$AA,14,0),"")</f>
        <v/>
      </c>
      <c r="E406" s="2" t="str">
        <f>IFERROR(VLOOKUP($A406,Runners!$L:$AA,15,0),"")</f>
        <v/>
      </c>
      <c r="F406" s="2" t="str">
        <f>IFERROR(VLOOKUP($A406,Runners!$L:$AA,16,0),"")</f>
        <v/>
      </c>
    </row>
    <row r="407" spans="1:6" x14ac:dyDescent="0.25">
      <c r="A407" s="19">
        <v>404</v>
      </c>
      <c r="B407" s="1" t="str">
        <f>IFERROR(VLOOKUP($A407,Runners!$L:$AA,12,0),"")</f>
        <v/>
      </c>
      <c r="C407" s="1" t="str">
        <f>IFERROR(VLOOKUP($A407,Runners!$L:$AA,13,0),"")</f>
        <v/>
      </c>
      <c r="D407" s="2" t="str">
        <f>IFERROR(VLOOKUP($A407,Runners!$L:$AA,14,0),"")</f>
        <v/>
      </c>
      <c r="E407" s="2" t="str">
        <f>IFERROR(VLOOKUP($A407,Runners!$L:$AA,15,0),"")</f>
        <v/>
      </c>
      <c r="F407" s="2" t="str">
        <f>IFERROR(VLOOKUP($A407,Runners!$L:$AA,16,0),"")</f>
        <v/>
      </c>
    </row>
    <row r="408" spans="1:6" x14ac:dyDescent="0.25">
      <c r="A408" s="19">
        <v>405</v>
      </c>
      <c r="B408" s="1" t="str">
        <f>IFERROR(VLOOKUP($A408,Runners!$L:$AA,12,0),"")</f>
        <v/>
      </c>
      <c r="C408" s="1" t="str">
        <f>IFERROR(VLOOKUP($A408,Runners!$L:$AA,13,0),"")</f>
        <v/>
      </c>
      <c r="D408" s="2" t="str">
        <f>IFERROR(VLOOKUP($A408,Runners!$L:$AA,14,0),"")</f>
        <v/>
      </c>
      <c r="E408" s="2" t="str">
        <f>IFERROR(VLOOKUP($A408,Runners!$L:$AA,15,0),"")</f>
        <v/>
      </c>
      <c r="F408" s="2" t="str">
        <f>IFERROR(VLOOKUP($A408,Runners!$L:$AA,16,0),"")</f>
        <v/>
      </c>
    </row>
    <row r="409" spans="1:6" x14ac:dyDescent="0.25">
      <c r="A409" s="19">
        <v>406</v>
      </c>
      <c r="B409" s="1" t="str">
        <f>IFERROR(VLOOKUP($A409,Runners!$L:$AA,12,0),"")</f>
        <v/>
      </c>
      <c r="C409" s="1" t="str">
        <f>IFERROR(VLOOKUP($A409,Runners!$L:$AA,13,0),"")</f>
        <v/>
      </c>
      <c r="D409" s="2" t="str">
        <f>IFERROR(VLOOKUP($A409,Runners!$L:$AA,14,0),"")</f>
        <v/>
      </c>
      <c r="E409" s="2" t="str">
        <f>IFERROR(VLOOKUP($A409,Runners!$L:$AA,15,0),"")</f>
        <v/>
      </c>
      <c r="F409" s="2" t="str">
        <f>IFERROR(VLOOKUP($A409,Runners!$L:$AA,16,0),"")</f>
        <v/>
      </c>
    </row>
    <row r="410" spans="1:6" x14ac:dyDescent="0.25">
      <c r="A410" s="19">
        <v>407</v>
      </c>
      <c r="B410" s="1" t="str">
        <f>IFERROR(VLOOKUP($A410,Runners!$L:$AA,12,0),"")</f>
        <v/>
      </c>
      <c r="C410" s="1" t="str">
        <f>IFERROR(VLOOKUP($A410,Runners!$L:$AA,13,0),"")</f>
        <v/>
      </c>
      <c r="D410" s="2" t="str">
        <f>IFERROR(VLOOKUP($A410,Runners!$L:$AA,14,0),"")</f>
        <v/>
      </c>
      <c r="E410" s="2" t="str">
        <f>IFERROR(VLOOKUP($A410,Runners!$L:$AA,15,0),"")</f>
        <v/>
      </c>
      <c r="F410" s="2" t="str">
        <f>IFERROR(VLOOKUP($A410,Runners!$L:$AA,16,0),"")</f>
        <v/>
      </c>
    </row>
    <row r="411" spans="1:6" x14ac:dyDescent="0.25">
      <c r="A411" s="19">
        <v>408</v>
      </c>
      <c r="B411" s="1" t="str">
        <f>IFERROR(VLOOKUP($A411,Runners!$L:$AA,12,0),"")</f>
        <v/>
      </c>
      <c r="C411" s="1" t="str">
        <f>IFERROR(VLOOKUP($A411,Runners!$L:$AA,13,0),"")</f>
        <v/>
      </c>
      <c r="D411" s="2" t="str">
        <f>IFERROR(VLOOKUP($A411,Runners!$L:$AA,14,0),"")</f>
        <v/>
      </c>
      <c r="E411" s="2" t="str">
        <f>IFERROR(VLOOKUP($A411,Runners!$L:$AA,15,0),"")</f>
        <v/>
      </c>
      <c r="F411" s="2" t="str">
        <f>IFERROR(VLOOKUP($A411,Runners!$L:$AA,16,0),"")</f>
        <v/>
      </c>
    </row>
    <row r="412" spans="1:6" x14ac:dyDescent="0.25">
      <c r="A412" s="19">
        <v>409</v>
      </c>
      <c r="B412" s="1" t="str">
        <f>IFERROR(VLOOKUP($A412,Runners!$L:$AA,12,0),"")</f>
        <v/>
      </c>
      <c r="C412" s="1" t="str">
        <f>IFERROR(VLOOKUP($A412,Runners!$L:$AA,13,0),"")</f>
        <v/>
      </c>
      <c r="D412" s="2" t="str">
        <f>IFERROR(VLOOKUP($A412,Runners!$L:$AA,14,0),"")</f>
        <v/>
      </c>
      <c r="E412" s="2" t="str">
        <f>IFERROR(VLOOKUP($A412,Runners!$L:$AA,15,0),"")</f>
        <v/>
      </c>
      <c r="F412" s="2" t="str">
        <f>IFERROR(VLOOKUP($A412,Runners!$L:$AA,16,0),"")</f>
        <v/>
      </c>
    </row>
    <row r="413" spans="1:6" x14ac:dyDescent="0.25">
      <c r="A413" s="19">
        <v>410</v>
      </c>
      <c r="B413" s="1" t="str">
        <f>IFERROR(VLOOKUP($A413,Runners!$L:$AA,12,0),"")</f>
        <v/>
      </c>
      <c r="C413" s="1" t="str">
        <f>IFERROR(VLOOKUP($A413,Runners!$L:$AA,13,0),"")</f>
        <v/>
      </c>
      <c r="D413" s="2" t="str">
        <f>IFERROR(VLOOKUP($A413,Runners!$L:$AA,14,0),"")</f>
        <v/>
      </c>
      <c r="E413" s="2" t="str">
        <f>IFERROR(VLOOKUP($A413,Runners!$L:$AA,15,0),"")</f>
        <v/>
      </c>
      <c r="F413" s="2" t="str">
        <f>IFERROR(VLOOKUP($A413,Runners!$L:$AA,16,0),"")</f>
        <v/>
      </c>
    </row>
    <row r="414" spans="1:6" x14ac:dyDescent="0.25">
      <c r="A414" s="19">
        <v>411</v>
      </c>
      <c r="B414" s="1" t="str">
        <f>IFERROR(VLOOKUP($A414,Runners!$L:$AA,12,0),"")</f>
        <v/>
      </c>
      <c r="C414" s="1" t="str">
        <f>IFERROR(VLOOKUP($A414,Runners!$L:$AA,13,0),"")</f>
        <v/>
      </c>
      <c r="D414" s="2" t="str">
        <f>IFERROR(VLOOKUP($A414,Runners!$L:$AA,14,0),"")</f>
        <v/>
      </c>
      <c r="E414" s="2" t="str">
        <f>IFERROR(VLOOKUP($A414,Runners!$L:$AA,15,0),"")</f>
        <v/>
      </c>
      <c r="F414" s="2" t="str">
        <f>IFERROR(VLOOKUP($A414,Runners!$L:$AA,16,0),"")</f>
        <v/>
      </c>
    </row>
    <row r="415" spans="1:6" x14ac:dyDescent="0.25">
      <c r="A415" s="19">
        <v>412</v>
      </c>
      <c r="B415" s="1" t="str">
        <f>IFERROR(VLOOKUP($A415,Runners!$L:$AA,12,0),"")</f>
        <v/>
      </c>
      <c r="C415" s="1" t="str">
        <f>IFERROR(VLOOKUP($A415,Runners!$L:$AA,13,0),"")</f>
        <v/>
      </c>
      <c r="D415" s="2" t="str">
        <f>IFERROR(VLOOKUP($A415,Runners!$L:$AA,14,0),"")</f>
        <v/>
      </c>
      <c r="E415" s="2" t="str">
        <f>IFERROR(VLOOKUP($A415,Runners!$L:$AA,15,0),"")</f>
        <v/>
      </c>
      <c r="F415" s="2" t="str">
        <f>IFERROR(VLOOKUP($A415,Runners!$L:$AA,16,0),"")</f>
        <v/>
      </c>
    </row>
    <row r="416" spans="1:6" x14ac:dyDescent="0.25">
      <c r="A416" s="19">
        <v>413</v>
      </c>
      <c r="B416" s="1" t="str">
        <f>IFERROR(VLOOKUP($A416,Runners!$L:$AA,12,0),"")</f>
        <v/>
      </c>
      <c r="C416" s="1" t="str">
        <f>IFERROR(VLOOKUP($A416,Runners!$L:$AA,13,0),"")</f>
        <v/>
      </c>
      <c r="D416" s="2" t="str">
        <f>IFERROR(VLOOKUP($A416,Runners!$L:$AA,14,0),"")</f>
        <v/>
      </c>
      <c r="E416" s="2" t="str">
        <f>IFERROR(VLOOKUP($A416,Runners!$L:$AA,15,0),"")</f>
        <v/>
      </c>
      <c r="F416" s="2" t="str">
        <f>IFERROR(VLOOKUP($A416,Runners!$L:$AA,16,0),"")</f>
        <v/>
      </c>
    </row>
    <row r="417" spans="1:6" x14ac:dyDescent="0.25">
      <c r="A417" s="19">
        <v>414</v>
      </c>
      <c r="B417" s="1" t="str">
        <f>IFERROR(VLOOKUP($A417,Runners!$L:$AA,12,0),"")</f>
        <v/>
      </c>
      <c r="C417" s="1" t="str">
        <f>IFERROR(VLOOKUP($A417,Runners!$L:$AA,13,0),"")</f>
        <v/>
      </c>
      <c r="D417" s="2" t="str">
        <f>IFERROR(VLOOKUP($A417,Runners!$L:$AA,14,0),"")</f>
        <v/>
      </c>
      <c r="E417" s="2" t="str">
        <f>IFERROR(VLOOKUP($A417,Runners!$L:$AA,15,0),"")</f>
        <v/>
      </c>
      <c r="F417" s="2" t="str">
        <f>IFERROR(VLOOKUP($A417,Runners!$L:$AA,16,0),"")</f>
        <v/>
      </c>
    </row>
    <row r="418" spans="1:6" x14ac:dyDescent="0.25">
      <c r="A418" s="19">
        <v>415</v>
      </c>
      <c r="B418" s="1" t="str">
        <f>IFERROR(VLOOKUP($A418,Runners!$L:$AA,12,0),"")</f>
        <v/>
      </c>
      <c r="C418" s="1" t="str">
        <f>IFERROR(VLOOKUP($A418,Runners!$L:$AA,13,0),"")</f>
        <v/>
      </c>
      <c r="D418" s="2" t="str">
        <f>IFERROR(VLOOKUP($A418,Runners!$L:$AA,14,0),"")</f>
        <v/>
      </c>
      <c r="E418" s="2" t="str">
        <f>IFERROR(VLOOKUP($A418,Runners!$L:$AA,15,0),"")</f>
        <v/>
      </c>
      <c r="F418" s="2" t="str">
        <f>IFERROR(VLOOKUP($A418,Runners!$L:$AA,16,0),"")</f>
        <v/>
      </c>
    </row>
    <row r="419" spans="1:6" x14ac:dyDescent="0.25">
      <c r="A419" s="19">
        <v>416</v>
      </c>
      <c r="B419" s="1" t="str">
        <f>IFERROR(VLOOKUP($A419,Runners!$L:$AA,12,0),"")</f>
        <v/>
      </c>
      <c r="C419" s="1" t="str">
        <f>IFERROR(VLOOKUP($A419,Runners!$L:$AA,13,0),"")</f>
        <v/>
      </c>
      <c r="D419" s="2" t="str">
        <f>IFERROR(VLOOKUP($A419,Runners!$L:$AA,14,0),"")</f>
        <v/>
      </c>
      <c r="E419" s="2" t="str">
        <f>IFERROR(VLOOKUP($A419,Runners!$L:$AA,15,0),"")</f>
        <v/>
      </c>
      <c r="F419" s="2" t="str">
        <f>IFERROR(VLOOKUP($A419,Runners!$L:$AA,16,0),"")</f>
        <v/>
      </c>
    </row>
    <row r="420" spans="1:6" x14ac:dyDescent="0.25">
      <c r="A420" s="19">
        <v>417</v>
      </c>
      <c r="B420" s="1" t="str">
        <f>IFERROR(VLOOKUP($A420,Runners!$L:$AA,12,0),"")</f>
        <v/>
      </c>
      <c r="C420" s="1" t="str">
        <f>IFERROR(VLOOKUP($A420,Runners!$L:$AA,13,0),"")</f>
        <v/>
      </c>
      <c r="D420" s="2" t="str">
        <f>IFERROR(VLOOKUP($A420,Runners!$L:$AA,14,0),"")</f>
        <v/>
      </c>
      <c r="E420" s="2" t="str">
        <f>IFERROR(VLOOKUP($A420,Runners!$L:$AA,15,0),"")</f>
        <v/>
      </c>
      <c r="F420" s="2" t="str">
        <f>IFERROR(VLOOKUP($A420,Runners!$L:$AA,16,0),"")</f>
        <v/>
      </c>
    </row>
    <row r="421" spans="1:6" x14ac:dyDescent="0.25">
      <c r="A421" s="19">
        <v>418</v>
      </c>
      <c r="B421" s="1" t="str">
        <f>IFERROR(VLOOKUP($A421,Runners!$L:$AA,12,0),"")</f>
        <v/>
      </c>
      <c r="C421" s="1" t="str">
        <f>IFERROR(VLOOKUP($A421,Runners!$L:$AA,13,0),"")</f>
        <v/>
      </c>
      <c r="D421" s="2" t="str">
        <f>IFERROR(VLOOKUP($A421,Runners!$L:$AA,14,0),"")</f>
        <v/>
      </c>
      <c r="E421" s="2" t="str">
        <f>IFERROR(VLOOKUP($A421,Runners!$L:$AA,15,0),"")</f>
        <v/>
      </c>
      <c r="F421" s="2" t="str">
        <f>IFERROR(VLOOKUP($A421,Runners!$L:$AA,16,0),"")</f>
        <v/>
      </c>
    </row>
    <row r="422" spans="1:6" x14ac:dyDescent="0.25">
      <c r="A422" s="19">
        <v>419</v>
      </c>
      <c r="B422" s="1" t="str">
        <f>IFERROR(VLOOKUP($A422,Runners!$L:$AA,12,0),"")</f>
        <v/>
      </c>
      <c r="C422" s="1" t="str">
        <f>IFERROR(VLOOKUP($A422,Runners!$L:$AA,13,0),"")</f>
        <v/>
      </c>
      <c r="D422" s="2" t="str">
        <f>IFERROR(VLOOKUP($A422,Runners!$L:$AA,14,0),"")</f>
        <v/>
      </c>
      <c r="E422" s="2" t="str">
        <f>IFERROR(VLOOKUP($A422,Runners!$L:$AA,15,0),"")</f>
        <v/>
      </c>
      <c r="F422" s="2" t="str">
        <f>IFERROR(VLOOKUP($A422,Runners!$L:$AA,16,0),"")</f>
        <v/>
      </c>
    </row>
    <row r="423" spans="1:6" x14ac:dyDescent="0.25">
      <c r="A423" s="19">
        <v>420</v>
      </c>
      <c r="B423" s="1" t="str">
        <f>IFERROR(VLOOKUP($A423,Runners!$L:$AA,12,0),"")</f>
        <v/>
      </c>
      <c r="C423" s="1" t="str">
        <f>IFERROR(VLOOKUP($A423,Runners!$L:$AA,13,0),"")</f>
        <v/>
      </c>
      <c r="D423" s="2" t="str">
        <f>IFERROR(VLOOKUP($A423,Runners!$L:$AA,14,0),"")</f>
        <v/>
      </c>
      <c r="E423" s="2" t="str">
        <f>IFERROR(VLOOKUP($A423,Runners!$L:$AA,15,0),"")</f>
        <v/>
      </c>
      <c r="F423" s="2" t="str">
        <f>IFERROR(VLOOKUP($A423,Runners!$L:$AA,16,0),"")</f>
        <v/>
      </c>
    </row>
    <row r="424" spans="1:6" x14ac:dyDescent="0.25">
      <c r="A424" s="19">
        <v>421</v>
      </c>
      <c r="B424" s="1" t="str">
        <f>IFERROR(VLOOKUP($A424,Runners!$L:$AA,12,0),"")</f>
        <v/>
      </c>
      <c r="C424" s="1" t="str">
        <f>IFERROR(VLOOKUP($A424,Runners!$L:$AA,13,0),"")</f>
        <v/>
      </c>
      <c r="D424" s="2" t="str">
        <f>IFERROR(VLOOKUP($A424,Runners!$L:$AA,14,0),"")</f>
        <v/>
      </c>
      <c r="E424" s="2" t="str">
        <f>IFERROR(VLOOKUP($A424,Runners!$L:$AA,15,0),"")</f>
        <v/>
      </c>
      <c r="F424" s="2" t="str">
        <f>IFERROR(VLOOKUP($A424,Runners!$L:$AA,16,0),"")</f>
        <v/>
      </c>
    </row>
    <row r="425" spans="1:6" x14ac:dyDescent="0.25">
      <c r="A425" s="19">
        <v>422</v>
      </c>
      <c r="B425" s="1" t="str">
        <f>IFERROR(VLOOKUP($A425,Runners!$L:$AA,12,0),"")</f>
        <v/>
      </c>
      <c r="C425" s="1" t="str">
        <f>IFERROR(VLOOKUP($A425,Runners!$L:$AA,13,0),"")</f>
        <v/>
      </c>
      <c r="D425" s="2" t="str">
        <f>IFERROR(VLOOKUP($A425,Runners!$L:$AA,14,0),"")</f>
        <v/>
      </c>
      <c r="E425" s="2" t="str">
        <f>IFERROR(VLOOKUP($A425,Runners!$L:$AA,15,0),"")</f>
        <v/>
      </c>
      <c r="F425" s="2" t="str">
        <f>IFERROR(VLOOKUP($A425,Runners!$L:$AA,16,0),"")</f>
        <v/>
      </c>
    </row>
    <row r="426" spans="1:6" x14ac:dyDescent="0.25">
      <c r="A426" s="19">
        <v>423</v>
      </c>
      <c r="B426" s="1" t="str">
        <f>IFERROR(VLOOKUP($A426,Runners!$L:$AA,12,0),"")</f>
        <v/>
      </c>
      <c r="C426" s="1" t="str">
        <f>IFERROR(VLOOKUP($A426,Runners!$L:$AA,13,0),"")</f>
        <v/>
      </c>
      <c r="D426" s="2" t="str">
        <f>IFERROR(VLOOKUP($A426,Runners!$L:$AA,14,0),"")</f>
        <v/>
      </c>
      <c r="E426" s="2" t="str">
        <f>IFERROR(VLOOKUP($A426,Runners!$L:$AA,15,0),"")</f>
        <v/>
      </c>
      <c r="F426" s="2" t="str">
        <f>IFERROR(VLOOKUP($A426,Runners!$L:$AA,16,0),"")</f>
        <v/>
      </c>
    </row>
    <row r="427" spans="1:6" x14ac:dyDescent="0.25">
      <c r="A427" s="19">
        <v>424</v>
      </c>
      <c r="B427" s="1" t="str">
        <f>IFERROR(VLOOKUP($A427,Runners!$L:$AA,12,0),"")</f>
        <v/>
      </c>
      <c r="C427" s="1" t="str">
        <f>IFERROR(VLOOKUP($A427,Runners!$L:$AA,13,0),"")</f>
        <v/>
      </c>
      <c r="D427" s="2" t="str">
        <f>IFERROR(VLOOKUP($A427,Runners!$L:$AA,14,0),"")</f>
        <v/>
      </c>
      <c r="E427" s="2" t="str">
        <f>IFERROR(VLOOKUP($A427,Runners!$L:$AA,15,0),"")</f>
        <v/>
      </c>
      <c r="F427" s="2" t="str">
        <f>IFERROR(VLOOKUP($A427,Runners!$L:$AA,16,0),"")</f>
        <v/>
      </c>
    </row>
    <row r="428" spans="1:6" x14ac:dyDescent="0.25">
      <c r="A428" s="19">
        <v>425</v>
      </c>
      <c r="B428" s="1" t="str">
        <f>IFERROR(VLOOKUP($A428,Runners!$L:$AA,12,0),"")</f>
        <v/>
      </c>
      <c r="C428" s="1" t="str">
        <f>IFERROR(VLOOKUP($A428,Runners!$L:$AA,13,0),"")</f>
        <v/>
      </c>
      <c r="D428" s="2" t="str">
        <f>IFERROR(VLOOKUP($A428,Runners!$L:$AA,14,0),"")</f>
        <v/>
      </c>
      <c r="E428" s="2" t="str">
        <f>IFERROR(VLOOKUP($A428,Runners!$L:$AA,15,0),"")</f>
        <v/>
      </c>
      <c r="F428" s="2" t="str">
        <f>IFERROR(VLOOKUP($A428,Runners!$L:$AA,16,0),"")</f>
        <v/>
      </c>
    </row>
    <row r="429" spans="1:6" x14ac:dyDescent="0.25">
      <c r="A429" s="19">
        <v>426</v>
      </c>
      <c r="B429" s="1" t="str">
        <f>IFERROR(VLOOKUP($A429,Runners!$L:$AA,12,0),"")</f>
        <v/>
      </c>
      <c r="C429" s="1" t="str">
        <f>IFERROR(VLOOKUP($A429,Runners!$L:$AA,13,0),"")</f>
        <v/>
      </c>
      <c r="D429" s="2" t="str">
        <f>IFERROR(VLOOKUP($A429,Runners!$L:$AA,14,0),"")</f>
        <v/>
      </c>
      <c r="E429" s="2" t="str">
        <f>IFERROR(VLOOKUP($A429,Runners!$L:$AA,15,0),"")</f>
        <v/>
      </c>
      <c r="F429" s="2" t="str">
        <f>IFERROR(VLOOKUP($A429,Runners!$L:$AA,16,0),"")</f>
        <v/>
      </c>
    </row>
    <row r="430" spans="1:6" x14ac:dyDescent="0.25">
      <c r="A430" s="19">
        <v>427</v>
      </c>
      <c r="B430" s="1" t="str">
        <f>IFERROR(VLOOKUP($A430,Runners!$L:$AA,12,0),"")</f>
        <v/>
      </c>
      <c r="C430" s="1" t="str">
        <f>IFERROR(VLOOKUP($A430,Runners!$L:$AA,13,0),"")</f>
        <v/>
      </c>
      <c r="D430" s="2" t="str">
        <f>IFERROR(VLOOKUP($A430,Runners!$L:$AA,14,0),"")</f>
        <v/>
      </c>
      <c r="E430" s="2" t="str">
        <f>IFERROR(VLOOKUP($A430,Runners!$L:$AA,15,0),"")</f>
        <v/>
      </c>
      <c r="F430" s="2" t="str">
        <f>IFERROR(VLOOKUP($A430,Runners!$L:$AA,16,0),"")</f>
        <v/>
      </c>
    </row>
    <row r="431" spans="1:6" x14ac:dyDescent="0.25">
      <c r="A431" s="19">
        <v>428</v>
      </c>
      <c r="B431" s="1" t="str">
        <f>IFERROR(VLOOKUP($A431,Runners!$L:$AA,12,0),"")</f>
        <v/>
      </c>
      <c r="C431" s="1" t="str">
        <f>IFERROR(VLOOKUP($A431,Runners!$L:$AA,13,0),"")</f>
        <v/>
      </c>
      <c r="D431" s="2" t="str">
        <f>IFERROR(VLOOKUP($A431,Runners!$L:$AA,14,0),"")</f>
        <v/>
      </c>
      <c r="E431" s="2" t="str">
        <f>IFERROR(VLOOKUP($A431,Runners!$L:$AA,15,0),"")</f>
        <v/>
      </c>
      <c r="F431" s="2" t="str">
        <f>IFERROR(VLOOKUP($A431,Runners!$L:$AA,16,0),"")</f>
        <v/>
      </c>
    </row>
    <row r="432" spans="1:6" x14ac:dyDescent="0.25">
      <c r="A432" s="19">
        <v>429</v>
      </c>
      <c r="B432" s="1" t="str">
        <f>IFERROR(VLOOKUP($A432,Runners!$L:$AA,12,0),"")</f>
        <v/>
      </c>
      <c r="C432" s="1" t="str">
        <f>IFERROR(VLOOKUP($A432,Runners!$L:$AA,13,0),"")</f>
        <v/>
      </c>
      <c r="D432" s="2" t="str">
        <f>IFERROR(VLOOKUP($A432,Runners!$L:$AA,14,0),"")</f>
        <v/>
      </c>
      <c r="E432" s="2" t="str">
        <f>IFERROR(VLOOKUP($A432,Runners!$L:$AA,15,0),"")</f>
        <v/>
      </c>
      <c r="F432" s="2" t="str">
        <f>IFERROR(VLOOKUP($A432,Runners!$L:$AA,16,0),"")</f>
        <v/>
      </c>
    </row>
    <row r="433" spans="1:6" x14ac:dyDescent="0.25">
      <c r="A433" s="19">
        <v>430</v>
      </c>
      <c r="B433" s="1" t="str">
        <f>IFERROR(VLOOKUP($A433,Runners!$L:$AA,12,0),"")</f>
        <v/>
      </c>
      <c r="C433" s="1" t="str">
        <f>IFERROR(VLOOKUP($A433,Runners!$L:$AA,13,0),"")</f>
        <v/>
      </c>
      <c r="D433" s="2" t="str">
        <f>IFERROR(VLOOKUP($A433,Runners!$L:$AA,14,0),"")</f>
        <v/>
      </c>
      <c r="E433" s="2" t="str">
        <f>IFERROR(VLOOKUP($A433,Runners!$L:$AA,15,0),"")</f>
        <v/>
      </c>
      <c r="F433" s="2" t="str">
        <f>IFERROR(VLOOKUP($A433,Runners!$L:$AA,16,0),"")</f>
        <v/>
      </c>
    </row>
    <row r="434" spans="1:6" x14ac:dyDescent="0.25">
      <c r="A434" s="19">
        <v>431</v>
      </c>
      <c r="B434" s="1" t="str">
        <f>IFERROR(VLOOKUP($A434,Runners!$L:$AA,12,0),"")</f>
        <v/>
      </c>
      <c r="C434" s="1" t="str">
        <f>IFERROR(VLOOKUP($A434,Runners!$L:$AA,13,0),"")</f>
        <v/>
      </c>
      <c r="D434" s="2" t="str">
        <f>IFERROR(VLOOKUP($A434,Runners!$L:$AA,14,0),"")</f>
        <v/>
      </c>
      <c r="E434" s="2" t="str">
        <f>IFERROR(VLOOKUP($A434,Runners!$L:$AA,15,0),"")</f>
        <v/>
      </c>
      <c r="F434" s="2" t="str">
        <f>IFERROR(VLOOKUP($A434,Runners!$L:$AA,16,0),"")</f>
        <v/>
      </c>
    </row>
    <row r="435" spans="1:6" x14ac:dyDescent="0.25">
      <c r="A435" s="19">
        <v>432</v>
      </c>
      <c r="B435" s="1" t="str">
        <f>IFERROR(VLOOKUP($A435,Runners!$L:$AA,12,0),"")</f>
        <v/>
      </c>
      <c r="C435" s="1" t="str">
        <f>IFERROR(VLOOKUP($A435,Runners!$L:$AA,13,0),"")</f>
        <v/>
      </c>
      <c r="D435" s="2" t="str">
        <f>IFERROR(VLOOKUP($A435,Runners!$L:$AA,14,0),"")</f>
        <v/>
      </c>
      <c r="E435" s="2" t="str">
        <f>IFERROR(VLOOKUP($A435,Runners!$L:$AA,15,0),"")</f>
        <v/>
      </c>
      <c r="F435" s="2" t="str">
        <f>IFERROR(VLOOKUP($A435,Runners!$L:$AA,16,0),"")</f>
        <v/>
      </c>
    </row>
    <row r="436" spans="1:6" x14ac:dyDescent="0.25">
      <c r="A436" s="19">
        <v>433</v>
      </c>
      <c r="B436" s="1" t="str">
        <f>IFERROR(VLOOKUP($A436,Runners!$L:$AA,12,0),"")</f>
        <v/>
      </c>
      <c r="C436" s="1" t="str">
        <f>IFERROR(VLOOKUP($A436,Runners!$L:$AA,13,0),"")</f>
        <v/>
      </c>
      <c r="D436" s="2" t="str">
        <f>IFERROR(VLOOKUP($A436,Runners!$L:$AA,14,0),"")</f>
        <v/>
      </c>
      <c r="E436" s="2" t="str">
        <f>IFERROR(VLOOKUP($A436,Runners!$L:$AA,15,0),"")</f>
        <v/>
      </c>
      <c r="F436" s="2" t="str">
        <f>IFERROR(VLOOKUP($A436,Runners!$L:$AA,16,0),"")</f>
        <v/>
      </c>
    </row>
    <row r="437" spans="1:6" x14ac:dyDescent="0.25">
      <c r="A437" s="19">
        <v>434</v>
      </c>
      <c r="B437" s="1" t="str">
        <f>IFERROR(VLOOKUP($A437,Runners!$L:$AA,12,0),"")</f>
        <v/>
      </c>
      <c r="C437" s="1" t="str">
        <f>IFERROR(VLOOKUP($A437,Runners!$L:$AA,13,0),"")</f>
        <v/>
      </c>
      <c r="D437" s="2" t="str">
        <f>IFERROR(VLOOKUP($A437,Runners!$L:$AA,14,0),"")</f>
        <v/>
      </c>
      <c r="E437" s="2" t="str">
        <f>IFERROR(VLOOKUP($A437,Runners!$L:$AA,15,0),"")</f>
        <v/>
      </c>
      <c r="F437" s="2" t="str">
        <f>IFERROR(VLOOKUP($A437,Runners!$L:$AA,16,0),"")</f>
        <v/>
      </c>
    </row>
    <row r="438" spans="1:6" x14ac:dyDescent="0.25">
      <c r="A438" s="19">
        <v>435</v>
      </c>
      <c r="B438" s="1" t="str">
        <f>IFERROR(VLOOKUP($A438,Runners!$L:$AA,12,0),"")</f>
        <v/>
      </c>
      <c r="C438" s="1" t="str">
        <f>IFERROR(VLOOKUP($A438,Runners!$L:$AA,13,0),"")</f>
        <v/>
      </c>
      <c r="D438" s="2" t="str">
        <f>IFERROR(VLOOKUP($A438,Runners!$L:$AA,14,0),"")</f>
        <v/>
      </c>
      <c r="E438" s="2" t="str">
        <f>IFERROR(VLOOKUP($A438,Runners!$L:$AA,15,0),"")</f>
        <v/>
      </c>
      <c r="F438" s="2" t="str">
        <f>IFERROR(VLOOKUP($A438,Runners!$L:$AA,16,0),"")</f>
        <v/>
      </c>
    </row>
    <row r="439" spans="1:6" x14ac:dyDescent="0.25">
      <c r="A439" s="19">
        <v>436</v>
      </c>
      <c r="B439" s="1" t="str">
        <f>IFERROR(VLOOKUP($A439,Runners!$L:$AA,12,0),"")</f>
        <v/>
      </c>
      <c r="C439" s="1" t="str">
        <f>IFERROR(VLOOKUP($A439,Runners!$L:$AA,13,0),"")</f>
        <v/>
      </c>
      <c r="D439" s="2" t="str">
        <f>IFERROR(VLOOKUP($A439,Runners!$L:$AA,14,0),"")</f>
        <v/>
      </c>
      <c r="E439" s="2" t="str">
        <f>IFERROR(VLOOKUP($A439,Runners!$L:$AA,15,0),"")</f>
        <v/>
      </c>
      <c r="F439" s="2" t="str">
        <f>IFERROR(VLOOKUP($A439,Runners!$L:$AA,16,0),"")</f>
        <v/>
      </c>
    </row>
    <row r="440" spans="1:6" x14ac:dyDescent="0.25">
      <c r="A440" s="19">
        <v>437</v>
      </c>
      <c r="B440" s="1" t="str">
        <f>IFERROR(VLOOKUP($A440,Runners!$L:$AA,12,0),"")</f>
        <v/>
      </c>
      <c r="C440" s="1" t="str">
        <f>IFERROR(VLOOKUP($A440,Runners!$L:$AA,13,0),"")</f>
        <v/>
      </c>
      <c r="D440" s="2" t="str">
        <f>IFERROR(VLOOKUP($A440,Runners!$L:$AA,14,0),"")</f>
        <v/>
      </c>
      <c r="E440" s="2" t="str">
        <f>IFERROR(VLOOKUP($A440,Runners!$L:$AA,15,0),"")</f>
        <v/>
      </c>
      <c r="F440" s="2" t="str">
        <f>IFERROR(VLOOKUP($A440,Runners!$L:$AA,16,0),"")</f>
        <v/>
      </c>
    </row>
    <row r="441" spans="1:6" x14ac:dyDescent="0.25">
      <c r="A441" s="19">
        <v>438</v>
      </c>
      <c r="B441" s="1" t="str">
        <f>IFERROR(VLOOKUP($A441,Runners!$L:$AA,12,0),"")</f>
        <v/>
      </c>
      <c r="C441" s="1" t="str">
        <f>IFERROR(VLOOKUP($A441,Runners!$L:$AA,13,0),"")</f>
        <v/>
      </c>
      <c r="D441" s="2" t="str">
        <f>IFERROR(VLOOKUP($A441,Runners!$L:$AA,14,0),"")</f>
        <v/>
      </c>
      <c r="E441" s="2" t="str">
        <f>IFERROR(VLOOKUP($A441,Runners!$L:$AA,15,0),"")</f>
        <v/>
      </c>
      <c r="F441" s="2" t="str">
        <f>IFERROR(VLOOKUP($A441,Runners!$L:$AA,16,0),"")</f>
        <v/>
      </c>
    </row>
    <row r="442" spans="1:6" x14ac:dyDescent="0.25">
      <c r="A442" s="19">
        <v>439</v>
      </c>
      <c r="B442" s="1" t="str">
        <f>IFERROR(VLOOKUP($A442,Runners!$L:$AA,12,0),"")</f>
        <v/>
      </c>
      <c r="C442" s="1" t="str">
        <f>IFERROR(VLOOKUP($A442,Runners!$L:$AA,13,0),"")</f>
        <v/>
      </c>
      <c r="D442" s="2" t="str">
        <f>IFERROR(VLOOKUP($A442,Runners!$L:$AA,14,0),"")</f>
        <v/>
      </c>
      <c r="E442" s="2" t="str">
        <f>IFERROR(VLOOKUP($A442,Runners!$L:$AA,15,0),"")</f>
        <v/>
      </c>
      <c r="F442" s="2" t="str">
        <f>IFERROR(VLOOKUP($A442,Runners!$L:$AA,16,0),"")</f>
        <v/>
      </c>
    </row>
    <row r="443" spans="1:6" x14ac:dyDescent="0.25">
      <c r="A443" s="19">
        <v>440</v>
      </c>
      <c r="B443" s="1" t="str">
        <f>IFERROR(VLOOKUP($A443,Runners!$L:$AA,12,0),"")</f>
        <v/>
      </c>
      <c r="C443" s="1" t="str">
        <f>IFERROR(VLOOKUP($A443,Runners!$L:$AA,13,0),"")</f>
        <v/>
      </c>
      <c r="D443" s="2" t="str">
        <f>IFERROR(VLOOKUP($A443,Runners!$L:$AA,14,0),"")</f>
        <v/>
      </c>
      <c r="E443" s="2" t="str">
        <f>IFERROR(VLOOKUP($A443,Runners!$L:$AA,15,0),"")</f>
        <v/>
      </c>
      <c r="F443" s="2" t="str">
        <f>IFERROR(VLOOKUP($A443,Runners!$L:$AA,16,0),"")</f>
        <v/>
      </c>
    </row>
    <row r="444" spans="1:6" x14ac:dyDescent="0.25">
      <c r="A444" s="19">
        <v>441</v>
      </c>
      <c r="B444" s="1" t="str">
        <f>IFERROR(VLOOKUP($A444,Runners!$L:$AA,12,0),"")</f>
        <v/>
      </c>
      <c r="C444" s="1" t="str">
        <f>IFERROR(VLOOKUP($A444,Runners!$L:$AA,13,0),"")</f>
        <v/>
      </c>
      <c r="D444" s="2" t="str">
        <f>IFERROR(VLOOKUP($A444,Runners!$L:$AA,14,0),"")</f>
        <v/>
      </c>
      <c r="E444" s="2" t="str">
        <f>IFERROR(VLOOKUP($A444,Runners!$L:$AA,15,0),"")</f>
        <v/>
      </c>
      <c r="F444" s="2" t="str">
        <f>IFERROR(VLOOKUP($A444,Runners!$L:$AA,16,0),"")</f>
        <v/>
      </c>
    </row>
    <row r="445" spans="1:6" x14ac:dyDescent="0.25">
      <c r="A445" s="19">
        <v>442</v>
      </c>
      <c r="B445" s="1" t="str">
        <f>IFERROR(VLOOKUP($A445,Runners!$L:$AA,12,0),"")</f>
        <v/>
      </c>
      <c r="C445" s="1" t="str">
        <f>IFERROR(VLOOKUP($A445,Runners!$L:$AA,13,0),"")</f>
        <v/>
      </c>
      <c r="D445" s="2" t="str">
        <f>IFERROR(VLOOKUP($A445,Runners!$L:$AA,14,0),"")</f>
        <v/>
      </c>
      <c r="E445" s="2" t="str">
        <f>IFERROR(VLOOKUP($A445,Runners!$L:$AA,15,0),"")</f>
        <v/>
      </c>
      <c r="F445" s="2" t="str">
        <f>IFERROR(VLOOKUP($A445,Runners!$L:$AA,16,0),"")</f>
        <v/>
      </c>
    </row>
    <row r="446" spans="1:6" x14ac:dyDescent="0.25">
      <c r="A446" s="19">
        <v>443</v>
      </c>
      <c r="B446" s="1" t="str">
        <f>IFERROR(VLOOKUP($A446,Runners!$L:$AA,12,0),"")</f>
        <v/>
      </c>
      <c r="C446" s="1" t="str">
        <f>IFERROR(VLOOKUP($A446,Runners!$L:$AA,13,0),"")</f>
        <v/>
      </c>
      <c r="D446" s="2" t="str">
        <f>IFERROR(VLOOKUP($A446,Runners!$L:$AA,14,0),"")</f>
        <v/>
      </c>
      <c r="E446" s="2" t="str">
        <f>IFERROR(VLOOKUP($A446,Runners!$L:$AA,15,0),"")</f>
        <v/>
      </c>
      <c r="F446" s="2" t="str">
        <f>IFERROR(VLOOKUP($A446,Runners!$L:$AA,16,0),"")</f>
        <v/>
      </c>
    </row>
    <row r="447" spans="1:6" x14ac:dyDescent="0.25">
      <c r="A447" s="19">
        <v>444</v>
      </c>
      <c r="B447" s="1" t="str">
        <f>IFERROR(VLOOKUP($A447,Runners!$L:$AA,12,0),"")</f>
        <v/>
      </c>
      <c r="C447" s="1" t="str">
        <f>IFERROR(VLOOKUP($A447,Runners!$L:$AA,13,0),"")</f>
        <v/>
      </c>
      <c r="D447" s="2" t="str">
        <f>IFERROR(VLOOKUP($A447,Runners!$L:$AA,14,0),"")</f>
        <v/>
      </c>
      <c r="E447" s="2" t="str">
        <f>IFERROR(VLOOKUP($A447,Runners!$L:$AA,15,0),"")</f>
        <v/>
      </c>
      <c r="F447" s="2" t="str">
        <f>IFERROR(VLOOKUP($A447,Runners!$L:$AA,16,0),"")</f>
        <v/>
      </c>
    </row>
    <row r="448" spans="1:6" x14ac:dyDescent="0.25">
      <c r="A448" s="19">
        <v>445</v>
      </c>
      <c r="B448" s="1" t="str">
        <f>IFERROR(VLOOKUP($A448,Runners!$L:$AA,12,0),"")</f>
        <v/>
      </c>
      <c r="C448" s="1" t="str">
        <f>IFERROR(VLOOKUP($A448,Runners!$L:$AA,13,0),"")</f>
        <v/>
      </c>
      <c r="D448" s="2" t="str">
        <f>IFERROR(VLOOKUP($A448,Runners!$L:$AA,14,0),"")</f>
        <v/>
      </c>
      <c r="E448" s="2" t="str">
        <f>IFERROR(VLOOKUP($A448,Runners!$L:$AA,15,0),"")</f>
        <v/>
      </c>
      <c r="F448" s="2" t="str">
        <f>IFERROR(VLOOKUP($A448,Runners!$L:$AA,16,0),"")</f>
        <v/>
      </c>
    </row>
    <row r="449" spans="1:6" x14ac:dyDescent="0.25">
      <c r="A449" s="19">
        <v>446</v>
      </c>
      <c r="B449" s="1" t="str">
        <f>IFERROR(VLOOKUP($A449,Runners!$L:$AA,12,0),"")</f>
        <v/>
      </c>
      <c r="C449" s="1" t="str">
        <f>IFERROR(VLOOKUP($A449,Runners!$L:$AA,13,0),"")</f>
        <v/>
      </c>
      <c r="D449" s="2" t="str">
        <f>IFERROR(VLOOKUP($A449,Runners!$L:$AA,14,0),"")</f>
        <v/>
      </c>
      <c r="E449" s="2" t="str">
        <f>IFERROR(VLOOKUP($A449,Runners!$L:$AA,15,0),"")</f>
        <v/>
      </c>
      <c r="F449" s="2" t="str">
        <f>IFERROR(VLOOKUP($A449,Runners!$L:$AA,16,0),"")</f>
        <v/>
      </c>
    </row>
    <row r="450" spans="1:6" x14ac:dyDescent="0.25">
      <c r="A450" s="19">
        <v>447</v>
      </c>
      <c r="B450" s="1" t="str">
        <f>IFERROR(VLOOKUP($A450,Runners!$L:$AA,12,0),"")</f>
        <v/>
      </c>
      <c r="C450" s="1" t="str">
        <f>IFERROR(VLOOKUP($A450,Runners!$L:$AA,13,0),"")</f>
        <v/>
      </c>
      <c r="D450" s="2" t="str">
        <f>IFERROR(VLOOKUP($A450,Runners!$L:$AA,14,0),"")</f>
        <v/>
      </c>
      <c r="E450" s="2" t="str">
        <f>IFERROR(VLOOKUP($A450,Runners!$L:$AA,15,0),"")</f>
        <v/>
      </c>
      <c r="F450" s="2" t="str">
        <f>IFERROR(VLOOKUP($A450,Runners!$L:$AA,16,0),"")</f>
        <v/>
      </c>
    </row>
    <row r="451" spans="1:6" x14ac:dyDescent="0.25">
      <c r="A451" s="19">
        <v>448</v>
      </c>
      <c r="B451" s="1" t="str">
        <f>IFERROR(VLOOKUP($A451,Runners!$L:$AA,12,0),"")</f>
        <v/>
      </c>
      <c r="C451" s="1" t="str">
        <f>IFERROR(VLOOKUP($A451,Runners!$L:$AA,13,0),"")</f>
        <v/>
      </c>
      <c r="D451" s="2" t="str">
        <f>IFERROR(VLOOKUP($A451,Runners!$L:$AA,14,0),"")</f>
        <v/>
      </c>
      <c r="E451" s="2" t="str">
        <f>IFERROR(VLOOKUP($A451,Runners!$L:$AA,15,0),"")</f>
        <v/>
      </c>
      <c r="F451" s="2" t="str">
        <f>IFERROR(VLOOKUP($A451,Runners!$L:$AA,16,0),"")</f>
        <v/>
      </c>
    </row>
    <row r="452" spans="1:6" x14ac:dyDescent="0.25">
      <c r="A452" s="19">
        <v>449</v>
      </c>
      <c r="B452" s="1" t="str">
        <f>IFERROR(VLOOKUP($A452,Runners!$L:$AA,12,0),"")</f>
        <v/>
      </c>
      <c r="C452" s="1" t="str">
        <f>IFERROR(VLOOKUP($A452,Runners!$L:$AA,13,0),"")</f>
        <v/>
      </c>
      <c r="D452" s="2" t="str">
        <f>IFERROR(VLOOKUP($A452,Runners!$L:$AA,14,0),"")</f>
        <v/>
      </c>
      <c r="E452" s="2" t="str">
        <f>IFERROR(VLOOKUP($A452,Runners!$L:$AA,15,0),"")</f>
        <v/>
      </c>
      <c r="F452" s="2" t="str">
        <f>IFERROR(VLOOKUP($A452,Runners!$L:$AA,16,0),"")</f>
        <v/>
      </c>
    </row>
    <row r="453" spans="1:6" x14ac:dyDescent="0.25">
      <c r="A453" s="19">
        <v>450</v>
      </c>
      <c r="B453" s="1" t="str">
        <f>IFERROR(VLOOKUP($A453,Runners!$L:$AA,12,0),"")</f>
        <v/>
      </c>
      <c r="C453" s="1" t="str">
        <f>IFERROR(VLOOKUP($A453,Runners!$L:$AA,13,0),"")</f>
        <v/>
      </c>
      <c r="D453" s="2" t="str">
        <f>IFERROR(VLOOKUP($A453,Runners!$L:$AA,14,0),"")</f>
        <v/>
      </c>
      <c r="E453" s="2" t="str">
        <f>IFERROR(VLOOKUP($A453,Runners!$L:$AA,15,0),"")</f>
        <v/>
      </c>
      <c r="F453" s="2" t="str">
        <f>IFERROR(VLOOKUP($A453,Runners!$L:$AA,16,0),"")</f>
        <v/>
      </c>
    </row>
    <row r="454" spans="1:6" x14ac:dyDescent="0.25">
      <c r="A454" s="19">
        <v>451</v>
      </c>
      <c r="B454" s="1" t="str">
        <f>IFERROR(VLOOKUP($A454,Runners!$L:$AA,12,0),"")</f>
        <v/>
      </c>
      <c r="C454" s="1" t="str">
        <f>IFERROR(VLOOKUP($A454,Runners!$L:$AA,13,0),"")</f>
        <v/>
      </c>
      <c r="D454" s="2" t="str">
        <f>IFERROR(VLOOKUP($A454,Runners!$L:$AA,14,0),"")</f>
        <v/>
      </c>
      <c r="E454" s="2" t="str">
        <f>IFERROR(VLOOKUP($A454,Runners!$L:$AA,15,0),"")</f>
        <v/>
      </c>
      <c r="F454" s="2" t="str">
        <f>IFERROR(VLOOKUP($A454,Runners!$L:$AA,16,0),"")</f>
        <v/>
      </c>
    </row>
    <row r="455" spans="1:6" x14ac:dyDescent="0.25">
      <c r="A455" s="19">
        <v>452</v>
      </c>
      <c r="B455" s="1" t="str">
        <f>IFERROR(VLOOKUP($A455,Runners!$L:$AA,12,0),"")</f>
        <v/>
      </c>
      <c r="C455" s="1" t="str">
        <f>IFERROR(VLOOKUP($A455,Runners!$L:$AA,13,0),"")</f>
        <v/>
      </c>
      <c r="D455" s="2" t="str">
        <f>IFERROR(VLOOKUP($A455,Runners!$L:$AA,14,0),"")</f>
        <v/>
      </c>
      <c r="E455" s="2" t="str">
        <f>IFERROR(VLOOKUP($A455,Runners!$L:$AA,15,0),"")</f>
        <v/>
      </c>
      <c r="F455" s="2" t="str">
        <f>IFERROR(VLOOKUP($A455,Runners!$L:$AA,16,0),"")</f>
        <v/>
      </c>
    </row>
    <row r="456" spans="1:6" x14ac:dyDescent="0.25">
      <c r="A456" s="19">
        <v>453</v>
      </c>
      <c r="B456" s="1" t="str">
        <f>IFERROR(VLOOKUP($A456,Runners!$L:$AA,12,0),"")</f>
        <v/>
      </c>
      <c r="C456" s="1" t="str">
        <f>IFERROR(VLOOKUP($A456,Runners!$L:$AA,13,0),"")</f>
        <v/>
      </c>
      <c r="D456" s="2" t="str">
        <f>IFERROR(VLOOKUP($A456,Runners!$L:$AA,14,0),"")</f>
        <v/>
      </c>
      <c r="E456" s="2" t="str">
        <f>IFERROR(VLOOKUP($A456,Runners!$L:$AA,15,0),"")</f>
        <v/>
      </c>
      <c r="F456" s="2" t="str">
        <f>IFERROR(VLOOKUP($A456,Runners!$L:$AA,16,0),"")</f>
        <v/>
      </c>
    </row>
    <row r="457" spans="1:6" x14ac:dyDescent="0.25">
      <c r="A457" s="19">
        <v>454</v>
      </c>
      <c r="B457" s="1" t="str">
        <f>IFERROR(VLOOKUP($A457,Runners!$L:$AA,12,0),"")</f>
        <v/>
      </c>
      <c r="C457" s="1" t="str">
        <f>IFERROR(VLOOKUP($A457,Runners!$L:$AA,13,0),"")</f>
        <v/>
      </c>
      <c r="D457" s="2" t="str">
        <f>IFERROR(VLOOKUP($A457,Runners!$L:$AA,14,0),"")</f>
        <v/>
      </c>
      <c r="E457" s="2" t="str">
        <f>IFERROR(VLOOKUP($A457,Runners!$L:$AA,15,0),"")</f>
        <v/>
      </c>
      <c r="F457" s="2" t="str">
        <f>IFERROR(VLOOKUP($A457,Runners!$L:$AA,16,0),"")</f>
        <v/>
      </c>
    </row>
    <row r="458" spans="1:6" x14ac:dyDescent="0.25">
      <c r="A458" s="19">
        <v>455</v>
      </c>
      <c r="B458" s="1" t="str">
        <f>IFERROR(VLOOKUP($A458,Runners!$L:$AA,12,0),"")</f>
        <v/>
      </c>
      <c r="C458" s="1" t="str">
        <f>IFERROR(VLOOKUP($A458,Runners!$L:$AA,13,0),"")</f>
        <v/>
      </c>
      <c r="D458" s="2" t="str">
        <f>IFERROR(VLOOKUP($A458,Runners!$L:$AA,14,0),"")</f>
        <v/>
      </c>
      <c r="E458" s="2" t="str">
        <f>IFERROR(VLOOKUP($A458,Runners!$L:$AA,15,0),"")</f>
        <v/>
      </c>
      <c r="F458" s="2" t="str">
        <f>IFERROR(VLOOKUP($A458,Runners!$L:$AA,16,0),"")</f>
        <v/>
      </c>
    </row>
    <row r="459" spans="1:6" x14ac:dyDescent="0.25">
      <c r="A459" s="19">
        <v>456</v>
      </c>
      <c r="B459" s="1" t="str">
        <f>IFERROR(VLOOKUP($A459,Runners!$L:$AA,12,0),"")</f>
        <v/>
      </c>
      <c r="C459" s="1" t="str">
        <f>IFERROR(VLOOKUP($A459,Runners!$L:$AA,13,0),"")</f>
        <v/>
      </c>
      <c r="D459" s="2" t="str">
        <f>IFERROR(VLOOKUP($A459,Runners!$L:$AA,14,0),"")</f>
        <v/>
      </c>
      <c r="E459" s="2" t="str">
        <f>IFERROR(VLOOKUP($A459,Runners!$L:$AA,15,0),"")</f>
        <v/>
      </c>
      <c r="F459" s="2" t="str">
        <f>IFERROR(VLOOKUP($A459,Runners!$L:$AA,16,0),"")</f>
        <v/>
      </c>
    </row>
    <row r="460" spans="1:6" x14ac:dyDescent="0.25">
      <c r="A460" s="19">
        <v>457</v>
      </c>
      <c r="B460" s="1" t="str">
        <f>IFERROR(VLOOKUP($A460,Runners!$L:$AA,12,0),"")</f>
        <v/>
      </c>
      <c r="C460" s="1" t="str">
        <f>IFERROR(VLOOKUP($A460,Runners!$L:$AA,13,0),"")</f>
        <v/>
      </c>
      <c r="D460" s="2" t="str">
        <f>IFERROR(VLOOKUP($A460,Runners!$L:$AA,14,0),"")</f>
        <v/>
      </c>
      <c r="E460" s="2" t="str">
        <f>IFERROR(VLOOKUP($A460,Runners!$L:$AA,15,0),"")</f>
        <v/>
      </c>
      <c r="F460" s="2" t="str">
        <f>IFERROR(VLOOKUP($A460,Runners!$L:$AA,16,0),"")</f>
        <v/>
      </c>
    </row>
    <row r="461" spans="1:6" x14ac:dyDescent="0.25">
      <c r="A461" s="19">
        <v>458</v>
      </c>
      <c r="B461" s="1" t="str">
        <f>IFERROR(VLOOKUP($A461,Runners!$L:$AA,12,0),"")</f>
        <v/>
      </c>
      <c r="C461" s="1" t="str">
        <f>IFERROR(VLOOKUP($A461,Runners!$L:$AA,13,0),"")</f>
        <v/>
      </c>
      <c r="D461" s="2" t="str">
        <f>IFERROR(VLOOKUP($A461,Runners!$L:$AA,14,0),"")</f>
        <v/>
      </c>
      <c r="E461" s="2" t="str">
        <f>IFERROR(VLOOKUP($A461,Runners!$L:$AA,15,0),"")</f>
        <v/>
      </c>
      <c r="F461" s="2" t="str">
        <f>IFERROR(VLOOKUP($A461,Runners!$L:$AA,16,0),"")</f>
        <v/>
      </c>
    </row>
    <row r="462" spans="1:6" x14ac:dyDescent="0.25">
      <c r="A462" s="19">
        <v>459</v>
      </c>
      <c r="B462" s="1" t="str">
        <f>IFERROR(VLOOKUP($A462,Runners!$L:$AA,12,0),"")</f>
        <v/>
      </c>
      <c r="C462" s="1" t="str">
        <f>IFERROR(VLOOKUP($A462,Runners!$L:$AA,13,0),"")</f>
        <v/>
      </c>
      <c r="D462" s="2" t="str">
        <f>IFERROR(VLOOKUP($A462,Runners!$L:$AA,14,0),"")</f>
        <v/>
      </c>
      <c r="E462" s="2" t="str">
        <f>IFERROR(VLOOKUP($A462,Runners!$L:$AA,15,0),"")</f>
        <v/>
      </c>
      <c r="F462" s="2" t="str">
        <f>IFERROR(VLOOKUP($A462,Runners!$L:$AA,16,0),"")</f>
        <v/>
      </c>
    </row>
    <row r="463" spans="1:6" x14ac:dyDescent="0.25">
      <c r="A463" s="19">
        <v>460</v>
      </c>
      <c r="B463" s="1" t="str">
        <f>IFERROR(VLOOKUP($A463,Runners!$L:$AA,12,0),"")</f>
        <v/>
      </c>
      <c r="C463" s="1" t="str">
        <f>IFERROR(VLOOKUP($A463,Runners!$L:$AA,13,0),"")</f>
        <v/>
      </c>
      <c r="D463" s="2" t="str">
        <f>IFERROR(VLOOKUP($A463,Runners!$L:$AA,14,0),"")</f>
        <v/>
      </c>
      <c r="E463" s="2" t="str">
        <f>IFERROR(VLOOKUP($A463,Runners!$L:$AA,15,0),"")</f>
        <v/>
      </c>
      <c r="F463" s="2" t="str">
        <f>IFERROR(VLOOKUP($A463,Runners!$L:$AA,16,0),"")</f>
        <v/>
      </c>
    </row>
    <row r="464" spans="1:6" x14ac:dyDescent="0.25">
      <c r="A464" s="19">
        <v>461</v>
      </c>
      <c r="B464" s="1" t="str">
        <f>IFERROR(VLOOKUP($A464,Runners!$L:$AA,12,0),"")</f>
        <v/>
      </c>
      <c r="C464" s="1" t="str">
        <f>IFERROR(VLOOKUP($A464,Runners!$L:$AA,13,0),"")</f>
        <v/>
      </c>
      <c r="D464" s="2" t="str">
        <f>IFERROR(VLOOKUP($A464,Runners!$L:$AA,14,0),"")</f>
        <v/>
      </c>
      <c r="E464" s="2" t="str">
        <f>IFERROR(VLOOKUP($A464,Runners!$L:$AA,15,0),"")</f>
        <v/>
      </c>
      <c r="F464" s="2" t="str">
        <f>IFERROR(VLOOKUP($A464,Runners!$L:$AA,16,0),"")</f>
        <v/>
      </c>
    </row>
    <row r="465" spans="1:6" x14ac:dyDescent="0.25">
      <c r="A465" s="19">
        <v>462</v>
      </c>
      <c r="B465" s="1" t="str">
        <f>IFERROR(VLOOKUP($A465,Runners!$L:$AA,12,0),"")</f>
        <v/>
      </c>
      <c r="C465" s="1" t="str">
        <f>IFERROR(VLOOKUP($A465,Runners!$L:$AA,13,0),"")</f>
        <v/>
      </c>
      <c r="D465" s="2" t="str">
        <f>IFERROR(VLOOKUP($A465,Runners!$L:$AA,14,0),"")</f>
        <v/>
      </c>
      <c r="E465" s="2" t="str">
        <f>IFERROR(VLOOKUP($A465,Runners!$L:$AA,15,0),"")</f>
        <v/>
      </c>
      <c r="F465" s="2" t="str">
        <f>IFERROR(VLOOKUP($A465,Runners!$L:$AA,16,0),"")</f>
        <v/>
      </c>
    </row>
    <row r="466" spans="1:6" x14ac:dyDescent="0.25">
      <c r="A466" s="19">
        <v>463</v>
      </c>
      <c r="B466" s="1" t="str">
        <f>IFERROR(VLOOKUP($A466,Runners!$L:$AA,12,0),"")</f>
        <v/>
      </c>
      <c r="C466" s="1" t="str">
        <f>IFERROR(VLOOKUP($A466,Runners!$L:$AA,13,0),"")</f>
        <v/>
      </c>
      <c r="D466" s="2" t="str">
        <f>IFERROR(VLOOKUP($A466,Runners!$L:$AA,14,0),"")</f>
        <v/>
      </c>
      <c r="E466" s="2" t="str">
        <f>IFERROR(VLOOKUP($A466,Runners!$L:$AA,15,0),"")</f>
        <v/>
      </c>
      <c r="F466" s="2" t="str">
        <f>IFERROR(VLOOKUP($A466,Runners!$L:$AA,16,0),"")</f>
        <v/>
      </c>
    </row>
    <row r="467" spans="1:6" x14ac:dyDescent="0.25">
      <c r="A467" s="19">
        <v>464</v>
      </c>
      <c r="B467" s="1" t="str">
        <f>IFERROR(VLOOKUP($A467,Runners!$L:$AA,12,0),"")</f>
        <v/>
      </c>
      <c r="C467" s="1" t="str">
        <f>IFERROR(VLOOKUP($A467,Runners!$L:$AA,13,0),"")</f>
        <v/>
      </c>
      <c r="D467" s="2" t="str">
        <f>IFERROR(VLOOKUP($A467,Runners!$L:$AA,14,0),"")</f>
        <v/>
      </c>
      <c r="E467" s="2" t="str">
        <f>IFERROR(VLOOKUP($A467,Runners!$L:$AA,15,0),"")</f>
        <v/>
      </c>
      <c r="F467" s="2" t="str">
        <f>IFERROR(VLOOKUP($A467,Runners!$L:$AA,16,0),"")</f>
        <v/>
      </c>
    </row>
    <row r="468" spans="1:6" x14ac:dyDescent="0.25">
      <c r="A468" s="19">
        <v>465</v>
      </c>
      <c r="B468" s="1" t="str">
        <f>IFERROR(VLOOKUP($A468,Runners!$L:$AA,12,0),"")</f>
        <v/>
      </c>
      <c r="C468" s="1" t="str">
        <f>IFERROR(VLOOKUP($A468,Runners!$L:$AA,13,0),"")</f>
        <v/>
      </c>
      <c r="D468" s="2" t="str">
        <f>IFERROR(VLOOKUP($A468,Runners!$L:$AA,14,0),"")</f>
        <v/>
      </c>
      <c r="E468" s="2" t="str">
        <f>IFERROR(VLOOKUP($A468,Runners!$L:$AA,15,0),"")</f>
        <v/>
      </c>
      <c r="F468" s="2" t="str">
        <f>IFERROR(VLOOKUP($A468,Runners!$L:$AA,16,0),"")</f>
        <v/>
      </c>
    </row>
    <row r="469" spans="1:6" x14ac:dyDescent="0.25">
      <c r="A469" s="19">
        <v>466</v>
      </c>
      <c r="B469" s="1" t="str">
        <f>IFERROR(VLOOKUP($A469,Runners!$L:$AA,12,0),"")</f>
        <v/>
      </c>
      <c r="C469" s="1" t="str">
        <f>IFERROR(VLOOKUP($A469,Runners!$L:$AA,13,0),"")</f>
        <v/>
      </c>
      <c r="D469" s="2" t="str">
        <f>IFERROR(VLOOKUP($A469,Runners!$L:$AA,14,0),"")</f>
        <v/>
      </c>
      <c r="E469" s="2" t="str">
        <f>IFERROR(VLOOKUP($A469,Runners!$L:$AA,15,0),"")</f>
        <v/>
      </c>
      <c r="F469" s="2" t="str">
        <f>IFERROR(VLOOKUP($A469,Runners!$L:$AA,16,0),"")</f>
        <v/>
      </c>
    </row>
    <row r="470" spans="1:6" x14ac:dyDescent="0.25">
      <c r="A470" s="19">
        <v>467</v>
      </c>
      <c r="B470" s="1" t="str">
        <f>IFERROR(VLOOKUP($A470,Runners!$L:$AA,12,0),"")</f>
        <v/>
      </c>
      <c r="C470" s="1" t="str">
        <f>IFERROR(VLOOKUP($A470,Runners!$L:$AA,13,0),"")</f>
        <v/>
      </c>
      <c r="D470" s="2" t="str">
        <f>IFERROR(VLOOKUP($A470,Runners!$L:$AA,14,0),"")</f>
        <v/>
      </c>
      <c r="E470" s="2" t="str">
        <f>IFERROR(VLOOKUP($A470,Runners!$L:$AA,15,0),"")</f>
        <v/>
      </c>
      <c r="F470" s="2" t="str">
        <f>IFERROR(VLOOKUP($A470,Runners!$L:$AA,16,0),"")</f>
        <v/>
      </c>
    </row>
    <row r="471" spans="1:6" x14ac:dyDescent="0.25">
      <c r="A471" s="19">
        <v>468</v>
      </c>
      <c r="B471" s="1" t="str">
        <f>IFERROR(VLOOKUP($A471,Runners!$L:$AA,12,0),"")</f>
        <v/>
      </c>
      <c r="C471" s="1" t="str">
        <f>IFERROR(VLOOKUP($A471,Runners!$L:$AA,13,0),"")</f>
        <v/>
      </c>
      <c r="D471" s="2" t="str">
        <f>IFERROR(VLOOKUP($A471,Runners!$L:$AA,14,0),"")</f>
        <v/>
      </c>
      <c r="E471" s="2" t="str">
        <f>IFERROR(VLOOKUP($A471,Runners!$L:$AA,15,0),"")</f>
        <v/>
      </c>
      <c r="F471" s="2" t="str">
        <f>IFERROR(VLOOKUP($A471,Runners!$L:$AA,16,0),"")</f>
        <v/>
      </c>
    </row>
    <row r="472" spans="1:6" x14ac:dyDescent="0.25">
      <c r="A472" s="19">
        <v>469</v>
      </c>
      <c r="B472" s="1" t="str">
        <f>IFERROR(VLOOKUP($A472,Runners!$L:$AA,12,0),"")</f>
        <v/>
      </c>
      <c r="C472" s="1" t="str">
        <f>IFERROR(VLOOKUP($A472,Runners!$L:$AA,13,0),"")</f>
        <v/>
      </c>
      <c r="D472" s="2" t="str">
        <f>IFERROR(VLOOKUP($A472,Runners!$L:$AA,14,0),"")</f>
        <v/>
      </c>
      <c r="E472" s="2" t="str">
        <f>IFERROR(VLOOKUP($A472,Runners!$L:$AA,15,0),"")</f>
        <v/>
      </c>
      <c r="F472" s="2" t="str">
        <f>IFERROR(VLOOKUP($A472,Runners!$L:$AA,16,0),"")</f>
        <v/>
      </c>
    </row>
    <row r="473" spans="1:6" x14ac:dyDescent="0.25">
      <c r="A473" s="19">
        <v>470</v>
      </c>
      <c r="B473" s="1" t="str">
        <f>IFERROR(VLOOKUP($A473,Runners!$L:$AA,12,0),"")</f>
        <v/>
      </c>
      <c r="C473" s="1" t="str">
        <f>IFERROR(VLOOKUP($A473,Runners!$L:$AA,13,0),"")</f>
        <v/>
      </c>
      <c r="D473" s="2" t="str">
        <f>IFERROR(VLOOKUP($A473,Runners!$L:$AA,14,0),"")</f>
        <v/>
      </c>
      <c r="E473" s="2" t="str">
        <f>IFERROR(VLOOKUP($A473,Runners!$L:$AA,15,0),"")</f>
        <v/>
      </c>
      <c r="F473" s="2" t="str">
        <f>IFERROR(VLOOKUP($A473,Runners!$L:$AA,16,0),"")</f>
        <v/>
      </c>
    </row>
    <row r="474" spans="1:6" x14ac:dyDescent="0.25">
      <c r="A474" s="19">
        <v>471</v>
      </c>
      <c r="B474" s="1" t="str">
        <f>IFERROR(VLOOKUP($A474,Runners!$L:$AA,12,0),"")</f>
        <v/>
      </c>
      <c r="C474" s="1" t="str">
        <f>IFERROR(VLOOKUP($A474,Runners!$L:$AA,13,0),"")</f>
        <v/>
      </c>
      <c r="D474" s="2" t="str">
        <f>IFERROR(VLOOKUP($A474,Runners!$L:$AA,14,0),"")</f>
        <v/>
      </c>
      <c r="E474" s="2" t="str">
        <f>IFERROR(VLOOKUP($A474,Runners!$L:$AA,15,0),"")</f>
        <v/>
      </c>
      <c r="F474" s="2" t="str">
        <f>IFERROR(VLOOKUP($A474,Runners!$L:$AA,16,0),"")</f>
        <v/>
      </c>
    </row>
    <row r="475" spans="1:6" x14ac:dyDescent="0.25">
      <c r="A475" s="19">
        <v>472</v>
      </c>
      <c r="B475" s="1" t="str">
        <f>IFERROR(VLOOKUP($A475,Runners!$L:$AA,12,0),"")</f>
        <v/>
      </c>
      <c r="C475" s="1" t="str">
        <f>IFERROR(VLOOKUP($A475,Runners!$L:$AA,13,0),"")</f>
        <v/>
      </c>
      <c r="D475" s="2" t="str">
        <f>IFERROR(VLOOKUP($A475,Runners!$L:$AA,14,0),"")</f>
        <v/>
      </c>
      <c r="E475" s="2" t="str">
        <f>IFERROR(VLOOKUP($A475,Runners!$L:$AA,15,0),"")</f>
        <v/>
      </c>
      <c r="F475" s="2" t="str">
        <f>IFERROR(VLOOKUP($A475,Runners!$L:$AA,16,0),"")</f>
        <v/>
      </c>
    </row>
    <row r="476" spans="1:6" x14ac:dyDescent="0.25">
      <c r="A476" s="19">
        <v>473</v>
      </c>
      <c r="B476" s="1" t="str">
        <f>IFERROR(VLOOKUP($A476,Runners!$L:$AA,12,0),"")</f>
        <v/>
      </c>
      <c r="C476" s="1" t="str">
        <f>IFERROR(VLOOKUP($A476,Runners!$L:$AA,13,0),"")</f>
        <v/>
      </c>
      <c r="D476" s="2" t="str">
        <f>IFERROR(VLOOKUP($A476,Runners!$L:$AA,14,0),"")</f>
        <v/>
      </c>
      <c r="E476" s="2" t="str">
        <f>IFERROR(VLOOKUP($A476,Runners!$L:$AA,15,0),"")</f>
        <v/>
      </c>
      <c r="F476" s="2" t="str">
        <f>IFERROR(VLOOKUP($A476,Runners!$L:$AA,16,0),"")</f>
        <v/>
      </c>
    </row>
    <row r="477" spans="1:6" x14ac:dyDescent="0.25">
      <c r="A477" s="19">
        <v>474</v>
      </c>
      <c r="B477" s="1" t="str">
        <f>IFERROR(VLOOKUP($A477,Runners!$L:$AA,12,0),"")</f>
        <v/>
      </c>
      <c r="C477" s="1" t="str">
        <f>IFERROR(VLOOKUP($A477,Runners!$L:$AA,13,0),"")</f>
        <v/>
      </c>
      <c r="D477" s="2" t="str">
        <f>IFERROR(VLOOKUP($A477,Runners!$L:$AA,14,0),"")</f>
        <v/>
      </c>
      <c r="E477" s="2" t="str">
        <f>IFERROR(VLOOKUP($A477,Runners!$L:$AA,15,0),"")</f>
        <v/>
      </c>
      <c r="F477" s="2" t="str">
        <f>IFERROR(VLOOKUP($A477,Runners!$L:$AA,16,0),"")</f>
        <v/>
      </c>
    </row>
    <row r="478" spans="1:6" x14ac:dyDescent="0.25">
      <c r="A478" s="19">
        <v>475</v>
      </c>
      <c r="B478" s="1" t="str">
        <f>IFERROR(VLOOKUP($A478,Runners!$L:$AA,12,0),"")</f>
        <v/>
      </c>
      <c r="C478" s="1" t="str">
        <f>IFERROR(VLOOKUP($A478,Runners!$L:$AA,13,0),"")</f>
        <v/>
      </c>
      <c r="D478" s="2" t="str">
        <f>IFERROR(VLOOKUP($A478,Runners!$L:$AA,14,0),"")</f>
        <v/>
      </c>
      <c r="E478" s="2" t="str">
        <f>IFERROR(VLOOKUP($A478,Runners!$L:$AA,15,0),"")</f>
        <v/>
      </c>
      <c r="F478" s="2" t="str">
        <f>IFERROR(VLOOKUP($A478,Runners!$L:$AA,16,0),"")</f>
        <v/>
      </c>
    </row>
    <row r="479" spans="1:6" x14ac:dyDescent="0.25">
      <c r="A479" s="19">
        <v>476</v>
      </c>
      <c r="B479" s="1" t="str">
        <f>IFERROR(VLOOKUP($A479,Runners!$L:$AA,12,0),"")</f>
        <v/>
      </c>
      <c r="C479" s="1" t="str">
        <f>IFERROR(VLOOKUP($A479,Runners!$L:$AA,13,0),"")</f>
        <v/>
      </c>
      <c r="D479" s="2" t="str">
        <f>IFERROR(VLOOKUP($A479,Runners!$L:$AA,14,0),"")</f>
        <v/>
      </c>
      <c r="E479" s="2" t="str">
        <f>IFERROR(VLOOKUP($A479,Runners!$L:$AA,15,0),"")</f>
        <v/>
      </c>
      <c r="F479" s="2" t="str">
        <f>IFERROR(VLOOKUP($A479,Runners!$L:$AA,16,0),"")</f>
        <v/>
      </c>
    </row>
    <row r="480" spans="1:6" x14ac:dyDescent="0.25">
      <c r="A480" s="19">
        <v>477</v>
      </c>
      <c r="B480" s="1" t="str">
        <f>IFERROR(VLOOKUP($A480,Runners!$L:$AA,12,0),"")</f>
        <v/>
      </c>
      <c r="C480" s="1" t="str">
        <f>IFERROR(VLOOKUP($A480,Runners!$L:$AA,13,0),"")</f>
        <v/>
      </c>
      <c r="D480" s="2" t="str">
        <f>IFERROR(VLOOKUP($A480,Runners!$L:$AA,14,0),"")</f>
        <v/>
      </c>
      <c r="E480" s="2" t="str">
        <f>IFERROR(VLOOKUP($A480,Runners!$L:$AA,15,0),"")</f>
        <v/>
      </c>
      <c r="F480" s="2" t="str">
        <f>IFERROR(VLOOKUP($A480,Runners!$L:$AA,16,0),"")</f>
        <v/>
      </c>
    </row>
    <row r="481" spans="1:6" x14ac:dyDescent="0.25">
      <c r="A481" s="19">
        <v>478</v>
      </c>
      <c r="B481" s="1" t="str">
        <f>IFERROR(VLOOKUP($A481,Runners!$L:$AA,12,0),"")</f>
        <v/>
      </c>
      <c r="C481" s="1" t="str">
        <f>IFERROR(VLOOKUP($A481,Runners!$L:$AA,13,0),"")</f>
        <v/>
      </c>
      <c r="D481" s="2" t="str">
        <f>IFERROR(VLOOKUP($A481,Runners!$L:$AA,14,0),"")</f>
        <v/>
      </c>
      <c r="E481" s="2" t="str">
        <f>IFERROR(VLOOKUP($A481,Runners!$L:$AA,15,0),"")</f>
        <v/>
      </c>
      <c r="F481" s="2" t="str">
        <f>IFERROR(VLOOKUP($A481,Runners!$L:$AA,16,0),"")</f>
        <v/>
      </c>
    </row>
    <row r="482" spans="1:6" x14ac:dyDescent="0.25">
      <c r="A482" s="19">
        <v>479</v>
      </c>
      <c r="B482" s="1" t="str">
        <f>IFERROR(VLOOKUP($A482,Runners!$L:$AA,12,0),"")</f>
        <v/>
      </c>
      <c r="C482" s="1" t="str">
        <f>IFERROR(VLOOKUP($A482,Runners!$L:$AA,13,0),"")</f>
        <v/>
      </c>
      <c r="D482" s="2" t="str">
        <f>IFERROR(VLOOKUP($A482,Runners!$L:$AA,14,0),"")</f>
        <v/>
      </c>
      <c r="E482" s="2" t="str">
        <f>IFERROR(VLOOKUP($A482,Runners!$L:$AA,15,0),"")</f>
        <v/>
      </c>
      <c r="F482" s="2" t="str">
        <f>IFERROR(VLOOKUP($A482,Runners!$L:$AA,16,0),"")</f>
        <v/>
      </c>
    </row>
    <row r="483" spans="1:6" x14ac:dyDescent="0.25">
      <c r="A483" s="19">
        <v>480</v>
      </c>
      <c r="B483" s="1" t="str">
        <f>IFERROR(VLOOKUP($A483,Runners!$L:$AA,12,0),"")</f>
        <v/>
      </c>
      <c r="C483" s="1" t="str">
        <f>IFERROR(VLOOKUP($A483,Runners!$L:$AA,13,0),"")</f>
        <v/>
      </c>
      <c r="D483" s="2" t="str">
        <f>IFERROR(VLOOKUP($A483,Runners!$L:$AA,14,0),"")</f>
        <v/>
      </c>
      <c r="E483" s="2" t="str">
        <f>IFERROR(VLOOKUP($A483,Runners!$L:$AA,15,0),"")</f>
        <v/>
      </c>
      <c r="F483" s="2" t="str">
        <f>IFERROR(VLOOKUP($A483,Runners!$L:$AA,16,0),"")</f>
        <v/>
      </c>
    </row>
    <row r="484" spans="1:6" x14ac:dyDescent="0.25">
      <c r="A484" s="19">
        <v>481</v>
      </c>
      <c r="B484" s="1" t="str">
        <f>IFERROR(VLOOKUP($A484,Runners!$L:$AA,12,0),"")</f>
        <v/>
      </c>
      <c r="C484" s="1" t="str">
        <f>IFERROR(VLOOKUP($A484,Runners!$L:$AA,13,0),"")</f>
        <v/>
      </c>
      <c r="D484" s="2" t="str">
        <f>IFERROR(VLOOKUP($A484,Runners!$L:$AA,14,0),"")</f>
        <v/>
      </c>
      <c r="E484" s="2" t="str">
        <f>IFERROR(VLOOKUP($A484,Runners!$L:$AA,15,0),"")</f>
        <v/>
      </c>
      <c r="F484" s="2" t="str">
        <f>IFERROR(VLOOKUP($A484,Runners!$L:$AA,16,0),"")</f>
        <v/>
      </c>
    </row>
    <row r="485" spans="1:6" x14ac:dyDescent="0.25">
      <c r="A485" s="19">
        <v>482</v>
      </c>
      <c r="B485" s="1" t="str">
        <f>IFERROR(VLOOKUP($A485,Runners!$L:$AA,12,0),"")</f>
        <v/>
      </c>
      <c r="C485" s="1" t="str">
        <f>IFERROR(VLOOKUP($A485,Runners!$L:$AA,13,0),"")</f>
        <v/>
      </c>
      <c r="D485" s="2" t="str">
        <f>IFERROR(VLOOKUP($A485,Runners!$L:$AA,14,0),"")</f>
        <v/>
      </c>
      <c r="E485" s="2" t="str">
        <f>IFERROR(VLOOKUP($A485,Runners!$L:$AA,15,0),"")</f>
        <v/>
      </c>
      <c r="F485" s="2" t="str">
        <f>IFERROR(VLOOKUP($A485,Runners!$L:$AA,16,0),"")</f>
        <v/>
      </c>
    </row>
    <row r="486" spans="1:6" x14ac:dyDescent="0.25">
      <c r="A486" s="19">
        <v>483</v>
      </c>
      <c r="B486" s="1" t="str">
        <f>IFERROR(VLOOKUP($A486,Runners!$L:$AA,12,0),"")</f>
        <v/>
      </c>
      <c r="C486" s="1" t="str">
        <f>IFERROR(VLOOKUP($A486,Runners!$L:$AA,13,0),"")</f>
        <v/>
      </c>
      <c r="D486" s="2" t="str">
        <f>IFERROR(VLOOKUP($A486,Runners!$L:$AA,14,0),"")</f>
        <v/>
      </c>
      <c r="E486" s="2" t="str">
        <f>IFERROR(VLOOKUP($A486,Runners!$L:$AA,15,0),"")</f>
        <v/>
      </c>
      <c r="F486" s="2" t="str">
        <f>IFERROR(VLOOKUP($A486,Runners!$L:$AA,16,0),"")</f>
        <v/>
      </c>
    </row>
    <row r="487" spans="1:6" x14ac:dyDescent="0.25">
      <c r="A487" s="19">
        <v>484</v>
      </c>
      <c r="B487" s="1" t="str">
        <f>IFERROR(VLOOKUP($A487,Runners!$L:$AA,12,0),"")</f>
        <v/>
      </c>
      <c r="C487" s="1" t="str">
        <f>IFERROR(VLOOKUP($A487,Runners!$L:$AA,13,0),"")</f>
        <v/>
      </c>
      <c r="D487" s="2" t="str">
        <f>IFERROR(VLOOKUP($A487,Runners!$L:$AA,14,0),"")</f>
        <v/>
      </c>
      <c r="E487" s="2" t="str">
        <f>IFERROR(VLOOKUP($A487,Runners!$L:$AA,15,0),"")</f>
        <v/>
      </c>
      <c r="F487" s="2" t="str">
        <f>IFERROR(VLOOKUP($A487,Runners!$L:$AA,16,0),"")</f>
        <v/>
      </c>
    </row>
    <row r="488" spans="1:6" x14ac:dyDescent="0.25">
      <c r="A488" s="19">
        <v>485</v>
      </c>
      <c r="B488" s="1" t="str">
        <f>IFERROR(VLOOKUP($A488,Runners!$L:$AA,12,0),"")</f>
        <v/>
      </c>
      <c r="C488" s="1" t="str">
        <f>IFERROR(VLOOKUP($A488,Runners!$L:$AA,13,0),"")</f>
        <v/>
      </c>
      <c r="D488" s="2" t="str">
        <f>IFERROR(VLOOKUP($A488,Runners!$L:$AA,14,0),"")</f>
        <v/>
      </c>
      <c r="E488" s="2" t="str">
        <f>IFERROR(VLOOKUP($A488,Runners!$L:$AA,15,0),"")</f>
        <v/>
      </c>
      <c r="F488" s="2" t="str">
        <f>IFERROR(VLOOKUP($A488,Runners!$L:$AA,16,0),"")</f>
        <v/>
      </c>
    </row>
    <row r="489" spans="1:6" x14ac:dyDescent="0.25">
      <c r="A489" s="19">
        <v>486</v>
      </c>
      <c r="B489" s="1" t="str">
        <f>IFERROR(VLOOKUP($A489,Runners!$L:$AA,12,0),"")</f>
        <v/>
      </c>
      <c r="C489" s="1" t="str">
        <f>IFERROR(VLOOKUP($A489,Runners!$L:$AA,13,0),"")</f>
        <v/>
      </c>
      <c r="D489" s="2" t="str">
        <f>IFERROR(VLOOKUP($A489,Runners!$L:$AA,14,0),"")</f>
        <v/>
      </c>
      <c r="E489" s="2" t="str">
        <f>IFERROR(VLOOKUP($A489,Runners!$L:$AA,15,0),"")</f>
        <v/>
      </c>
      <c r="F489" s="2" t="str">
        <f>IFERROR(VLOOKUP($A489,Runners!$L:$AA,16,0),"")</f>
        <v/>
      </c>
    </row>
    <row r="490" spans="1:6" x14ac:dyDescent="0.25">
      <c r="A490" s="19">
        <v>487</v>
      </c>
      <c r="B490" s="1" t="str">
        <f>IFERROR(VLOOKUP($A490,Runners!$L:$AA,12,0),"")</f>
        <v/>
      </c>
      <c r="C490" s="1" t="str">
        <f>IFERROR(VLOOKUP($A490,Runners!$L:$AA,13,0),"")</f>
        <v/>
      </c>
      <c r="D490" s="2" t="str">
        <f>IFERROR(VLOOKUP($A490,Runners!$L:$AA,14,0),"")</f>
        <v/>
      </c>
      <c r="E490" s="2" t="str">
        <f>IFERROR(VLOOKUP($A490,Runners!$L:$AA,15,0),"")</f>
        <v/>
      </c>
      <c r="F490" s="2" t="str">
        <f>IFERROR(VLOOKUP($A490,Runners!$L:$AA,16,0),"")</f>
        <v/>
      </c>
    </row>
    <row r="491" spans="1:6" x14ac:dyDescent="0.25">
      <c r="A491" s="19">
        <v>488</v>
      </c>
      <c r="B491" s="1" t="str">
        <f>IFERROR(VLOOKUP($A491,Runners!$L:$AA,12,0),"")</f>
        <v/>
      </c>
      <c r="C491" s="1" t="str">
        <f>IFERROR(VLOOKUP($A491,Runners!$L:$AA,13,0),"")</f>
        <v/>
      </c>
      <c r="D491" s="2" t="str">
        <f>IFERROR(VLOOKUP($A491,Runners!$L:$AA,14,0),"")</f>
        <v/>
      </c>
      <c r="E491" s="2" t="str">
        <f>IFERROR(VLOOKUP($A491,Runners!$L:$AA,15,0),"")</f>
        <v/>
      </c>
      <c r="F491" s="2" t="str">
        <f>IFERROR(VLOOKUP($A491,Runners!$L:$AA,16,0),"")</f>
        <v/>
      </c>
    </row>
    <row r="492" spans="1:6" x14ac:dyDescent="0.25">
      <c r="A492" s="19">
        <v>489</v>
      </c>
      <c r="B492" s="1" t="str">
        <f>IFERROR(VLOOKUP($A492,Runners!$L:$AA,12,0),"")</f>
        <v/>
      </c>
      <c r="C492" s="1" t="str">
        <f>IFERROR(VLOOKUP($A492,Runners!$L:$AA,13,0),"")</f>
        <v/>
      </c>
      <c r="D492" s="2" t="str">
        <f>IFERROR(VLOOKUP($A492,Runners!$L:$AA,14,0),"")</f>
        <v/>
      </c>
      <c r="E492" s="2" t="str">
        <f>IFERROR(VLOOKUP($A492,Runners!$L:$AA,15,0),"")</f>
        <v/>
      </c>
      <c r="F492" s="2" t="str">
        <f>IFERROR(VLOOKUP($A492,Runners!$L:$AA,16,0),"")</f>
        <v/>
      </c>
    </row>
    <row r="493" spans="1:6" x14ac:dyDescent="0.25">
      <c r="A493" s="19">
        <v>490</v>
      </c>
      <c r="B493" s="1" t="str">
        <f>IFERROR(VLOOKUP($A493,Runners!$L:$AA,12,0),"")</f>
        <v/>
      </c>
      <c r="C493" s="1" t="str">
        <f>IFERROR(VLOOKUP($A493,Runners!$L:$AA,13,0),"")</f>
        <v/>
      </c>
      <c r="D493" s="2" t="str">
        <f>IFERROR(VLOOKUP($A493,Runners!$L:$AA,14,0),"")</f>
        <v/>
      </c>
      <c r="E493" s="2" t="str">
        <f>IFERROR(VLOOKUP($A493,Runners!$L:$AA,15,0),"")</f>
        <v/>
      </c>
      <c r="F493" s="2" t="str">
        <f>IFERROR(VLOOKUP($A493,Runners!$L:$AA,16,0),"")</f>
        <v/>
      </c>
    </row>
    <row r="494" spans="1:6" x14ac:dyDescent="0.25">
      <c r="A494" s="19">
        <v>491</v>
      </c>
      <c r="B494" s="1" t="str">
        <f>IFERROR(VLOOKUP($A494,Runners!$L:$AA,12,0),"")</f>
        <v/>
      </c>
      <c r="C494" s="1" t="str">
        <f>IFERROR(VLOOKUP($A494,Runners!$L:$AA,13,0),"")</f>
        <v/>
      </c>
      <c r="D494" s="2" t="str">
        <f>IFERROR(VLOOKUP($A494,Runners!$L:$AA,14,0),"")</f>
        <v/>
      </c>
      <c r="E494" s="2" t="str">
        <f>IFERROR(VLOOKUP($A494,Runners!$L:$AA,15,0),"")</f>
        <v/>
      </c>
      <c r="F494" s="2" t="str">
        <f>IFERROR(VLOOKUP($A494,Runners!$L:$AA,16,0),"")</f>
        <v/>
      </c>
    </row>
    <row r="495" spans="1:6" x14ac:dyDescent="0.25">
      <c r="A495" s="19">
        <v>492</v>
      </c>
      <c r="B495" s="1" t="str">
        <f>IFERROR(VLOOKUP($A495,Runners!$L:$AA,12,0),"")</f>
        <v/>
      </c>
      <c r="C495" s="1" t="str">
        <f>IFERROR(VLOOKUP($A495,Runners!$L:$AA,13,0),"")</f>
        <v/>
      </c>
      <c r="D495" s="2" t="str">
        <f>IFERROR(VLOOKUP($A495,Runners!$L:$AA,14,0),"")</f>
        <v/>
      </c>
      <c r="E495" s="2" t="str">
        <f>IFERROR(VLOOKUP($A495,Runners!$L:$AA,15,0),"")</f>
        <v/>
      </c>
      <c r="F495" s="2" t="str">
        <f>IFERROR(VLOOKUP($A495,Runners!$L:$AA,16,0),"")</f>
        <v/>
      </c>
    </row>
    <row r="496" spans="1:6" x14ac:dyDescent="0.25">
      <c r="A496" s="19">
        <v>493</v>
      </c>
      <c r="B496" s="1" t="str">
        <f>IFERROR(VLOOKUP($A496,Runners!$L:$AA,12,0),"")</f>
        <v/>
      </c>
      <c r="C496" s="1" t="str">
        <f>IFERROR(VLOOKUP($A496,Runners!$L:$AA,13,0),"")</f>
        <v/>
      </c>
      <c r="D496" s="2" t="str">
        <f>IFERROR(VLOOKUP($A496,Runners!$L:$AA,14,0),"")</f>
        <v/>
      </c>
      <c r="E496" s="2" t="str">
        <f>IFERROR(VLOOKUP($A496,Runners!$L:$AA,15,0),"")</f>
        <v/>
      </c>
      <c r="F496" s="2" t="str">
        <f>IFERROR(VLOOKUP($A496,Runners!$L:$AA,16,0),"")</f>
        <v/>
      </c>
    </row>
    <row r="497" spans="1:6" x14ac:dyDescent="0.25">
      <c r="A497" s="19">
        <v>494</v>
      </c>
      <c r="B497" s="1" t="str">
        <f>IFERROR(VLOOKUP($A497,Runners!$L:$AA,12,0),"")</f>
        <v/>
      </c>
      <c r="C497" s="1" t="str">
        <f>IFERROR(VLOOKUP($A497,Runners!$L:$AA,13,0),"")</f>
        <v/>
      </c>
      <c r="D497" s="2" t="str">
        <f>IFERROR(VLOOKUP($A497,Runners!$L:$AA,14,0),"")</f>
        <v/>
      </c>
      <c r="E497" s="2" t="str">
        <f>IFERROR(VLOOKUP($A497,Runners!$L:$AA,15,0),"")</f>
        <v/>
      </c>
      <c r="F497" s="2" t="str">
        <f>IFERROR(VLOOKUP($A497,Runners!$L:$AA,16,0),"")</f>
        <v/>
      </c>
    </row>
    <row r="498" spans="1:6" x14ac:dyDescent="0.25">
      <c r="A498" s="19">
        <v>495</v>
      </c>
      <c r="B498" s="1" t="str">
        <f>IFERROR(VLOOKUP($A498,Runners!$L:$AA,12,0),"")</f>
        <v/>
      </c>
      <c r="C498" s="1" t="str">
        <f>IFERROR(VLOOKUP($A498,Runners!$L:$AA,13,0),"")</f>
        <v/>
      </c>
      <c r="D498" s="2" t="str">
        <f>IFERROR(VLOOKUP($A498,Runners!$L:$AA,14,0),"")</f>
        <v/>
      </c>
      <c r="E498" s="2" t="str">
        <f>IFERROR(VLOOKUP($A498,Runners!$L:$AA,15,0),"")</f>
        <v/>
      </c>
      <c r="F498" s="2" t="str">
        <f>IFERROR(VLOOKUP($A498,Runners!$L:$AA,16,0),"")</f>
        <v/>
      </c>
    </row>
    <row r="499" spans="1:6" x14ac:dyDescent="0.25">
      <c r="A499" s="19">
        <v>496</v>
      </c>
      <c r="B499" s="1" t="str">
        <f>IFERROR(VLOOKUP($A499,Runners!$L:$AA,12,0),"")</f>
        <v/>
      </c>
      <c r="C499" s="1" t="str">
        <f>IFERROR(VLOOKUP($A499,Runners!$L:$AA,13,0),"")</f>
        <v/>
      </c>
      <c r="D499" s="2" t="str">
        <f>IFERROR(VLOOKUP($A499,Runners!$L:$AA,14,0),"")</f>
        <v/>
      </c>
      <c r="E499" s="2" t="str">
        <f>IFERROR(VLOOKUP($A499,Runners!$L:$AA,15,0),"")</f>
        <v/>
      </c>
      <c r="F499" s="2" t="str">
        <f>IFERROR(VLOOKUP($A499,Runners!$L:$AA,16,0),"")</f>
        <v/>
      </c>
    </row>
    <row r="500" spans="1:6" x14ac:dyDescent="0.25">
      <c r="A500" s="19">
        <v>497</v>
      </c>
      <c r="B500" s="1" t="str">
        <f>IFERROR(VLOOKUP($A500,Runners!$L:$AA,12,0),"")</f>
        <v/>
      </c>
      <c r="C500" s="1" t="str">
        <f>IFERROR(VLOOKUP($A500,Runners!$L:$AA,13,0),"")</f>
        <v/>
      </c>
      <c r="D500" s="2" t="str">
        <f>IFERROR(VLOOKUP($A500,Runners!$L:$AA,14,0),"")</f>
        <v/>
      </c>
      <c r="E500" s="2" t="str">
        <f>IFERROR(VLOOKUP($A500,Runners!$L:$AA,15,0),"")</f>
        <v/>
      </c>
      <c r="F500" s="2" t="str">
        <f>IFERROR(VLOOKUP($A500,Runners!$L:$AA,16,0),"")</f>
        <v/>
      </c>
    </row>
    <row r="501" spans="1:6" x14ac:dyDescent="0.25">
      <c r="A501" s="19">
        <v>498</v>
      </c>
      <c r="B501" s="1" t="str">
        <f>IFERROR(VLOOKUP($A501,Runners!$L:$AA,12,0),"")</f>
        <v/>
      </c>
      <c r="C501" s="1" t="str">
        <f>IFERROR(VLOOKUP($A501,Runners!$L:$AA,13,0),"")</f>
        <v/>
      </c>
      <c r="D501" s="2" t="str">
        <f>IFERROR(VLOOKUP($A501,Runners!$L:$AA,14,0),"")</f>
        <v/>
      </c>
      <c r="E501" s="2" t="str">
        <f>IFERROR(VLOOKUP($A501,Runners!$L:$AA,15,0),"")</f>
        <v/>
      </c>
      <c r="F501" s="2" t="str">
        <f>IFERROR(VLOOKUP($A501,Runners!$L:$AA,16,0),"")</f>
        <v/>
      </c>
    </row>
    <row r="502" spans="1:6" x14ac:dyDescent="0.25">
      <c r="A502" s="19">
        <v>499</v>
      </c>
      <c r="B502" s="1" t="str">
        <f>IFERROR(VLOOKUP($A502,Runners!$L:$AA,12,0),"")</f>
        <v/>
      </c>
      <c r="C502" s="1" t="str">
        <f>IFERROR(VLOOKUP($A502,Runners!$L:$AA,13,0),"")</f>
        <v/>
      </c>
      <c r="D502" s="2" t="str">
        <f>IFERROR(VLOOKUP($A502,Runners!$L:$AA,14,0),"")</f>
        <v/>
      </c>
      <c r="E502" s="2" t="str">
        <f>IFERROR(VLOOKUP($A502,Runners!$L:$AA,15,0),"")</f>
        <v/>
      </c>
      <c r="F502" s="2" t="str">
        <f>IFERROR(VLOOKUP($A502,Runners!$L:$AA,16,0),"")</f>
        <v/>
      </c>
    </row>
    <row r="503" spans="1:6" x14ac:dyDescent="0.25">
      <c r="A503" s="19">
        <v>500</v>
      </c>
      <c r="B503" s="1" t="str">
        <f>IFERROR(VLOOKUP($A503,Runners!$L:$AA,12,0),"")</f>
        <v/>
      </c>
      <c r="C503" s="1" t="str">
        <f>IFERROR(VLOOKUP($A503,Runners!$L:$AA,13,0),"")</f>
        <v/>
      </c>
      <c r="D503" s="2" t="str">
        <f>IFERROR(VLOOKUP($A503,Runners!$L:$AA,14,0),"")</f>
        <v/>
      </c>
      <c r="E503" s="2" t="str">
        <f>IFERROR(VLOOKUP($A503,Runners!$L:$AA,15,0),"")</f>
        <v/>
      </c>
      <c r="F503" s="2" t="str">
        <f>IFERROR(VLOOKUP($A503,Runners!$L:$AA,16,0),"")</f>
        <v/>
      </c>
    </row>
    <row r="504" spans="1:6" x14ac:dyDescent="0.25">
      <c r="A504" s="19">
        <v>501</v>
      </c>
      <c r="B504" s="1" t="str">
        <f>IFERROR(VLOOKUP($A504,Runners!$L:$AA,12,0),"")</f>
        <v/>
      </c>
      <c r="C504" s="1" t="str">
        <f>IFERROR(VLOOKUP($A504,Runners!$L:$AA,13,0),"")</f>
        <v/>
      </c>
      <c r="D504" s="2" t="str">
        <f>IFERROR(VLOOKUP($A504,Runners!$L:$AA,14,0),"")</f>
        <v/>
      </c>
      <c r="E504" s="2" t="str">
        <f>IFERROR(VLOOKUP($A504,Runners!$L:$AA,15,0),"")</f>
        <v/>
      </c>
      <c r="F504" s="2" t="str">
        <f>IFERROR(VLOOKUP($A504,Runners!$L:$AA,16,0),"")</f>
        <v/>
      </c>
    </row>
    <row r="505" spans="1:6" x14ac:dyDescent="0.25">
      <c r="A505" s="19">
        <v>502</v>
      </c>
      <c r="B505" s="1" t="str">
        <f>IFERROR(VLOOKUP($A505,Runners!$L:$AA,12,0),"")</f>
        <v/>
      </c>
      <c r="C505" s="1" t="str">
        <f>IFERROR(VLOOKUP($A505,Runners!$L:$AA,13,0),"")</f>
        <v/>
      </c>
      <c r="D505" s="2" t="str">
        <f>IFERROR(VLOOKUP($A505,Runners!$L:$AA,14,0),"")</f>
        <v/>
      </c>
      <c r="E505" s="2" t="str">
        <f>IFERROR(VLOOKUP($A505,Runners!$L:$AA,15,0),"")</f>
        <v/>
      </c>
      <c r="F505" s="2" t="str">
        <f>IFERROR(VLOOKUP($A505,Runners!$L:$AA,16,0),"")</f>
        <v/>
      </c>
    </row>
    <row r="506" spans="1:6" x14ac:dyDescent="0.25">
      <c r="A506" s="19">
        <v>503</v>
      </c>
      <c r="B506" s="1" t="str">
        <f>IFERROR(VLOOKUP($A506,Runners!$L:$AA,12,0),"")</f>
        <v/>
      </c>
      <c r="C506" s="1" t="str">
        <f>IFERROR(VLOOKUP($A506,Runners!$L:$AA,13,0),"")</f>
        <v/>
      </c>
      <c r="D506" s="2" t="str">
        <f>IFERROR(VLOOKUP($A506,Runners!$L:$AA,14,0),"")</f>
        <v/>
      </c>
      <c r="E506" s="2" t="str">
        <f>IFERROR(VLOOKUP($A506,Runners!$L:$AA,15,0),"")</f>
        <v/>
      </c>
      <c r="F506" s="2" t="str">
        <f>IFERROR(VLOOKUP($A506,Runners!$L:$AA,16,0),"")</f>
        <v/>
      </c>
    </row>
    <row r="507" spans="1:6" x14ac:dyDescent="0.25">
      <c r="A507" s="19">
        <v>504</v>
      </c>
      <c r="B507" s="1" t="str">
        <f>IFERROR(VLOOKUP($A507,Runners!$L:$AA,12,0),"")</f>
        <v/>
      </c>
      <c r="C507" s="1" t="str">
        <f>IFERROR(VLOOKUP($A507,Runners!$L:$AA,13,0),"")</f>
        <v/>
      </c>
      <c r="D507" s="2" t="str">
        <f>IFERROR(VLOOKUP($A507,Runners!$L:$AA,14,0),"")</f>
        <v/>
      </c>
      <c r="E507" s="2" t="str">
        <f>IFERROR(VLOOKUP($A507,Runners!$L:$AA,15,0),"")</f>
        <v/>
      </c>
      <c r="F507" s="2" t="str">
        <f>IFERROR(VLOOKUP($A507,Runners!$L:$AA,16,0),"")</f>
        <v/>
      </c>
    </row>
    <row r="508" spans="1:6" x14ac:dyDescent="0.25">
      <c r="A508" s="19">
        <v>505</v>
      </c>
      <c r="B508" s="1" t="str">
        <f>IFERROR(VLOOKUP($A508,Runners!$L:$AA,12,0),"")</f>
        <v/>
      </c>
      <c r="C508" s="1" t="str">
        <f>IFERROR(VLOOKUP($A508,Runners!$L:$AA,13,0),"")</f>
        <v/>
      </c>
      <c r="D508" s="2" t="str">
        <f>IFERROR(VLOOKUP($A508,Runners!$L:$AA,14,0),"")</f>
        <v/>
      </c>
      <c r="E508" s="2" t="str">
        <f>IFERROR(VLOOKUP($A508,Runners!$L:$AA,15,0),"")</f>
        <v/>
      </c>
      <c r="F508" s="2" t="str">
        <f>IFERROR(VLOOKUP($A508,Runners!$L:$AA,16,0),"")</f>
        <v/>
      </c>
    </row>
    <row r="509" spans="1:6" x14ac:dyDescent="0.25">
      <c r="A509" s="19">
        <v>506</v>
      </c>
      <c r="B509" s="1" t="str">
        <f>IFERROR(VLOOKUP($A509,Runners!$L:$AA,12,0),"")</f>
        <v/>
      </c>
      <c r="C509" s="1" t="str">
        <f>IFERROR(VLOOKUP($A509,Runners!$L:$AA,13,0),"")</f>
        <v/>
      </c>
      <c r="D509" s="2" t="str">
        <f>IFERROR(VLOOKUP($A509,Runners!$L:$AA,14,0),"")</f>
        <v/>
      </c>
      <c r="E509" s="2" t="str">
        <f>IFERROR(VLOOKUP($A509,Runners!$L:$AA,15,0),"")</f>
        <v/>
      </c>
      <c r="F509" s="2" t="str">
        <f>IFERROR(VLOOKUP($A509,Runners!$L:$AA,16,0),"")</f>
        <v/>
      </c>
    </row>
    <row r="510" spans="1:6" x14ac:dyDescent="0.25">
      <c r="A510" s="19">
        <v>507</v>
      </c>
      <c r="B510" s="1" t="str">
        <f>IFERROR(VLOOKUP($A510,Runners!$L:$AA,12,0),"")</f>
        <v/>
      </c>
      <c r="C510" s="1" t="str">
        <f>IFERROR(VLOOKUP($A510,Runners!$L:$AA,13,0),"")</f>
        <v/>
      </c>
      <c r="D510" s="2" t="str">
        <f>IFERROR(VLOOKUP($A510,Runners!$L:$AA,14,0),"")</f>
        <v/>
      </c>
      <c r="E510" s="2" t="str">
        <f>IFERROR(VLOOKUP($A510,Runners!$L:$AA,15,0),"")</f>
        <v/>
      </c>
      <c r="F510" s="2" t="str">
        <f>IFERROR(VLOOKUP($A510,Runners!$L:$AA,16,0),"")</f>
        <v/>
      </c>
    </row>
    <row r="511" spans="1:6" x14ac:dyDescent="0.25">
      <c r="A511" s="19">
        <v>508</v>
      </c>
      <c r="B511" s="1" t="str">
        <f>IFERROR(VLOOKUP($A511,Runners!$L:$AA,12,0),"")</f>
        <v/>
      </c>
      <c r="C511" s="1" t="str">
        <f>IFERROR(VLOOKUP($A511,Runners!$L:$AA,13,0),"")</f>
        <v/>
      </c>
      <c r="D511" s="2" t="str">
        <f>IFERROR(VLOOKUP($A511,Runners!$L:$AA,14,0),"")</f>
        <v/>
      </c>
      <c r="E511" s="2" t="str">
        <f>IFERROR(VLOOKUP($A511,Runners!$L:$AA,15,0),"")</f>
        <v/>
      </c>
      <c r="F511" s="2" t="str">
        <f>IFERROR(VLOOKUP($A511,Runners!$L:$AA,16,0),"")</f>
        <v/>
      </c>
    </row>
    <row r="512" spans="1:6" x14ac:dyDescent="0.25">
      <c r="A512" s="19">
        <v>509</v>
      </c>
      <c r="B512" s="1" t="str">
        <f>IFERROR(VLOOKUP($A512,Runners!$L:$AA,12,0),"")</f>
        <v/>
      </c>
      <c r="C512" s="1" t="str">
        <f>IFERROR(VLOOKUP($A512,Runners!$L:$AA,13,0),"")</f>
        <v/>
      </c>
      <c r="D512" s="2" t="str">
        <f>IFERROR(VLOOKUP($A512,Runners!$L:$AA,14,0),"")</f>
        <v/>
      </c>
      <c r="E512" s="2" t="str">
        <f>IFERROR(VLOOKUP($A512,Runners!$L:$AA,15,0),"")</f>
        <v/>
      </c>
      <c r="F512" s="2" t="str">
        <f>IFERROR(VLOOKUP($A512,Runners!$L:$AA,16,0),"")</f>
        <v/>
      </c>
    </row>
    <row r="513" spans="1:6" x14ac:dyDescent="0.25">
      <c r="A513" s="19">
        <v>510</v>
      </c>
      <c r="B513" s="1" t="str">
        <f>IFERROR(VLOOKUP($A513,Runners!$L:$AA,12,0),"")</f>
        <v/>
      </c>
      <c r="C513" s="1" t="str">
        <f>IFERROR(VLOOKUP($A513,Runners!$L:$AA,13,0),"")</f>
        <v/>
      </c>
      <c r="D513" s="2" t="str">
        <f>IFERROR(VLOOKUP($A513,Runners!$L:$AA,14,0),"")</f>
        <v/>
      </c>
      <c r="E513" s="2" t="str">
        <f>IFERROR(VLOOKUP($A513,Runners!$L:$AA,15,0),"")</f>
        <v/>
      </c>
      <c r="F513" s="2" t="str">
        <f>IFERROR(VLOOKUP($A513,Runners!$L:$AA,16,0),"")</f>
        <v/>
      </c>
    </row>
    <row r="514" spans="1:6" x14ac:dyDescent="0.25">
      <c r="A514" s="19">
        <v>511</v>
      </c>
      <c r="B514" s="1" t="str">
        <f>IFERROR(VLOOKUP($A514,Runners!$L:$AA,12,0),"")</f>
        <v/>
      </c>
      <c r="C514" s="1" t="str">
        <f>IFERROR(VLOOKUP($A514,Runners!$L:$AA,13,0),"")</f>
        <v/>
      </c>
      <c r="D514" s="2" t="str">
        <f>IFERROR(VLOOKUP($A514,Runners!$L:$AA,14,0),"")</f>
        <v/>
      </c>
      <c r="E514" s="2" t="str">
        <f>IFERROR(VLOOKUP($A514,Runners!$L:$AA,15,0),"")</f>
        <v/>
      </c>
      <c r="F514" s="2" t="str">
        <f>IFERROR(VLOOKUP($A514,Runners!$L:$AA,16,0),"")</f>
        <v/>
      </c>
    </row>
    <row r="515" spans="1:6" x14ac:dyDescent="0.25">
      <c r="A515" s="19">
        <v>512</v>
      </c>
      <c r="B515" s="1" t="str">
        <f>IFERROR(VLOOKUP($A515,Runners!$L:$AA,12,0),"")</f>
        <v/>
      </c>
      <c r="C515" s="1" t="str">
        <f>IFERROR(VLOOKUP($A515,Runners!$L:$AA,13,0),"")</f>
        <v/>
      </c>
      <c r="D515" s="2" t="str">
        <f>IFERROR(VLOOKUP($A515,Runners!$L:$AA,14,0),"")</f>
        <v/>
      </c>
      <c r="E515" s="2" t="str">
        <f>IFERROR(VLOOKUP($A515,Runners!$L:$AA,15,0),"")</f>
        <v/>
      </c>
      <c r="F515" s="2" t="str">
        <f>IFERROR(VLOOKUP($A515,Runners!$L:$AA,16,0),"")</f>
        <v/>
      </c>
    </row>
    <row r="516" spans="1:6" x14ac:dyDescent="0.25">
      <c r="A516" s="19">
        <v>513</v>
      </c>
      <c r="B516" s="1" t="str">
        <f>IFERROR(VLOOKUP($A516,Runners!$L:$AA,12,0),"")</f>
        <v/>
      </c>
      <c r="C516" s="1" t="str">
        <f>IFERROR(VLOOKUP($A516,Runners!$L:$AA,13,0),"")</f>
        <v/>
      </c>
      <c r="D516" s="2" t="str">
        <f>IFERROR(VLOOKUP($A516,Runners!$L:$AA,14,0),"")</f>
        <v/>
      </c>
      <c r="E516" s="2" t="str">
        <f>IFERROR(VLOOKUP($A516,Runners!$L:$AA,15,0),"")</f>
        <v/>
      </c>
      <c r="F516" s="2" t="str">
        <f>IFERROR(VLOOKUP($A516,Runners!$L:$AA,16,0),"")</f>
        <v/>
      </c>
    </row>
    <row r="517" spans="1:6" x14ac:dyDescent="0.25">
      <c r="A517" s="19">
        <v>514</v>
      </c>
      <c r="B517" s="1" t="str">
        <f>IFERROR(VLOOKUP($A517,Runners!$L:$AA,12,0),"")</f>
        <v/>
      </c>
      <c r="C517" s="1" t="str">
        <f>IFERROR(VLOOKUP($A517,Runners!$L:$AA,13,0),"")</f>
        <v/>
      </c>
      <c r="D517" s="2" t="str">
        <f>IFERROR(VLOOKUP($A517,Runners!$L:$AA,14,0),"")</f>
        <v/>
      </c>
      <c r="E517" s="2" t="str">
        <f>IFERROR(VLOOKUP($A517,Runners!$L:$AA,15,0),"")</f>
        <v/>
      </c>
      <c r="F517" s="2" t="str">
        <f>IFERROR(VLOOKUP($A517,Runners!$L:$AA,16,0),"")</f>
        <v/>
      </c>
    </row>
    <row r="518" spans="1:6" x14ac:dyDescent="0.25">
      <c r="A518" s="19">
        <v>515</v>
      </c>
      <c r="B518" s="1" t="str">
        <f>IFERROR(VLOOKUP($A518,Runners!$L:$AA,12,0),"")</f>
        <v/>
      </c>
      <c r="C518" s="1" t="str">
        <f>IFERROR(VLOOKUP($A518,Runners!$L:$AA,13,0),"")</f>
        <v/>
      </c>
      <c r="D518" s="2" t="str">
        <f>IFERROR(VLOOKUP($A518,Runners!$L:$AA,14,0),"")</f>
        <v/>
      </c>
      <c r="E518" s="2" t="str">
        <f>IFERROR(VLOOKUP($A518,Runners!$L:$AA,15,0),"")</f>
        <v/>
      </c>
      <c r="F518" s="2" t="str">
        <f>IFERROR(VLOOKUP($A518,Runners!$L:$AA,16,0),"")</f>
        <v/>
      </c>
    </row>
    <row r="519" spans="1:6" x14ac:dyDescent="0.25">
      <c r="A519" s="19">
        <v>516</v>
      </c>
      <c r="B519" s="1" t="str">
        <f>IFERROR(VLOOKUP($A519,Runners!$L:$AA,12,0),"")</f>
        <v/>
      </c>
      <c r="C519" s="1" t="str">
        <f>IFERROR(VLOOKUP($A519,Runners!$L:$AA,13,0),"")</f>
        <v/>
      </c>
      <c r="D519" s="2" t="str">
        <f>IFERROR(VLOOKUP($A519,Runners!$L:$AA,14,0),"")</f>
        <v/>
      </c>
      <c r="E519" s="2" t="str">
        <f>IFERROR(VLOOKUP($A519,Runners!$L:$AA,15,0),"")</f>
        <v/>
      </c>
      <c r="F519" s="2" t="str">
        <f>IFERROR(VLOOKUP($A519,Runners!$L:$AA,16,0),"")</f>
        <v/>
      </c>
    </row>
    <row r="520" spans="1:6" x14ac:dyDescent="0.25">
      <c r="A520" s="19">
        <v>517</v>
      </c>
      <c r="B520" s="1" t="str">
        <f>IFERROR(VLOOKUP($A520,Runners!$L:$AA,12,0),"")</f>
        <v/>
      </c>
      <c r="C520" s="1" t="str">
        <f>IFERROR(VLOOKUP($A520,Runners!$L:$AA,13,0),"")</f>
        <v/>
      </c>
      <c r="D520" s="2" t="str">
        <f>IFERROR(VLOOKUP($A520,Runners!$L:$AA,14,0),"")</f>
        <v/>
      </c>
      <c r="E520" s="2" t="str">
        <f>IFERROR(VLOOKUP($A520,Runners!$L:$AA,15,0),"")</f>
        <v/>
      </c>
      <c r="F520" s="2" t="str">
        <f>IFERROR(VLOOKUP($A520,Runners!$L:$AA,16,0),"")</f>
        <v/>
      </c>
    </row>
    <row r="521" spans="1:6" x14ac:dyDescent="0.25">
      <c r="A521" s="19">
        <v>518</v>
      </c>
      <c r="B521" s="1" t="str">
        <f>IFERROR(VLOOKUP($A521,Runners!$L:$AA,12,0),"")</f>
        <v/>
      </c>
      <c r="C521" s="1" t="str">
        <f>IFERROR(VLOOKUP($A521,Runners!$L:$AA,13,0),"")</f>
        <v/>
      </c>
      <c r="D521" s="2" t="str">
        <f>IFERROR(VLOOKUP($A521,Runners!$L:$AA,14,0),"")</f>
        <v/>
      </c>
      <c r="E521" s="2" t="str">
        <f>IFERROR(VLOOKUP($A521,Runners!$L:$AA,15,0),"")</f>
        <v/>
      </c>
      <c r="F521" s="2" t="str">
        <f>IFERROR(VLOOKUP($A521,Runners!$L:$AA,16,0),"")</f>
        <v/>
      </c>
    </row>
    <row r="522" spans="1:6" x14ac:dyDescent="0.25">
      <c r="A522" s="19">
        <v>519</v>
      </c>
      <c r="B522" s="1" t="str">
        <f>IFERROR(VLOOKUP($A522,Runners!$L:$AA,12,0),"")</f>
        <v/>
      </c>
      <c r="C522" s="1" t="str">
        <f>IFERROR(VLOOKUP($A522,Runners!$L:$AA,13,0),"")</f>
        <v/>
      </c>
      <c r="D522" s="2" t="str">
        <f>IFERROR(VLOOKUP($A522,Runners!$L:$AA,14,0),"")</f>
        <v/>
      </c>
      <c r="E522" s="2" t="str">
        <f>IFERROR(VLOOKUP($A522,Runners!$L:$AA,15,0),"")</f>
        <v/>
      </c>
      <c r="F522" s="2" t="str">
        <f>IFERROR(VLOOKUP($A522,Runners!$L:$AA,16,0),"")</f>
        <v/>
      </c>
    </row>
    <row r="523" spans="1:6" x14ac:dyDescent="0.25">
      <c r="A523" s="19">
        <v>520</v>
      </c>
      <c r="B523" s="1" t="str">
        <f>IFERROR(VLOOKUP($A523,Runners!$L:$AA,12,0),"")</f>
        <v/>
      </c>
      <c r="C523" s="1" t="str">
        <f>IFERROR(VLOOKUP($A523,Runners!$L:$AA,13,0),"")</f>
        <v/>
      </c>
      <c r="D523" s="2" t="str">
        <f>IFERROR(VLOOKUP($A523,Runners!$L:$AA,14,0),"")</f>
        <v/>
      </c>
      <c r="E523" s="2" t="str">
        <f>IFERROR(VLOOKUP($A523,Runners!$L:$AA,15,0),"")</f>
        <v/>
      </c>
      <c r="F523" s="2" t="str">
        <f>IFERROR(VLOOKUP($A523,Runners!$L:$AA,16,0),"")</f>
        <v/>
      </c>
    </row>
    <row r="524" spans="1:6" x14ac:dyDescent="0.25">
      <c r="A524" s="19">
        <v>521</v>
      </c>
      <c r="B524" s="1" t="str">
        <f>IFERROR(VLOOKUP($A524,Runners!$L:$AA,12,0),"")</f>
        <v/>
      </c>
      <c r="C524" s="1" t="str">
        <f>IFERROR(VLOOKUP($A524,Runners!$L:$AA,13,0),"")</f>
        <v/>
      </c>
      <c r="D524" s="2" t="str">
        <f>IFERROR(VLOOKUP($A524,Runners!$L:$AA,14,0),"")</f>
        <v/>
      </c>
      <c r="E524" s="2" t="str">
        <f>IFERROR(VLOOKUP($A524,Runners!$L:$AA,15,0),"")</f>
        <v/>
      </c>
      <c r="F524" s="2" t="str">
        <f>IFERROR(VLOOKUP($A524,Runners!$L:$AA,16,0),"")</f>
        <v/>
      </c>
    </row>
    <row r="525" spans="1:6" x14ac:dyDescent="0.25">
      <c r="A525" s="19">
        <v>522</v>
      </c>
      <c r="B525" s="1" t="str">
        <f>IFERROR(VLOOKUP($A525,Runners!$L:$AA,12,0),"")</f>
        <v/>
      </c>
      <c r="C525" s="1" t="str">
        <f>IFERROR(VLOOKUP($A525,Runners!$L:$AA,13,0),"")</f>
        <v/>
      </c>
      <c r="D525" s="2" t="str">
        <f>IFERROR(VLOOKUP($A525,Runners!$L:$AA,14,0),"")</f>
        <v/>
      </c>
      <c r="E525" s="2" t="str">
        <f>IFERROR(VLOOKUP($A525,Runners!$L:$AA,15,0),"")</f>
        <v/>
      </c>
      <c r="F525" s="2" t="str">
        <f>IFERROR(VLOOKUP($A525,Runners!$L:$AA,16,0),"")</f>
        <v/>
      </c>
    </row>
    <row r="526" spans="1:6" x14ac:dyDescent="0.25">
      <c r="A526" s="19">
        <v>523</v>
      </c>
      <c r="B526" s="1" t="str">
        <f>IFERROR(VLOOKUP($A526,Runners!$L:$AA,12,0),"")</f>
        <v/>
      </c>
      <c r="C526" s="1" t="str">
        <f>IFERROR(VLOOKUP($A526,Runners!$L:$AA,13,0),"")</f>
        <v/>
      </c>
      <c r="D526" s="2" t="str">
        <f>IFERROR(VLOOKUP($A526,Runners!$L:$AA,14,0),"")</f>
        <v/>
      </c>
      <c r="E526" s="2" t="str">
        <f>IFERROR(VLOOKUP($A526,Runners!$L:$AA,15,0),"")</f>
        <v/>
      </c>
      <c r="F526" s="2" t="str">
        <f>IFERROR(VLOOKUP($A526,Runners!$L:$AA,16,0),"")</f>
        <v/>
      </c>
    </row>
    <row r="527" spans="1:6" x14ac:dyDescent="0.25">
      <c r="A527" s="19">
        <v>524</v>
      </c>
      <c r="B527" s="1" t="str">
        <f>IFERROR(VLOOKUP($A527,Runners!$L:$AA,12,0),"")</f>
        <v/>
      </c>
      <c r="C527" s="1" t="str">
        <f>IFERROR(VLOOKUP($A527,Runners!$L:$AA,13,0),"")</f>
        <v/>
      </c>
      <c r="D527" s="2" t="str">
        <f>IFERROR(VLOOKUP($A527,Runners!$L:$AA,14,0),"")</f>
        <v/>
      </c>
      <c r="E527" s="2" t="str">
        <f>IFERROR(VLOOKUP($A527,Runners!$L:$AA,15,0),"")</f>
        <v/>
      </c>
      <c r="F527" s="2" t="str">
        <f>IFERROR(VLOOKUP($A527,Runners!$L:$AA,16,0),"")</f>
        <v/>
      </c>
    </row>
    <row r="528" spans="1:6" x14ac:dyDescent="0.25">
      <c r="A528" s="19">
        <v>525</v>
      </c>
      <c r="B528" s="1" t="str">
        <f>IFERROR(VLOOKUP($A528,Runners!$L:$AA,12,0),"")</f>
        <v/>
      </c>
      <c r="C528" s="1" t="str">
        <f>IFERROR(VLOOKUP($A528,Runners!$L:$AA,13,0),"")</f>
        <v/>
      </c>
      <c r="D528" s="2" t="str">
        <f>IFERROR(VLOOKUP($A528,Runners!$L:$AA,14,0),"")</f>
        <v/>
      </c>
      <c r="E528" s="2" t="str">
        <f>IFERROR(VLOOKUP($A528,Runners!$L:$AA,15,0),"")</f>
        <v/>
      </c>
      <c r="F528" s="2" t="str">
        <f>IFERROR(VLOOKUP($A528,Runners!$L:$AA,16,0),"")</f>
        <v/>
      </c>
    </row>
    <row r="529" spans="1:6" x14ac:dyDescent="0.25">
      <c r="A529" s="19">
        <v>526</v>
      </c>
      <c r="B529" s="1" t="str">
        <f>IFERROR(VLOOKUP($A529,Runners!$L:$AA,12,0),"")</f>
        <v/>
      </c>
      <c r="C529" s="1" t="str">
        <f>IFERROR(VLOOKUP($A529,Runners!$L:$AA,13,0),"")</f>
        <v/>
      </c>
      <c r="D529" s="2" t="str">
        <f>IFERROR(VLOOKUP($A529,Runners!$L:$AA,14,0),"")</f>
        <v/>
      </c>
      <c r="E529" s="2" t="str">
        <f>IFERROR(VLOOKUP($A529,Runners!$L:$AA,15,0),"")</f>
        <v/>
      </c>
      <c r="F529" s="2" t="str">
        <f>IFERROR(VLOOKUP($A529,Runners!$L:$AA,16,0),"")</f>
        <v/>
      </c>
    </row>
    <row r="530" spans="1:6" x14ac:dyDescent="0.25">
      <c r="A530" s="19">
        <v>527</v>
      </c>
      <c r="B530" s="1" t="str">
        <f>IFERROR(VLOOKUP($A530,Runners!$L:$AA,12,0),"")</f>
        <v/>
      </c>
      <c r="C530" s="1" t="str">
        <f>IFERROR(VLOOKUP($A530,Runners!$L:$AA,13,0),"")</f>
        <v/>
      </c>
      <c r="D530" s="2" t="str">
        <f>IFERROR(VLOOKUP($A530,Runners!$L:$AA,14,0),"")</f>
        <v/>
      </c>
      <c r="E530" s="2" t="str">
        <f>IFERROR(VLOOKUP($A530,Runners!$L:$AA,15,0),"")</f>
        <v/>
      </c>
      <c r="F530" s="2" t="str">
        <f>IFERROR(VLOOKUP($A530,Runners!$L:$AA,16,0),"")</f>
        <v/>
      </c>
    </row>
    <row r="531" spans="1:6" x14ac:dyDescent="0.25">
      <c r="A531" s="19">
        <v>528</v>
      </c>
      <c r="B531" s="1" t="str">
        <f>IFERROR(VLOOKUP($A531,Runners!$L:$AA,12,0),"")</f>
        <v/>
      </c>
      <c r="C531" s="1" t="str">
        <f>IFERROR(VLOOKUP($A531,Runners!$L:$AA,13,0),"")</f>
        <v/>
      </c>
      <c r="D531" s="2" t="str">
        <f>IFERROR(VLOOKUP($A531,Runners!$L:$AA,14,0),"")</f>
        <v/>
      </c>
      <c r="E531" s="2" t="str">
        <f>IFERROR(VLOOKUP($A531,Runners!$L:$AA,15,0),"")</f>
        <v/>
      </c>
      <c r="F531" s="2" t="str">
        <f>IFERROR(VLOOKUP($A531,Runners!$L:$AA,16,0),"")</f>
        <v/>
      </c>
    </row>
    <row r="532" spans="1:6" x14ac:dyDescent="0.25">
      <c r="A532" s="19">
        <v>529</v>
      </c>
      <c r="B532" s="1" t="str">
        <f>IFERROR(VLOOKUP($A532,Runners!$L:$AA,12,0),"")</f>
        <v/>
      </c>
      <c r="C532" s="1" t="str">
        <f>IFERROR(VLOOKUP($A532,Runners!$L:$AA,13,0),"")</f>
        <v/>
      </c>
      <c r="D532" s="2" t="str">
        <f>IFERROR(VLOOKUP($A532,Runners!$L:$AA,14,0),"")</f>
        <v/>
      </c>
      <c r="E532" s="2" t="str">
        <f>IFERROR(VLOOKUP($A532,Runners!$L:$AA,15,0),"")</f>
        <v/>
      </c>
      <c r="F532" s="2" t="str">
        <f>IFERROR(VLOOKUP($A532,Runners!$L:$AA,16,0),"")</f>
        <v/>
      </c>
    </row>
    <row r="533" spans="1:6" x14ac:dyDescent="0.25">
      <c r="A533" s="19">
        <v>530</v>
      </c>
      <c r="B533" s="1" t="str">
        <f>IFERROR(VLOOKUP($A533,Runners!$L:$AA,12,0),"")</f>
        <v/>
      </c>
      <c r="C533" s="1" t="str">
        <f>IFERROR(VLOOKUP($A533,Runners!$L:$AA,13,0),"")</f>
        <v/>
      </c>
      <c r="D533" s="2" t="str">
        <f>IFERROR(VLOOKUP($A533,Runners!$L:$AA,14,0),"")</f>
        <v/>
      </c>
      <c r="E533" s="2" t="str">
        <f>IFERROR(VLOOKUP($A533,Runners!$L:$AA,15,0),"")</f>
        <v/>
      </c>
      <c r="F533" s="2" t="str">
        <f>IFERROR(VLOOKUP($A533,Runners!$L:$AA,16,0),"")</f>
        <v/>
      </c>
    </row>
    <row r="534" spans="1:6" x14ac:dyDescent="0.25">
      <c r="A534" s="19">
        <v>531</v>
      </c>
      <c r="B534" s="1" t="str">
        <f>IFERROR(VLOOKUP($A534,Runners!$L:$AA,12,0),"")</f>
        <v/>
      </c>
      <c r="C534" s="1" t="str">
        <f>IFERROR(VLOOKUP($A534,Runners!$L:$AA,13,0),"")</f>
        <v/>
      </c>
      <c r="D534" s="2" t="str">
        <f>IFERROR(VLOOKUP($A534,Runners!$L:$AA,14,0),"")</f>
        <v/>
      </c>
      <c r="E534" s="2" t="str">
        <f>IFERROR(VLOOKUP($A534,Runners!$L:$AA,15,0),"")</f>
        <v/>
      </c>
      <c r="F534" s="2" t="str">
        <f>IFERROR(VLOOKUP($A534,Runners!$L:$AA,16,0),"")</f>
        <v/>
      </c>
    </row>
    <row r="535" spans="1:6" x14ac:dyDescent="0.25">
      <c r="A535" s="19">
        <v>532</v>
      </c>
      <c r="B535" s="1" t="str">
        <f>IFERROR(VLOOKUP($A535,Runners!$L:$AA,12,0),"")</f>
        <v/>
      </c>
      <c r="C535" s="1" t="str">
        <f>IFERROR(VLOOKUP($A535,Runners!$L:$AA,13,0),"")</f>
        <v/>
      </c>
      <c r="D535" s="2" t="str">
        <f>IFERROR(VLOOKUP($A535,Runners!$L:$AA,14,0),"")</f>
        <v/>
      </c>
      <c r="E535" s="2" t="str">
        <f>IFERROR(VLOOKUP($A535,Runners!$L:$AA,15,0),"")</f>
        <v/>
      </c>
      <c r="F535" s="2" t="str">
        <f>IFERROR(VLOOKUP($A535,Runners!$L:$AA,16,0),"")</f>
        <v/>
      </c>
    </row>
    <row r="536" spans="1:6" x14ac:dyDescent="0.25">
      <c r="A536" s="19">
        <v>533</v>
      </c>
      <c r="B536" s="1" t="str">
        <f>IFERROR(VLOOKUP($A536,Runners!$L:$AA,12,0),"")</f>
        <v/>
      </c>
      <c r="C536" s="1" t="str">
        <f>IFERROR(VLOOKUP($A536,Runners!$L:$AA,13,0),"")</f>
        <v/>
      </c>
      <c r="D536" s="2" t="str">
        <f>IFERROR(VLOOKUP($A536,Runners!$L:$AA,14,0),"")</f>
        <v/>
      </c>
      <c r="E536" s="2" t="str">
        <f>IFERROR(VLOOKUP($A536,Runners!$L:$AA,15,0),"")</f>
        <v/>
      </c>
      <c r="F536" s="2" t="str">
        <f>IFERROR(VLOOKUP($A536,Runners!$L:$AA,16,0),"")</f>
        <v/>
      </c>
    </row>
    <row r="537" spans="1:6" x14ac:dyDescent="0.25">
      <c r="A537" s="19">
        <v>534</v>
      </c>
      <c r="B537" s="1" t="str">
        <f>IFERROR(VLOOKUP($A537,Runners!$L:$AA,12,0),"")</f>
        <v/>
      </c>
      <c r="C537" s="1" t="str">
        <f>IFERROR(VLOOKUP($A537,Runners!$L:$AA,13,0),"")</f>
        <v/>
      </c>
      <c r="D537" s="2" t="str">
        <f>IFERROR(VLOOKUP($A537,Runners!$L:$AA,14,0),"")</f>
        <v/>
      </c>
      <c r="E537" s="2" t="str">
        <f>IFERROR(VLOOKUP($A537,Runners!$L:$AA,15,0),"")</f>
        <v/>
      </c>
      <c r="F537" s="2" t="str">
        <f>IFERROR(VLOOKUP($A537,Runners!$L:$AA,16,0),"")</f>
        <v/>
      </c>
    </row>
    <row r="538" spans="1:6" x14ac:dyDescent="0.25">
      <c r="A538" s="19">
        <v>535</v>
      </c>
      <c r="B538" s="1" t="str">
        <f>IFERROR(VLOOKUP($A538,Runners!$L:$AA,12,0),"")</f>
        <v/>
      </c>
      <c r="C538" s="1" t="str">
        <f>IFERROR(VLOOKUP($A538,Runners!$L:$AA,13,0),"")</f>
        <v/>
      </c>
      <c r="D538" s="2" t="str">
        <f>IFERROR(VLOOKUP($A538,Runners!$L:$AA,14,0),"")</f>
        <v/>
      </c>
      <c r="E538" s="2" t="str">
        <f>IFERROR(VLOOKUP($A538,Runners!$L:$AA,15,0),"")</f>
        <v/>
      </c>
      <c r="F538" s="2" t="str">
        <f>IFERROR(VLOOKUP($A538,Runners!$L:$AA,16,0),"")</f>
        <v/>
      </c>
    </row>
    <row r="539" spans="1:6" x14ac:dyDescent="0.25">
      <c r="A539" s="19">
        <v>536</v>
      </c>
      <c r="B539" s="1" t="str">
        <f>IFERROR(VLOOKUP($A539,Runners!$L:$AA,12,0),"")</f>
        <v/>
      </c>
      <c r="C539" s="1" t="str">
        <f>IFERROR(VLOOKUP($A539,Runners!$L:$AA,13,0),"")</f>
        <v/>
      </c>
      <c r="D539" s="2" t="str">
        <f>IFERROR(VLOOKUP($A539,Runners!$L:$AA,14,0),"")</f>
        <v/>
      </c>
      <c r="E539" s="2" t="str">
        <f>IFERROR(VLOOKUP($A539,Runners!$L:$AA,15,0),"")</f>
        <v/>
      </c>
      <c r="F539" s="2" t="str">
        <f>IFERROR(VLOOKUP($A539,Runners!$L:$AA,16,0),"")</f>
        <v/>
      </c>
    </row>
    <row r="540" spans="1:6" x14ac:dyDescent="0.25">
      <c r="A540" s="19">
        <v>537</v>
      </c>
      <c r="B540" s="1" t="str">
        <f>IFERROR(VLOOKUP($A540,Runners!$L:$AA,12,0),"")</f>
        <v/>
      </c>
      <c r="C540" s="1" t="str">
        <f>IFERROR(VLOOKUP($A540,Runners!$L:$AA,13,0),"")</f>
        <v/>
      </c>
      <c r="D540" s="2" t="str">
        <f>IFERROR(VLOOKUP($A540,Runners!$L:$AA,14,0),"")</f>
        <v/>
      </c>
      <c r="E540" s="2" t="str">
        <f>IFERROR(VLOOKUP($A540,Runners!$L:$AA,15,0),"")</f>
        <v/>
      </c>
      <c r="F540" s="2" t="str">
        <f>IFERROR(VLOOKUP($A540,Runners!$L:$AA,16,0),"")</f>
        <v/>
      </c>
    </row>
    <row r="541" spans="1:6" x14ac:dyDescent="0.25">
      <c r="A541" s="19">
        <v>538</v>
      </c>
      <c r="B541" s="1" t="str">
        <f>IFERROR(VLOOKUP($A541,Runners!$L:$AA,12,0),"")</f>
        <v/>
      </c>
      <c r="C541" s="1" t="str">
        <f>IFERROR(VLOOKUP($A541,Runners!$L:$AA,13,0),"")</f>
        <v/>
      </c>
      <c r="D541" s="2" t="str">
        <f>IFERROR(VLOOKUP($A541,Runners!$L:$AA,14,0),"")</f>
        <v/>
      </c>
      <c r="E541" s="2" t="str">
        <f>IFERROR(VLOOKUP($A541,Runners!$L:$AA,15,0),"")</f>
        <v/>
      </c>
      <c r="F541" s="2" t="str">
        <f>IFERROR(VLOOKUP($A541,Runners!$L:$AA,16,0),"")</f>
        <v/>
      </c>
    </row>
    <row r="542" spans="1:6" x14ac:dyDescent="0.25">
      <c r="A542" s="19">
        <v>539</v>
      </c>
      <c r="B542" s="1" t="str">
        <f>IFERROR(VLOOKUP($A542,Runners!$L:$AA,12,0),"")</f>
        <v/>
      </c>
      <c r="C542" s="1" t="str">
        <f>IFERROR(VLOOKUP($A542,Runners!$L:$AA,13,0),"")</f>
        <v/>
      </c>
      <c r="D542" s="2" t="str">
        <f>IFERROR(VLOOKUP($A542,Runners!$L:$AA,14,0),"")</f>
        <v/>
      </c>
      <c r="E542" s="2" t="str">
        <f>IFERROR(VLOOKUP($A542,Runners!$L:$AA,15,0),"")</f>
        <v/>
      </c>
      <c r="F542" s="2" t="str">
        <f>IFERROR(VLOOKUP($A542,Runners!$L:$AA,16,0),"")</f>
        <v/>
      </c>
    </row>
    <row r="543" spans="1:6" x14ac:dyDescent="0.25">
      <c r="A543" s="19">
        <v>540</v>
      </c>
      <c r="B543" s="1" t="str">
        <f>IFERROR(VLOOKUP($A543,Runners!$L:$AA,12,0),"")</f>
        <v/>
      </c>
      <c r="C543" s="1" t="str">
        <f>IFERROR(VLOOKUP($A543,Runners!$L:$AA,13,0),"")</f>
        <v/>
      </c>
      <c r="D543" s="2" t="str">
        <f>IFERROR(VLOOKUP($A543,Runners!$L:$AA,14,0),"")</f>
        <v/>
      </c>
      <c r="E543" s="2" t="str">
        <f>IFERROR(VLOOKUP($A543,Runners!$L:$AA,15,0),"")</f>
        <v/>
      </c>
      <c r="F543" s="2" t="str">
        <f>IFERROR(VLOOKUP($A543,Runners!$L:$AA,16,0),"")</f>
        <v/>
      </c>
    </row>
    <row r="544" spans="1:6" x14ac:dyDescent="0.25">
      <c r="A544" s="19">
        <v>541</v>
      </c>
      <c r="B544" s="1" t="str">
        <f>IFERROR(VLOOKUP($A544,Runners!$L:$AA,12,0),"")</f>
        <v/>
      </c>
      <c r="C544" s="1" t="str">
        <f>IFERROR(VLOOKUP($A544,Runners!$L:$AA,13,0),"")</f>
        <v/>
      </c>
      <c r="D544" s="2" t="str">
        <f>IFERROR(VLOOKUP($A544,Runners!$L:$AA,14,0),"")</f>
        <v/>
      </c>
      <c r="E544" s="2" t="str">
        <f>IFERROR(VLOOKUP($A544,Runners!$L:$AA,15,0),"")</f>
        <v/>
      </c>
      <c r="F544" s="2" t="str">
        <f>IFERROR(VLOOKUP($A544,Runners!$L:$AA,16,0),"")</f>
        <v/>
      </c>
    </row>
    <row r="545" spans="1:6" x14ac:dyDescent="0.25">
      <c r="A545" s="19">
        <v>542</v>
      </c>
      <c r="B545" s="1" t="str">
        <f>IFERROR(VLOOKUP($A545,Runners!$L:$AA,12,0),"")</f>
        <v/>
      </c>
      <c r="C545" s="1" t="str">
        <f>IFERROR(VLOOKUP($A545,Runners!$L:$AA,13,0),"")</f>
        <v/>
      </c>
      <c r="D545" s="2" t="str">
        <f>IFERROR(VLOOKUP($A545,Runners!$L:$AA,14,0),"")</f>
        <v/>
      </c>
      <c r="E545" s="2" t="str">
        <f>IFERROR(VLOOKUP($A545,Runners!$L:$AA,15,0),"")</f>
        <v/>
      </c>
      <c r="F545" s="2" t="str">
        <f>IFERROR(VLOOKUP($A545,Runners!$L:$AA,16,0),"")</f>
        <v/>
      </c>
    </row>
    <row r="546" spans="1:6" x14ac:dyDescent="0.25">
      <c r="A546" s="19">
        <v>543</v>
      </c>
      <c r="B546" s="1" t="str">
        <f>IFERROR(VLOOKUP($A546,Runners!$L:$AA,12,0),"")</f>
        <v/>
      </c>
      <c r="C546" s="1" t="str">
        <f>IFERROR(VLOOKUP($A546,Runners!$L:$AA,13,0),"")</f>
        <v/>
      </c>
      <c r="D546" s="2" t="str">
        <f>IFERROR(VLOOKUP($A546,Runners!$L:$AA,14,0),"")</f>
        <v/>
      </c>
      <c r="E546" s="2" t="str">
        <f>IFERROR(VLOOKUP($A546,Runners!$L:$AA,15,0),"")</f>
        <v/>
      </c>
      <c r="F546" s="2" t="str">
        <f>IFERROR(VLOOKUP($A546,Runners!$L:$AA,16,0),"")</f>
        <v/>
      </c>
    </row>
    <row r="547" spans="1:6" x14ac:dyDescent="0.25">
      <c r="A547" s="19">
        <v>544</v>
      </c>
      <c r="B547" s="1" t="str">
        <f>IFERROR(VLOOKUP($A547,Runners!$L:$AA,12,0),"")</f>
        <v/>
      </c>
      <c r="C547" s="1" t="str">
        <f>IFERROR(VLOOKUP($A547,Runners!$L:$AA,13,0),"")</f>
        <v/>
      </c>
      <c r="D547" s="2" t="str">
        <f>IFERROR(VLOOKUP($A547,Runners!$L:$AA,14,0),"")</f>
        <v/>
      </c>
      <c r="E547" s="2" t="str">
        <f>IFERROR(VLOOKUP($A547,Runners!$L:$AA,15,0),"")</f>
        <v/>
      </c>
      <c r="F547" s="2" t="str">
        <f>IFERROR(VLOOKUP($A547,Runners!$L:$AA,16,0),"")</f>
        <v/>
      </c>
    </row>
    <row r="548" spans="1:6" x14ac:dyDescent="0.25">
      <c r="A548" s="19">
        <v>545</v>
      </c>
      <c r="B548" s="1" t="str">
        <f>IFERROR(VLOOKUP($A548,Runners!$L:$AA,12,0),"")</f>
        <v/>
      </c>
      <c r="C548" s="1" t="str">
        <f>IFERROR(VLOOKUP($A548,Runners!$L:$AA,13,0),"")</f>
        <v/>
      </c>
      <c r="D548" s="2" t="str">
        <f>IFERROR(VLOOKUP($A548,Runners!$L:$AA,14,0),"")</f>
        <v/>
      </c>
      <c r="E548" s="2" t="str">
        <f>IFERROR(VLOOKUP($A548,Runners!$L:$AA,15,0),"")</f>
        <v/>
      </c>
      <c r="F548" s="2" t="str">
        <f>IFERROR(VLOOKUP($A548,Runners!$L:$AA,16,0),"")</f>
        <v/>
      </c>
    </row>
    <row r="549" spans="1:6" x14ac:dyDescent="0.25">
      <c r="A549" s="19">
        <v>546</v>
      </c>
      <c r="B549" s="1" t="str">
        <f>IFERROR(VLOOKUP($A549,Runners!$L:$AA,12,0),"")</f>
        <v/>
      </c>
      <c r="C549" s="1" t="str">
        <f>IFERROR(VLOOKUP($A549,Runners!$L:$AA,13,0),"")</f>
        <v/>
      </c>
      <c r="D549" s="2" t="str">
        <f>IFERROR(VLOOKUP($A549,Runners!$L:$AA,14,0),"")</f>
        <v/>
      </c>
      <c r="E549" s="2" t="str">
        <f>IFERROR(VLOOKUP($A549,Runners!$L:$AA,15,0),"")</f>
        <v/>
      </c>
      <c r="F549" s="2" t="str">
        <f>IFERROR(VLOOKUP($A549,Runners!$L:$AA,16,0),"")</f>
        <v/>
      </c>
    </row>
    <row r="550" spans="1:6" x14ac:dyDescent="0.25">
      <c r="A550" s="19">
        <v>547</v>
      </c>
      <c r="B550" s="1" t="str">
        <f>IFERROR(VLOOKUP($A550,Runners!$L:$AA,12,0),"")</f>
        <v/>
      </c>
      <c r="C550" s="1" t="str">
        <f>IFERROR(VLOOKUP($A550,Runners!$L:$AA,13,0),"")</f>
        <v/>
      </c>
      <c r="D550" s="2" t="str">
        <f>IFERROR(VLOOKUP($A550,Runners!$L:$AA,14,0),"")</f>
        <v/>
      </c>
      <c r="E550" s="2" t="str">
        <f>IFERROR(VLOOKUP($A550,Runners!$L:$AA,15,0),"")</f>
        <v/>
      </c>
      <c r="F550" s="2" t="str">
        <f>IFERROR(VLOOKUP($A550,Runners!$L:$AA,16,0),"")</f>
        <v/>
      </c>
    </row>
    <row r="551" spans="1:6" x14ac:dyDescent="0.25">
      <c r="A551" s="19">
        <v>548</v>
      </c>
      <c r="B551" s="1" t="str">
        <f>IFERROR(VLOOKUP($A551,Runners!$L:$AA,12,0),"")</f>
        <v/>
      </c>
      <c r="C551" s="1" t="str">
        <f>IFERROR(VLOOKUP($A551,Runners!$L:$AA,13,0),"")</f>
        <v/>
      </c>
      <c r="D551" s="2" t="str">
        <f>IFERROR(VLOOKUP($A551,Runners!$L:$AA,14,0),"")</f>
        <v/>
      </c>
      <c r="E551" s="2" t="str">
        <f>IFERROR(VLOOKUP($A551,Runners!$L:$AA,15,0),"")</f>
        <v/>
      </c>
      <c r="F551" s="2" t="str">
        <f>IFERROR(VLOOKUP($A551,Runners!$L:$AA,16,0),"")</f>
        <v/>
      </c>
    </row>
    <row r="552" spans="1:6" x14ac:dyDescent="0.25">
      <c r="A552" s="19">
        <v>549</v>
      </c>
      <c r="B552" s="1" t="str">
        <f>IFERROR(VLOOKUP($A552,Runners!$L:$AA,12,0),"")</f>
        <v/>
      </c>
      <c r="C552" s="1" t="str">
        <f>IFERROR(VLOOKUP($A552,Runners!$L:$AA,13,0),"")</f>
        <v/>
      </c>
      <c r="D552" s="2" t="str">
        <f>IFERROR(VLOOKUP($A552,Runners!$L:$AA,14,0),"")</f>
        <v/>
      </c>
      <c r="E552" s="2" t="str">
        <f>IFERROR(VLOOKUP($A552,Runners!$L:$AA,15,0),"")</f>
        <v/>
      </c>
      <c r="F552" s="2" t="str">
        <f>IFERROR(VLOOKUP($A552,Runners!$L:$AA,16,0),"")</f>
        <v/>
      </c>
    </row>
    <row r="553" spans="1:6" x14ac:dyDescent="0.25">
      <c r="A553" s="19">
        <v>550</v>
      </c>
      <c r="B553" s="1" t="str">
        <f>IFERROR(VLOOKUP($A553,Runners!$L:$AA,12,0),"")</f>
        <v/>
      </c>
      <c r="C553" s="1" t="str">
        <f>IFERROR(VLOOKUP($A553,Runners!$L:$AA,13,0),"")</f>
        <v/>
      </c>
      <c r="D553" s="2" t="str">
        <f>IFERROR(VLOOKUP($A553,Runners!$L:$AA,14,0),"")</f>
        <v/>
      </c>
      <c r="E553" s="2" t="str">
        <f>IFERROR(VLOOKUP($A553,Runners!$L:$AA,15,0),"")</f>
        <v/>
      </c>
      <c r="F553" s="2" t="str">
        <f>IFERROR(VLOOKUP($A553,Runners!$L:$AA,16,0),"")</f>
        <v/>
      </c>
    </row>
    <row r="554" spans="1:6" x14ac:dyDescent="0.25">
      <c r="A554" s="19">
        <v>551</v>
      </c>
      <c r="B554" s="1" t="str">
        <f>IFERROR(VLOOKUP($A554,Runners!$L:$AA,12,0),"")</f>
        <v/>
      </c>
      <c r="C554" s="1" t="str">
        <f>IFERROR(VLOOKUP($A554,Runners!$L:$AA,13,0),"")</f>
        <v/>
      </c>
      <c r="D554" s="2" t="str">
        <f>IFERROR(VLOOKUP($A554,Runners!$L:$AA,14,0),"")</f>
        <v/>
      </c>
      <c r="E554" s="2" t="str">
        <f>IFERROR(VLOOKUP($A554,Runners!$L:$AA,15,0),"")</f>
        <v/>
      </c>
      <c r="F554" s="2" t="str">
        <f>IFERROR(VLOOKUP($A554,Runners!$L:$AA,16,0),"")</f>
        <v/>
      </c>
    </row>
    <row r="555" spans="1:6" x14ac:dyDescent="0.25">
      <c r="A555" s="19">
        <v>552</v>
      </c>
      <c r="B555" s="1" t="str">
        <f>IFERROR(VLOOKUP($A555,Runners!$L:$AA,12,0),"")</f>
        <v/>
      </c>
      <c r="C555" s="1" t="str">
        <f>IFERROR(VLOOKUP($A555,Runners!$L:$AA,13,0),"")</f>
        <v/>
      </c>
      <c r="D555" s="2" t="str">
        <f>IFERROR(VLOOKUP($A555,Runners!$L:$AA,14,0),"")</f>
        <v/>
      </c>
      <c r="E555" s="2" t="str">
        <f>IFERROR(VLOOKUP($A555,Runners!$L:$AA,15,0),"")</f>
        <v/>
      </c>
      <c r="F555" s="2" t="str">
        <f>IFERROR(VLOOKUP($A555,Runners!$L:$AA,16,0),"")</f>
        <v/>
      </c>
    </row>
    <row r="556" spans="1:6" x14ac:dyDescent="0.25">
      <c r="A556" s="19">
        <v>553</v>
      </c>
      <c r="B556" s="1" t="str">
        <f>IFERROR(VLOOKUP($A556,Runners!$L:$AA,12,0),"")</f>
        <v/>
      </c>
      <c r="C556" s="1" t="str">
        <f>IFERROR(VLOOKUP($A556,Runners!$L:$AA,13,0),"")</f>
        <v/>
      </c>
      <c r="D556" s="2" t="str">
        <f>IFERROR(VLOOKUP($A556,Runners!$L:$AA,14,0),"")</f>
        <v/>
      </c>
      <c r="E556" s="2" t="str">
        <f>IFERROR(VLOOKUP($A556,Runners!$L:$AA,15,0),"")</f>
        <v/>
      </c>
      <c r="F556" s="2" t="str">
        <f>IFERROR(VLOOKUP($A556,Runners!$L:$AA,16,0),"")</f>
        <v/>
      </c>
    </row>
    <row r="557" spans="1:6" x14ac:dyDescent="0.25">
      <c r="A557" s="19">
        <v>554</v>
      </c>
      <c r="B557" s="1" t="str">
        <f>IFERROR(VLOOKUP($A557,Runners!$L:$AA,12,0),"")</f>
        <v/>
      </c>
      <c r="C557" s="1" t="str">
        <f>IFERROR(VLOOKUP($A557,Runners!$L:$AA,13,0),"")</f>
        <v/>
      </c>
      <c r="D557" s="2" t="str">
        <f>IFERROR(VLOOKUP($A557,Runners!$L:$AA,14,0),"")</f>
        <v/>
      </c>
      <c r="E557" s="2" t="str">
        <f>IFERROR(VLOOKUP($A557,Runners!$L:$AA,15,0),"")</f>
        <v/>
      </c>
      <c r="F557" s="2" t="str">
        <f>IFERROR(VLOOKUP($A557,Runners!$L:$AA,16,0),"")</f>
        <v/>
      </c>
    </row>
    <row r="558" spans="1:6" x14ac:dyDescent="0.25">
      <c r="A558" s="19">
        <v>555</v>
      </c>
      <c r="B558" s="1" t="str">
        <f>IFERROR(VLOOKUP($A558,Runners!$L:$AA,12,0),"")</f>
        <v/>
      </c>
      <c r="C558" s="1" t="str">
        <f>IFERROR(VLOOKUP($A558,Runners!$L:$AA,13,0),"")</f>
        <v/>
      </c>
      <c r="D558" s="2" t="str">
        <f>IFERROR(VLOOKUP($A558,Runners!$L:$AA,14,0),"")</f>
        <v/>
      </c>
      <c r="E558" s="2" t="str">
        <f>IFERROR(VLOOKUP($A558,Runners!$L:$AA,15,0),"")</f>
        <v/>
      </c>
      <c r="F558" s="2" t="str">
        <f>IFERROR(VLOOKUP($A558,Runners!$L:$AA,16,0),"")</f>
        <v/>
      </c>
    </row>
    <row r="559" spans="1:6" x14ac:dyDescent="0.25">
      <c r="A559" s="19">
        <v>556</v>
      </c>
      <c r="B559" s="1" t="str">
        <f>IFERROR(VLOOKUP($A559,Runners!$L:$AA,12,0),"")</f>
        <v/>
      </c>
      <c r="C559" s="1" t="str">
        <f>IFERROR(VLOOKUP($A559,Runners!$L:$AA,13,0),"")</f>
        <v/>
      </c>
      <c r="D559" s="2" t="str">
        <f>IFERROR(VLOOKUP($A559,Runners!$L:$AA,14,0),"")</f>
        <v/>
      </c>
      <c r="E559" s="2" t="str">
        <f>IFERROR(VLOOKUP($A559,Runners!$L:$AA,15,0),"")</f>
        <v/>
      </c>
      <c r="F559" s="2" t="str">
        <f>IFERROR(VLOOKUP($A559,Runners!$L:$AA,16,0),"")</f>
        <v/>
      </c>
    </row>
    <row r="560" spans="1:6" x14ac:dyDescent="0.25">
      <c r="A560" s="19">
        <v>557</v>
      </c>
      <c r="B560" s="1" t="str">
        <f>IFERROR(VLOOKUP($A560,Runners!$L:$AA,12,0),"")</f>
        <v/>
      </c>
      <c r="C560" s="1" t="str">
        <f>IFERROR(VLOOKUP($A560,Runners!$L:$AA,13,0),"")</f>
        <v/>
      </c>
      <c r="D560" s="2" t="str">
        <f>IFERROR(VLOOKUP($A560,Runners!$L:$AA,14,0),"")</f>
        <v/>
      </c>
      <c r="E560" s="2" t="str">
        <f>IFERROR(VLOOKUP($A560,Runners!$L:$AA,15,0),"")</f>
        <v/>
      </c>
      <c r="F560" s="2" t="str">
        <f>IFERROR(VLOOKUP($A560,Runners!$L:$AA,16,0),"")</f>
        <v/>
      </c>
    </row>
    <row r="561" spans="1:6" x14ac:dyDescent="0.25">
      <c r="A561" s="19">
        <v>558</v>
      </c>
      <c r="B561" s="1" t="str">
        <f>IFERROR(VLOOKUP($A561,Runners!$L:$AA,12,0),"")</f>
        <v/>
      </c>
      <c r="C561" s="1" t="str">
        <f>IFERROR(VLOOKUP($A561,Runners!$L:$AA,13,0),"")</f>
        <v/>
      </c>
      <c r="D561" s="2" t="str">
        <f>IFERROR(VLOOKUP($A561,Runners!$L:$AA,14,0),"")</f>
        <v/>
      </c>
      <c r="E561" s="2" t="str">
        <f>IFERROR(VLOOKUP($A561,Runners!$L:$AA,15,0),"")</f>
        <v/>
      </c>
      <c r="F561" s="2" t="str">
        <f>IFERROR(VLOOKUP($A561,Runners!$L:$AA,16,0),"")</f>
        <v/>
      </c>
    </row>
    <row r="562" spans="1:6" x14ac:dyDescent="0.25">
      <c r="A562" s="19">
        <v>559</v>
      </c>
      <c r="B562" s="1" t="str">
        <f>IFERROR(VLOOKUP($A562,Runners!$L:$AA,12,0),"")</f>
        <v/>
      </c>
      <c r="C562" s="1" t="str">
        <f>IFERROR(VLOOKUP($A562,Runners!$L:$AA,13,0),"")</f>
        <v/>
      </c>
      <c r="D562" s="2" t="str">
        <f>IFERROR(VLOOKUP($A562,Runners!$L:$AA,14,0),"")</f>
        <v/>
      </c>
      <c r="E562" s="2" t="str">
        <f>IFERROR(VLOOKUP($A562,Runners!$L:$AA,15,0),"")</f>
        <v/>
      </c>
      <c r="F562" s="2" t="str">
        <f>IFERROR(VLOOKUP($A562,Runners!$L:$AA,16,0),"")</f>
        <v/>
      </c>
    </row>
    <row r="563" spans="1:6" x14ac:dyDescent="0.25">
      <c r="A563" s="19">
        <v>560</v>
      </c>
      <c r="B563" s="1" t="str">
        <f>IFERROR(VLOOKUP($A563,Runners!$L:$AA,12,0),"")</f>
        <v/>
      </c>
      <c r="C563" s="1" t="str">
        <f>IFERROR(VLOOKUP($A563,Runners!$L:$AA,13,0),"")</f>
        <v/>
      </c>
      <c r="D563" s="2" t="str">
        <f>IFERROR(VLOOKUP($A563,Runners!$L:$AA,14,0),"")</f>
        <v/>
      </c>
      <c r="E563" s="2" t="str">
        <f>IFERROR(VLOOKUP($A563,Runners!$L:$AA,15,0),"")</f>
        <v/>
      </c>
      <c r="F563" s="2" t="str">
        <f>IFERROR(VLOOKUP($A563,Runners!$L:$AA,16,0),"")</f>
        <v/>
      </c>
    </row>
    <row r="564" spans="1:6" x14ac:dyDescent="0.25">
      <c r="A564" s="19">
        <v>561</v>
      </c>
      <c r="B564" s="1" t="str">
        <f>IFERROR(VLOOKUP($A564,Runners!$L:$AA,12,0),"")</f>
        <v/>
      </c>
      <c r="C564" s="1" t="str">
        <f>IFERROR(VLOOKUP($A564,Runners!$L:$AA,13,0),"")</f>
        <v/>
      </c>
      <c r="D564" s="2" t="str">
        <f>IFERROR(VLOOKUP($A564,Runners!$L:$AA,14,0),"")</f>
        <v/>
      </c>
      <c r="E564" s="2" t="str">
        <f>IFERROR(VLOOKUP($A564,Runners!$L:$AA,15,0),"")</f>
        <v/>
      </c>
      <c r="F564" s="2" t="str">
        <f>IFERROR(VLOOKUP($A564,Runners!$L:$AA,16,0),"")</f>
        <v/>
      </c>
    </row>
    <row r="565" spans="1:6" x14ac:dyDescent="0.25">
      <c r="A565" s="19">
        <v>562</v>
      </c>
      <c r="B565" s="1" t="str">
        <f>IFERROR(VLOOKUP($A565,Runners!$L:$AA,12,0),"")</f>
        <v/>
      </c>
      <c r="C565" s="1" t="str">
        <f>IFERROR(VLOOKUP($A565,Runners!$L:$AA,13,0),"")</f>
        <v/>
      </c>
      <c r="D565" s="2" t="str">
        <f>IFERROR(VLOOKUP($A565,Runners!$L:$AA,14,0),"")</f>
        <v/>
      </c>
      <c r="E565" s="2" t="str">
        <f>IFERROR(VLOOKUP($A565,Runners!$L:$AA,15,0),"")</f>
        <v/>
      </c>
      <c r="F565" s="2" t="str">
        <f>IFERROR(VLOOKUP($A565,Runners!$L:$AA,16,0),"")</f>
        <v/>
      </c>
    </row>
    <row r="566" spans="1:6" x14ac:dyDescent="0.25">
      <c r="A566" s="19">
        <v>563</v>
      </c>
      <c r="B566" s="1" t="str">
        <f>IFERROR(VLOOKUP($A566,Runners!$L:$AA,12,0),"")</f>
        <v/>
      </c>
      <c r="C566" s="1" t="str">
        <f>IFERROR(VLOOKUP($A566,Runners!$L:$AA,13,0),"")</f>
        <v/>
      </c>
      <c r="D566" s="2" t="str">
        <f>IFERROR(VLOOKUP($A566,Runners!$L:$AA,14,0),"")</f>
        <v/>
      </c>
      <c r="E566" s="2" t="str">
        <f>IFERROR(VLOOKUP($A566,Runners!$L:$AA,15,0),"")</f>
        <v/>
      </c>
      <c r="F566" s="2" t="str">
        <f>IFERROR(VLOOKUP($A566,Runners!$L:$AA,16,0),"")</f>
        <v/>
      </c>
    </row>
    <row r="567" spans="1:6" x14ac:dyDescent="0.25">
      <c r="A567" s="19">
        <v>564</v>
      </c>
      <c r="B567" s="1" t="str">
        <f>IFERROR(VLOOKUP($A567,Runners!$L:$AA,12,0),"")</f>
        <v/>
      </c>
      <c r="C567" s="1" t="str">
        <f>IFERROR(VLOOKUP($A567,Runners!$L:$AA,13,0),"")</f>
        <v/>
      </c>
      <c r="D567" s="2" t="str">
        <f>IFERROR(VLOOKUP($A567,Runners!$L:$AA,14,0),"")</f>
        <v/>
      </c>
      <c r="E567" s="2" t="str">
        <f>IFERROR(VLOOKUP($A567,Runners!$L:$AA,15,0),"")</f>
        <v/>
      </c>
      <c r="F567" s="2" t="str">
        <f>IFERROR(VLOOKUP($A567,Runners!$L:$AA,16,0),"")</f>
        <v/>
      </c>
    </row>
    <row r="568" spans="1:6" x14ac:dyDescent="0.25">
      <c r="A568" s="19">
        <v>565</v>
      </c>
      <c r="B568" s="1" t="str">
        <f>IFERROR(VLOOKUP($A568,Runners!$L:$AA,12,0),"")</f>
        <v/>
      </c>
      <c r="C568" s="1" t="str">
        <f>IFERROR(VLOOKUP($A568,Runners!$L:$AA,13,0),"")</f>
        <v/>
      </c>
      <c r="D568" s="2" t="str">
        <f>IFERROR(VLOOKUP($A568,Runners!$L:$AA,14,0),"")</f>
        <v/>
      </c>
      <c r="E568" s="2" t="str">
        <f>IFERROR(VLOOKUP($A568,Runners!$L:$AA,15,0),"")</f>
        <v/>
      </c>
      <c r="F568" s="2" t="str">
        <f>IFERROR(VLOOKUP($A568,Runners!$L:$AA,16,0),"")</f>
        <v/>
      </c>
    </row>
    <row r="569" spans="1:6" x14ac:dyDescent="0.25">
      <c r="A569" s="19">
        <v>566</v>
      </c>
      <c r="B569" s="1" t="str">
        <f>IFERROR(VLOOKUP($A569,Runners!$L:$AA,12,0),"")</f>
        <v/>
      </c>
      <c r="C569" s="1" t="str">
        <f>IFERROR(VLOOKUP($A569,Runners!$L:$AA,13,0),"")</f>
        <v/>
      </c>
      <c r="D569" s="2" t="str">
        <f>IFERROR(VLOOKUP($A569,Runners!$L:$AA,14,0),"")</f>
        <v/>
      </c>
      <c r="E569" s="2" t="str">
        <f>IFERROR(VLOOKUP($A569,Runners!$L:$AA,15,0),"")</f>
        <v/>
      </c>
      <c r="F569" s="2" t="str">
        <f>IFERROR(VLOOKUP($A569,Runners!$L:$AA,16,0),"")</f>
        <v/>
      </c>
    </row>
    <row r="570" spans="1:6" x14ac:dyDescent="0.25">
      <c r="A570" s="19">
        <v>567</v>
      </c>
      <c r="B570" s="1" t="str">
        <f>IFERROR(VLOOKUP($A570,Runners!$L:$AA,12,0),"")</f>
        <v/>
      </c>
      <c r="C570" s="1" t="str">
        <f>IFERROR(VLOOKUP($A570,Runners!$L:$AA,13,0),"")</f>
        <v/>
      </c>
      <c r="D570" s="2" t="str">
        <f>IFERROR(VLOOKUP($A570,Runners!$L:$AA,14,0),"")</f>
        <v/>
      </c>
      <c r="E570" s="2" t="str">
        <f>IFERROR(VLOOKUP($A570,Runners!$L:$AA,15,0),"")</f>
        <v/>
      </c>
      <c r="F570" s="2" t="str">
        <f>IFERROR(VLOOKUP($A570,Runners!$L:$AA,16,0),"")</f>
        <v/>
      </c>
    </row>
    <row r="571" spans="1:6" x14ac:dyDescent="0.25">
      <c r="A571" s="19">
        <v>568</v>
      </c>
      <c r="B571" s="1" t="str">
        <f>IFERROR(VLOOKUP($A571,Runners!$L:$AA,12,0),"")</f>
        <v/>
      </c>
      <c r="C571" s="1" t="str">
        <f>IFERROR(VLOOKUP($A571,Runners!$L:$AA,13,0),"")</f>
        <v/>
      </c>
      <c r="D571" s="2" t="str">
        <f>IFERROR(VLOOKUP($A571,Runners!$L:$AA,14,0),"")</f>
        <v/>
      </c>
      <c r="E571" s="2" t="str">
        <f>IFERROR(VLOOKUP($A571,Runners!$L:$AA,15,0),"")</f>
        <v/>
      </c>
      <c r="F571" s="2" t="str">
        <f>IFERROR(VLOOKUP($A571,Runners!$L:$AA,16,0),"")</f>
        <v/>
      </c>
    </row>
    <row r="572" spans="1:6" x14ac:dyDescent="0.25">
      <c r="A572" s="19">
        <v>569</v>
      </c>
      <c r="B572" s="1" t="str">
        <f>IFERROR(VLOOKUP($A572,Runners!$L:$AA,12,0),"")</f>
        <v/>
      </c>
      <c r="C572" s="1" t="str">
        <f>IFERROR(VLOOKUP($A572,Runners!$L:$AA,13,0),"")</f>
        <v/>
      </c>
      <c r="D572" s="2" t="str">
        <f>IFERROR(VLOOKUP($A572,Runners!$L:$AA,14,0),"")</f>
        <v/>
      </c>
      <c r="E572" s="2" t="str">
        <f>IFERROR(VLOOKUP($A572,Runners!$L:$AA,15,0),"")</f>
        <v/>
      </c>
      <c r="F572" s="2" t="str">
        <f>IFERROR(VLOOKUP($A572,Runners!$L:$AA,16,0),"")</f>
        <v/>
      </c>
    </row>
    <row r="573" spans="1:6" x14ac:dyDescent="0.25">
      <c r="A573" s="19">
        <v>570</v>
      </c>
      <c r="B573" s="1" t="str">
        <f>IFERROR(VLOOKUP($A573,Runners!$L:$AA,12,0),"")</f>
        <v/>
      </c>
      <c r="C573" s="1" t="str">
        <f>IFERROR(VLOOKUP($A573,Runners!$L:$AA,13,0),"")</f>
        <v/>
      </c>
      <c r="D573" s="2" t="str">
        <f>IFERROR(VLOOKUP($A573,Runners!$L:$AA,14,0),"")</f>
        <v/>
      </c>
      <c r="E573" s="2" t="str">
        <f>IFERROR(VLOOKUP($A573,Runners!$L:$AA,15,0),"")</f>
        <v/>
      </c>
      <c r="F573" s="2" t="str">
        <f>IFERROR(VLOOKUP($A573,Runners!$L:$AA,16,0),"")</f>
        <v/>
      </c>
    </row>
    <row r="574" spans="1:6" x14ac:dyDescent="0.25">
      <c r="A574" s="19">
        <v>571</v>
      </c>
      <c r="B574" s="1" t="str">
        <f>IFERROR(VLOOKUP($A574,Runners!$L:$AA,12,0),"")</f>
        <v/>
      </c>
      <c r="C574" s="1" t="str">
        <f>IFERROR(VLOOKUP($A574,Runners!$L:$AA,13,0),"")</f>
        <v/>
      </c>
      <c r="D574" s="2" t="str">
        <f>IFERROR(VLOOKUP($A574,Runners!$L:$AA,14,0),"")</f>
        <v/>
      </c>
      <c r="E574" s="2" t="str">
        <f>IFERROR(VLOOKUP($A574,Runners!$L:$AA,15,0),"")</f>
        <v/>
      </c>
      <c r="F574" s="2" t="str">
        <f>IFERROR(VLOOKUP($A574,Runners!$L:$AA,16,0),"")</f>
        <v/>
      </c>
    </row>
    <row r="575" spans="1:6" x14ac:dyDescent="0.25">
      <c r="A575" s="19">
        <v>572</v>
      </c>
      <c r="B575" s="1" t="str">
        <f>IFERROR(VLOOKUP($A575,Runners!$L:$AA,12,0),"")</f>
        <v/>
      </c>
      <c r="C575" s="1" t="str">
        <f>IFERROR(VLOOKUP($A575,Runners!$L:$AA,13,0),"")</f>
        <v/>
      </c>
      <c r="D575" s="2" t="str">
        <f>IFERROR(VLOOKUP($A575,Runners!$L:$AA,14,0),"")</f>
        <v/>
      </c>
      <c r="E575" s="2" t="str">
        <f>IFERROR(VLOOKUP($A575,Runners!$L:$AA,15,0),"")</f>
        <v/>
      </c>
      <c r="F575" s="2" t="str">
        <f>IFERROR(VLOOKUP($A575,Runners!$L:$AA,16,0),"")</f>
        <v/>
      </c>
    </row>
    <row r="576" spans="1:6" x14ac:dyDescent="0.25">
      <c r="A576" s="19">
        <v>573</v>
      </c>
      <c r="B576" s="1" t="str">
        <f>IFERROR(VLOOKUP($A576,Runners!$L:$AA,12,0),"")</f>
        <v/>
      </c>
      <c r="C576" s="1" t="str">
        <f>IFERROR(VLOOKUP($A576,Runners!$L:$AA,13,0),"")</f>
        <v/>
      </c>
      <c r="D576" s="2" t="str">
        <f>IFERROR(VLOOKUP($A576,Runners!$L:$AA,14,0),"")</f>
        <v/>
      </c>
      <c r="E576" s="2" t="str">
        <f>IFERROR(VLOOKUP($A576,Runners!$L:$AA,15,0),"")</f>
        <v/>
      </c>
      <c r="F576" s="2" t="str">
        <f>IFERROR(VLOOKUP($A576,Runners!$L:$AA,16,0),"")</f>
        <v/>
      </c>
    </row>
    <row r="577" spans="1:6" x14ac:dyDescent="0.25">
      <c r="A577" s="19">
        <v>574</v>
      </c>
      <c r="B577" s="1" t="str">
        <f>IFERROR(VLOOKUP($A577,Runners!$L:$AA,12,0),"")</f>
        <v/>
      </c>
      <c r="C577" s="1" t="str">
        <f>IFERROR(VLOOKUP($A577,Runners!$L:$AA,13,0),"")</f>
        <v/>
      </c>
      <c r="D577" s="2" t="str">
        <f>IFERROR(VLOOKUP($A577,Runners!$L:$AA,14,0),"")</f>
        <v/>
      </c>
      <c r="E577" s="2" t="str">
        <f>IFERROR(VLOOKUP($A577,Runners!$L:$AA,15,0),"")</f>
        <v/>
      </c>
      <c r="F577" s="2" t="str">
        <f>IFERROR(VLOOKUP($A577,Runners!$L:$AA,16,0),"")</f>
        <v/>
      </c>
    </row>
    <row r="578" spans="1:6" x14ac:dyDescent="0.25">
      <c r="A578" s="19">
        <v>575</v>
      </c>
      <c r="B578" s="1" t="str">
        <f>IFERROR(VLOOKUP($A578,Runners!$L:$AA,12,0),"")</f>
        <v/>
      </c>
      <c r="C578" s="1" t="str">
        <f>IFERROR(VLOOKUP($A578,Runners!$L:$AA,13,0),"")</f>
        <v/>
      </c>
      <c r="D578" s="2" t="str">
        <f>IFERROR(VLOOKUP($A578,Runners!$L:$AA,14,0),"")</f>
        <v/>
      </c>
      <c r="E578" s="2" t="str">
        <f>IFERROR(VLOOKUP($A578,Runners!$L:$AA,15,0),"")</f>
        <v/>
      </c>
      <c r="F578" s="2" t="str">
        <f>IFERROR(VLOOKUP($A578,Runners!$L:$AA,16,0),"")</f>
        <v/>
      </c>
    </row>
    <row r="579" spans="1:6" x14ac:dyDescent="0.25">
      <c r="A579" s="19">
        <v>576</v>
      </c>
      <c r="B579" s="1" t="str">
        <f>IFERROR(VLOOKUP($A579,Runners!$L:$AA,12,0),"")</f>
        <v/>
      </c>
      <c r="C579" s="1" t="str">
        <f>IFERROR(VLOOKUP($A579,Runners!$L:$AA,13,0),"")</f>
        <v/>
      </c>
      <c r="D579" s="2" t="str">
        <f>IFERROR(VLOOKUP($A579,Runners!$L:$AA,14,0),"")</f>
        <v/>
      </c>
      <c r="E579" s="2" t="str">
        <f>IFERROR(VLOOKUP($A579,Runners!$L:$AA,15,0),"")</f>
        <v/>
      </c>
      <c r="F579" s="2" t="str">
        <f>IFERROR(VLOOKUP($A579,Runners!$L:$AA,16,0),"")</f>
        <v/>
      </c>
    </row>
    <row r="580" spans="1:6" x14ac:dyDescent="0.25">
      <c r="A580" s="19">
        <v>577</v>
      </c>
      <c r="B580" s="1" t="str">
        <f>IFERROR(VLOOKUP($A580,Runners!$L:$AA,12,0),"")</f>
        <v/>
      </c>
      <c r="C580" s="1" t="str">
        <f>IFERROR(VLOOKUP($A580,Runners!$L:$AA,13,0),"")</f>
        <v/>
      </c>
      <c r="D580" s="2" t="str">
        <f>IFERROR(VLOOKUP($A580,Runners!$L:$AA,14,0),"")</f>
        <v/>
      </c>
      <c r="E580" s="2" t="str">
        <f>IFERROR(VLOOKUP($A580,Runners!$L:$AA,15,0),"")</f>
        <v/>
      </c>
      <c r="F580" s="2" t="str">
        <f>IFERROR(VLOOKUP($A580,Runners!$L:$AA,16,0),"")</f>
        <v/>
      </c>
    </row>
    <row r="581" spans="1:6" x14ac:dyDescent="0.25">
      <c r="A581" s="19">
        <v>578</v>
      </c>
      <c r="B581" s="1" t="str">
        <f>IFERROR(VLOOKUP($A581,Runners!$L:$AA,12,0),"")</f>
        <v/>
      </c>
      <c r="C581" s="1" t="str">
        <f>IFERROR(VLOOKUP($A581,Runners!$L:$AA,13,0),"")</f>
        <v/>
      </c>
      <c r="D581" s="2" t="str">
        <f>IFERROR(VLOOKUP($A581,Runners!$L:$AA,14,0),"")</f>
        <v/>
      </c>
      <c r="E581" s="2" t="str">
        <f>IFERROR(VLOOKUP($A581,Runners!$L:$AA,15,0),"")</f>
        <v/>
      </c>
      <c r="F581" s="2" t="str">
        <f>IFERROR(VLOOKUP($A581,Runners!$L:$AA,16,0),"")</f>
        <v/>
      </c>
    </row>
    <row r="582" spans="1:6" x14ac:dyDescent="0.25">
      <c r="A582" s="19">
        <v>579</v>
      </c>
      <c r="B582" s="1" t="str">
        <f>IFERROR(VLOOKUP($A582,Runners!$L:$AA,12,0),"")</f>
        <v/>
      </c>
      <c r="C582" s="1" t="str">
        <f>IFERROR(VLOOKUP($A582,Runners!$L:$AA,13,0),"")</f>
        <v/>
      </c>
      <c r="D582" s="2" t="str">
        <f>IFERROR(VLOOKUP($A582,Runners!$L:$AA,14,0),"")</f>
        <v/>
      </c>
      <c r="E582" s="2" t="str">
        <f>IFERROR(VLOOKUP($A582,Runners!$L:$AA,15,0),"")</f>
        <v/>
      </c>
      <c r="F582" s="2" t="str">
        <f>IFERROR(VLOOKUP($A582,Runners!$L:$AA,16,0),"")</f>
        <v/>
      </c>
    </row>
    <row r="583" spans="1:6" x14ac:dyDescent="0.25">
      <c r="A583" s="19">
        <v>580</v>
      </c>
      <c r="B583" s="1" t="str">
        <f>IFERROR(VLOOKUP($A583,Runners!$L:$AA,12,0),"")</f>
        <v/>
      </c>
      <c r="C583" s="1" t="str">
        <f>IFERROR(VLOOKUP($A583,Runners!$L:$AA,13,0),"")</f>
        <v/>
      </c>
      <c r="D583" s="2" t="str">
        <f>IFERROR(VLOOKUP($A583,Runners!$L:$AA,14,0),"")</f>
        <v/>
      </c>
      <c r="E583" s="2" t="str">
        <f>IFERROR(VLOOKUP($A583,Runners!$L:$AA,15,0),"")</f>
        <v/>
      </c>
      <c r="F583" s="2" t="str">
        <f>IFERROR(VLOOKUP($A583,Runners!$L:$AA,16,0),"")</f>
        <v/>
      </c>
    </row>
    <row r="584" spans="1:6" x14ac:dyDescent="0.25">
      <c r="A584" s="19">
        <v>581</v>
      </c>
      <c r="B584" s="1" t="str">
        <f>IFERROR(VLOOKUP($A584,Runners!$L:$AA,12,0),"")</f>
        <v/>
      </c>
      <c r="C584" s="1" t="str">
        <f>IFERROR(VLOOKUP($A584,Runners!$L:$AA,13,0),"")</f>
        <v/>
      </c>
      <c r="D584" s="2" t="str">
        <f>IFERROR(VLOOKUP($A584,Runners!$L:$AA,14,0),"")</f>
        <v/>
      </c>
      <c r="E584" s="2" t="str">
        <f>IFERROR(VLOOKUP($A584,Runners!$L:$AA,15,0),"")</f>
        <v/>
      </c>
      <c r="F584" s="2" t="str">
        <f>IFERROR(VLOOKUP($A584,Runners!$L:$AA,16,0),"")</f>
        <v/>
      </c>
    </row>
    <row r="585" spans="1:6" x14ac:dyDescent="0.25">
      <c r="A585" s="19">
        <v>582</v>
      </c>
      <c r="B585" s="1" t="str">
        <f>IFERROR(VLOOKUP($A585,Runners!$L:$AA,12,0),"")</f>
        <v/>
      </c>
      <c r="C585" s="1" t="str">
        <f>IFERROR(VLOOKUP($A585,Runners!$L:$AA,13,0),"")</f>
        <v/>
      </c>
      <c r="D585" s="2" t="str">
        <f>IFERROR(VLOOKUP($A585,Runners!$L:$AA,14,0),"")</f>
        <v/>
      </c>
      <c r="E585" s="2" t="str">
        <f>IFERROR(VLOOKUP($A585,Runners!$L:$AA,15,0),"")</f>
        <v/>
      </c>
      <c r="F585" s="2" t="str">
        <f>IFERROR(VLOOKUP($A585,Runners!$L:$AA,16,0),"")</f>
        <v/>
      </c>
    </row>
    <row r="586" spans="1:6" x14ac:dyDescent="0.25">
      <c r="A586" s="19">
        <v>583</v>
      </c>
      <c r="B586" s="1" t="str">
        <f>IFERROR(VLOOKUP($A586,Runners!$L:$AA,12,0),"")</f>
        <v/>
      </c>
      <c r="C586" s="1" t="str">
        <f>IFERROR(VLOOKUP($A586,Runners!$L:$AA,13,0),"")</f>
        <v/>
      </c>
      <c r="D586" s="2" t="str">
        <f>IFERROR(VLOOKUP($A586,Runners!$L:$AA,14,0),"")</f>
        <v/>
      </c>
      <c r="E586" s="2" t="str">
        <f>IFERROR(VLOOKUP($A586,Runners!$L:$AA,15,0),"")</f>
        <v/>
      </c>
      <c r="F586" s="2" t="str">
        <f>IFERROR(VLOOKUP($A586,Runners!$L:$AA,16,0),"")</f>
        <v/>
      </c>
    </row>
    <row r="587" spans="1:6" x14ac:dyDescent="0.25">
      <c r="A587" s="19">
        <v>584</v>
      </c>
      <c r="B587" s="1" t="str">
        <f>IFERROR(VLOOKUP($A587,Runners!$L:$AA,12,0),"")</f>
        <v/>
      </c>
      <c r="C587" s="1" t="str">
        <f>IFERROR(VLOOKUP($A587,Runners!$L:$AA,13,0),"")</f>
        <v/>
      </c>
      <c r="D587" s="2" t="str">
        <f>IFERROR(VLOOKUP($A587,Runners!$L:$AA,14,0),"")</f>
        <v/>
      </c>
      <c r="E587" s="2" t="str">
        <f>IFERROR(VLOOKUP($A587,Runners!$L:$AA,15,0),"")</f>
        <v/>
      </c>
      <c r="F587" s="2" t="str">
        <f>IFERROR(VLOOKUP($A587,Runners!$L:$AA,16,0),"")</f>
        <v/>
      </c>
    </row>
    <row r="588" spans="1:6" x14ac:dyDescent="0.25">
      <c r="A588" s="19">
        <v>585</v>
      </c>
      <c r="B588" s="1" t="str">
        <f>IFERROR(VLOOKUP($A588,Runners!$L:$AA,12,0),"")</f>
        <v/>
      </c>
      <c r="C588" s="1" t="str">
        <f>IFERROR(VLOOKUP($A588,Runners!$L:$AA,13,0),"")</f>
        <v/>
      </c>
      <c r="D588" s="2" t="str">
        <f>IFERROR(VLOOKUP($A588,Runners!$L:$AA,14,0),"")</f>
        <v/>
      </c>
      <c r="E588" s="2" t="str">
        <f>IFERROR(VLOOKUP($A588,Runners!$L:$AA,15,0),"")</f>
        <v/>
      </c>
      <c r="F588" s="2" t="str">
        <f>IFERROR(VLOOKUP($A588,Runners!$L:$AA,16,0),"")</f>
        <v/>
      </c>
    </row>
    <row r="589" spans="1:6" x14ac:dyDescent="0.25">
      <c r="A589" s="19">
        <v>586</v>
      </c>
      <c r="B589" s="1" t="str">
        <f>IFERROR(VLOOKUP($A589,Runners!$L:$AA,12,0),"")</f>
        <v/>
      </c>
      <c r="C589" s="1" t="str">
        <f>IFERROR(VLOOKUP($A589,Runners!$L:$AA,13,0),"")</f>
        <v/>
      </c>
      <c r="D589" s="2" t="str">
        <f>IFERROR(VLOOKUP($A589,Runners!$L:$AA,14,0),"")</f>
        <v/>
      </c>
      <c r="E589" s="2" t="str">
        <f>IFERROR(VLOOKUP($A589,Runners!$L:$AA,15,0),"")</f>
        <v/>
      </c>
      <c r="F589" s="2" t="str">
        <f>IFERROR(VLOOKUP($A589,Runners!$L:$AA,16,0),"")</f>
        <v/>
      </c>
    </row>
    <row r="590" spans="1:6" x14ac:dyDescent="0.25">
      <c r="A590" s="19">
        <v>587</v>
      </c>
      <c r="B590" s="1" t="str">
        <f>IFERROR(VLOOKUP($A590,Runners!$L:$AA,12,0),"")</f>
        <v/>
      </c>
      <c r="C590" s="1" t="str">
        <f>IFERROR(VLOOKUP($A590,Runners!$L:$AA,13,0),"")</f>
        <v/>
      </c>
      <c r="D590" s="2" t="str">
        <f>IFERROR(VLOOKUP($A590,Runners!$L:$AA,14,0),"")</f>
        <v/>
      </c>
      <c r="E590" s="2" t="str">
        <f>IFERROR(VLOOKUP($A590,Runners!$L:$AA,15,0),"")</f>
        <v/>
      </c>
      <c r="F590" s="2" t="str">
        <f>IFERROR(VLOOKUP($A590,Runners!$L:$AA,16,0),"")</f>
        <v/>
      </c>
    </row>
    <row r="591" spans="1:6" x14ac:dyDescent="0.25">
      <c r="A591" s="19">
        <v>588</v>
      </c>
      <c r="B591" s="1" t="str">
        <f>IFERROR(VLOOKUP($A591,Runners!$L:$AA,12,0),"")</f>
        <v/>
      </c>
      <c r="C591" s="1" t="str">
        <f>IFERROR(VLOOKUP($A591,Runners!$L:$AA,13,0),"")</f>
        <v/>
      </c>
      <c r="D591" s="2" t="str">
        <f>IFERROR(VLOOKUP($A591,Runners!$L:$AA,14,0),"")</f>
        <v/>
      </c>
      <c r="E591" s="2" t="str">
        <f>IFERROR(VLOOKUP($A591,Runners!$L:$AA,15,0),"")</f>
        <v/>
      </c>
      <c r="F591" s="2" t="str">
        <f>IFERROR(VLOOKUP($A591,Runners!$L:$AA,16,0),"")</f>
        <v/>
      </c>
    </row>
    <row r="592" spans="1:6" x14ac:dyDescent="0.25">
      <c r="A592" s="19">
        <v>589</v>
      </c>
      <c r="B592" s="1" t="str">
        <f>IFERROR(VLOOKUP($A592,Runners!$L:$AA,12,0),"")</f>
        <v/>
      </c>
      <c r="C592" s="1" t="str">
        <f>IFERROR(VLOOKUP($A592,Runners!$L:$AA,13,0),"")</f>
        <v/>
      </c>
      <c r="D592" s="2" t="str">
        <f>IFERROR(VLOOKUP($A592,Runners!$L:$AA,14,0),"")</f>
        <v/>
      </c>
      <c r="E592" s="2" t="str">
        <f>IFERROR(VLOOKUP($A592,Runners!$L:$AA,15,0),"")</f>
        <v/>
      </c>
      <c r="F592" s="2" t="str">
        <f>IFERROR(VLOOKUP($A592,Runners!$L:$AA,16,0),"")</f>
        <v/>
      </c>
    </row>
    <row r="593" spans="1:6" x14ac:dyDescent="0.25">
      <c r="A593" s="19">
        <v>590</v>
      </c>
      <c r="B593" s="1" t="str">
        <f>IFERROR(VLOOKUP($A593,Runners!$L:$AA,12,0),"")</f>
        <v/>
      </c>
      <c r="C593" s="1" t="str">
        <f>IFERROR(VLOOKUP($A593,Runners!$L:$AA,13,0),"")</f>
        <v/>
      </c>
      <c r="D593" s="2" t="str">
        <f>IFERROR(VLOOKUP($A593,Runners!$L:$AA,14,0),"")</f>
        <v/>
      </c>
      <c r="E593" s="2" t="str">
        <f>IFERROR(VLOOKUP($A593,Runners!$L:$AA,15,0),"")</f>
        <v/>
      </c>
      <c r="F593" s="2" t="str">
        <f>IFERROR(VLOOKUP($A593,Runners!$L:$AA,16,0),"")</f>
        <v/>
      </c>
    </row>
    <row r="594" spans="1:6" x14ac:dyDescent="0.25">
      <c r="A594" s="19">
        <v>591</v>
      </c>
      <c r="B594" s="1" t="str">
        <f>IFERROR(VLOOKUP($A594,Runners!$L:$AA,12,0),"")</f>
        <v/>
      </c>
      <c r="C594" s="1" t="str">
        <f>IFERROR(VLOOKUP($A594,Runners!$L:$AA,13,0),"")</f>
        <v/>
      </c>
      <c r="D594" s="2" t="str">
        <f>IFERROR(VLOOKUP($A594,Runners!$L:$AA,14,0),"")</f>
        <v/>
      </c>
      <c r="E594" s="2" t="str">
        <f>IFERROR(VLOOKUP($A594,Runners!$L:$AA,15,0),"")</f>
        <v/>
      </c>
      <c r="F594" s="2" t="str">
        <f>IFERROR(VLOOKUP($A594,Runners!$L:$AA,16,0),"")</f>
        <v/>
      </c>
    </row>
    <row r="595" spans="1:6" x14ac:dyDescent="0.25">
      <c r="A595" s="19">
        <v>592</v>
      </c>
      <c r="B595" s="1" t="str">
        <f>IFERROR(VLOOKUP($A595,Runners!$L:$AA,12,0),"")</f>
        <v/>
      </c>
      <c r="C595" s="1" t="str">
        <f>IFERROR(VLOOKUP($A595,Runners!$L:$AA,13,0),"")</f>
        <v/>
      </c>
      <c r="D595" s="2" t="str">
        <f>IFERROR(VLOOKUP($A595,Runners!$L:$AA,14,0),"")</f>
        <v/>
      </c>
      <c r="E595" s="2" t="str">
        <f>IFERROR(VLOOKUP($A595,Runners!$L:$AA,15,0),"")</f>
        <v/>
      </c>
      <c r="F595" s="2" t="str">
        <f>IFERROR(VLOOKUP($A595,Runners!$L:$AA,16,0),"")</f>
        <v/>
      </c>
    </row>
    <row r="596" spans="1:6" x14ac:dyDescent="0.25">
      <c r="A596" s="19">
        <v>593</v>
      </c>
      <c r="B596" s="1" t="str">
        <f>IFERROR(VLOOKUP($A596,Runners!$L:$AA,12,0),"")</f>
        <v/>
      </c>
      <c r="C596" s="1" t="str">
        <f>IFERROR(VLOOKUP($A596,Runners!$L:$AA,13,0),"")</f>
        <v/>
      </c>
      <c r="D596" s="2" t="str">
        <f>IFERROR(VLOOKUP($A596,Runners!$L:$AA,14,0),"")</f>
        <v/>
      </c>
      <c r="E596" s="2" t="str">
        <f>IFERROR(VLOOKUP($A596,Runners!$L:$AA,15,0),"")</f>
        <v/>
      </c>
      <c r="F596" s="2" t="str">
        <f>IFERROR(VLOOKUP($A596,Runners!$L:$AA,16,0),"")</f>
        <v/>
      </c>
    </row>
    <row r="597" spans="1:6" x14ac:dyDescent="0.25">
      <c r="A597" s="19">
        <v>594</v>
      </c>
      <c r="B597" s="1" t="str">
        <f>IFERROR(VLOOKUP($A597,Runners!$L:$AA,12,0),"")</f>
        <v/>
      </c>
      <c r="C597" s="1" t="str">
        <f>IFERROR(VLOOKUP($A597,Runners!$L:$AA,13,0),"")</f>
        <v/>
      </c>
      <c r="D597" s="2" t="str">
        <f>IFERROR(VLOOKUP($A597,Runners!$L:$AA,14,0),"")</f>
        <v/>
      </c>
      <c r="E597" s="2" t="str">
        <f>IFERROR(VLOOKUP($A597,Runners!$L:$AA,15,0),"")</f>
        <v/>
      </c>
      <c r="F597" s="2" t="str">
        <f>IFERROR(VLOOKUP($A597,Runners!$L:$AA,16,0),"")</f>
        <v/>
      </c>
    </row>
    <row r="598" spans="1:6" x14ac:dyDescent="0.25">
      <c r="A598" s="19">
        <v>595</v>
      </c>
      <c r="B598" s="1" t="str">
        <f>IFERROR(VLOOKUP($A598,Runners!$L:$AA,12,0),"")</f>
        <v/>
      </c>
      <c r="C598" s="1" t="str">
        <f>IFERROR(VLOOKUP($A598,Runners!$L:$AA,13,0),"")</f>
        <v/>
      </c>
      <c r="D598" s="2" t="str">
        <f>IFERROR(VLOOKUP($A598,Runners!$L:$AA,14,0),"")</f>
        <v/>
      </c>
      <c r="E598" s="2" t="str">
        <f>IFERROR(VLOOKUP($A598,Runners!$L:$AA,15,0),"")</f>
        <v/>
      </c>
      <c r="F598" s="2" t="str">
        <f>IFERROR(VLOOKUP($A598,Runners!$L:$AA,16,0),"")</f>
        <v/>
      </c>
    </row>
    <row r="599" spans="1:6" x14ac:dyDescent="0.25">
      <c r="A599" s="19">
        <v>596</v>
      </c>
      <c r="B599" s="1" t="str">
        <f>IFERROR(VLOOKUP($A599,Runners!$L:$AA,12,0),"")</f>
        <v/>
      </c>
      <c r="C599" s="1" t="str">
        <f>IFERROR(VLOOKUP($A599,Runners!$L:$AA,13,0),"")</f>
        <v/>
      </c>
      <c r="D599" s="2" t="str">
        <f>IFERROR(VLOOKUP($A599,Runners!$L:$AA,14,0),"")</f>
        <v/>
      </c>
      <c r="E599" s="2" t="str">
        <f>IFERROR(VLOOKUP($A599,Runners!$L:$AA,15,0),"")</f>
        <v/>
      </c>
      <c r="F599" s="2" t="str">
        <f>IFERROR(VLOOKUP($A599,Runners!$L:$AA,16,0),"")</f>
        <v/>
      </c>
    </row>
    <row r="600" spans="1:6" x14ac:dyDescent="0.25">
      <c r="A600" s="19">
        <v>597</v>
      </c>
      <c r="B600" s="1" t="str">
        <f>IFERROR(VLOOKUP($A600,Runners!$L:$AA,12,0),"")</f>
        <v/>
      </c>
      <c r="C600" s="1" t="str">
        <f>IFERROR(VLOOKUP($A600,Runners!$L:$AA,13,0),"")</f>
        <v/>
      </c>
      <c r="D600" s="2" t="str">
        <f>IFERROR(VLOOKUP($A600,Runners!$L:$AA,14,0),"")</f>
        <v/>
      </c>
      <c r="E600" s="2" t="str">
        <f>IFERROR(VLOOKUP($A600,Runners!$L:$AA,15,0),"")</f>
        <v/>
      </c>
      <c r="F600" s="2" t="str">
        <f>IFERROR(VLOOKUP($A600,Runners!$L:$AA,16,0),"")</f>
        <v/>
      </c>
    </row>
    <row r="601" spans="1:6" x14ac:dyDescent="0.25">
      <c r="A601" s="19">
        <v>598</v>
      </c>
      <c r="B601" s="1" t="str">
        <f>IFERROR(VLOOKUP($A601,Runners!$L:$AA,12,0),"")</f>
        <v/>
      </c>
      <c r="C601" s="1" t="str">
        <f>IFERROR(VLOOKUP($A601,Runners!$L:$AA,13,0),"")</f>
        <v/>
      </c>
      <c r="D601" s="2" t="str">
        <f>IFERROR(VLOOKUP($A601,Runners!$L:$AA,14,0),"")</f>
        <v/>
      </c>
      <c r="E601" s="2" t="str">
        <f>IFERROR(VLOOKUP($A601,Runners!$L:$AA,15,0),"")</f>
        <v/>
      </c>
      <c r="F601" s="2" t="str">
        <f>IFERROR(VLOOKUP($A601,Runners!$L:$AA,16,0),"")</f>
        <v/>
      </c>
    </row>
    <row r="602" spans="1:6" x14ac:dyDescent="0.25">
      <c r="A602" s="19">
        <v>599</v>
      </c>
      <c r="B602" s="1" t="str">
        <f>IFERROR(VLOOKUP($A602,Runners!$L:$AA,12,0),"")</f>
        <v/>
      </c>
      <c r="C602" s="1" t="str">
        <f>IFERROR(VLOOKUP($A602,Runners!$L:$AA,13,0),"")</f>
        <v/>
      </c>
      <c r="D602" s="2" t="str">
        <f>IFERROR(VLOOKUP($A602,Runners!$L:$AA,14,0),"")</f>
        <v/>
      </c>
      <c r="E602" s="2" t="str">
        <f>IFERROR(VLOOKUP($A602,Runners!$L:$AA,15,0),"")</f>
        <v/>
      </c>
      <c r="F602" s="2" t="str">
        <f>IFERROR(VLOOKUP($A602,Runners!$L:$AA,16,0),"")</f>
        <v/>
      </c>
    </row>
    <row r="603" spans="1:6" x14ac:dyDescent="0.25">
      <c r="A603" s="19">
        <v>600</v>
      </c>
      <c r="B603" s="1" t="str">
        <f>IFERROR(VLOOKUP($A603,Runners!$L:$AA,12,0),"")</f>
        <v/>
      </c>
      <c r="C603" s="1" t="str">
        <f>IFERROR(VLOOKUP($A603,Runners!$L:$AA,13,0),"")</f>
        <v/>
      </c>
      <c r="D603" s="2" t="str">
        <f>IFERROR(VLOOKUP($A603,Runners!$L:$AA,14,0),"")</f>
        <v/>
      </c>
      <c r="E603" s="2" t="str">
        <f>IFERROR(VLOOKUP($A603,Runners!$L:$AA,15,0),"")</f>
        <v/>
      </c>
      <c r="F603" s="2" t="str">
        <f>IFERROR(VLOOKUP($A603,Runners!$L:$AA,16,0),"")</f>
        <v/>
      </c>
    </row>
    <row r="604" spans="1:6" x14ac:dyDescent="0.25">
      <c r="A604" s="19">
        <v>601</v>
      </c>
      <c r="B604" s="1" t="str">
        <f>IFERROR(VLOOKUP($A604,Runners!$L:$AA,12,0),"")</f>
        <v/>
      </c>
      <c r="C604" s="1" t="str">
        <f>IFERROR(VLOOKUP($A604,Runners!$L:$AA,13,0),"")</f>
        <v/>
      </c>
      <c r="D604" s="2" t="str">
        <f>IFERROR(VLOOKUP($A604,Runners!$L:$AA,14,0),"")</f>
        <v/>
      </c>
      <c r="E604" s="2" t="str">
        <f>IFERROR(VLOOKUP($A604,Runners!$L:$AA,15,0),"")</f>
        <v/>
      </c>
      <c r="F604" s="2" t="str">
        <f>IFERROR(VLOOKUP($A604,Runners!$L:$AA,16,0),"")</f>
        <v/>
      </c>
    </row>
    <row r="605" spans="1:6" x14ac:dyDescent="0.25">
      <c r="A605" s="19">
        <v>602</v>
      </c>
      <c r="B605" s="1" t="str">
        <f>IFERROR(VLOOKUP($A605,Runners!$L:$AA,12,0),"")</f>
        <v/>
      </c>
      <c r="C605" s="1" t="str">
        <f>IFERROR(VLOOKUP($A605,Runners!$L:$AA,13,0),"")</f>
        <v/>
      </c>
      <c r="D605" s="2" t="str">
        <f>IFERROR(VLOOKUP($A605,Runners!$L:$AA,14,0),"")</f>
        <v/>
      </c>
      <c r="E605" s="2" t="str">
        <f>IFERROR(VLOOKUP($A605,Runners!$L:$AA,15,0),"")</f>
        <v/>
      </c>
      <c r="F605" s="2" t="str">
        <f>IFERROR(VLOOKUP($A605,Runners!$L:$AA,16,0),"")</f>
        <v/>
      </c>
    </row>
    <row r="606" spans="1:6" x14ac:dyDescent="0.25">
      <c r="A606" s="19">
        <v>603</v>
      </c>
      <c r="B606" s="1" t="str">
        <f>IFERROR(VLOOKUP($A606,Runners!$L:$AA,12,0),"")</f>
        <v/>
      </c>
      <c r="C606" s="1" t="str">
        <f>IFERROR(VLOOKUP($A606,Runners!$L:$AA,13,0),"")</f>
        <v/>
      </c>
      <c r="D606" s="2" t="str">
        <f>IFERROR(VLOOKUP($A606,Runners!$L:$AA,14,0),"")</f>
        <v/>
      </c>
      <c r="E606" s="2" t="str">
        <f>IFERROR(VLOOKUP($A606,Runners!$L:$AA,15,0),"")</f>
        <v/>
      </c>
      <c r="F606" s="2" t="str">
        <f>IFERROR(VLOOKUP($A606,Runners!$L:$AA,16,0),"")</f>
        <v/>
      </c>
    </row>
    <row r="607" spans="1:6" x14ac:dyDescent="0.25">
      <c r="A607" s="19">
        <v>604</v>
      </c>
      <c r="B607" s="1" t="str">
        <f>IFERROR(VLOOKUP($A607,Runners!$L:$AA,12,0),"")</f>
        <v/>
      </c>
      <c r="C607" s="1" t="str">
        <f>IFERROR(VLOOKUP($A607,Runners!$L:$AA,13,0),"")</f>
        <v/>
      </c>
      <c r="D607" s="2" t="str">
        <f>IFERROR(VLOOKUP($A607,Runners!$L:$AA,14,0),"")</f>
        <v/>
      </c>
      <c r="E607" s="2" t="str">
        <f>IFERROR(VLOOKUP($A607,Runners!$L:$AA,15,0),"")</f>
        <v/>
      </c>
      <c r="F607" s="2" t="str">
        <f>IFERROR(VLOOKUP($A607,Runners!$L:$AA,16,0),"")</f>
        <v/>
      </c>
    </row>
    <row r="608" spans="1:6" x14ac:dyDescent="0.25">
      <c r="A608" s="19">
        <v>605</v>
      </c>
      <c r="B608" s="1" t="str">
        <f>IFERROR(VLOOKUP($A608,Runners!$L:$AA,12,0),"")</f>
        <v/>
      </c>
      <c r="C608" s="1" t="str">
        <f>IFERROR(VLOOKUP($A608,Runners!$L:$AA,13,0),"")</f>
        <v/>
      </c>
      <c r="D608" s="2" t="str">
        <f>IFERROR(VLOOKUP($A608,Runners!$L:$AA,14,0),"")</f>
        <v/>
      </c>
      <c r="E608" s="2" t="str">
        <f>IFERROR(VLOOKUP($A608,Runners!$L:$AA,15,0),"")</f>
        <v/>
      </c>
      <c r="F608" s="2" t="str">
        <f>IFERROR(VLOOKUP($A608,Runners!$L:$AA,16,0),"")</f>
        <v/>
      </c>
    </row>
    <row r="609" spans="1:6" x14ac:dyDescent="0.25">
      <c r="A609" s="19">
        <v>606</v>
      </c>
      <c r="B609" s="1" t="str">
        <f>IFERROR(VLOOKUP($A609,Runners!$L:$AA,12,0),"")</f>
        <v/>
      </c>
      <c r="C609" s="1" t="str">
        <f>IFERROR(VLOOKUP($A609,Runners!$L:$AA,13,0),"")</f>
        <v/>
      </c>
      <c r="D609" s="2" t="str">
        <f>IFERROR(VLOOKUP($A609,Runners!$L:$AA,14,0),"")</f>
        <v/>
      </c>
      <c r="E609" s="2" t="str">
        <f>IFERROR(VLOOKUP($A609,Runners!$L:$AA,15,0),"")</f>
        <v/>
      </c>
      <c r="F609" s="2" t="str">
        <f>IFERROR(VLOOKUP($A609,Runners!$L:$AA,16,0),"")</f>
        <v/>
      </c>
    </row>
    <row r="610" spans="1:6" x14ac:dyDescent="0.25">
      <c r="A610" s="19">
        <v>607</v>
      </c>
      <c r="B610" s="1" t="str">
        <f>IFERROR(VLOOKUP($A610,Runners!$L:$AA,12,0),"")</f>
        <v/>
      </c>
      <c r="C610" s="1" t="str">
        <f>IFERROR(VLOOKUP($A610,Runners!$L:$AA,13,0),"")</f>
        <v/>
      </c>
      <c r="D610" s="2" t="str">
        <f>IFERROR(VLOOKUP($A610,Runners!$L:$AA,14,0),"")</f>
        <v/>
      </c>
      <c r="E610" s="2" t="str">
        <f>IFERROR(VLOOKUP($A610,Runners!$L:$AA,15,0),"")</f>
        <v/>
      </c>
      <c r="F610" s="2" t="str">
        <f>IFERROR(VLOOKUP($A610,Runners!$L:$AA,16,0),"")</f>
        <v/>
      </c>
    </row>
    <row r="611" spans="1:6" x14ac:dyDescent="0.25">
      <c r="A611" s="19">
        <v>608</v>
      </c>
      <c r="B611" s="1" t="str">
        <f>IFERROR(VLOOKUP($A611,Runners!$L:$AA,12,0),"")</f>
        <v/>
      </c>
      <c r="C611" s="1" t="str">
        <f>IFERROR(VLOOKUP($A611,Runners!$L:$AA,13,0),"")</f>
        <v/>
      </c>
      <c r="D611" s="2" t="str">
        <f>IFERROR(VLOOKUP($A611,Runners!$L:$AA,14,0),"")</f>
        <v/>
      </c>
      <c r="E611" s="2" t="str">
        <f>IFERROR(VLOOKUP($A611,Runners!$L:$AA,15,0),"")</f>
        <v/>
      </c>
      <c r="F611" s="2" t="str">
        <f>IFERROR(VLOOKUP($A611,Runners!$L:$AA,16,0),"")</f>
        <v/>
      </c>
    </row>
    <row r="612" spans="1:6" x14ac:dyDescent="0.25">
      <c r="A612" s="19">
        <v>609</v>
      </c>
      <c r="B612" s="1" t="str">
        <f>IFERROR(VLOOKUP($A612,Runners!$L:$AA,12,0),"")</f>
        <v/>
      </c>
      <c r="C612" s="1" t="str">
        <f>IFERROR(VLOOKUP($A612,Runners!$L:$AA,13,0),"")</f>
        <v/>
      </c>
      <c r="D612" s="2" t="str">
        <f>IFERROR(VLOOKUP($A612,Runners!$L:$AA,14,0),"")</f>
        <v/>
      </c>
      <c r="E612" s="2" t="str">
        <f>IFERROR(VLOOKUP($A612,Runners!$L:$AA,15,0),"")</f>
        <v/>
      </c>
      <c r="F612" s="2" t="str">
        <f>IFERROR(VLOOKUP($A612,Runners!$L:$AA,16,0),"")</f>
        <v/>
      </c>
    </row>
    <row r="613" spans="1:6" x14ac:dyDescent="0.25">
      <c r="A613" s="19">
        <v>610</v>
      </c>
      <c r="B613" s="1" t="str">
        <f>IFERROR(VLOOKUP($A613,Runners!$L:$AA,12,0),"")</f>
        <v/>
      </c>
      <c r="C613" s="1" t="str">
        <f>IFERROR(VLOOKUP($A613,Runners!$L:$AA,13,0),"")</f>
        <v/>
      </c>
      <c r="D613" s="2" t="str">
        <f>IFERROR(VLOOKUP($A613,Runners!$L:$AA,14,0),"")</f>
        <v/>
      </c>
      <c r="E613" s="2" t="str">
        <f>IFERROR(VLOOKUP($A613,Runners!$L:$AA,15,0),"")</f>
        <v/>
      </c>
      <c r="F613" s="2" t="str">
        <f>IFERROR(VLOOKUP($A613,Runners!$L:$AA,16,0),"")</f>
        <v/>
      </c>
    </row>
    <row r="614" spans="1:6" x14ac:dyDescent="0.25">
      <c r="A614" s="19">
        <v>611</v>
      </c>
      <c r="B614" s="1" t="str">
        <f>IFERROR(VLOOKUP($A614,Runners!$L:$AA,12,0),"")</f>
        <v/>
      </c>
      <c r="C614" s="1" t="str">
        <f>IFERROR(VLOOKUP($A614,Runners!$L:$AA,13,0),"")</f>
        <v/>
      </c>
      <c r="D614" s="2" t="str">
        <f>IFERROR(VLOOKUP($A614,Runners!$L:$AA,14,0),"")</f>
        <v/>
      </c>
      <c r="E614" s="2" t="str">
        <f>IFERROR(VLOOKUP($A614,Runners!$L:$AA,15,0),"")</f>
        <v/>
      </c>
      <c r="F614" s="2" t="str">
        <f>IFERROR(VLOOKUP($A614,Runners!$L:$AA,16,0),"")</f>
        <v/>
      </c>
    </row>
    <row r="615" spans="1:6" x14ac:dyDescent="0.25">
      <c r="A615" s="19">
        <v>612</v>
      </c>
      <c r="B615" s="1" t="str">
        <f>IFERROR(VLOOKUP($A615,Runners!$L:$AA,12,0),"")</f>
        <v/>
      </c>
      <c r="C615" s="1" t="str">
        <f>IFERROR(VLOOKUP($A615,Runners!$L:$AA,13,0),"")</f>
        <v/>
      </c>
      <c r="D615" s="2" t="str">
        <f>IFERROR(VLOOKUP($A615,Runners!$L:$AA,14,0),"")</f>
        <v/>
      </c>
      <c r="E615" s="2" t="str">
        <f>IFERROR(VLOOKUP($A615,Runners!$L:$AA,15,0),"")</f>
        <v/>
      </c>
      <c r="F615" s="2" t="str">
        <f>IFERROR(VLOOKUP($A615,Runners!$L:$AA,16,0),"")</f>
        <v/>
      </c>
    </row>
    <row r="616" spans="1:6" x14ac:dyDescent="0.25">
      <c r="A616" s="19">
        <v>613</v>
      </c>
      <c r="B616" s="1" t="str">
        <f>IFERROR(VLOOKUP($A616,Runners!$L:$AA,12,0),"")</f>
        <v/>
      </c>
      <c r="C616" s="1" t="str">
        <f>IFERROR(VLOOKUP($A616,Runners!$L:$AA,13,0),"")</f>
        <v/>
      </c>
      <c r="D616" s="2" t="str">
        <f>IFERROR(VLOOKUP($A616,Runners!$L:$AA,14,0),"")</f>
        <v/>
      </c>
      <c r="E616" s="2" t="str">
        <f>IFERROR(VLOOKUP($A616,Runners!$L:$AA,15,0),"")</f>
        <v/>
      </c>
      <c r="F616" s="2" t="str">
        <f>IFERROR(VLOOKUP($A616,Runners!$L:$AA,16,0),"")</f>
        <v/>
      </c>
    </row>
    <row r="617" spans="1:6" x14ac:dyDescent="0.25">
      <c r="A617" s="19">
        <v>614</v>
      </c>
      <c r="B617" s="1" t="str">
        <f>IFERROR(VLOOKUP($A617,Runners!$L:$AA,12,0),"")</f>
        <v/>
      </c>
      <c r="C617" s="1" t="str">
        <f>IFERROR(VLOOKUP($A617,Runners!$L:$AA,13,0),"")</f>
        <v/>
      </c>
      <c r="D617" s="2" t="str">
        <f>IFERROR(VLOOKUP($A617,Runners!$L:$AA,14,0),"")</f>
        <v/>
      </c>
      <c r="E617" s="2" t="str">
        <f>IFERROR(VLOOKUP($A617,Runners!$L:$AA,15,0),"")</f>
        <v/>
      </c>
      <c r="F617" s="2" t="str">
        <f>IFERROR(VLOOKUP($A617,Runners!$L:$AA,16,0),"")</f>
        <v/>
      </c>
    </row>
    <row r="618" spans="1:6" x14ac:dyDescent="0.25">
      <c r="A618" s="19">
        <v>615</v>
      </c>
      <c r="B618" s="1" t="str">
        <f>IFERROR(VLOOKUP($A618,Runners!$L:$AA,12,0),"")</f>
        <v/>
      </c>
      <c r="C618" s="1" t="str">
        <f>IFERROR(VLOOKUP($A618,Runners!$L:$AA,13,0),"")</f>
        <v/>
      </c>
      <c r="D618" s="2" t="str">
        <f>IFERROR(VLOOKUP($A618,Runners!$L:$AA,14,0),"")</f>
        <v/>
      </c>
      <c r="E618" s="2" t="str">
        <f>IFERROR(VLOOKUP($A618,Runners!$L:$AA,15,0),"")</f>
        <v/>
      </c>
      <c r="F618" s="2" t="str">
        <f>IFERROR(VLOOKUP($A618,Runners!$L:$AA,16,0),"")</f>
        <v/>
      </c>
    </row>
    <row r="619" spans="1:6" x14ac:dyDescent="0.25">
      <c r="A619" s="19">
        <v>616</v>
      </c>
      <c r="B619" s="1" t="str">
        <f>IFERROR(VLOOKUP($A619,Runners!$L:$AA,12,0),"")</f>
        <v/>
      </c>
      <c r="C619" s="1" t="str">
        <f>IFERROR(VLOOKUP($A619,Runners!$L:$AA,13,0),"")</f>
        <v/>
      </c>
      <c r="D619" s="2" t="str">
        <f>IFERROR(VLOOKUP($A619,Runners!$L:$AA,14,0),"")</f>
        <v/>
      </c>
      <c r="E619" s="2" t="str">
        <f>IFERROR(VLOOKUP($A619,Runners!$L:$AA,15,0),"")</f>
        <v/>
      </c>
      <c r="F619" s="2" t="str">
        <f>IFERROR(VLOOKUP($A619,Runners!$L:$AA,16,0),"")</f>
        <v/>
      </c>
    </row>
    <row r="620" spans="1:6" x14ac:dyDescent="0.25">
      <c r="A620" s="19">
        <v>617</v>
      </c>
      <c r="B620" s="1" t="str">
        <f>IFERROR(VLOOKUP($A620,Runners!$L:$AA,12,0),"")</f>
        <v/>
      </c>
      <c r="C620" s="1" t="str">
        <f>IFERROR(VLOOKUP($A620,Runners!$L:$AA,13,0),"")</f>
        <v/>
      </c>
      <c r="D620" s="2" t="str">
        <f>IFERROR(VLOOKUP($A620,Runners!$L:$AA,14,0),"")</f>
        <v/>
      </c>
      <c r="E620" s="2" t="str">
        <f>IFERROR(VLOOKUP($A620,Runners!$L:$AA,15,0),"")</f>
        <v/>
      </c>
      <c r="F620" s="2" t="str">
        <f>IFERROR(VLOOKUP($A620,Runners!$L:$AA,16,0),"")</f>
        <v/>
      </c>
    </row>
    <row r="621" spans="1:6" x14ac:dyDescent="0.25">
      <c r="A621" s="19">
        <v>618</v>
      </c>
      <c r="B621" s="1" t="str">
        <f>IFERROR(VLOOKUP($A621,Runners!$L:$AA,12,0),"")</f>
        <v/>
      </c>
      <c r="C621" s="1" t="str">
        <f>IFERROR(VLOOKUP($A621,Runners!$L:$AA,13,0),"")</f>
        <v/>
      </c>
      <c r="D621" s="2" t="str">
        <f>IFERROR(VLOOKUP($A621,Runners!$L:$AA,14,0),"")</f>
        <v/>
      </c>
      <c r="E621" s="2" t="str">
        <f>IFERROR(VLOOKUP($A621,Runners!$L:$AA,15,0),"")</f>
        <v/>
      </c>
      <c r="F621" s="2" t="str">
        <f>IFERROR(VLOOKUP($A621,Runners!$L:$AA,16,0),"")</f>
        <v/>
      </c>
    </row>
    <row r="622" spans="1:6" x14ac:dyDescent="0.25">
      <c r="A622" s="19">
        <v>619</v>
      </c>
      <c r="B622" s="1" t="str">
        <f>IFERROR(VLOOKUP($A622,Runners!$L:$AA,12,0),"")</f>
        <v/>
      </c>
      <c r="C622" s="1" t="str">
        <f>IFERROR(VLOOKUP($A622,Runners!$L:$AA,13,0),"")</f>
        <v/>
      </c>
      <c r="D622" s="2" t="str">
        <f>IFERROR(VLOOKUP($A622,Runners!$L:$AA,14,0),"")</f>
        <v/>
      </c>
      <c r="E622" s="2" t="str">
        <f>IFERROR(VLOOKUP($A622,Runners!$L:$AA,15,0),"")</f>
        <v/>
      </c>
      <c r="F622" s="2" t="str">
        <f>IFERROR(VLOOKUP($A622,Runners!$L:$AA,16,0),"")</f>
        <v/>
      </c>
    </row>
    <row r="623" spans="1:6" x14ac:dyDescent="0.25">
      <c r="A623" s="19">
        <v>620</v>
      </c>
      <c r="B623" s="1" t="str">
        <f>IFERROR(VLOOKUP($A623,Runners!$L:$AA,12,0),"")</f>
        <v/>
      </c>
      <c r="C623" s="1" t="str">
        <f>IFERROR(VLOOKUP($A623,Runners!$L:$AA,13,0),"")</f>
        <v/>
      </c>
      <c r="D623" s="2" t="str">
        <f>IFERROR(VLOOKUP($A623,Runners!$L:$AA,14,0),"")</f>
        <v/>
      </c>
      <c r="E623" s="2" t="str">
        <f>IFERROR(VLOOKUP($A623,Runners!$L:$AA,15,0),"")</f>
        <v/>
      </c>
      <c r="F623" s="2" t="str">
        <f>IFERROR(VLOOKUP($A623,Runners!$L:$AA,16,0),"")</f>
        <v/>
      </c>
    </row>
    <row r="624" spans="1:6" x14ac:dyDescent="0.25">
      <c r="A624" s="19">
        <v>621</v>
      </c>
      <c r="B624" s="1" t="str">
        <f>IFERROR(VLOOKUP($A624,Runners!$L:$AA,12,0),"")</f>
        <v/>
      </c>
      <c r="C624" s="1" t="str">
        <f>IFERROR(VLOOKUP($A624,Runners!$L:$AA,13,0),"")</f>
        <v/>
      </c>
      <c r="D624" s="2" t="str">
        <f>IFERROR(VLOOKUP($A624,Runners!$L:$AA,14,0),"")</f>
        <v/>
      </c>
      <c r="E624" s="2" t="str">
        <f>IFERROR(VLOOKUP($A624,Runners!$L:$AA,15,0),"")</f>
        <v/>
      </c>
      <c r="F624" s="2" t="str">
        <f>IFERROR(VLOOKUP($A624,Runners!$L:$AA,16,0),"")</f>
        <v/>
      </c>
    </row>
    <row r="625" spans="1:6" x14ac:dyDescent="0.25">
      <c r="A625" s="19">
        <v>622</v>
      </c>
      <c r="B625" s="1" t="str">
        <f>IFERROR(VLOOKUP($A625,Runners!$L:$AA,12,0),"")</f>
        <v/>
      </c>
      <c r="C625" s="1" t="str">
        <f>IFERROR(VLOOKUP($A625,Runners!$L:$AA,13,0),"")</f>
        <v/>
      </c>
      <c r="D625" s="2" t="str">
        <f>IFERROR(VLOOKUP($A625,Runners!$L:$AA,14,0),"")</f>
        <v/>
      </c>
      <c r="E625" s="2" t="str">
        <f>IFERROR(VLOOKUP($A625,Runners!$L:$AA,15,0),"")</f>
        <v/>
      </c>
      <c r="F625" s="2" t="str">
        <f>IFERROR(VLOOKUP($A625,Runners!$L:$AA,16,0),"")</f>
        <v/>
      </c>
    </row>
    <row r="626" spans="1:6" x14ac:dyDescent="0.25">
      <c r="A626" s="19">
        <v>623</v>
      </c>
      <c r="B626" s="1" t="str">
        <f>IFERROR(VLOOKUP($A626,Runners!$L:$AA,12,0),"")</f>
        <v/>
      </c>
      <c r="C626" s="1" t="str">
        <f>IFERROR(VLOOKUP($A626,Runners!$L:$AA,13,0),"")</f>
        <v/>
      </c>
      <c r="D626" s="2" t="str">
        <f>IFERROR(VLOOKUP($A626,Runners!$L:$AA,14,0),"")</f>
        <v/>
      </c>
      <c r="E626" s="2" t="str">
        <f>IFERROR(VLOOKUP($A626,Runners!$L:$AA,15,0),"")</f>
        <v/>
      </c>
      <c r="F626" s="2" t="str">
        <f>IFERROR(VLOOKUP($A626,Runners!$L:$AA,16,0),"")</f>
        <v/>
      </c>
    </row>
    <row r="627" spans="1:6" x14ac:dyDescent="0.25">
      <c r="A627" s="19">
        <v>624</v>
      </c>
      <c r="B627" s="1" t="str">
        <f>IFERROR(VLOOKUP($A627,Runners!$L:$AA,12,0),"")</f>
        <v/>
      </c>
      <c r="C627" s="1" t="str">
        <f>IFERROR(VLOOKUP($A627,Runners!$L:$AA,13,0),"")</f>
        <v/>
      </c>
      <c r="D627" s="2" t="str">
        <f>IFERROR(VLOOKUP($A627,Runners!$L:$AA,14,0),"")</f>
        <v/>
      </c>
      <c r="E627" s="2" t="str">
        <f>IFERROR(VLOOKUP($A627,Runners!$L:$AA,15,0),"")</f>
        <v/>
      </c>
      <c r="F627" s="2" t="str">
        <f>IFERROR(VLOOKUP($A627,Runners!$L:$AA,16,0),"")</f>
        <v/>
      </c>
    </row>
    <row r="628" spans="1:6" x14ac:dyDescent="0.25">
      <c r="A628" s="19">
        <v>625</v>
      </c>
      <c r="B628" s="1" t="str">
        <f>IFERROR(VLOOKUP($A628,Runners!$L:$AA,12,0),"")</f>
        <v/>
      </c>
      <c r="C628" s="1" t="str">
        <f>IFERROR(VLOOKUP($A628,Runners!$L:$AA,13,0),"")</f>
        <v/>
      </c>
      <c r="D628" s="2" t="str">
        <f>IFERROR(VLOOKUP($A628,Runners!$L:$AA,14,0),"")</f>
        <v/>
      </c>
      <c r="E628" s="2" t="str">
        <f>IFERROR(VLOOKUP($A628,Runners!$L:$AA,15,0),"")</f>
        <v/>
      </c>
      <c r="F628" s="2" t="str">
        <f>IFERROR(VLOOKUP($A628,Runners!$L:$AA,16,0),"")</f>
        <v/>
      </c>
    </row>
    <row r="629" spans="1:6" x14ac:dyDescent="0.25">
      <c r="A629" s="19">
        <v>626</v>
      </c>
      <c r="B629" s="1" t="str">
        <f>IFERROR(VLOOKUP($A629,Runners!$L:$AA,12,0),"")</f>
        <v/>
      </c>
      <c r="C629" s="1" t="str">
        <f>IFERROR(VLOOKUP($A629,Runners!$L:$AA,13,0),"")</f>
        <v/>
      </c>
      <c r="D629" s="2" t="str">
        <f>IFERROR(VLOOKUP($A629,Runners!$L:$AA,14,0),"")</f>
        <v/>
      </c>
      <c r="E629" s="2" t="str">
        <f>IFERROR(VLOOKUP($A629,Runners!$L:$AA,15,0),"")</f>
        <v/>
      </c>
      <c r="F629" s="2" t="str">
        <f>IFERROR(VLOOKUP($A629,Runners!$L:$AA,16,0),"")</f>
        <v/>
      </c>
    </row>
    <row r="630" spans="1:6" x14ac:dyDescent="0.25">
      <c r="A630" s="19">
        <v>627</v>
      </c>
      <c r="B630" s="1" t="str">
        <f>IFERROR(VLOOKUP($A630,Runners!$L:$AA,12,0),"")</f>
        <v/>
      </c>
      <c r="C630" s="1" t="str">
        <f>IFERROR(VLOOKUP($A630,Runners!$L:$AA,13,0),"")</f>
        <v/>
      </c>
      <c r="D630" s="2" t="str">
        <f>IFERROR(VLOOKUP($A630,Runners!$L:$AA,14,0),"")</f>
        <v/>
      </c>
      <c r="E630" s="2" t="str">
        <f>IFERROR(VLOOKUP($A630,Runners!$L:$AA,15,0),"")</f>
        <v/>
      </c>
      <c r="F630" s="2" t="str">
        <f>IFERROR(VLOOKUP($A630,Runners!$L:$AA,16,0),"")</f>
        <v/>
      </c>
    </row>
    <row r="631" spans="1:6" x14ac:dyDescent="0.25">
      <c r="A631" s="19">
        <v>628</v>
      </c>
      <c r="B631" s="1" t="str">
        <f>IFERROR(VLOOKUP($A631,Runners!$L:$AA,12,0),"")</f>
        <v/>
      </c>
      <c r="C631" s="1" t="str">
        <f>IFERROR(VLOOKUP($A631,Runners!$L:$AA,13,0),"")</f>
        <v/>
      </c>
      <c r="D631" s="2" t="str">
        <f>IFERROR(VLOOKUP($A631,Runners!$L:$AA,14,0),"")</f>
        <v/>
      </c>
      <c r="E631" s="2" t="str">
        <f>IFERROR(VLOOKUP($A631,Runners!$L:$AA,15,0),"")</f>
        <v/>
      </c>
      <c r="F631" s="2" t="str">
        <f>IFERROR(VLOOKUP($A631,Runners!$L:$AA,16,0),"")</f>
        <v/>
      </c>
    </row>
    <row r="632" spans="1:6" x14ac:dyDescent="0.25">
      <c r="A632" s="19">
        <v>629</v>
      </c>
      <c r="B632" s="1" t="str">
        <f>IFERROR(VLOOKUP($A632,Runners!$L:$AA,12,0),"")</f>
        <v/>
      </c>
      <c r="C632" s="1" t="str">
        <f>IFERROR(VLOOKUP($A632,Runners!$L:$AA,13,0),"")</f>
        <v/>
      </c>
      <c r="D632" s="2" t="str">
        <f>IFERROR(VLOOKUP($A632,Runners!$L:$AA,14,0),"")</f>
        <v/>
      </c>
      <c r="E632" s="2" t="str">
        <f>IFERROR(VLOOKUP($A632,Runners!$L:$AA,15,0),"")</f>
        <v/>
      </c>
      <c r="F632" s="2" t="str">
        <f>IFERROR(VLOOKUP($A632,Runners!$L:$AA,16,0),"")</f>
        <v/>
      </c>
    </row>
    <row r="633" spans="1:6" x14ac:dyDescent="0.25">
      <c r="A633" s="19">
        <v>630</v>
      </c>
      <c r="B633" s="1" t="str">
        <f>IFERROR(VLOOKUP($A633,Runners!$L:$AA,12,0),"")</f>
        <v/>
      </c>
      <c r="C633" s="1" t="str">
        <f>IFERROR(VLOOKUP($A633,Runners!$L:$AA,13,0),"")</f>
        <v/>
      </c>
      <c r="D633" s="2" t="str">
        <f>IFERROR(VLOOKUP($A633,Runners!$L:$AA,14,0),"")</f>
        <v/>
      </c>
      <c r="E633" s="2" t="str">
        <f>IFERROR(VLOOKUP($A633,Runners!$L:$AA,15,0),"")</f>
        <v/>
      </c>
      <c r="F633" s="2" t="str">
        <f>IFERROR(VLOOKUP($A633,Runners!$L:$AA,16,0),"")</f>
        <v/>
      </c>
    </row>
    <row r="634" spans="1:6" x14ac:dyDescent="0.25">
      <c r="A634" s="19">
        <v>631</v>
      </c>
      <c r="B634" s="1" t="str">
        <f>IFERROR(VLOOKUP($A634,Runners!$L:$AA,12,0),"")</f>
        <v/>
      </c>
      <c r="C634" s="1" t="str">
        <f>IFERROR(VLOOKUP($A634,Runners!$L:$AA,13,0),"")</f>
        <v/>
      </c>
      <c r="D634" s="2" t="str">
        <f>IFERROR(VLOOKUP($A634,Runners!$L:$AA,14,0),"")</f>
        <v/>
      </c>
      <c r="E634" s="2" t="str">
        <f>IFERROR(VLOOKUP($A634,Runners!$L:$AA,15,0),"")</f>
        <v/>
      </c>
      <c r="F634" s="2" t="str">
        <f>IFERROR(VLOOKUP($A634,Runners!$L:$AA,16,0),"")</f>
        <v/>
      </c>
    </row>
    <row r="635" spans="1:6" x14ac:dyDescent="0.25">
      <c r="A635" s="19">
        <v>632</v>
      </c>
      <c r="B635" s="1" t="str">
        <f>IFERROR(VLOOKUP($A635,Runners!$L:$AA,12,0),"")</f>
        <v/>
      </c>
      <c r="C635" s="1" t="str">
        <f>IFERROR(VLOOKUP($A635,Runners!$L:$AA,13,0),"")</f>
        <v/>
      </c>
      <c r="D635" s="2" t="str">
        <f>IFERROR(VLOOKUP($A635,Runners!$L:$AA,14,0),"")</f>
        <v/>
      </c>
      <c r="E635" s="2" t="str">
        <f>IFERROR(VLOOKUP($A635,Runners!$L:$AA,15,0),"")</f>
        <v/>
      </c>
      <c r="F635" s="2" t="str">
        <f>IFERROR(VLOOKUP($A635,Runners!$L:$AA,16,0),"")</f>
        <v/>
      </c>
    </row>
    <row r="636" spans="1:6" x14ac:dyDescent="0.25">
      <c r="A636" s="19">
        <v>633</v>
      </c>
      <c r="B636" s="1" t="str">
        <f>IFERROR(VLOOKUP($A636,Runners!$L:$AA,12,0),"")</f>
        <v/>
      </c>
      <c r="C636" s="1" t="str">
        <f>IFERROR(VLOOKUP($A636,Runners!$L:$AA,13,0),"")</f>
        <v/>
      </c>
      <c r="D636" s="2" t="str">
        <f>IFERROR(VLOOKUP($A636,Runners!$L:$AA,14,0),"")</f>
        <v/>
      </c>
      <c r="E636" s="2" t="str">
        <f>IFERROR(VLOOKUP($A636,Runners!$L:$AA,15,0),"")</f>
        <v/>
      </c>
      <c r="F636" s="2" t="str">
        <f>IFERROR(VLOOKUP($A636,Runners!$L:$AA,16,0),"")</f>
        <v/>
      </c>
    </row>
    <row r="637" spans="1:6" x14ac:dyDescent="0.25">
      <c r="A637" s="19">
        <v>634</v>
      </c>
      <c r="B637" s="1" t="str">
        <f>IFERROR(VLOOKUP($A637,Runners!$L:$AA,12,0),"")</f>
        <v/>
      </c>
      <c r="C637" s="1" t="str">
        <f>IFERROR(VLOOKUP($A637,Runners!$L:$AA,13,0),"")</f>
        <v/>
      </c>
      <c r="D637" s="2" t="str">
        <f>IFERROR(VLOOKUP($A637,Runners!$L:$AA,14,0),"")</f>
        <v/>
      </c>
      <c r="E637" s="2" t="str">
        <f>IFERROR(VLOOKUP($A637,Runners!$L:$AA,15,0),"")</f>
        <v/>
      </c>
      <c r="F637" s="2" t="str">
        <f>IFERROR(VLOOKUP($A637,Runners!$L:$AA,16,0),"")</f>
        <v/>
      </c>
    </row>
    <row r="638" spans="1:6" x14ac:dyDescent="0.25">
      <c r="A638" s="19">
        <v>635</v>
      </c>
      <c r="B638" s="1" t="str">
        <f>IFERROR(VLOOKUP($A638,Runners!$L:$AA,12,0),"")</f>
        <v/>
      </c>
      <c r="C638" s="1" t="str">
        <f>IFERROR(VLOOKUP($A638,Runners!$L:$AA,13,0),"")</f>
        <v/>
      </c>
      <c r="D638" s="2" t="str">
        <f>IFERROR(VLOOKUP($A638,Runners!$L:$AA,14,0),"")</f>
        <v/>
      </c>
      <c r="E638" s="2" t="str">
        <f>IFERROR(VLOOKUP($A638,Runners!$L:$AA,15,0),"")</f>
        <v/>
      </c>
      <c r="F638" s="2" t="str">
        <f>IFERROR(VLOOKUP($A638,Runners!$L:$AA,16,0),"")</f>
        <v/>
      </c>
    </row>
    <row r="639" spans="1:6" x14ac:dyDescent="0.25">
      <c r="A639" s="19">
        <v>636</v>
      </c>
      <c r="B639" s="1" t="str">
        <f>IFERROR(VLOOKUP($A639,Runners!$L:$AA,12,0),"")</f>
        <v/>
      </c>
      <c r="C639" s="1" t="str">
        <f>IFERROR(VLOOKUP($A639,Runners!$L:$AA,13,0),"")</f>
        <v/>
      </c>
      <c r="D639" s="2" t="str">
        <f>IFERROR(VLOOKUP($A639,Runners!$L:$AA,14,0),"")</f>
        <v/>
      </c>
      <c r="E639" s="2" t="str">
        <f>IFERROR(VLOOKUP($A639,Runners!$L:$AA,15,0),"")</f>
        <v/>
      </c>
      <c r="F639" s="2" t="str">
        <f>IFERROR(VLOOKUP($A639,Runners!$L:$AA,16,0),"")</f>
        <v/>
      </c>
    </row>
    <row r="640" spans="1:6" x14ac:dyDescent="0.25">
      <c r="A640" s="19">
        <v>637</v>
      </c>
      <c r="B640" s="1" t="str">
        <f>IFERROR(VLOOKUP($A640,Runners!$L:$AA,12,0),"")</f>
        <v/>
      </c>
      <c r="C640" s="1" t="str">
        <f>IFERROR(VLOOKUP($A640,Runners!$L:$AA,13,0),"")</f>
        <v/>
      </c>
      <c r="D640" s="2" t="str">
        <f>IFERROR(VLOOKUP($A640,Runners!$L:$AA,14,0),"")</f>
        <v/>
      </c>
      <c r="E640" s="2" t="str">
        <f>IFERROR(VLOOKUP($A640,Runners!$L:$AA,15,0),"")</f>
        <v/>
      </c>
      <c r="F640" s="2" t="str">
        <f>IFERROR(VLOOKUP($A640,Runners!$L:$AA,16,0),"")</f>
        <v/>
      </c>
    </row>
    <row r="641" spans="1:6" x14ac:dyDescent="0.25">
      <c r="A641" s="19">
        <v>638</v>
      </c>
      <c r="B641" s="1" t="str">
        <f>IFERROR(VLOOKUP($A641,Runners!$L:$AA,12,0),"")</f>
        <v/>
      </c>
      <c r="C641" s="1" t="str">
        <f>IFERROR(VLOOKUP($A641,Runners!$L:$AA,13,0),"")</f>
        <v/>
      </c>
      <c r="D641" s="2" t="str">
        <f>IFERROR(VLOOKUP($A641,Runners!$L:$AA,14,0),"")</f>
        <v/>
      </c>
      <c r="E641" s="2" t="str">
        <f>IFERROR(VLOOKUP($A641,Runners!$L:$AA,15,0),"")</f>
        <v/>
      </c>
      <c r="F641" s="2" t="str">
        <f>IFERROR(VLOOKUP($A641,Runners!$L:$AA,16,0),"")</f>
        <v/>
      </c>
    </row>
    <row r="642" spans="1:6" x14ac:dyDescent="0.25">
      <c r="A642" s="19">
        <v>639</v>
      </c>
      <c r="B642" s="1" t="str">
        <f>IFERROR(VLOOKUP($A642,Runners!$L:$AA,12,0),"")</f>
        <v/>
      </c>
      <c r="C642" s="1" t="str">
        <f>IFERROR(VLOOKUP($A642,Runners!$L:$AA,13,0),"")</f>
        <v/>
      </c>
      <c r="D642" s="2" t="str">
        <f>IFERROR(VLOOKUP($A642,Runners!$L:$AA,14,0),"")</f>
        <v/>
      </c>
      <c r="E642" s="2" t="str">
        <f>IFERROR(VLOOKUP($A642,Runners!$L:$AA,15,0),"")</f>
        <v/>
      </c>
      <c r="F642" s="2" t="str">
        <f>IFERROR(VLOOKUP($A642,Runners!$L:$AA,16,0),"")</f>
        <v/>
      </c>
    </row>
    <row r="643" spans="1:6" x14ac:dyDescent="0.25">
      <c r="A643" s="19">
        <v>640</v>
      </c>
      <c r="B643" s="1" t="str">
        <f>IFERROR(VLOOKUP($A643,Runners!$L:$AA,12,0),"")</f>
        <v/>
      </c>
      <c r="C643" s="1" t="str">
        <f>IFERROR(VLOOKUP($A643,Runners!$L:$AA,13,0),"")</f>
        <v/>
      </c>
      <c r="D643" s="2" t="str">
        <f>IFERROR(VLOOKUP($A643,Runners!$L:$AA,14,0),"")</f>
        <v/>
      </c>
      <c r="E643" s="2" t="str">
        <f>IFERROR(VLOOKUP($A643,Runners!$L:$AA,15,0),"")</f>
        <v/>
      </c>
      <c r="F643" s="2" t="str">
        <f>IFERROR(VLOOKUP($A643,Runners!$L:$AA,16,0),"")</f>
        <v/>
      </c>
    </row>
    <row r="644" spans="1:6" x14ac:dyDescent="0.25">
      <c r="A644" s="19">
        <v>641</v>
      </c>
      <c r="B644" s="1" t="str">
        <f>IFERROR(VLOOKUP($A644,Runners!$L:$AA,12,0),"")</f>
        <v/>
      </c>
      <c r="C644" s="1" t="str">
        <f>IFERROR(VLOOKUP($A644,Runners!$L:$AA,13,0),"")</f>
        <v/>
      </c>
      <c r="D644" s="2" t="str">
        <f>IFERROR(VLOOKUP($A644,Runners!$L:$AA,14,0),"")</f>
        <v/>
      </c>
      <c r="E644" s="2" t="str">
        <f>IFERROR(VLOOKUP($A644,Runners!$L:$AA,15,0),"")</f>
        <v/>
      </c>
      <c r="F644" s="2" t="str">
        <f>IFERROR(VLOOKUP($A644,Runners!$L:$AA,16,0),"")</f>
        <v/>
      </c>
    </row>
    <row r="645" spans="1:6" x14ac:dyDescent="0.25">
      <c r="A645" s="19">
        <v>642</v>
      </c>
      <c r="B645" s="1" t="str">
        <f>IFERROR(VLOOKUP($A645,Runners!$L:$AA,12,0),"")</f>
        <v/>
      </c>
      <c r="C645" s="1" t="str">
        <f>IFERROR(VLOOKUP($A645,Runners!$L:$AA,13,0),"")</f>
        <v/>
      </c>
      <c r="D645" s="2" t="str">
        <f>IFERROR(VLOOKUP($A645,Runners!$L:$AA,14,0),"")</f>
        <v/>
      </c>
      <c r="E645" s="2" t="str">
        <f>IFERROR(VLOOKUP($A645,Runners!$L:$AA,15,0),"")</f>
        <v/>
      </c>
      <c r="F645" s="2" t="str">
        <f>IFERROR(VLOOKUP($A645,Runners!$L:$AA,16,0),"")</f>
        <v/>
      </c>
    </row>
    <row r="646" spans="1:6" x14ac:dyDescent="0.25">
      <c r="A646" s="19">
        <v>643</v>
      </c>
      <c r="B646" s="1" t="str">
        <f>IFERROR(VLOOKUP($A646,Runners!$L:$AA,12,0),"")</f>
        <v/>
      </c>
      <c r="C646" s="1" t="str">
        <f>IFERROR(VLOOKUP($A646,Runners!$L:$AA,13,0),"")</f>
        <v/>
      </c>
      <c r="D646" s="2" t="str">
        <f>IFERROR(VLOOKUP($A646,Runners!$L:$AA,14,0),"")</f>
        <v/>
      </c>
      <c r="E646" s="2" t="str">
        <f>IFERROR(VLOOKUP($A646,Runners!$L:$AA,15,0),"")</f>
        <v/>
      </c>
      <c r="F646" s="2" t="str">
        <f>IFERROR(VLOOKUP($A646,Runners!$L:$AA,16,0),"")</f>
        <v/>
      </c>
    </row>
    <row r="647" spans="1:6" x14ac:dyDescent="0.25">
      <c r="A647" s="19">
        <v>644</v>
      </c>
      <c r="B647" s="1" t="str">
        <f>IFERROR(VLOOKUP($A647,Runners!$L:$AA,12,0),"")</f>
        <v/>
      </c>
      <c r="C647" s="1" t="str">
        <f>IFERROR(VLOOKUP($A647,Runners!$L:$AA,13,0),"")</f>
        <v/>
      </c>
      <c r="D647" s="2" t="str">
        <f>IFERROR(VLOOKUP($A647,Runners!$L:$AA,14,0),"")</f>
        <v/>
      </c>
      <c r="E647" s="2" t="str">
        <f>IFERROR(VLOOKUP($A647,Runners!$L:$AA,15,0),"")</f>
        <v/>
      </c>
      <c r="F647" s="2" t="str">
        <f>IFERROR(VLOOKUP($A647,Runners!$L:$AA,16,0),"")</f>
        <v/>
      </c>
    </row>
    <row r="648" spans="1:6" x14ac:dyDescent="0.25">
      <c r="A648" s="19">
        <v>645</v>
      </c>
      <c r="B648" s="1" t="str">
        <f>IFERROR(VLOOKUP($A648,Runners!$L:$AA,12,0),"")</f>
        <v/>
      </c>
      <c r="C648" s="1" t="str">
        <f>IFERROR(VLOOKUP($A648,Runners!$L:$AA,13,0),"")</f>
        <v/>
      </c>
      <c r="D648" s="2" t="str">
        <f>IFERROR(VLOOKUP($A648,Runners!$L:$AA,14,0),"")</f>
        <v/>
      </c>
      <c r="E648" s="2" t="str">
        <f>IFERROR(VLOOKUP($A648,Runners!$L:$AA,15,0),"")</f>
        <v/>
      </c>
      <c r="F648" s="2" t="str">
        <f>IFERROR(VLOOKUP($A648,Runners!$L:$AA,16,0),"")</f>
        <v/>
      </c>
    </row>
    <row r="649" spans="1:6" x14ac:dyDescent="0.25">
      <c r="A649" s="19">
        <v>646</v>
      </c>
      <c r="B649" s="1" t="str">
        <f>IFERROR(VLOOKUP($A649,Runners!$L:$AA,12,0),"")</f>
        <v/>
      </c>
      <c r="C649" s="1" t="str">
        <f>IFERROR(VLOOKUP($A649,Runners!$L:$AA,13,0),"")</f>
        <v/>
      </c>
      <c r="D649" s="2" t="str">
        <f>IFERROR(VLOOKUP($A649,Runners!$L:$AA,14,0),"")</f>
        <v/>
      </c>
      <c r="E649" s="2" t="str">
        <f>IFERROR(VLOOKUP($A649,Runners!$L:$AA,15,0),"")</f>
        <v/>
      </c>
      <c r="F649" s="2" t="str">
        <f>IFERROR(VLOOKUP($A649,Runners!$L:$AA,16,0),"")</f>
        <v/>
      </c>
    </row>
    <row r="650" spans="1:6" x14ac:dyDescent="0.25">
      <c r="A650" s="19">
        <v>647</v>
      </c>
      <c r="B650" s="1" t="str">
        <f>IFERROR(VLOOKUP($A650,Runners!$L:$AA,12,0),"")</f>
        <v/>
      </c>
      <c r="C650" s="1" t="str">
        <f>IFERROR(VLOOKUP($A650,Runners!$L:$AA,13,0),"")</f>
        <v/>
      </c>
      <c r="D650" s="2" t="str">
        <f>IFERROR(VLOOKUP($A650,Runners!$L:$AA,14,0),"")</f>
        <v/>
      </c>
      <c r="E650" s="2" t="str">
        <f>IFERROR(VLOOKUP($A650,Runners!$L:$AA,15,0),"")</f>
        <v/>
      </c>
      <c r="F650" s="2" t="str">
        <f>IFERROR(VLOOKUP($A650,Runners!$L:$AA,16,0),"")</f>
        <v/>
      </c>
    </row>
    <row r="651" spans="1:6" x14ac:dyDescent="0.25">
      <c r="A651" s="19">
        <v>648</v>
      </c>
      <c r="B651" s="1" t="str">
        <f>IFERROR(VLOOKUP($A651,Runners!$L:$AA,12,0),"")</f>
        <v/>
      </c>
      <c r="C651" s="1" t="str">
        <f>IFERROR(VLOOKUP($A651,Runners!$L:$AA,13,0),"")</f>
        <v/>
      </c>
      <c r="D651" s="2" t="str">
        <f>IFERROR(VLOOKUP($A651,Runners!$L:$AA,14,0),"")</f>
        <v/>
      </c>
      <c r="E651" s="2" t="str">
        <f>IFERROR(VLOOKUP($A651,Runners!$L:$AA,15,0),"")</f>
        <v/>
      </c>
      <c r="F651" s="2" t="str">
        <f>IFERROR(VLOOKUP($A651,Runners!$L:$AA,16,0),"")</f>
        <v/>
      </c>
    </row>
    <row r="652" spans="1:6" x14ac:dyDescent="0.25">
      <c r="A652" s="19">
        <v>649</v>
      </c>
      <c r="B652" s="1" t="str">
        <f>IFERROR(VLOOKUP($A652,Runners!$L:$AA,12,0),"")</f>
        <v/>
      </c>
      <c r="C652" s="1" t="str">
        <f>IFERROR(VLOOKUP($A652,Runners!$L:$AA,13,0),"")</f>
        <v/>
      </c>
      <c r="D652" s="2" t="str">
        <f>IFERROR(VLOOKUP($A652,Runners!$L:$AA,14,0),"")</f>
        <v/>
      </c>
      <c r="E652" s="2" t="str">
        <f>IFERROR(VLOOKUP($A652,Runners!$L:$AA,15,0),"")</f>
        <v/>
      </c>
      <c r="F652" s="2" t="str">
        <f>IFERROR(VLOOKUP($A652,Runners!$L:$AA,16,0),"")</f>
        <v/>
      </c>
    </row>
    <row r="653" spans="1:6" x14ac:dyDescent="0.25">
      <c r="A653" s="19">
        <v>650</v>
      </c>
      <c r="B653" s="1" t="str">
        <f>IFERROR(VLOOKUP($A653,Runners!$L:$AA,12,0),"")</f>
        <v/>
      </c>
      <c r="C653" s="1" t="str">
        <f>IFERROR(VLOOKUP($A653,Runners!$L:$AA,13,0),"")</f>
        <v/>
      </c>
      <c r="D653" s="2" t="str">
        <f>IFERROR(VLOOKUP($A653,Runners!$L:$AA,14,0),"")</f>
        <v/>
      </c>
      <c r="E653" s="2" t="str">
        <f>IFERROR(VLOOKUP($A653,Runners!$L:$AA,15,0),"")</f>
        <v/>
      </c>
      <c r="F653" s="2" t="str">
        <f>IFERROR(VLOOKUP($A653,Runners!$L:$AA,16,0),"")</f>
        <v/>
      </c>
    </row>
    <row r="654" spans="1:6" x14ac:dyDescent="0.25">
      <c r="A654" s="19">
        <v>651</v>
      </c>
      <c r="B654" s="1" t="str">
        <f>IFERROR(VLOOKUP($A654,Runners!$L:$AA,12,0),"")</f>
        <v/>
      </c>
      <c r="C654" s="1" t="str">
        <f>IFERROR(VLOOKUP($A654,Runners!$L:$AA,13,0),"")</f>
        <v/>
      </c>
      <c r="D654" s="2" t="str">
        <f>IFERROR(VLOOKUP($A654,Runners!$L:$AA,14,0),"")</f>
        <v/>
      </c>
      <c r="E654" s="2" t="str">
        <f>IFERROR(VLOOKUP($A654,Runners!$L:$AA,15,0),"")</f>
        <v/>
      </c>
      <c r="F654" s="2" t="str">
        <f>IFERROR(VLOOKUP($A654,Runners!$L:$AA,16,0),"")</f>
        <v/>
      </c>
    </row>
    <row r="655" spans="1:6" x14ac:dyDescent="0.25">
      <c r="A655" s="19">
        <v>652</v>
      </c>
      <c r="B655" s="1" t="str">
        <f>IFERROR(VLOOKUP($A655,Runners!$L:$AA,12,0),"")</f>
        <v/>
      </c>
      <c r="C655" s="1" t="str">
        <f>IFERROR(VLOOKUP($A655,Runners!$L:$AA,13,0),"")</f>
        <v/>
      </c>
      <c r="D655" s="2" t="str">
        <f>IFERROR(VLOOKUP($A655,Runners!$L:$AA,14,0),"")</f>
        <v/>
      </c>
      <c r="E655" s="2" t="str">
        <f>IFERROR(VLOOKUP($A655,Runners!$L:$AA,15,0),"")</f>
        <v/>
      </c>
      <c r="F655" s="2" t="str">
        <f>IFERROR(VLOOKUP($A655,Runners!$L:$AA,16,0),"")</f>
        <v/>
      </c>
    </row>
    <row r="656" spans="1:6" x14ac:dyDescent="0.25">
      <c r="A656" s="19">
        <v>653</v>
      </c>
      <c r="B656" s="1" t="str">
        <f>IFERROR(VLOOKUP($A656,Runners!$L:$AA,12,0),"")</f>
        <v/>
      </c>
      <c r="C656" s="1" t="str">
        <f>IFERROR(VLOOKUP($A656,Runners!$L:$AA,13,0),"")</f>
        <v/>
      </c>
      <c r="D656" s="2" t="str">
        <f>IFERROR(VLOOKUP($A656,Runners!$L:$AA,14,0),"")</f>
        <v/>
      </c>
      <c r="E656" s="2" t="str">
        <f>IFERROR(VLOOKUP($A656,Runners!$L:$AA,15,0),"")</f>
        <v/>
      </c>
      <c r="F656" s="2" t="str">
        <f>IFERROR(VLOOKUP($A656,Runners!$L:$AA,16,0),"")</f>
        <v/>
      </c>
    </row>
    <row r="657" spans="1:6" x14ac:dyDescent="0.25">
      <c r="A657" s="19">
        <v>654</v>
      </c>
      <c r="B657" s="1" t="str">
        <f>IFERROR(VLOOKUP($A657,Runners!$L:$AA,12,0),"")</f>
        <v/>
      </c>
      <c r="C657" s="1" t="str">
        <f>IFERROR(VLOOKUP($A657,Runners!$L:$AA,13,0),"")</f>
        <v/>
      </c>
      <c r="D657" s="2" t="str">
        <f>IFERROR(VLOOKUP($A657,Runners!$L:$AA,14,0),"")</f>
        <v/>
      </c>
      <c r="E657" s="2" t="str">
        <f>IFERROR(VLOOKUP($A657,Runners!$L:$AA,15,0),"")</f>
        <v/>
      </c>
      <c r="F657" s="2" t="str">
        <f>IFERROR(VLOOKUP($A657,Runners!$L:$AA,16,0),"")</f>
        <v/>
      </c>
    </row>
    <row r="658" spans="1:6" x14ac:dyDescent="0.25">
      <c r="A658" s="19">
        <v>655</v>
      </c>
      <c r="B658" s="1" t="str">
        <f>IFERROR(VLOOKUP($A658,Runners!$L:$AA,12,0),"")</f>
        <v/>
      </c>
      <c r="C658" s="1" t="str">
        <f>IFERROR(VLOOKUP($A658,Runners!$L:$AA,13,0),"")</f>
        <v/>
      </c>
      <c r="D658" s="2" t="str">
        <f>IFERROR(VLOOKUP($A658,Runners!$L:$AA,14,0),"")</f>
        <v/>
      </c>
      <c r="E658" s="2" t="str">
        <f>IFERROR(VLOOKUP($A658,Runners!$L:$AA,15,0),"")</f>
        <v/>
      </c>
      <c r="F658" s="2" t="str">
        <f>IFERROR(VLOOKUP($A658,Runners!$L:$AA,16,0),"")</f>
        <v/>
      </c>
    </row>
    <row r="659" spans="1:6" x14ac:dyDescent="0.25">
      <c r="A659" s="19">
        <v>656</v>
      </c>
      <c r="B659" s="1" t="str">
        <f>IFERROR(VLOOKUP($A659,Runners!$L:$AA,12,0),"")</f>
        <v/>
      </c>
      <c r="C659" s="1" t="str">
        <f>IFERROR(VLOOKUP($A659,Runners!$L:$AA,13,0),"")</f>
        <v/>
      </c>
      <c r="D659" s="2" t="str">
        <f>IFERROR(VLOOKUP($A659,Runners!$L:$AA,14,0),"")</f>
        <v/>
      </c>
      <c r="E659" s="2" t="str">
        <f>IFERROR(VLOOKUP($A659,Runners!$L:$AA,15,0),"")</f>
        <v/>
      </c>
      <c r="F659" s="2" t="str">
        <f>IFERROR(VLOOKUP($A659,Runners!$L:$AA,16,0),"")</f>
        <v/>
      </c>
    </row>
    <row r="660" spans="1:6" x14ac:dyDescent="0.25">
      <c r="A660" s="19">
        <v>657</v>
      </c>
      <c r="B660" s="1" t="str">
        <f>IFERROR(VLOOKUP($A660,Runners!$L:$AA,12,0),"")</f>
        <v/>
      </c>
      <c r="C660" s="1" t="str">
        <f>IFERROR(VLOOKUP($A660,Runners!$L:$AA,13,0),"")</f>
        <v/>
      </c>
      <c r="D660" s="2" t="str">
        <f>IFERROR(VLOOKUP($A660,Runners!$L:$AA,14,0),"")</f>
        <v/>
      </c>
      <c r="E660" s="2" t="str">
        <f>IFERROR(VLOOKUP($A660,Runners!$L:$AA,15,0),"")</f>
        <v/>
      </c>
      <c r="F660" s="2" t="str">
        <f>IFERROR(VLOOKUP($A660,Runners!$L:$AA,16,0),"")</f>
        <v/>
      </c>
    </row>
    <row r="661" spans="1:6" x14ac:dyDescent="0.25">
      <c r="A661" s="19">
        <v>658</v>
      </c>
      <c r="B661" s="1" t="str">
        <f>IFERROR(VLOOKUP($A661,Runners!$L:$AA,12,0),"")</f>
        <v/>
      </c>
      <c r="C661" s="1" t="str">
        <f>IFERROR(VLOOKUP($A661,Runners!$L:$AA,13,0),"")</f>
        <v/>
      </c>
      <c r="D661" s="2" t="str">
        <f>IFERROR(VLOOKUP($A661,Runners!$L:$AA,14,0),"")</f>
        <v/>
      </c>
      <c r="E661" s="2" t="str">
        <f>IFERROR(VLOOKUP($A661,Runners!$L:$AA,15,0),"")</f>
        <v/>
      </c>
      <c r="F661" s="2" t="str">
        <f>IFERROR(VLOOKUP($A661,Runners!$L:$AA,16,0),"")</f>
        <v/>
      </c>
    </row>
    <row r="662" spans="1:6" x14ac:dyDescent="0.25">
      <c r="A662" s="19">
        <v>659</v>
      </c>
      <c r="B662" s="1" t="str">
        <f>IFERROR(VLOOKUP($A662,Runners!$L:$AA,12,0),"")</f>
        <v/>
      </c>
      <c r="C662" s="1" t="str">
        <f>IFERROR(VLOOKUP($A662,Runners!$L:$AA,13,0),"")</f>
        <v/>
      </c>
      <c r="D662" s="2" t="str">
        <f>IFERROR(VLOOKUP($A662,Runners!$L:$AA,14,0),"")</f>
        <v/>
      </c>
      <c r="E662" s="2" t="str">
        <f>IFERROR(VLOOKUP($A662,Runners!$L:$AA,15,0),"")</f>
        <v/>
      </c>
      <c r="F662" s="2" t="str">
        <f>IFERROR(VLOOKUP($A662,Runners!$L:$AA,16,0),"")</f>
        <v/>
      </c>
    </row>
    <row r="663" spans="1:6" x14ac:dyDescent="0.25">
      <c r="A663" s="19">
        <v>660</v>
      </c>
      <c r="B663" s="1" t="str">
        <f>IFERROR(VLOOKUP($A663,Runners!$L:$AA,12,0),"")</f>
        <v/>
      </c>
      <c r="C663" s="1" t="str">
        <f>IFERROR(VLOOKUP($A663,Runners!$L:$AA,13,0),"")</f>
        <v/>
      </c>
      <c r="D663" s="2" t="str">
        <f>IFERROR(VLOOKUP($A663,Runners!$L:$AA,14,0),"")</f>
        <v/>
      </c>
      <c r="E663" s="2" t="str">
        <f>IFERROR(VLOOKUP($A663,Runners!$L:$AA,15,0),"")</f>
        <v/>
      </c>
      <c r="F663" s="2" t="str">
        <f>IFERROR(VLOOKUP($A663,Runners!$L:$AA,16,0),"")</f>
        <v/>
      </c>
    </row>
    <row r="664" spans="1:6" x14ac:dyDescent="0.25">
      <c r="A664" s="19">
        <v>661</v>
      </c>
      <c r="B664" s="1" t="str">
        <f>IFERROR(VLOOKUP($A664,Runners!$L:$AA,12,0),"")</f>
        <v/>
      </c>
      <c r="C664" s="1" t="str">
        <f>IFERROR(VLOOKUP($A664,Runners!$L:$AA,13,0),"")</f>
        <v/>
      </c>
      <c r="D664" s="2" t="str">
        <f>IFERROR(VLOOKUP($A664,Runners!$L:$AA,14,0),"")</f>
        <v/>
      </c>
      <c r="E664" s="2" t="str">
        <f>IFERROR(VLOOKUP($A664,Runners!$L:$AA,15,0),"")</f>
        <v/>
      </c>
      <c r="F664" s="2" t="str">
        <f>IFERROR(VLOOKUP($A664,Runners!$L:$AA,16,0),"")</f>
        <v/>
      </c>
    </row>
    <row r="665" spans="1:6" x14ac:dyDescent="0.25">
      <c r="A665" s="19">
        <v>662</v>
      </c>
      <c r="B665" s="1" t="str">
        <f>IFERROR(VLOOKUP($A665,Runners!$L:$AA,12,0),"")</f>
        <v/>
      </c>
      <c r="C665" s="1" t="str">
        <f>IFERROR(VLOOKUP($A665,Runners!$L:$AA,13,0),"")</f>
        <v/>
      </c>
      <c r="D665" s="2" t="str">
        <f>IFERROR(VLOOKUP($A665,Runners!$L:$AA,14,0),"")</f>
        <v/>
      </c>
      <c r="E665" s="2" t="str">
        <f>IFERROR(VLOOKUP($A665,Runners!$L:$AA,15,0),"")</f>
        <v/>
      </c>
      <c r="F665" s="2" t="str">
        <f>IFERROR(VLOOKUP($A665,Runners!$L:$AA,16,0),"")</f>
        <v/>
      </c>
    </row>
    <row r="666" spans="1:6" x14ac:dyDescent="0.25">
      <c r="A666" s="19">
        <v>663</v>
      </c>
      <c r="B666" s="1" t="str">
        <f>IFERROR(VLOOKUP($A666,Runners!$L:$AA,12,0),"")</f>
        <v/>
      </c>
      <c r="C666" s="1" t="str">
        <f>IFERROR(VLOOKUP($A666,Runners!$L:$AA,13,0),"")</f>
        <v/>
      </c>
      <c r="D666" s="2" t="str">
        <f>IFERROR(VLOOKUP($A666,Runners!$L:$AA,14,0),"")</f>
        <v/>
      </c>
      <c r="E666" s="2" t="str">
        <f>IFERROR(VLOOKUP($A666,Runners!$L:$AA,15,0),"")</f>
        <v/>
      </c>
      <c r="F666" s="2" t="str">
        <f>IFERROR(VLOOKUP($A666,Runners!$L:$AA,16,0),"")</f>
        <v/>
      </c>
    </row>
    <row r="667" spans="1:6" x14ac:dyDescent="0.25">
      <c r="A667" s="19">
        <v>664</v>
      </c>
      <c r="B667" s="1" t="str">
        <f>IFERROR(VLOOKUP($A667,Runners!$L:$AA,12,0),"")</f>
        <v/>
      </c>
      <c r="C667" s="1" t="str">
        <f>IFERROR(VLOOKUP($A667,Runners!$L:$AA,13,0),"")</f>
        <v/>
      </c>
      <c r="D667" s="2" t="str">
        <f>IFERROR(VLOOKUP($A667,Runners!$L:$AA,14,0),"")</f>
        <v/>
      </c>
      <c r="E667" s="2" t="str">
        <f>IFERROR(VLOOKUP($A667,Runners!$L:$AA,15,0),"")</f>
        <v/>
      </c>
      <c r="F667" s="2" t="str">
        <f>IFERROR(VLOOKUP($A667,Runners!$L:$AA,16,0),"")</f>
        <v/>
      </c>
    </row>
  </sheetData>
  <sortState xmlns:xlrd2="http://schemas.microsoft.com/office/spreadsheetml/2017/richdata2" ref="A4:F174">
    <sortCondition ref="A4:A174"/>
  </sortState>
  <pageMargins left="0.31496062992125984" right="0.31496062992125984" top="0.35433070866141736"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4B48-F62F-4BFB-B67B-7D0E5EDC81F6}">
  <sheetPr>
    <tabColor rgb="FF92D050"/>
  </sheetPr>
  <dimension ref="A1:O39"/>
  <sheetViews>
    <sheetView workbookViewId="0">
      <selection activeCell="U27" sqref="U27"/>
    </sheetView>
  </sheetViews>
  <sheetFormatPr defaultRowHeight="15" x14ac:dyDescent="0.25"/>
  <cols>
    <col min="1" max="1" width="6" customWidth="1"/>
    <col min="3" max="15" width="6.28515625" customWidth="1"/>
  </cols>
  <sheetData>
    <row r="1" spans="1:15" ht="20.25" x14ac:dyDescent="0.3">
      <c r="A1" s="276"/>
      <c r="B1" s="328" t="s">
        <v>94</v>
      </c>
      <c r="C1" s="538" t="s">
        <v>152</v>
      </c>
      <c r="D1" s="539"/>
      <c r="E1" s="537" t="s">
        <v>147</v>
      </c>
      <c r="F1" s="537"/>
      <c r="G1" s="538" t="s">
        <v>148</v>
      </c>
      <c r="H1" s="539"/>
      <c r="I1" s="537" t="s">
        <v>149</v>
      </c>
      <c r="J1" s="537"/>
      <c r="K1" s="538" t="s">
        <v>150</v>
      </c>
      <c r="L1" s="539"/>
      <c r="M1" s="537" t="s">
        <v>151</v>
      </c>
      <c r="N1" s="539"/>
      <c r="O1" s="277" t="s">
        <v>109</v>
      </c>
    </row>
    <row r="2" spans="1:15" ht="15.75" thickBot="1" x14ac:dyDescent="0.3">
      <c r="A2" s="278" t="s">
        <v>84</v>
      </c>
      <c r="B2" s="279"/>
      <c r="C2" s="280" t="s">
        <v>104</v>
      </c>
      <c r="D2" s="281" t="s">
        <v>105</v>
      </c>
      <c r="E2" s="282" t="s">
        <v>104</v>
      </c>
      <c r="F2" s="283" t="s">
        <v>105</v>
      </c>
      <c r="G2" s="280" t="s">
        <v>104</v>
      </c>
      <c r="H2" s="281" t="s">
        <v>105</v>
      </c>
      <c r="I2" s="282" t="s">
        <v>104</v>
      </c>
      <c r="J2" s="283" t="s">
        <v>105</v>
      </c>
      <c r="K2" s="280" t="s">
        <v>104</v>
      </c>
      <c r="L2" s="281" t="s">
        <v>105</v>
      </c>
      <c r="M2" s="282" t="s">
        <v>104</v>
      </c>
      <c r="N2" s="281" t="s">
        <v>105</v>
      </c>
      <c r="O2" s="281" t="s">
        <v>105</v>
      </c>
    </row>
    <row r="3" spans="1:15" x14ac:dyDescent="0.25">
      <c r="A3" s="284">
        <v>1</v>
      </c>
      <c r="B3" s="285" t="s">
        <v>96</v>
      </c>
      <c r="C3" s="286">
        <v>7</v>
      </c>
      <c r="D3" s="287">
        <v>1</v>
      </c>
      <c r="E3" s="288">
        <v>7</v>
      </c>
      <c r="F3" s="287">
        <v>1</v>
      </c>
      <c r="G3" s="289"/>
      <c r="H3" s="287"/>
      <c r="I3" s="290"/>
      <c r="J3" s="287"/>
      <c r="K3" s="289"/>
      <c r="L3" s="287"/>
      <c r="M3" s="290"/>
      <c r="N3" s="287"/>
      <c r="O3" s="287">
        <f t="shared" ref="O3:O12" si="0">(D3+F3+H3+J3+L3+N3)</f>
        <v>2</v>
      </c>
    </row>
    <row r="4" spans="1:15" x14ac:dyDescent="0.25">
      <c r="A4" s="291">
        <v>2</v>
      </c>
      <c r="B4" s="292" t="s">
        <v>378</v>
      </c>
      <c r="C4" s="293">
        <v>21</v>
      </c>
      <c r="D4" s="287">
        <v>2</v>
      </c>
      <c r="E4" s="294">
        <v>19</v>
      </c>
      <c r="F4" s="287">
        <v>2</v>
      </c>
      <c r="G4" s="295"/>
      <c r="H4" s="287"/>
      <c r="I4" s="296"/>
      <c r="J4" s="287"/>
      <c r="K4" s="295"/>
      <c r="L4" s="287"/>
      <c r="M4" s="296"/>
      <c r="N4" s="287"/>
      <c r="O4" s="287">
        <f t="shared" si="0"/>
        <v>4</v>
      </c>
    </row>
    <row r="5" spans="1:15" x14ac:dyDescent="0.25">
      <c r="A5" s="291">
        <v>2</v>
      </c>
      <c r="B5" s="292" t="s">
        <v>88</v>
      </c>
      <c r="C5" s="293">
        <v>66</v>
      </c>
      <c r="D5" s="287">
        <v>4</v>
      </c>
      <c r="E5" s="294">
        <v>61</v>
      </c>
      <c r="F5" s="287">
        <v>4</v>
      </c>
      <c r="G5" s="295"/>
      <c r="H5" s="287"/>
      <c r="I5" s="296"/>
      <c r="J5" s="287"/>
      <c r="K5" s="295"/>
      <c r="L5" s="287"/>
      <c r="M5" s="296"/>
      <c r="N5" s="287"/>
      <c r="O5" s="287">
        <f t="shared" si="0"/>
        <v>8</v>
      </c>
    </row>
    <row r="6" spans="1:15" x14ac:dyDescent="0.25">
      <c r="A6" s="291">
        <v>4</v>
      </c>
      <c r="B6" s="292" t="s">
        <v>90</v>
      </c>
      <c r="C6" s="293">
        <v>89</v>
      </c>
      <c r="D6" s="287">
        <v>5</v>
      </c>
      <c r="E6" s="294">
        <v>76</v>
      </c>
      <c r="F6" s="287">
        <v>5</v>
      </c>
      <c r="G6" s="295"/>
      <c r="H6" s="287"/>
      <c r="I6" s="296"/>
      <c r="J6" s="287"/>
      <c r="K6" s="295"/>
      <c r="L6" s="287"/>
      <c r="M6" s="296"/>
      <c r="N6" s="287"/>
      <c r="O6" s="287">
        <f t="shared" si="0"/>
        <v>10</v>
      </c>
    </row>
    <row r="7" spans="1:15" x14ac:dyDescent="0.25">
      <c r="A7" s="291">
        <v>5</v>
      </c>
      <c r="B7" s="297" t="s">
        <v>138</v>
      </c>
      <c r="C7" s="293">
        <v>97</v>
      </c>
      <c r="D7" s="287">
        <v>8</v>
      </c>
      <c r="E7" s="294">
        <v>59</v>
      </c>
      <c r="F7" s="287">
        <v>3</v>
      </c>
      <c r="G7" s="295"/>
      <c r="H7" s="287"/>
      <c r="I7" s="296"/>
      <c r="J7" s="287"/>
      <c r="K7" s="295"/>
      <c r="L7" s="287"/>
      <c r="M7" s="296"/>
      <c r="N7" s="287"/>
      <c r="O7" s="287">
        <f t="shared" si="0"/>
        <v>11</v>
      </c>
    </row>
    <row r="8" spans="1:15" x14ac:dyDescent="0.25">
      <c r="A8" s="291">
        <v>5</v>
      </c>
      <c r="B8" s="292" t="s">
        <v>87</v>
      </c>
      <c r="C8" s="293">
        <v>26</v>
      </c>
      <c r="D8" s="287">
        <v>3</v>
      </c>
      <c r="E8" s="294">
        <v>83</v>
      </c>
      <c r="F8" s="287">
        <v>8</v>
      </c>
      <c r="G8" s="295"/>
      <c r="H8" s="287"/>
      <c r="I8" s="296"/>
      <c r="J8" s="287"/>
      <c r="K8" s="295"/>
      <c r="L8" s="287"/>
      <c r="M8" s="296"/>
      <c r="N8" s="287"/>
      <c r="O8" s="287">
        <f t="shared" si="0"/>
        <v>11</v>
      </c>
    </row>
    <row r="9" spans="1:15" x14ac:dyDescent="0.25">
      <c r="A9" s="291">
        <v>7</v>
      </c>
      <c r="B9" s="292" t="s">
        <v>379</v>
      </c>
      <c r="C9" s="293">
        <v>92</v>
      </c>
      <c r="D9" s="287">
        <v>6</v>
      </c>
      <c r="E9" s="294">
        <v>78</v>
      </c>
      <c r="F9" s="287">
        <v>6</v>
      </c>
      <c r="G9" s="295"/>
      <c r="H9" s="287"/>
      <c r="I9" s="296"/>
      <c r="J9" s="287"/>
      <c r="K9" s="295"/>
      <c r="L9" s="287"/>
      <c r="M9" s="296"/>
      <c r="N9" s="287"/>
      <c r="O9" s="287">
        <f t="shared" si="0"/>
        <v>12</v>
      </c>
    </row>
    <row r="10" spans="1:15" x14ac:dyDescent="0.25">
      <c r="A10" s="291">
        <v>8</v>
      </c>
      <c r="B10" s="292" t="s">
        <v>80</v>
      </c>
      <c r="C10" s="293">
        <v>96</v>
      </c>
      <c r="D10" s="287">
        <v>7</v>
      </c>
      <c r="E10" s="294">
        <v>79</v>
      </c>
      <c r="F10" s="287">
        <v>7</v>
      </c>
      <c r="G10" s="295"/>
      <c r="H10" s="287"/>
      <c r="I10" s="296"/>
      <c r="J10" s="287"/>
      <c r="K10" s="295"/>
      <c r="L10" s="287"/>
      <c r="M10" s="296"/>
      <c r="N10" s="287"/>
      <c r="O10" s="287">
        <f t="shared" si="0"/>
        <v>14</v>
      </c>
    </row>
    <row r="11" spans="1:15" x14ac:dyDescent="0.25">
      <c r="A11" s="291">
        <v>9</v>
      </c>
      <c r="B11" s="297" t="s">
        <v>92</v>
      </c>
      <c r="C11" s="293">
        <v>123</v>
      </c>
      <c r="D11" s="287">
        <v>9</v>
      </c>
      <c r="E11" s="294">
        <v>138</v>
      </c>
      <c r="F11" s="287">
        <v>9</v>
      </c>
      <c r="G11" s="295"/>
      <c r="H11" s="287"/>
      <c r="I11" s="296"/>
      <c r="J11" s="287"/>
      <c r="K11" s="295"/>
      <c r="L11" s="287"/>
      <c r="M11" s="296"/>
      <c r="N11" s="287"/>
      <c r="O11" s="287">
        <f t="shared" si="0"/>
        <v>18</v>
      </c>
    </row>
    <row r="12" spans="1:15" x14ac:dyDescent="0.25">
      <c r="A12" s="291">
        <v>10</v>
      </c>
      <c r="B12" s="297" t="s">
        <v>89</v>
      </c>
      <c r="C12" s="293">
        <v>132</v>
      </c>
      <c r="D12" s="287">
        <v>10</v>
      </c>
      <c r="E12" s="294">
        <v>138</v>
      </c>
      <c r="F12" s="287">
        <v>9</v>
      </c>
      <c r="G12" s="295"/>
      <c r="H12" s="287"/>
      <c r="I12" s="296"/>
      <c r="J12" s="287"/>
      <c r="K12" s="295"/>
      <c r="L12" s="287"/>
      <c r="M12" s="296"/>
      <c r="N12" s="287"/>
      <c r="O12" s="287">
        <f t="shared" si="0"/>
        <v>19</v>
      </c>
    </row>
    <row r="13" spans="1:15" ht="15.75" thickBot="1" x14ac:dyDescent="0.3">
      <c r="A13" s="128"/>
      <c r="B13" s="302"/>
      <c r="C13" s="123"/>
      <c r="D13" s="123"/>
      <c r="E13" s="123"/>
      <c r="F13" s="123"/>
      <c r="G13" s="123"/>
      <c r="H13" s="123"/>
      <c r="I13" s="123"/>
      <c r="J13" s="123"/>
      <c r="K13" s="123"/>
      <c r="L13" s="123"/>
      <c r="M13" s="123"/>
      <c r="N13" s="123"/>
      <c r="O13" s="301"/>
    </row>
    <row r="14" spans="1:15" ht="20.25" x14ac:dyDescent="0.25">
      <c r="A14" s="303"/>
      <c r="B14" s="327" t="s">
        <v>95</v>
      </c>
      <c r="C14" s="537" t="s">
        <v>152</v>
      </c>
      <c r="D14" s="539"/>
      <c r="E14" s="537" t="s">
        <v>147</v>
      </c>
      <c r="F14" s="537"/>
      <c r="G14" s="538" t="s">
        <v>148</v>
      </c>
      <c r="H14" s="539"/>
      <c r="I14" s="537" t="s">
        <v>149</v>
      </c>
      <c r="J14" s="537"/>
      <c r="K14" s="538" t="s">
        <v>150</v>
      </c>
      <c r="L14" s="539"/>
      <c r="M14" s="537" t="s">
        <v>151</v>
      </c>
      <c r="N14" s="537"/>
      <c r="O14" s="277" t="s">
        <v>109</v>
      </c>
    </row>
    <row r="15" spans="1:15" ht="15.75" thickBot="1" x14ac:dyDescent="0.3">
      <c r="A15" s="304" t="s">
        <v>84</v>
      </c>
      <c r="B15" s="305"/>
      <c r="C15" s="282" t="s">
        <v>104</v>
      </c>
      <c r="D15" s="281" t="s">
        <v>105</v>
      </c>
      <c r="E15" s="282" t="s">
        <v>104</v>
      </c>
      <c r="F15" s="283" t="s">
        <v>105</v>
      </c>
      <c r="G15" s="280" t="s">
        <v>104</v>
      </c>
      <c r="H15" s="281" t="s">
        <v>105</v>
      </c>
      <c r="I15" s="282" t="s">
        <v>104</v>
      </c>
      <c r="J15" s="283" t="s">
        <v>105</v>
      </c>
      <c r="K15" s="280" t="s">
        <v>104</v>
      </c>
      <c r="L15" s="281" t="s">
        <v>105</v>
      </c>
      <c r="M15" s="282" t="s">
        <v>104</v>
      </c>
      <c r="N15" s="283" t="s">
        <v>105</v>
      </c>
      <c r="O15" s="281" t="s">
        <v>105</v>
      </c>
    </row>
    <row r="16" spans="1:15" x14ac:dyDescent="0.25">
      <c r="A16" s="284">
        <v>1</v>
      </c>
      <c r="B16" s="306" t="s">
        <v>97</v>
      </c>
      <c r="C16" s="286">
        <v>34</v>
      </c>
      <c r="D16" s="287">
        <v>3</v>
      </c>
      <c r="E16" s="288">
        <v>15</v>
      </c>
      <c r="F16" s="287">
        <v>1</v>
      </c>
      <c r="G16" s="289"/>
      <c r="H16" s="287"/>
      <c r="I16" s="290"/>
      <c r="J16" s="287"/>
      <c r="K16" s="289"/>
      <c r="L16" s="287"/>
      <c r="M16" s="290"/>
      <c r="N16" s="287"/>
      <c r="O16" s="287">
        <f t="shared" ref="O16:O25" si="1">(D16+F16+H16+J16+L16+N16)</f>
        <v>4</v>
      </c>
    </row>
    <row r="17" spans="1:15" x14ac:dyDescent="0.25">
      <c r="A17" s="291">
        <v>1</v>
      </c>
      <c r="B17" s="307" t="s">
        <v>87</v>
      </c>
      <c r="C17" s="293">
        <v>19</v>
      </c>
      <c r="D17" s="287">
        <v>2</v>
      </c>
      <c r="E17" s="294">
        <v>18</v>
      </c>
      <c r="F17" s="287">
        <v>2</v>
      </c>
      <c r="G17" s="295"/>
      <c r="H17" s="287"/>
      <c r="I17" s="296"/>
      <c r="J17" s="287"/>
      <c r="K17" s="295"/>
      <c r="L17" s="287"/>
      <c r="M17" s="296"/>
      <c r="N17" s="287"/>
      <c r="O17" s="287">
        <f t="shared" si="1"/>
        <v>4</v>
      </c>
    </row>
    <row r="18" spans="1:15" x14ac:dyDescent="0.25">
      <c r="A18" s="291">
        <v>1</v>
      </c>
      <c r="B18" s="308" t="s">
        <v>96</v>
      </c>
      <c r="C18" s="293">
        <v>11</v>
      </c>
      <c r="D18" s="287">
        <v>1</v>
      </c>
      <c r="E18" s="294">
        <v>24</v>
      </c>
      <c r="F18" s="287">
        <v>3</v>
      </c>
      <c r="G18" s="295"/>
      <c r="H18" s="287"/>
      <c r="I18" s="296"/>
      <c r="J18" s="287"/>
      <c r="K18" s="295"/>
      <c r="L18" s="287"/>
      <c r="M18" s="296"/>
      <c r="N18" s="287"/>
      <c r="O18" s="287">
        <f t="shared" si="1"/>
        <v>4</v>
      </c>
    </row>
    <row r="19" spans="1:15" x14ac:dyDescent="0.25">
      <c r="A19" s="291">
        <v>4</v>
      </c>
      <c r="B19" s="307" t="s">
        <v>88</v>
      </c>
      <c r="C19" s="293">
        <v>36</v>
      </c>
      <c r="D19" s="287">
        <v>4</v>
      </c>
      <c r="E19" s="294">
        <v>41</v>
      </c>
      <c r="F19" s="287">
        <v>4</v>
      </c>
      <c r="G19" s="295"/>
      <c r="H19" s="287"/>
      <c r="I19" s="296"/>
      <c r="J19" s="287"/>
      <c r="K19" s="295"/>
      <c r="L19" s="287"/>
      <c r="M19" s="296"/>
      <c r="N19" s="287"/>
      <c r="O19" s="287">
        <f t="shared" si="1"/>
        <v>8</v>
      </c>
    </row>
    <row r="20" spans="1:15" x14ac:dyDescent="0.25">
      <c r="A20" s="291">
        <v>5</v>
      </c>
      <c r="B20" s="307" t="s">
        <v>90</v>
      </c>
      <c r="C20" s="293">
        <v>102</v>
      </c>
      <c r="D20" s="287">
        <v>7</v>
      </c>
      <c r="E20" s="294">
        <v>90</v>
      </c>
      <c r="F20" s="287">
        <v>5</v>
      </c>
      <c r="G20" s="295"/>
      <c r="H20" s="287"/>
      <c r="I20" s="296"/>
      <c r="J20" s="287"/>
      <c r="K20" s="295"/>
      <c r="L20" s="287"/>
      <c r="M20" s="296"/>
      <c r="N20" s="287"/>
      <c r="O20" s="287">
        <f t="shared" si="1"/>
        <v>12</v>
      </c>
    </row>
    <row r="21" spans="1:15" x14ac:dyDescent="0.25">
      <c r="A21" s="291">
        <v>6</v>
      </c>
      <c r="B21" s="308" t="s">
        <v>92</v>
      </c>
      <c r="C21" s="293">
        <v>47</v>
      </c>
      <c r="D21" s="287">
        <v>5</v>
      </c>
      <c r="E21" s="294">
        <v>111</v>
      </c>
      <c r="F21" s="287">
        <v>8</v>
      </c>
      <c r="G21" s="295"/>
      <c r="H21" s="287"/>
      <c r="I21" s="296"/>
      <c r="J21" s="287"/>
      <c r="K21" s="295"/>
      <c r="L21" s="287"/>
      <c r="M21" s="296"/>
      <c r="N21" s="287"/>
      <c r="O21" s="287">
        <f t="shared" si="1"/>
        <v>13</v>
      </c>
    </row>
    <row r="22" spans="1:15" x14ac:dyDescent="0.25">
      <c r="A22" s="284">
        <v>7</v>
      </c>
      <c r="B22" s="308" t="s">
        <v>138</v>
      </c>
      <c r="C22" s="293">
        <v>116</v>
      </c>
      <c r="D22" s="287">
        <v>8</v>
      </c>
      <c r="E22" s="294">
        <v>107</v>
      </c>
      <c r="F22" s="287">
        <v>6</v>
      </c>
      <c r="G22" s="295"/>
      <c r="H22" s="287"/>
      <c r="I22" s="296"/>
      <c r="J22" s="287"/>
      <c r="K22" s="295"/>
      <c r="L22" s="287"/>
      <c r="M22" s="296"/>
      <c r="N22" s="287"/>
      <c r="O22" s="287">
        <f t="shared" si="1"/>
        <v>14</v>
      </c>
    </row>
    <row r="23" spans="1:15" x14ac:dyDescent="0.25">
      <c r="A23" s="291">
        <v>8</v>
      </c>
      <c r="B23" s="307" t="s">
        <v>91</v>
      </c>
      <c r="C23" s="293">
        <v>124</v>
      </c>
      <c r="D23" s="287">
        <v>9</v>
      </c>
      <c r="E23" s="294">
        <v>109</v>
      </c>
      <c r="F23" s="287">
        <v>7</v>
      </c>
      <c r="G23" s="295"/>
      <c r="H23" s="287"/>
      <c r="I23" s="296"/>
      <c r="J23" s="287"/>
      <c r="K23" s="295"/>
      <c r="L23" s="287"/>
      <c r="M23" s="296"/>
      <c r="N23" s="287"/>
      <c r="O23" s="287">
        <f t="shared" si="1"/>
        <v>16</v>
      </c>
    </row>
    <row r="24" spans="1:15" x14ac:dyDescent="0.25">
      <c r="A24" s="291">
        <v>9</v>
      </c>
      <c r="B24" s="307" t="s">
        <v>80</v>
      </c>
      <c r="C24" s="293">
        <v>68</v>
      </c>
      <c r="D24" s="287">
        <v>6</v>
      </c>
      <c r="E24" s="294">
        <v>154</v>
      </c>
      <c r="F24" s="287">
        <v>10</v>
      </c>
      <c r="G24" s="295"/>
      <c r="H24" s="287"/>
      <c r="I24" s="296"/>
      <c r="J24" s="287"/>
      <c r="K24" s="295"/>
      <c r="L24" s="287"/>
      <c r="M24" s="296"/>
      <c r="N24" s="287"/>
      <c r="O24" s="287">
        <f t="shared" si="1"/>
        <v>16</v>
      </c>
    </row>
    <row r="25" spans="1:15" x14ac:dyDescent="0.25">
      <c r="A25" s="291">
        <v>10</v>
      </c>
      <c r="B25" s="308" t="s">
        <v>89</v>
      </c>
      <c r="C25" s="293">
        <v>162</v>
      </c>
      <c r="D25" s="287">
        <v>10</v>
      </c>
      <c r="E25" s="294">
        <v>144</v>
      </c>
      <c r="F25" s="287">
        <v>9</v>
      </c>
      <c r="G25" s="295"/>
      <c r="H25" s="287"/>
      <c r="I25" s="296"/>
      <c r="J25" s="287"/>
      <c r="K25" s="295"/>
      <c r="L25" s="287"/>
      <c r="M25" s="296"/>
      <c r="N25" s="287"/>
      <c r="O25" s="287">
        <f t="shared" si="1"/>
        <v>19</v>
      </c>
    </row>
    <row r="26" spans="1:15" ht="15.75" thickBot="1" x14ac:dyDescent="0.3">
      <c r="A26" s="128"/>
      <c r="B26" s="309"/>
      <c r="C26" s="309"/>
      <c r="D26" s="309"/>
      <c r="E26" s="309"/>
      <c r="F26" s="309"/>
      <c r="G26" s="309"/>
      <c r="H26" s="309"/>
      <c r="I26" s="309"/>
      <c r="J26" s="309"/>
      <c r="K26" s="309"/>
      <c r="L26" s="309"/>
      <c r="M26" s="309"/>
      <c r="N26" s="309"/>
      <c r="O26" s="309"/>
    </row>
    <row r="27" spans="1:15" ht="30" x14ac:dyDescent="0.25">
      <c r="A27" s="310"/>
      <c r="B27" s="311" t="s">
        <v>110</v>
      </c>
      <c r="C27" s="312" t="s">
        <v>152</v>
      </c>
      <c r="D27" s="312" t="s">
        <v>147</v>
      </c>
      <c r="E27" s="312" t="s">
        <v>148</v>
      </c>
      <c r="F27" s="312" t="s">
        <v>149</v>
      </c>
      <c r="G27" s="312" t="s">
        <v>150</v>
      </c>
      <c r="H27" s="313" t="s">
        <v>151</v>
      </c>
      <c r="I27" s="314" t="s">
        <v>109</v>
      </c>
      <c r="J27" s="315"/>
      <c r="K27" s="315"/>
      <c r="L27" s="315"/>
      <c r="M27" s="315"/>
      <c r="N27" s="315"/>
      <c r="O27" s="315"/>
    </row>
    <row r="28" spans="1:15" ht="15.75" thickBot="1" x14ac:dyDescent="0.3">
      <c r="A28" s="278" t="s">
        <v>84</v>
      </c>
      <c r="B28" s="279"/>
      <c r="C28" s="316" t="s">
        <v>105</v>
      </c>
      <c r="D28" s="316" t="s">
        <v>105</v>
      </c>
      <c r="E28" s="316" t="s">
        <v>105</v>
      </c>
      <c r="F28" s="316" t="s">
        <v>105</v>
      </c>
      <c r="G28" s="316" t="s">
        <v>105</v>
      </c>
      <c r="H28" s="283" t="s">
        <v>105</v>
      </c>
      <c r="I28" s="317" t="s">
        <v>105</v>
      </c>
      <c r="J28" s="315"/>
      <c r="K28" s="315"/>
      <c r="L28" s="315"/>
      <c r="M28" s="315"/>
      <c r="N28" s="315"/>
      <c r="O28" s="315"/>
    </row>
    <row r="29" spans="1:15" x14ac:dyDescent="0.25">
      <c r="A29" s="284">
        <v>1</v>
      </c>
      <c r="B29" s="285" t="s">
        <v>380</v>
      </c>
      <c r="C29" s="318">
        <v>2</v>
      </c>
      <c r="D29" s="318">
        <v>4</v>
      </c>
      <c r="E29" s="318"/>
      <c r="F29" s="318"/>
      <c r="G29" s="318"/>
      <c r="H29" s="319"/>
      <c r="I29" s="320">
        <f t="shared" ref="I29:I38" si="2">SUM(C29:H29)</f>
        <v>6</v>
      </c>
      <c r="J29" s="300"/>
      <c r="K29" s="300"/>
      <c r="L29" s="300"/>
      <c r="M29" s="300"/>
      <c r="N29" s="300"/>
      <c r="O29" s="123"/>
    </row>
    <row r="30" spans="1:15" x14ac:dyDescent="0.25">
      <c r="A30" s="291">
        <v>2</v>
      </c>
      <c r="B30" s="292" t="s">
        <v>97</v>
      </c>
      <c r="C30" s="321">
        <v>5</v>
      </c>
      <c r="D30" s="321">
        <v>3</v>
      </c>
      <c r="E30" s="321"/>
      <c r="F30" s="321"/>
      <c r="G30" s="321"/>
      <c r="H30" s="322"/>
      <c r="I30" s="323">
        <f t="shared" si="2"/>
        <v>8</v>
      </c>
      <c r="J30" s="300"/>
      <c r="K30" s="300"/>
      <c r="L30" s="300"/>
      <c r="M30" s="300"/>
      <c r="N30" s="300"/>
      <c r="O30" s="123"/>
    </row>
    <row r="31" spans="1:15" x14ac:dyDescent="0.25">
      <c r="A31" s="291">
        <v>2</v>
      </c>
      <c r="B31" s="292" t="s">
        <v>87</v>
      </c>
      <c r="C31" s="321">
        <v>5</v>
      </c>
      <c r="D31" s="321">
        <v>10</v>
      </c>
      <c r="E31" s="321"/>
      <c r="F31" s="321"/>
      <c r="G31" s="321"/>
      <c r="H31" s="322"/>
      <c r="I31" s="323">
        <f t="shared" si="2"/>
        <v>15</v>
      </c>
      <c r="J31" s="300"/>
      <c r="K31" s="300"/>
      <c r="L31" s="300"/>
      <c r="M31" s="300"/>
      <c r="N31" s="300"/>
      <c r="O31" s="123"/>
    </row>
    <row r="32" spans="1:15" x14ac:dyDescent="0.25">
      <c r="A32" s="291">
        <v>4</v>
      </c>
      <c r="B32" s="292" t="s">
        <v>88</v>
      </c>
      <c r="C32" s="321">
        <v>8</v>
      </c>
      <c r="D32" s="321">
        <v>8</v>
      </c>
      <c r="E32" s="321"/>
      <c r="F32" s="321"/>
      <c r="G32" s="321"/>
      <c r="H32" s="322"/>
      <c r="I32" s="323">
        <f t="shared" si="2"/>
        <v>16</v>
      </c>
      <c r="J32" s="300"/>
      <c r="K32" s="300"/>
      <c r="L32" s="300"/>
      <c r="M32" s="300"/>
      <c r="N32" s="300"/>
      <c r="O32" s="123"/>
    </row>
    <row r="33" spans="1:15" x14ac:dyDescent="0.25">
      <c r="A33" s="291">
        <v>5</v>
      </c>
      <c r="B33" s="292" t="s">
        <v>90</v>
      </c>
      <c r="C33" s="321">
        <v>12</v>
      </c>
      <c r="D33" s="321">
        <v>10</v>
      </c>
      <c r="E33" s="321"/>
      <c r="F33" s="321"/>
      <c r="G33" s="321"/>
      <c r="H33" s="322"/>
      <c r="I33" s="323">
        <f t="shared" si="2"/>
        <v>22</v>
      </c>
      <c r="J33" s="300"/>
      <c r="K33" s="300"/>
      <c r="L33" s="300"/>
      <c r="M33" s="300"/>
      <c r="N33" s="300"/>
      <c r="O33" s="123"/>
    </row>
    <row r="34" spans="1:15" x14ac:dyDescent="0.25">
      <c r="A34" s="291">
        <v>6</v>
      </c>
      <c r="B34" s="297" t="s">
        <v>138</v>
      </c>
      <c r="C34" s="321">
        <v>16</v>
      </c>
      <c r="D34" s="321">
        <v>9</v>
      </c>
      <c r="E34" s="321"/>
      <c r="F34" s="321"/>
      <c r="G34" s="321"/>
      <c r="H34" s="322"/>
      <c r="I34" s="323">
        <f t="shared" si="2"/>
        <v>25</v>
      </c>
      <c r="J34" s="300"/>
      <c r="K34" s="300"/>
      <c r="L34" s="300"/>
      <c r="M34" s="300"/>
      <c r="N34" s="300"/>
      <c r="O34" s="123"/>
    </row>
    <row r="35" spans="1:15" x14ac:dyDescent="0.25">
      <c r="A35" s="291">
        <v>6</v>
      </c>
      <c r="B35" s="292" t="s">
        <v>91</v>
      </c>
      <c r="C35" s="321">
        <v>15</v>
      </c>
      <c r="D35" s="321">
        <v>13</v>
      </c>
      <c r="E35" s="321"/>
      <c r="F35" s="321"/>
      <c r="G35" s="321"/>
      <c r="H35" s="322"/>
      <c r="I35" s="323">
        <f t="shared" si="2"/>
        <v>28</v>
      </c>
      <c r="J35" s="300"/>
      <c r="K35" s="300"/>
      <c r="L35" s="300"/>
      <c r="M35" s="300"/>
      <c r="N35" s="300"/>
      <c r="O35" s="123"/>
    </row>
    <row r="36" spans="1:15" x14ac:dyDescent="0.25">
      <c r="A36" s="291">
        <v>8</v>
      </c>
      <c r="B36" s="292" t="s">
        <v>80</v>
      </c>
      <c r="C36" s="321">
        <v>13</v>
      </c>
      <c r="D36" s="321">
        <v>17</v>
      </c>
      <c r="E36" s="321"/>
      <c r="F36" s="321"/>
      <c r="G36" s="321"/>
      <c r="H36" s="322"/>
      <c r="I36" s="323">
        <f t="shared" si="2"/>
        <v>30</v>
      </c>
      <c r="J36" s="300"/>
      <c r="K36" s="300"/>
      <c r="L36" s="300"/>
      <c r="M36" s="300"/>
      <c r="N36" s="300"/>
      <c r="O36" s="123"/>
    </row>
    <row r="37" spans="1:15" x14ac:dyDescent="0.25">
      <c r="A37" s="291">
        <v>9</v>
      </c>
      <c r="B37" s="297" t="s">
        <v>92</v>
      </c>
      <c r="C37" s="321">
        <v>14</v>
      </c>
      <c r="D37" s="321">
        <v>17</v>
      </c>
      <c r="E37" s="321"/>
      <c r="F37" s="321"/>
      <c r="G37" s="321"/>
      <c r="H37" s="322"/>
      <c r="I37" s="323">
        <f t="shared" si="2"/>
        <v>31</v>
      </c>
      <c r="J37" s="300"/>
      <c r="K37" s="300"/>
      <c r="L37" s="300"/>
      <c r="M37" s="300"/>
      <c r="N37" s="300"/>
      <c r="O37" s="123"/>
    </row>
    <row r="38" spans="1:15" x14ac:dyDescent="0.25">
      <c r="A38" s="291">
        <v>10</v>
      </c>
      <c r="B38" s="297" t="s">
        <v>89</v>
      </c>
      <c r="C38" s="321">
        <v>20</v>
      </c>
      <c r="D38" s="321">
        <v>18</v>
      </c>
      <c r="E38" s="321"/>
      <c r="F38" s="321"/>
      <c r="G38" s="321"/>
      <c r="H38" s="322"/>
      <c r="I38" s="323">
        <f t="shared" si="2"/>
        <v>38</v>
      </c>
      <c r="J38" s="300"/>
      <c r="K38" s="300"/>
      <c r="L38" s="300"/>
      <c r="M38" s="300"/>
      <c r="N38" s="300"/>
      <c r="O38" s="123"/>
    </row>
    <row r="39" spans="1:15" ht="15.75" thickBot="1" x14ac:dyDescent="0.3">
      <c r="A39" s="298"/>
      <c r="B39" s="299"/>
      <c r="C39" s="324"/>
      <c r="D39" s="324"/>
      <c r="E39" s="324"/>
      <c r="F39" s="324"/>
      <c r="G39" s="324"/>
      <c r="H39" s="325"/>
      <c r="I39" s="326"/>
      <c r="J39" s="300"/>
      <c r="K39" s="300"/>
      <c r="L39" s="300"/>
      <c r="M39" s="300"/>
      <c r="N39" s="300"/>
      <c r="O39" s="123"/>
    </row>
  </sheetData>
  <mergeCells count="12">
    <mergeCell ref="M14:N14"/>
    <mergeCell ref="C1:D1"/>
    <mergeCell ref="E1:F1"/>
    <mergeCell ref="G1:H1"/>
    <mergeCell ref="I1:J1"/>
    <mergeCell ref="K1:L1"/>
    <mergeCell ref="M1:N1"/>
    <mergeCell ref="C14:D14"/>
    <mergeCell ref="E14:F14"/>
    <mergeCell ref="G14:H14"/>
    <mergeCell ref="I14:J14"/>
    <mergeCell ref="K14:L14"/>
  </mergeCells>
  <pageMargins left="0.11811023622047245" right="0.11811023622047245" top="0.15748031496062992" bottom="0.15748031496062992"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C7BE5-C1F2-4A79-9B59-2FDB6B94F8A2}">
  <sheetPr>
    <tabColor rgb="FF92D050"/>
  </sheetPr>
  <dimension ref="A1:S375"/>
  <sheetViews>
    <sheetView topLeftCell="A2" workbookViewId="0">
      <selection activeCell="A2" sqref="A2"/>
    </sheetView>
  </sheetViews>
  <sheetFormatPr defaultRowHeight="15.75" x14ac:dyDescent="0.25"/>
  <cols>
    <col min="1" max="1" width="9.140625" style="8"/>
    <col min="2" max="2" width="14.5703125" style="22" customWidth="1"/>
    <col min="3" max="3" width="20.5703125" style="22" customWidth="1"/>
    <col min="4" max="4" width="28.5703125" style="8" customWidth="1"/>
    <col min="5" max="6" width="11.42578125" style="8" customWidth="1"/>
    <col min="7" max="12" width="0" style="32" hidden="1" customWidth="1"/>
    <col min="13" max="19" width="9.140625" style="32"/>
  </cols>
  <sheetData>
    <row r="1" spans="1:19" hidden="1" x14ac:dyDescent="0.25">
      <c r="B1" s="22">
        <v>11</v>
      </c>
      <c r="C1" s="22">
        <f>+B1+1</f>
        <v>12</v>
      </c>
      <c r="D1" s="8">
        <f t="shared" ref="D1:F1" si="0">+C1+1</f>
        <v>13</v>
      </c>
      <c r="E1" s="8">
        <f t="shared" si="0"/>
        <v>14</v>
      </c>
      <c r="F1" s="8">
        <f t="shared" si="0"/>
        <v>15</v>
      </c>
    </row>
    <row r="2" spans="1:19" ht="23.25" x14ac:dyDescent="0.25">
      <c r="A2" s="23" t="s">
        <v>714</v>
      </c>
      <c r="B2" s="3"/>
      <c r="C2" s="3"/>
      <c r="D2" s="4"/>
      <c r="E2" s="4"/>
      <c r="F2" s="4"/>
      <c r="I2" s="356"/>
    </row>
    <row r="3" spans="1:19" ht="11.25" customHeight="1" x14ac:dyDescent="0.25">
      <c r="A3" s="5"/>
      <c r="B3" s="355">
        <v>11</v>
      </c>
      <c r="C3" s="355">
        <f>+B3+1</f>
        <v>12</v>
      </c>
      <c r="D3" s="355">
        <f t="shared" ref="D3:F3" si="1">+C3+1</f>
        <v>13</v>
      </c>
      <c r="E3" s="357">
        <f t="shared" si="1"/>
        <v>14</v>
      </c>
      <c r="F3" s="357">
        <f t="shared" si="1"/>
        <v>15</v>
      </c>
    </row>
    <row r="4" spans="1:19" s="6" customFormat="1" ht="36" x14ac:dyDescent="0.3">
      <c r="A4" s="7" t="s">
        <v>84</v>
      </c>
      <c r="B4" s="21" t="s">
        <v>156</v>
      </c>
      <c r="C4" s="21" t="s">
        <v>157</v>
      </c>
      <c r="D4" s="7" t="s">
        <v>85</v>
      </c>
      <c r="E4" s="20" t="s">
        <v>106</v>
      </c>
      <c r="F4" s="20" t="s">
        <v>107</v>
      </c>
      <c r="G4" s="33"/>
      <c r="H4" s="33"/>
      <c r="I4" s="33"/>
      <c r="J4" s="33"/>
      <c r="K4" s="33"/>
      <c r="L4" s="33"/>
      <c r="M4" s="33"/>
      <c r="N4" s="33"/>
      <c r="O4" s="33"/>
      <c r="P4" s="33"/>
      <c r="Q4" s="33"/>
      <c r="R4" s="33"/>
      <c r="S4" s="33"/>
    </row>
    <row r="5" spans="1:19" x14ac:dyDescent="0.25">
      <c r="A5" s="19">
        <v>1</v>
      </c>
      <c r="B5" s="1" t="str">
        <f>VLOOKUP($A5,Runners!$M:$AB,B$3,0)</f>
        <v>Finley</v>
      </c>
      <c r="C5" s="1" t="str">
        <f>VLOOKUP($A5,Runners!$M:$AB,C$3,0)</f>
        <v>Greenleaf</v>
      </c>
      <c r="D5" s="2" t="str">
        <f>VLOOKUP($A5,Runners!$M:$AB,D$3,0)</f>
        <v>Colchester Harriers</v>
      </c>
      <c r="E5" s="2">
        <f>VLOOKUP($A5,Runners!$M:$AB,E$3,0)</f>
        <v>11</v>
      </c>
      <c r="F5" s="2" t="str">
        <f>VLOOKUP($A5,Runners!$M:$AB,F$3,0)</f>
        <v>U17</v>
      </c>
      <c r="G5">
        <f>COUNTIF($F$5:F5,F5)</f>
        <v>1</v>
      </c>
      <c r="J5" s="32" t="str">
        <f>B5&amp;C5&amp;D5</f>
        <v>FinleyGreenleafColchester Harriers</v>
      </c>
      <c r="K5" s="32">
        <f>+A5</f>
        <v>1</v>
      </c>
      <c r="L5" s="32">
        <f>+G5</f>
        <v>1</v>
      </c>
    </row>
    <row r="6" spans="1:19" x14ac:dyDescent="0.25">
      <c r="A6" s="19">
        <v>2</v>
      </c>
      <c r="B6" s="1" t="str">
        <f>VLOOKUP($A6,Runners!$M:$AB,B$3,0)</f>
        <v>Declan</v>
      </c>
      <c r="C6" s="1" t="str">
        <f>VLOOKUP($A6,Runners!$M:$AB,C$3,0)</f>
        <v>Capp</v>
      </c>
      <c r="D6" s="2" t="str">
        <f>VLOOKUP($A6,Runners!$M:$AB,D$3,0)</f>
        <v>Colchester &amp; Tendring AC</v>
      </c>
      <c r="E6" s="2">
        <f>VLOOKUP($A6,Runners!$M:$AB,E$3,0)</f>
        <v>10</v>
      </c>
      <c r="F6" s="2" t="str">
        <f>VLOOKUP($A6,Runners!$M:$AB,F$3,0)</f>
        <v>U15</v>
      </c>
      <c r="G6">
        <f>COUNTIF($F$5:F6,F6)</f>
        <v>1</v>
      </c>
      <c r="J6" s="32" t="str">
        <f t="shared" ref="J6:J69" si="2">B6&amp;C6&amp;D6</f>
        <v>DeclanCappColchester &amp; Tendring AC</v>
      </c>
      <c r="K6" s="32">
        <f t="shared" ref="K6:K69" si="3">+A6</f>
        <v>2</v>
      </c>
      <c r="L6" s="32">
        <f t="shared" ref="L6:L69" si="4">+G6</f>
        <v>1</v>
      </c>
    </row>
    <row r="7" spans="1:19" x14ac:dyDescent="0.25">
      <c r="A7" s="19">
        <v>3</v>
      </c>
      <c r="B7" s="1" t="str">
        <f>VLOOKUP($A7,Runners!$M:$AB,B$3,0)</f>
        <v>Harrison</v>
      </c>
      <c r="C7" s="1" t="str">
        <f>VLOOKUP($A7,Runners!$M:$AB,C$3,0)</f>
        <v>Leek</v>
      </c>
      <c r="D7" s="2" t="str">
        <f>VLOOKUP($A7,Runners!$M:$AB,D$3,0)</f>
        <v>Colchester Harriers</v>
      </c>
      <c r="E7" s="2">
        <f>VLOOKUP($A7,Runners!$M:$AB,E$3,0)</f>
        <v>12</v>
      </c>
      <c r="F7" s="2" t="str">
        <f>VLOOKUP($A7,Runners!$M:$AB,F$3,0)</f>
        <v>U17</v>
      </c>
      <c r="G7">
        <f>COUNTIF($F$5:F7,F7)</f>
        <v>2</v>
      </c>
      <c r="J7" s="32" t="str">
        <f t="shared" si="2"/>
        <v>HarrisonLeekColchester Harriers</v>
      </c>
      <c r="K7" s="32">
        <f t="shared" si="3"/>
        <v>3</v>
      </c>
      <c r="L7" s="32">
        <f t="shared" si="4"/>
        <v>2</v>
      </c>
    </row>
    <row r="8" spans="1:19" x14ac:dyDescent="0.25">
      <c r="A8" s="19">
        <v>4</v>
      </c>
      <c r="B8" s="1" t="str">
        <f>VLOOKUP($A8,Runners!$M:$AB,B$3,0)</f>
        <v>Sean</v>
      </c>
      <c r="C8" s="1" t="str">
        <f>VLOOKUP($A8,Runners!$M:$AB,C$3,0)</f>
        <v>Eales</v>
      </c>
      <c r="D8" s="2" t="str">
        <f>VLOOKUP($A8,Runners!$M:$AB,D$3,0)</f>
        <v>Colchester Harriers</v>
      </c>
      <c r="E8" s="2">
        <f>VLOOKUP($A8,Runners!$M:$AB,E$3,0)</f>
        <v>12</v>
      </c>
      <c r="F8" s="2" t="str">
        <f>VLOOKUP($A8,Runners!$M:$AB,F$3,0)</f>
        <v>U17</v>
      </c>
      <c r="G8">
        <f>COUNTIF($F$5:F8,F8)</f>
        <v>3</v>
      </c>
      <c r="J8" s="32" t="str">
        <f t="shared" si="2"/>
        <v>SeanEalesColchester Harriers</v>
      </c>
      <c r="K8" s="32">
        <f t="shared" si="3"/>
        <v>4</v>
      </c>
      <c r="L8" s="32">
        <f t="shared" si="4"/>
        <v>3</v>
      </c>
    </row>
    <row r="9" spans="1:19" x14ac:dyDescent="0.25">
      <c r="A9" s="19">
        <v>5</v>
      </c>
      <c r="B9" s="1" t="str">
        <f>VLOOKUP($A9,Runners!$M:$AB,B$3,0)</f>
        <v>Rohan</v>
      </c>
      <c r="C9" s="1" t="str">
        <f>VLOOKUP($A9,Runners!$M:$AB,C$3,0)</f>
        <v>Dasoar</v>
      </c>
      <c r="D9" s="2" t="str">
        <f>VLOOKUP($A9,Runners!$M:$AB,D$3,0)</f>
        <v>Colchester Harriers</v>
      </c>
      <c r="E9" s="2">
        <f>VLOOKUP($A9,Runners!$M:$AB,E$3,0)</f>
        <v>9</v>
      </c>
      <c r="F9" s="2" t="str">
        <f>VLOOKUP($A9,Runners!$M:$AB,F$3,0)</f>
        <v>U15</v>
      </c>
      <c r="G9">
        <f>COUNTIF($F$5:F9,F9)</f>
        <v>2</v>
      </c>
      <c r="J9" s="32" t="str">
        <f t="shared" si="2"/>
        <v>RohanDasoarColchester Harriers</v>
      </c>
      <c r="K9" s="32">
        <f t="shared" si="3"/>
        <v>5</v>
      </c>
      <c r="L9" s="32">
        <f t="shared" si="4"/>
        <v>2</v>
      </c>
    </row>
    <row r="10" spans="1:19" x14ac:dyDescent="0.25">
      <c r="A10" s="275">
        <v>6</v>
      </c>
      <c r="B10" s="431" t="str">
        <f>VLOOKUP($A10,Runners!$M:$AB,B$3,0)</f>
        <v>Alfi</v>
      </c>
      <c r="C10" s="431" t="str">
        <f>VLOOKUP($A10,Runners!$M:$AB,C$3,0)</f>
        <v>Cox</v>
      </c>
      <c r="D10" s="228" t="str">
        <f>VLOOKUP($A10,Runners!$M:$AB,D$3,0)</f>
        <v>Colchester Harriers</v>
      </c>
      <c r="E10" s="228">
        <f>VLOOKUP($A10,Runners!$M:$AB,E$3,0)</f>
        <v>11</v>
      </c>
      <c r="F10" s="228" t="str">
        <f>VLOOKUP($A10,Runners!$M:$AB,F$3,0)</f>
        <v>U17</v>
      </c>
      <c r="G10">
        <f>COUNTIF($F$5:F10,F10)</f>
        <v>4</v>
      </c>
      <c r="J10" s="32" t="str">
        <f t="shared" si="2"/>
        <v>AlfiCoxColchester Harriers</v>
      </c>
      <c r="K10" s="32">
        <f t="shared" si="3"/>
        <v>6</v>
      </c>
      <c r="L10" s="32">
        <f t="shared" si="4"/>
        <v>4</v>
      </c>
    </row>
    <row r="11" spans="1:19" x14ac:dyDescent="0.25">
      <c r="A11" s="19">
        <v>7</v>
      </c>
      <c r="B11" s="1" t="str">
        <f>VLOOKUP($A11,Runners!$M:$AB,B$3,0)</f>
        <v>Connor</v>
      </c>
      <c r="C11" s="1" t="str">
        <f>VLOOKUP($A11,Runners!$M:$AB,C$3,0)</f>
        <v>Peck</v>
      </c>
      <c r="D11" s="2" t="str">
        <f>VLOOKUP($A11,Runners!$M:$AB,D$3,0)</f>
        <v>Ipswich Jaffa</v>
      </c>
      <c r="E11" s="2">
        <f>VLOOKUP($A11,Runners!$M:$AB,E$3,0)</f>
        <v>11</v>
      </c>
      <c r="F11" s="2" t="str">
        <f>VLOOKUP($A11,Runners!$M:$AB,F$3,0)</f>
        <v>U17</v>
      </c>
      <c r="G11">
        <f>COUNTIF($F$5:F11,F11)</f>
        <v>5</v>
      </c>
      <c r="J11" s="32" t="str">
        <f t="shared" si="2"/>
        <v>ConnorPeckIpswich Jaffa</v>
      </c>
      <c r="K11" s="32">
        <f t="shared" si="3"/>
        <v>7</v>
      </c>
      <c r="L11" s="32">
        <f t="shared" si="4"/>
        <v>5</v>
      </c>
    </row>
    <row r="12" spans="1:19" x14ac:dyDescent="0.25">
      <c r="A12" s="19">
        <v>8</v>
      </c>
      <c r="B12" s="1" t="str">
        <f>VLOOKUP($A12,Runners!$M:$AB,B$3,0)</f>
        <v>Jack</v>
      </c>
      <c r="C12" s="1" t="str">
        <f>VLOOKUP($A12,Runners!$M:$AB,C$3,0)</f>
        <v>Izzet</v>
      </c>
      <c r="D12" s="2" t="str">
        <f>VLOOKUP($A12,Runners!$M:$AB,D$3,0)</f>
        <v>Colchester &amp; Tendring AC</v>
      </c>
      <c r="E12" s="2">
        <f>VLOOKUP($A12,Runners!$M:$AB,E$3,0)</f>
        <v>11</v>
      </c>
      <c r="F12" s="2" t="str">
        <f>VLOOKUP($A12,Runners!$M:$AB,F$3,0)</f>
        <v>U17</v>
      </c>
      <c r="G12">
        <f>COUNTIF($F$5:F12,F12)</f>
        <v>6</v>
      </c>
      <c r="J12" s="32" t="str">
        <f t="shared" si="2"/>
        <v>JackIzzetColchester &amp; Tendring AC</v>
      </c>
      <c r="K12" s="32">
        <f t="shared" si="3"/>
        <v>8</v>
      </c>
      <c r="L12" s="32">
        <f t="shared" si="4"/>
        <v>6</v>
      </c>
    </row>
    <row r="13" spans="1:19" x14ac:dyDescent="0.25">
      <c r="A13" s="19">
        <v>9</v>
      </c>
      <c r="B13" s="1" t="str">
        <f>VLOOKUP($A13,Runners!$M:$AB,B$3,0)</f>
        <v>Alex</v>
      </c>
      <c r="C13" s="1" t="str">
        <f>VLOOKUP($A13,Runners!$M:$AB,C$3,0)</f>
        <v>Cronk</v>
      </c>
      <c r="D13" s="2" t="str">
        <f>VLOOKUP($A13,Runners!$M:$AB,D$3,0)</f>
        <v>Colchester &amp; Tendring AC</v>
      </c>
      <c r="E13" s="2">
        <f>VLOOKUP($A13,Runners!$M:$AB,E$3,0)</f>
        <v>10</v>
      </c>
      <c r="F13" s="2" t="str">
        <f>VLOOKUP($A13,Runners!$M:$AB,F$3,0)</f>
        <v>U15</v>
      </c>
      <c r="G13">
        <f>COUNTIF($F$5:F13,F13)</f>
        <v>3</v>
      </c>
      <c r="J13" s="32" t="str">
        <f t="shared" si="2"/>
        <v>AlexCronkColchester &amp; Tendring AC</v>
      </c>
      <c r="K13" s="32">
        <f t="shared" si="3"/>
        <v>9</v>
      </c>
      <c r="L13" s="32">
        <f t="shared" si="4"/>
        <v>3</v>
      </c>
    </row>
    <row r="14" spans="1:19" x14ac:dyDescent="0.25">
      <c r="A14" s="19">
        <v>10</v>
      </c>
      <c r="B14" s="1" t="str">
        <f>VLOOKUP($A14,Runners!$M:$AB,B$3,0)</f>
        <v>Alfie</v>
      </c>
      <c r="C14" s="1" t="str">
        <f>VLOOKUP($A14,Runners!$M:$AB,C$3,0)</f>
        <v>Kelly</v>
      </c>
      <c r="D14" s="2" t="str">
        <f>VLOOKUP($A14,Runners!$M:$AB,D$3,0)</f>
        <v>Ipswich Jaffa</v>
      </c>
      <c r="E14" s="2">
        <f>VLOOKUP($A14,Runners!$M:$AB,E$3,0)</f>
        <v>8</v>
      </c>
      <c r="F14" s="2" t="str">
        <f>VLOOKUP($A14,Runners!$M:$AB,F$3,0)</f>
        <v>U13</v>
      </c>
      <c r="G14">
        <f>COUNTIF($F$5:F14,F14)</f>
        <v>1</v>
      </c>
      <c r="J14" s="32" t="str">
        <f t="shared" si="2"/>
        <v>AlfieKellyIpswich Jaffa</v>
      </c>
      <c r="K14" s="32">
        <f t="shared" si="3"/>
        <v>10</v>
      </c>
      <c r="L14" s="32">
        <f t="shared" si="4"/>
        <v>1</v>
      </c>
    </row>
    <row r="15" spans="1:19" x14ac:dyDescent="0.25">
      <c r="A15" s="19">
        <v>11</v>
      </c>
      <c r="B15" s="1" t="str">
        <f>VLOOKUP($A15,Runners!$M:$AB,B$3,0)</f>
        <v>Freddie</v>
      </c>
      <c r="C15" s="431" t="str">
        <f>VLOOKUP($A15,Runners!$M:$AB,C$3,0)</f>
        <v>Dolman</v>
      </c>
      <c r="D15" s="2" t="str">
        <f>VLOOKUP($A15,Runners!$M:$AB,D$3,0)</f>
        <v>Colchester &amp; Tendring AC</v>
      </c>
      <c r="E15" s="2">
        <f>VLOOKUP($A15,Runners!$M:$AB,E$3,0)</f>
        <v>11</v>
      </c>
      <c r="F15" s="2" t="str">
        <f>VLOOKUP($A15,Runners!$M:$AB,F$3,0)</f>
        <v>U17</v>
      </c>
      <c r="G15">
        <f>COUNTIF($F$5:F15,F15)</f>
        <v>7</v>
      </c>
      <c r="J15" s="32" t="str">
        <f t="shared" si="2"/>
        <v>FreddieDolmanColchester &amp; Tendring AC</v>
      </c>
      <c r="K15" s="32">
        <f t="shared" si="3"/>
        <v>11</v>
      </c>
      <c r="L15" s="32">
        <f t="shared" si="4"/>
        <v>7</v>
      </c>
    </row>
    <row r="16" spans="1:19" x14ac:dyDescent="0.25">
      <c r="A16" s="19">
        <v>12</v>
      </c>
      <c r="B16" s="1" t="str">
        <f>VLOOKUP($A16,Runners!$M:$AB,B$3,0)</f>
        <v>Hayden</v>
      </c>
      <c r="C16" s="1" t="str">
        <f>VLOOKUP($A16,Runners!$M:$AB,C$3,0)</f>
        <v>Fox</v>
      </c>
      <c r="D16" s="2" t="str">
        <f>VLOOKUP($A16,Runners!$M:$AB,D$3,0)</f>
        <v>Colchester &amp; Tendring AC</v>
      </c>
      <c r="E16" s="2">
        <f>VLOOKUP($A16,Runners!$M:$AB,E$3,0)</f>
        <v>9</v>
      </c>
      <c r="F16" s="2" t="str">
        <f>VLOOKUP($A16,Runners!$M:$AB,F$3,0)</f>
        <v>U15</v>
      </c>
      <c r="G16">
        <f>COUNTIF($F$5:F16,F16)</f>
        <v>4</v>
      </c>
      <c r="J16" s="32" t="str">
        <f t="shared" si="2"/>
        <v>HaydenFoxColchester &amp; Tendring AC</v>
      </c>
      <c r="K16" s="32">
        <f t="shared" si="3"/>
        <v>12</v>
      </c>
      <c r="L16" s="32">
        <f t="shared" si="4"/>
        <v>4</v>
      </c>
    </row>
    <row r="17" spans="1:12" x14ac:dyDescent="0.25">
      <c r="A17" s="19">
        <v>13</v>
      </c>
      <c r="B17" s="1" t="str">
        <f>VLOOKUP($A17,Runners!$M:$AB,B$3,0)</f>
        <v>Asa</v>
      </c>
      <c r="C17" s="1" t="str">
        <f>VLOOKUP($A17,Runners!$M:$AB,C$3,0)</f>
        <v>Williams</v>
      </c>
      <c r="D17" s="2" t="str">
        <f>VLOOKUP($A17,Runners!$M:$AB,D$3,0)</f>
        <v>Colchester Harriers</v>
      </c>
      <c r="E17" s="2">
        <f>VLOOKUP($A17,Runners!$M:$AB,E$3,0)</f>
        <v>6</v>
      </c>
      <c r="F17" s="2" t="str">
        <f>VLOOKUP($A17,Runners!$M:$AB,F$3,0)</f>
        <v>U11</v>
      </c>
      <c r="G17">
        <f>COUNTIF($F$5:F17,F17)</f>
        <v>1</v>
      </c>
      <c r="J17" s="32" t="str">
        <f t="shared" si="2"/>
        <v>AsaWilliamsColchester Harriers</v>
      </c>
      <c r="K17" s="32">
        <f t="shared" si="3"/>
        <v>13</v>
      </c>
      <c r="L17" s="32">
        <f t="shared" si="4"/>
        <v>1</v>
      </c>
    </row>
    <row r="18" spans="1:12" x14ac:dyDescent="0.25">
      <c r="A18" s="19">
        <v>14</v>
      </c>
      <c r="B18" s="1" t="str">
        <f>VLOOKUP($A18,Runners!$M:$AB,B$3,0)</f>
        <v>Adam</v>
      </c>
      <c r="C18" s="1" t="str">
        <f>VLOOKUP($A18,Runners!$M:$AB,C$3,0)</f>
        <v>Hart</v>
      </c>
      <c r="D18" s="2" t="str">
        <f>VLOOKUP($A18,Runners!$M:$AB,D$3,0)</f>
        <v>Colchester &amp; Tendring AC</v>
      </c>
      <c r="E18" s="2">
        <f>VLOOKUP($A18,Runners!$M:$AB,E$3,0)</f>
        <v>8</v>
      </c>
      <c r="F18" s="2" t="str">
        <f>VLOOKUP($A18,Runners!$M:$AB,F$3,0)</f>
        <v>U13</v>
      </c>
      <c r="G18">
        <f>COUNTIF($F$5:F18,F18)</f>
        <v>2</v>
      </c>
      <c r="J18" s="32" t="str">
        <f t="shared" si="2"/>
        <v>AdamHartColchester &amp; Tendring AC</v>
      </c>
      <c r="K18" s="32">
        <f t="shared" si="3"/>
        <v>14</v>
      </c>
      <c r="L18" s="32">
        <f t="shared" si="4"/>
        <v>2</v>
      </c>
    </row>
    <row r="19" spans="1:12" x14ac:dyDescent="0.25">
      <c r="A19" s="19">
        <v>15</v>
      </c>
      <c r="B19" s="1" t="str">
        <f>VLOOKUP($A19,Runners!$M:$AB,B$3,0)</f>
        <v>Jake</v>
      </c>
      <c r="C19" s="1" t="str">
        <f>VLOOKUP($A19,Runners!$M:$AB,C$3,0)</f>
        <v>Phillips</v>
      </c>
      <c r="D19" s="2" t="str">
        <f>VLOOKUP($A19,Runners!$M:$AB,D$3,0)</f>
        <v>Colchester Harriers</v>
      </c>
      <c r="E19" s="2">
        <f>VLOOKUP($A19,Runners!$M:$AB,E$3,0)</f>
        <v>12</v>
      </c>
      <c r="F19" s="2" t="str">
        <f>VLOOKUP($A19,Runners!$M:$AB,F$3,0)</f>
        <v>U17</v>
      </c>
      <c r="G19">
        <f>COUNTIF($F$5:F19,F19)</f>
        <v>8</v>
      </c>
      <c r="J19" s="32" t="str">
        <f t="shared" si="2"/>
        <v>JakePhillipsColchester Harriers</v>
      </c>
      <c r="K19" s="32">
        <f t="shared" si="3"/>
        <v>15</v>
      </c>
      <c r="L19" s="32">
        <f t="shared" si="4"/>
        <v>8</v>
      </c>
    </row>
    <row r="20" spans="1:12" x14ac:dyDescent="0.25">
      <c r="A20" s="19">
        <v>16</v>
      </c>
      <c r="B20" s="1" t="str">
        <f>VLOOKUP($A20,Runners!$M:$AB,B$3,0)</f>
        <v>Francois</v>
      </c>
      <c r="C20" s="1" t="str">
        <f>VLOOKUP($A20,Runners!$M:$AB,C$3,0)</f>
        <v>Bollu</v>
      </c>
      <c r="D20" s="2" t="str">
        <f>VLOOKUP($A20,Runners!$M:$AB,D$3,0)</f>
        <v>Colchester &amp; Tendring AC</v>
      </c>
      <c r="E20" s="2">
        <f>VLOOKUP($A20,Runners!$M:$AB,E$3,0)</f>
        <v>8</v>
      </c>
      <c r="F20" s="2" t="str">
        <f>VLOOKUP($A20,Runners!$M:$AB,F$3,0)</f>
        <v>U13</v>
      </c>
      <c r="G20">
        <f>COUNTIF($F$5:F20,F20)</f>
        <v>3</v>
      </c>
      <c r="J20" s="32" t="str">
        <f t="shared" si="2"/>
        <v>FrancoisBolluColchester &amp; Tendring AC</v>
      </c>
      <c r="K20" s="32">
        <f t="shared" si="3"/>
        <v>16</v>
      </c>
      <c r="L20" s="32">
        <f t="shared" si="4"/>
        <v>3</v>
      </c>
    </row>
    <row r="21" spans="1:12" x14ac:dyDescent="0.25">
      <c r="A21" s="19">
        <v>17</v>
      </c>
      <c r="B21" s="1" t="str">
        <f>VLOOKUP($A21,Runners!$M:$AB,B$3,0)</f>
        <v xml:space="preserve">Paolo </v>
      </c>
      <c r="C21" s="1" t="str">
        <f>VLOOKUP($A21,Runners!$M:$AB,C$3,0)</f>
        <v>Valente</v>
      </c>
      <c r="D21" s="2" t="str">
        <f>VLOOKUP($A21,Runners!$M:$AB,D$3,0)</f>
        <v>Colchester Harriers</v>
      </c>
      <c r="E21" s="2">
        <f>VLOOKUP($A21,Runners!$M:$AB,E$3,0)</f>
        <v>8</v>
      </c>
      <c r="F21" s="2" t="str">
        <f>VLOOKUP($A21,Runners!$M:$AB,F$3,0)</f>
        <v>U13</v>
      </c>
      <c r="G21">
        <f>COUNTIF($F$5:F21,F21)</f>
        <v>4</v>
      </c>
      <c r="J21" s="32" t="str">
        <f t="shared" si="2"/>
        <v>Paolo ValenteColchester Harriers</v>
      </c>
      <c r="K21" s="32">
        <f t="shared" si="3"/>
        <v>17</v>
      </c>
      <c r="L21" s="32">
        <f t="shared" si="4"/>
        <v>4</v>
      </c>
    </row>
    <row r="22" spans="1:12" x14ac:dyDescent="0.25">
      <c r="A22" s="19">
        <v>18</v>
      </c>
      <c r="B22" s="1" t="str">
        <f>VLOOKUP($A22,Runners!$M:$AB,B$3,0)</f>
        <v>Toby</v>
      </c>
      <c r="C22" s="1" t="str">
        <f>VLOOKUP($A22,Runners!$M:$AB,C$3,0)</f>
        <v>Ketterer</v>
      </c>
      <c r="D22" s="2" t="str">
        <f>VLOOKUP($A22,Runners!$M:$AB,D$3,0)</f>
        <v>Colchester &amp; Tendring AC</v>
      </c>
      <c r="E22" s="2">
        <f>VLOOKUP($A22,Runners!$M:$AB,E$3,0)</f>
        <v>7</v>
      </c>
      <c r="F22" s="2" t="str">
        <f>VLOOKUP($A22,Runners!$M:$AB,F$3,0)</f>
        <v>U13</v>
      </c>
      <c r="G22">
        <f>COUNTIF($F$5:F22,F22)</f>
        <v>5</v>
      </c>
      <c r="J22" s="32" t="str">
        <f t="shared" si="2"/>
        <v>TobyKettererColchester &amp; Tendring AC</v>
      </c>
      <c r="K22" s="32">
        <f t="shared" si="3"/>
        <v>18</v>
      </c>
      <c r="L22" s="32">
        <f t="shared" si="4"/>
        <v>5</v>
      </c>
    </row>
    <row r="23" spans="1:12" x14ac:dyDescent="0.25">
      <c r="A23" s="19">
        <v>19</v>
      </c>
      <c r="B23" s="1" t="str">
        <f>VLOOKUP($A23,Runners!$M:$AB,B$3,0)</f>
        <v>Jason</v>
      </c>
      <c r="C23" s="1" t="str">
        <f>VLOOKUP($A23,Runners!$M:$AB,C$3,0)</f>
        <v>Georgalas</v>
      </c>
      <c r="D23" s="2" t="str">
        <f>VLOOKUP($A23,Runners!$M:$AB,D$3,0)</f>
        <v>Ipswich Jaffa</v>
      </c>
      <c r="E23" s="2">
        <f>VLOOKUP($A23,Runners!$M:$AB,E$3,0)</f>
        <v>9</v>
      </c>
      <c r="F23" s="2" t="str">
        <f>VLOOKUP($A23,Runners!$M:$AB,F$3,0)</f>
        <v>U15</v>
      </c>
      <c r="G23">
        <f>COUNTIF($F$5:F23,F23)</f>
        <v>5</v>
      </c>
      <c r="J23" s="32" t="str">
        <f t="shared" si="2"/>
        <v>JasonGeorgalasIpswich Jaffa</v>
      </c>
      <c r="K23" s="32">
        <f t="shared" si="3"/>
        <v>19</v>
      </c>
      <c r="L23" s="32">
        <f t="shared" si="4"/>
        <v>5</v>
      </c>
    </row>
    <row r="24" spans="1:12" x14ac:dyDescent="0.25">
      <c r="A24" s="19">
        <v>20</v>
      </c>
      <c r="B24" s="1" t="str">
        <f>VLOOKUP($A24,Runners!$M:$AB,B$3,0)</f>
        <v xml:space="preserve">Rowan </v>
      </c>
      <c r="C24" s="1" t="str">
        <f>VLOOKUP($A24,Runners!$M:$AB,C$3,0)</f>
        <v>Stringer</v>
      </c>
      <c r="D24" s="2" t="str">
        <f>VLOOKUP($A24,Runners!$M:$AB,D$3,0)</f>
        <v>Colchester &amp; Tendring AC</v>
      </c>
      <c r="E24" s="2">
        <f>VLOOKUP($A24,Runners!$M:$AB,E$3,0)</f>
        <v>5</v>
      </c>
      <c r="F24" s="2" t="str">
        <f>VLOOKUP($A24,Runners!$M:$AB,F$3,0)</f>
        <v>U11</v>
      </c>
      <c r="G24">
        <f>COUNTIF($F$5:F24,F24)</f>
        <v>2</v>
      </c>
      <c r="J24" s="32" t="str">
        <f t="shared" si="2"/>
        <v>Rowan StringerColchester &amp; Tendring AC</v>
      </c>
      <c r="K24" s="32">
        <f t="shared" si="3"/>
        <v>20</v>
      </c>
      <c r="L24" s="32">
        <f t="shared" si="4"/>
        <v>2</v>
      </c>
    </row>
    <row r="25" spans="1:12" x14ac:dyDescent="0.25">
      <c r="A25" s="19">
        <v>21</v>
      </c>
      <c r="B25" s="1" t="str">
        <f>VLOOKUP($A25,Runners!$M:$AB,B$3,0)</f>
        <v xml:space="preserve">Eli </v>
      </c>
      <c r="C25" s="1" t="str">
        <f>VLOOKUP($A25,Runners!$M:$AB,C$3,0)</f>
        <v>Bowman</v>
      </c>
      <c r="D25" s="2" t="str">
        <f>VLOOKUP($A25,Runners!$M:$AB,D$3,0)</f>
        <v>Ipswich Jaffa</v>
      </c>
      <c r="E25" s="2">
        <f>VLOOKUP($A25,Runners!$M:$AB,E$3,0)</f>
        <v>7</v>
      </c>
      <c r="F25" s="2" t="str">
        <f>VLOOKUP($A25,Runners!$M:$AB,F$3,0)</f>
        <v>U13</v>
      </c>
      <c r="G25">
        <f>COUNTIF($F$5:F25,F25)</f>
        <v>6</v>
      </c>
      <c r="J25" s="32" t="str">
        <f t="shared" si="2"/>
        <v>Eli BowmanIpswich Jaffa</v>
      </c>
      <c r="K25" s="32">
        <f t="shared" si="3"/>
        <v>21</v>
      </c>
      <c r="L25" s="32">
        <f t="shared" si="4"/>
        <v>6</v>
      </c>
    </row>
    <row r="26" spans="1:12" x14ac:dyDescent="0.25">
      <c r="A26" s="19">
        <v>22</v>
      </c>
      <c r="B26" s="1" t="str">
        <f>VLOOKUP($A26,Runners!$M:$AB,B$3,0)</f>
        <v>Max</v>
      </c>
      <c r="C26" s="1" t="str">
        <f>VLOOKUP($A26,Runners!$M:$AB,C$3,0)</f>
        <v>Faulkner</v>
      </c>
      <c r="D26" s="2" t="str">
        <f>VLOOKUP($A26,Runners!$M:$AB,D$3,0)</f>
        <v>Colchester Harriers</v>
      </c>
      <c r="E26" s="2">
        <f>VLOOKUP($A26,Runners!$M:$AB,E$3,0)</f>
        <v>6</v>
      </c>
      <c r="F26" s="2" t="str">
        <f>VLOOKUP($A26,Runners!$M:$AB,F$3,0)</f>
        <v>U11</v>
      </c>
      <c r="G26">
        <f>COUNTIF($F$5:F26,F26)</f>
        <v>3</v>
      </c>
      <c r="J26" s="32" t="str">
        <f t="shared" si="2"/>
        <v>MaxFaulknerColchester Harriers</v>
      </c>
      <c r="K26" s="32">
        <f t="shared" si="3"/>
        <v>22</v>
      </c>
      <c r="L26" s="32">
        <f t="shared" si="4"/>
        <v>3</v>
      </c>
    </row>
    <row r="27" spans="1:12" x14ac:dyDescent="0.25">
      <c r="A27" s="19">
        <v>23</v>
      </c>
      <c r="B27" s="1" t="str">
        <f>VLOOKUP($A27,Runners!$M:$AB,B$3,0)</f>
        <v>Caleb</v>
      </c>
      <c r="C27" s="1" t="str">
        <f>VLOOKUP($A27,Runners!$M:$AB,C$3,0)</f>
        <v>Lee</v>
      </c>
      <c r="D27" s="2" t="str">
        <f>VLOOKUP($A27,Runners!$M:$AB,D$3,0)</f>
        <v>Colchester Harriers</v>
      </c>
      <c r="E27" s="2">
        <f>VLOOKUP($A27,Runners!$M:$AB,E$3,0)</f>
        <v>11</v>
      </c>
      <c r="F27" s="2" t="str">
        <f>VLOOKUP($A27,Runners!$M:$AB,F$3,0)</f>
        <v>U17</v>
      </c>
      <c r="G27">
        <f>COUNTIF($F$5:F27,F27)</f>
        <v>9</v>
      </c>
      <c r="J27" s="32" t="str">
        <f t="shared" si="2"/>
        <v>CalebLeeColchester Harriers</v>
      </c>
      <c r="K27" s="32">
        <f t="shared" si="3"/>
        <v>23</v>
      </c>
      <c r="L27" s="32">
        <f t="shared" si="4"/>
        <v>9</v>
      </c>
    </row>
    <row r="28" spans="1:12" x14ac:dyDescent="0.25">
      <c r="A28" s="19">
        <v>24</v>
      </c>
      <c r="B28" s="1" t="str">
        <f>VLOOKUP($A28,Runners!$M:$AB,B$3,0)</f>
        <v>Ethan</v>
      </c>
      <c r="C28" s="1" t="str">
        <f>VLOOKUP($A28,Runners!$M:$AB,C$3,0)</f>
        <v>Wade</v>
      </c>
      <c r="D28" s="2" t="str">
        <f>VLOOKUP($A28,Runners!$M:$AB,D$3,0)</f>
        <v>Ipswich Jaffa</v>
      </c>
      <c r="E28" s="2">
        <f>VLOOKUP($A28,Runners!$M:$AB,E$3,0)</f>
        <v>9</v>
      </c>
      <c r="F28" s="2" t="str">
        <f>VLOOKUP($A28,Runners!$M:$AB,F$3,0)</f>
        <v>U15</v>
      </c>
      <c r="G28">
        <f>COUNTIF($F$5:F28,F28)</f>
        <v>6</v>
      </c>
      <c r="J28" s="32" t="str">
        <f t="shared" si="2"/>
        <v>EthanWadeIpswich Jaffa</v>
      </c>
      <c r="K28" s="32">
        <f t="shared" si="3"/>
        <v>24</v>
      </c>
      <c r="L28" s="32">
        <f t="shared" si="4"/>
        <v>6</v>
      </c>
    </row>
    <row r="29" spans="1:12" x14ac:dyDescent="0.25">
      <c r="A29" s="19">
        <v>25</v>
      </c>
      <c r="B29" s="1" t="str">
        <f>VLOOKUP($A29,Runners!$M:$AB,B$3,0)</f>
        <v>Hayden</v>
      </c>
      <c r="C29" s="1" t="str">
        <f>VLOOKUP($A29,Runners!$M:$AB,C$3,0)</f>
        <v>Preston</v>
      </c>
      <c r="D29" s="2" t="str">
        <f>VLOOKUP($A29,Runners!$M:$AB,D$3,0)</f>
        <v>Colchester Harriers</v>
      </c>
      <c r="E29" s="2">
        <f>VLOOKUP($A29,Runners!$M:$AB,E$3,0)</f>
        <v>8</v>
      </c>
      <c r="F29" s="2" t="str">
        <f>VLOOKUP($A29,Runners!$M:$AB,F$3,0)</f>
        <v>U13</v>
      </c>
      <c r="G29">
        <f>COUNTIF($F$5:F29,F29)</f>
        <v>7</v>
      </c>
      <c r="J29" s="32" t="str">
        <f t="shared" si="2"/>
        <v>HaydenPrestonColchester Harriers</v>
      </c>
      <c r="K29" s="32">
        <f t="shared" si="3"/>
        <v>25</v>
      </c>
      <c r="L29" s="32">
        <f t="shared" si="4"/>
        <v>7</v>
      </c>
    </row>
    <row r="30" spans="1:12" x14ac:dyDescent="0.25">
      <c r="A30" s="19">
        <v>26</v>
      </c>
      <c r="B30" s="1" t="str">
        <f>VLOOKUP($A30,Runners!$M:$AB,B$3,0)</f>
        <v>Matthew</v>
      </c>
      <c r="C30" s="1" t="str">
        <f>VLOOKUP($A30,Runners!$M:$AB,C$3,0)</f>
        <v>Peck</v>
      </c>
      <c r="D30" s="2" t="str">
        <f>VLOOKUP($A30,Runners!$M:$AB,D$3,0)</f>
        <v>Ipswich Jaffa</v>
      </c>
      <c r="E30" s="2">
        <f>VLOOKUP($A30,Runners!$M:$AB,E$3,0)</f>
        <v>11</v>
      </c>
      <c r="F30" s="2" t="str">
        <f>VLOOKUP($A30,Runners!$M:$AB,F$3,0)</f>
        <v>U17</v>
      </c>
      <c r="G30">
        <f>COUNTIF($F$5:F30,F30)</f>
        <v>10</v>
      </c>
      <c r="J30" s="32" t="str">
        <f t="shared" si="2"/>
        <v>MatthewPeckIpswich Jaffa</v>
      </c>
      <c r="K30" s="32">
        <f t="shared" si="3"/>
        <v>26</v>
      </c>
      <c r="L30" s="32">
        <f t="shared" si="4"/>
        <v>10</v>
      </c>
    </row>
    <row r="31" spans="1:12" x14ac:dyDescent="0.25">
      <c r="A31" s="19">
        <v>27</v>
      </c>
      <c r="B31" s="1" t="str">
        <f>VLOOKUP($A31,Runners!$M:$AB,B$3,0)</f>
        <v>Francis</v>
      </c>
      <c r="C31" s="1" t="str">
        <f>VLOOKUP($A31,Runners!$M:$AB,C$3,0)</f>
        <v>Bisoni</v>
      </c>
      <c r="D31" s="2" t="str">
        <f>VLOOKUP($A31,Runners!$M:$AB,D$3,0)</f>
        <v>Colchester &amp; Tendring AC</v>
      </c>
      <c r="E31" s="2">
        <f>VLOOKUP($A31,Runners!$M:$AB,E$3,0)</f>
        <v>9</v>
      </c>
      <c r="F31" s="2" t="str">
        <f>VLOOKUP($A31,Runners!$M:$AB,F$3,0)</f>
        <v>U15</v>
      </c>
      <c r="G31">
        <f>COUNTIF($F$5:F31,F31)</f>
        <v>7</v>
      </c>
      <c r="J31" s="32" t="str">
        <f t="shared" si="2"/>
        <v>FrancisBisoniColchester &amp; Tendring AC</v>
      </c>
      <c r="K31" s="32">
        <f t="shared" si="3"/>
        <v>27</v>
      </c>
      <c r="L31" s="32">
        <f t="shared" si="4"/>
        <v>7</v>
      </c>
    </row>
    <row r="32" spans="1:12" x14ac:dyDescent="0.25">
      <c r="A32" s="19">
        <v>28</v>
      </c>
      <c r="B32" s="1" t="str">
        <f>VLOOKUP($A32,Runners!$M:$AB,B$3,0)</f>
        <v>Ben</v>
      </c>
      <c r="C32" s="1" t="str">
        <f>VLOOKUP($A32,Runners!$M:$AB,C$3,0)</f>
        <v>Martin</v>
      </c>
      <c r="D32" s="2" t="str">
        <f>VLOOKUP($A32,Runners!$M:$AB,D$3,0)</f>
        <v>Halstead R R</v>
      </c>
      <c r="E32" s="2">
        <f>VLOOKUP($A32,Runners!$M:$AB,E$3,0)</f>
        <v>11</v>
      </c>
      <c r="F32" s="2" t="str">
        <f>VLOOKUP($A32,Runners!$M:$AB,F$3,0)</f>
        <v>U17</v>
      </c>
      <c r="G32">
        <f>COUNTIF($F$5:F32,F32)</f>
        <v>11</v>
      </c>
      <c r="J32" s="32" t="str">
        <f t="shared" si="2"/>
        <v>BenMartinHalstead R R</v>
      </c>
      <c r="K32" s="32">
        <f t="shared" si="3"/>
        <v>28</v>
      </c>
      <c r="L32" s="32">
        <f t="shared" si="4"/>
        <v>11</v>
      </c>
    </row>
    <row r="33" spans="1:12" x14ac:dyDescent="0.25">
      <c r="A33" s="19">
        <v>29</v>
      </c>
      <c r="B33" s="1" t="str">
        <f>VLOOKUP($A33,Runners!$M:$AB,B$3,0)</f>
        <v>Tristan</v>
      </c>
      <c r="C33" s="1" t="str">
        <f>VLOOKUP($A33,Runners!$M:$AB,C$3,0)</f>
        <v>DeBelligny</v>
      </c>
      <c r="D33" s="2" t="str">
        <f>VLOOKUP($A33,Runners!$M:$AB,D$3,0)</f>
        <v>Colchester &amp; Tendring AC</v>
      </c>
      <c r="E33" s="2">
        <f>VLOOKUP($A33,Runners!$M:$AB,E$3,0)</f>
        <v>8</v>
      </c>
      <c r="F33" s="2" t="str">
        <f>VLOOKUP($A33,Runners!$M:$AB,F$3,0)</f>
        <v>U13</v>
      </c>
      <c r="G33">
        <f>COUNTIF($F$5:F33,F33)</f>
        <v>8</v>
      </c>
      <c r="J33" s="32" t="str">
        <f t="shared" si="2"/>
        <v>TristanDeBellignyColchester &amp; Tendring AC</v>
      </c>
      <c r="K33" s="32">
        <f t="shared" si="3"/>
        <v>29</v>
      </c>
      <c r="L33" s="32">
        <f t="shared" si="4"/>
        <v>8</v>
      </c>
    </row>
    <row r="34" spans="1:12" x14ac:dyDescent="0.25">
      <c r="A34" s="19">
        <v>30</v>
      </c>
      <c r="B34" s="1" t="str">
        <f>VLOOKUP($A34,Runners!$M:$AB,B$3,0)</f>
        <v>Felix</v>
      </c>
      <c r="C34" s="1" t="str">
        <f>VLOOKUP($A34,Runners!$M:$AB,C$3,0)</f>
        <v>Whale</v>
      </c>
      <c r="D34" s="2" t="str">
        <f>VLOOKUP($A34,Runners!$M:$AB,D$3,0)</f>
        <v>Halstead R R</v>
      </c>
      <c r="E34" s="2">
        <f>VLOOKUP($A34,Runners!$M:$AB,E$3,0)</f>
        <v>7</v>
      </c>
      <c r="F34" s="2" t="str">
        <f>VLOOKUP($A34,Runners!$M:$AB,F$3,0)</f>
        <v>U13</v>
      </c>
      <c r="G34">
        <f>COUNTIF($F$5:F34,F34)</f>
        <v>9</v>
      </c>
      <c r="J34" s="32" t="str">
        <f t="shared" si="2"/>
        <v>FelixWhaleHalstead R R</v>
      </c>
      <c r="K34" s="32">
        <f t="shared" si="3"/>
        <v>30</v>
      </c>
      <c r="L34" s="32">
        <f t="shared" si="4"/>
        <v>9</v>
      </c>
    </row>
    <row r="35" spans="1:12" x14ac:dyDescent="0.25">
      <c r="A35" s="19">
        <v>31</v>
      </c>
      <c r="B35" s="1" t="str">
        <f>VLOOKUP($A35,Runners!$M:$AB,B$3,0)</f>
        <v>Myles</v>
      </c>
      <c r="C35" s="1" t="str">
        <f>VLOOKUP($A35,Runners!$M:$AB,C$3,0)</f>
        <v>Martell-Smith</v>
      </c>
      <c r="D35" s="2" t="str">
        <f>VLOOKUP($A35,Runners!$M:$AB,D$3,0)</f>
        <v>Colchester Harriers</v>
      </c>
      <c r="E35" s="2">
        <f>VLOOKUP($A35,Runners!$M:$AB,E$3,0)</f>
        <v>8</v>
      </c>
      <c r="F35" s="2" t="str">
        <f>VLOOKUP($A35,Runners!$M:$AB,F$3,0)</f>
        <v>U13</v>
      </c>
      <c r="G35">
        <f>COUNTIF($F$5:F35,F35)</f>
        <v>10</v>
      </c>
      <c r="J35" s="32" t="str">
        <f t="shared" si="2"/>
        <v>MylesMartell-SmithColchester Harriers</v>
      </c>
      <c r="K35" s="32">
        <f t="shared" si="3"/>
        <v>31</v>
      </c>
      <c r="L35" s="32">
        <f t="shared" si="4"/>
        <v>10</v>
      </c>
    </row>
    <row r="36" spans="1:12" x14ac:dyDescent="0.25">
      <c r="A36" s="19">
        <v>32</v>
      </c>
      <c r="B36" s="1" t="str">
        <f>VLOOKUP($A36,Runners!$M:$AB,B$3,0)</f>
        <v>Harry</v>
      </c>
      <c r="C36" s="1" t="str">
        <f>VLOOKUP($A36,Runners!$M:$AB,C$3,0)</f>
        <v>Jeffery</v>
      </c>
      <c r="D36" s="2" t="str">
        <f>VLOOKUP($A36,Runners!$M:$AB,D$3,0)</f>
        <v>Colchester Harriers</v>
      </c>
      <c r="E36" s="2">
        <f>VLOOKUP($A36,Runners!$M:$AB,E$3,0)</f>
        <v>7</v>
      </c>
      <c r="F36" s="2" t="str">
        <f>VLOOKUP($A36,Runners!$M:$AB,F$3,0)</f>
        <v>U13</v>
      </c>
      <c r="G36">
        <f>COUNTIF($F$5:F36,F36)</f>
        <v>11</v>
      </c>
      <c r="J36" s="32" t="str">
        <f t="shared" si="2"/>
        <v>HarryJefferyColchester Harriers</v>
      </c>
      <c r="K36" s="32">
        <f t="shared" si="3"/>
        <v>32</v>
      </c>
      <c r="L36" s="32">
        <f t="shared" si="4"/>
        <v>11</v>
      </c>
    </row>
    <row r="37" spans="1:12" x14ac:dyDescent="0.25">
      <c r="A37" s="19">
        <v>33</v>
      </c>
      <c r="B37" s="1" t="str">
        <f>VLOOKUP($A37,Runners!$M:$AB,B$3,0)</f>
        <v>Elliot</v>
      </c>
      <c r="C37" s="1" t="str">
        <f>VLOOKUP($A37,Runners!$M:$AB,C$3,0)</f>
        <v>Hobson</v>
      </c>
      <c r="D37" s="2" t="str">
        <f>VLOOKUP($A37,Runners!$M:$AB,D$3,0)</f>
        <v>Ipswich Jaffa</v>
      </c>
      <c r="E37" s="2">
        <f>VLOOKUP($A37,Runners!$M:$AB,E$3,0)</f>
        <v>8</v>
      </c>
      <c r="F37" s="2" t="str">
        <f>VLOOKUP($A37,Runners!$M:$AB,F$3,0)</f>
        <v>U13</v>
      </c>
      <c r="G37">
        <f>COUNTIF($F$5:F37,F37)</f>
        <v>12</v>
      </c>
      <c r="J37" s="32" t="str">
        <f t="shared" si="2"/>
        <v>ElliotHobsonIpswich Jaffa</v>
      </c>
      <c r="K37" s="32">
        <f t="shared" si="3"/>
        <v>33</v>
      </c>
      <c r="L37" s="32">
        <f t="shared" si="4"/>
        <v>12</v>
      </c>
    </row>
    <row r="38" spans="1:12" x14ac:dyDescent="0.25">
      <c r="A38" s="19">
        <v>34</v>
      </c>
      <c r="B38" s="1" t="str">
        <f>VLOOKUP($A38,Runners!$M:$AB,B$3,0)</f>
        <v>Leo</v>
      </c>
      <c r="C38" s="1" t="str">
        <f>VLOOKUP($A38,Runners!$M:$AB,C$3,0)</f>
        <v>Bloor</v>
      </c>
      <c r="D38" s="2" t="str">
        <f>VLOOKUP($A38,Runners!$M:$AB,D$3,0)</f>
        <v>Ipswich Jaffa</v>
      </c>
      <c r="E38" s="2">
        <f>VLOOKUP($A38,Runners!$M:$AB,E$3,0)</f>
        <v>10</v>
      </c>
      <c r="F38" s="2" t="str">
        <f>VLOOKUP($A38,Runners!$M:$AB,F$3,0)</f>
        <v>U15</v>
      </c>
      <c r="G38">
        <f>COUNTIF($F$5:F38,F38)</f>
        <v>8</v>
      </c>
      <c r="J38" s="32" t="str">
        <f t="shared" si="2"/>
        <v>LeoBloorIpswich Jaffa</v>
      </c>
      <c r="K38" s="32">
        <f t="shared" si="3"/>
        <v>34</v>
      </c>
      <c r="L38" s="32">
        <f t="shared" si="4"/>
        <v>8</v>
      </c>
    </row>
    <row r="39" spans="1:12" x14ac:dyDescent="0.25">
      <c r="A39" s="19">
        <v>35</v>
      </c>
      <c r="B39" s="1" t="str">
        <f>VLOOKUP($A39,Runners!$M:$AB,B$3,0)</f>
        <v>Jacob</v>
      </c>
      <c r="C39" s="1" t="str">
        <f>VLOOKUP($A39,Runners!$M:$AB,C$3,0)</f>
        <v>Hopton</v>
      </c>
      <c r="D39" s="2" t="str">
        <f>VLOOKUP($A39,Runners!$M:$AB,D$3,0)</f>
        <v>Colchester &amp; Tendring AC</v>
      </c>
      <c r="E39" s="2">
        <f>VLOOKUP($A39,Runners!$M:$AB,E$3,0)</f>
        <v>8</v>
      </c>
      <c r="F39" s="2" t="str">
        <f>VLOOKUP($A39,Runners!$M:$AB,F$3,0)</f>
        <v>U13</v>
      </c>
      <c r="G39">
        <f>COUNTIF($F$5:F39,F39)</f>
        <v>13</v>
      </c>
      <c r="J39" s="32" t="str">
        <f t="shared" si="2"/>
        <v>JacobHoptonColchester &amp; Tendring AC</v>
      </c>
      <c r="K39" s="32">
        <f t="shared" si="3"/>
        <v>35</v>
      </c>
      <c r="L39" s="32">
        <f t="shared" si="4"/>
        <v>13</v>
      </c>
    </row>
    <row r="40" spans="1:12" x14ac:dyDescent="0.25">
      <c r="A40" s="19">
        <v>36</v>
      </c>
      <c r="B40" s="1" t="str">
        <f>VLOOKUP($A40,Runners!$M:$AB,B$3,0)</f>
        <v>Thomas</v>
      </c>
      <c r="C40" s="1" t="str">
        <f>VLOOKUP($A40,Runners!$M:$AB,C$3,0)</f>
        <v>Davis</v>
      </c>
      <c r="D40" s="2" t="str">
        <f>VLOOKUP($A40,Runners!$M:$AB,D$3,0)</f>
        <v>Hadleigh Hares</v>
      </c>
      <c r="E40" s="2">
        <f>VLOOKUP($A40,Runners!$M:$AB,E$3,0)</f>
        <v>10</v>
      </c>
      <c r="F40" s="2" t="str">
        <f>VLOOKUP($A40,Runners!$M:$AB,F$3,0)</f>
        <v>U15</v>
      </c>
      <c r="G40">
        <f>COUNTIF($F$5:F40,F40)</f>
        <v>9</v>
      </c>
      <c r="J40" s="32" t="str">
        <f t="shared" si="2"/>
        <v>ThomasDavisHadleigh Hares</v>
      </c>
      <c r="K40" s="32">
        <f t="shared" si="3"/>
        <v>36</v>
      </c>
      <c r="L40" s="32">
        <f t="shared" si="4"/>
        <v>9</v>
      </c>
    </row>
    <row r="41" spans="1:12" x14ac:dyDescent="0.25">
      <c r="A41" s="19">
        <v>37</v>
      </c>
      <c r="B41" s="1" t="str">
        <f>VLOOKUP($A41,Runners!$M:$AB,B$3,0)</f>
        <v>Alex</v>
      </c>
      <c r="C41" s="1" t="str">
        <f>VLOOKUP($A41,Runners!$M:$AB,C$3,0)</f>
        <v>Georgalas</v>
      </c>
      <c r="D41" s="2" t="str">
        <f>VLOOKUP($A41,Runners!$M:$AB,D$3,0)</f>
        <v>Ipswich Jaffa</v>
      </c>
      <c r="E41" s="2">
        <f>VLOOKUP($A41,Runners!$M:$AB,E$3,0)</f>
        <v>9</v>
      </c>
      <c r="F41" s="2" t="str">
        <f>VLOOKUP($A41,Runners!$M:$AB,F$3,0)</f>
        <v>U15</v>
      </c>
      <c r="G41">
        <f>COUNTIF($F$5:F41,F41)</f>
        <v>10</v>
      </c>
      <c r="J41" s="32" t="str">
        <f t="shared" si="2"/>
        <v>AlexGeorgalasIpswich Jaffa</v>
      </c>
      <c r="K41" s="32">
        <f t="shared" si="3"/>
        <v>37</v>
      </c>
      <c r="L41" s="32">
        <f t="shared" si="4"/>
        <v>10</v>
      </c>
    </row>
    <row r="42" spans="1:12" x14ac:dyDescent="0.25">
      <c r="A42" s="19">
        <v>38</v>
      </c>
      <c r="B42" s="1" t="str">
        <f>VLOOKUP($A42,Runners!$M:$AB,B$3,0)</f>
        <v>Daniel</v>
      </c>
      <c r="C42" s="1" t="str">
        <f>VLOOKUP($A42,Runners!$M:$AB,C$3,0)</f>
        <v>Mee</v>
      </c>
      <c r="D42" s="2" t="str">
        <f>VLOOKUP($A42,Runners!$M:$AB,D$3,0)</f>
        <v>Colchester &amp; Tendring AC</v>
      </c>
      <c r="E42" s="2">
        <f>VLOOKUP($A42,Runners!$M:$AB,E$3,0)</f>
        <v>8</v>
      </c>
      <c r="F42" s="2" t="str">
        <f>VLOOKUP($A42,Runners!$M:$AB,F$3,0)</f>
        <v>U13</v>
      </c>
      <c r="G42">
        <f>COUNTIF($F$5:F42,F42)</f>
        <v>14</v>
      </c>
      <c r="J42" s="32" t="str">
        <f t="shared" si="2"/>
        <v>DanielMeeColchester &amp; Tendring AC</v>
      </c>
      <c r="K42" s="32">
        <f t="shared" si="3"/>
        <v>38</v>
      </c>
      <c r="L42" s="32">
        <f t="shared" si="4"/>
        <v>14</v>
      </c>
    </row>
    <row r="43" spans="1:12" x14ac:dyDescent="0.25">
      <c r="A43" s="19">
        <v>39</v>
      </c>
      <c r="B43" s="1" t="str">
        <f>VLOOKUP($A43,Runners!$M:$AB,B$3,0)</f>
        <v>William</v>
      </c>
      <c r="C43" s="1" t="str">
        <f>VLOOKUP($A43,Runners!$M:$AB,C$3,0)</f>
        <v>Stych</v>
      </c>
      <c r="D43" s="2" t="str">
        <f>VLOOKUP($A43,Runners!$M:$AB,D$3,0)</f>
        <v>Colchester &amp; Tendring AC</v>
      </c>
      <c r="E43" s="2">
        <f>VLOOKUP($A43,Runners!$M:$AB,E$3,0)</f>
        <v>9</v>
      </c>
      <c r="F43" s="2" t="str">
        <f>VLOOKUP($A43,Runners!$M:$AB,F$3,0)</f>
        <v>U15</v>
      </c>
      <c r="G43">
        <f>COUNTIF($F$5:F43,F43)</f>
        <v>11</v>
      </c>
      <c r="J43" s="32" t="str">
        <f t="shared" si="2"/>
        <v>WilliamStychColchester &amp; Tendring AC</v>
      </c>
      <c r="K43" s="32">
        <f t="shared" si="3"/>
        <v>39</v>
      </c>
      <c r="L43" s="32">
        <f t="shared" si="4"/>
        <v>11</v>
      </c>
    </row>
    <row r="44" spans="1:12" x14ac:dyDescent="0.25">
      <c r="A44" s="19">
        <v>40</v>
      </c>
      <c r="B44" s="1" t="str">
        <f>VLOOKUP($A44,Runners!$M:$AB,B$3,0)</f>
        <v>Ben</v>
      </c>
      <c r="C44" s="1" t="str">
        <f>VLOOKUP($A44,Runners!$M:$AB,C$3,0)</f>
        <v>Howard</v>
      </c>
      <c r="D44" s="2" t="str">
        <f>VLOOKUP($A44,Runners!$M:$AB,D$3,0)</f>
        <v>Colchester &amp; Tendring AC</v>
      </c>
      <c r="E44" s="2">
        <f>VLOOKUP($A44,Runners!$M:$AB,E$3,0)</f>
        <v>11</v>
      </c>
      <c r="F44" s="2" t="str">
        <f>VLOOKUP($A44,Runners!$M:$AB,F$3,0)</f>
        <v>U17</v>
      </c>
      <c r="G44">
        <f>COUNTIF($F$5:F44,F44)</f>
        <v>12</v>
      </c>
      <c r="J44" s="32" t="str">
        <f t="shared" si="2"/>
        <v>BenHowardColchester &amp; Tendring AC</v>
      </c>
      <c r="K44" s="32">
        <f t="shared" si="3"/>
        <v>40</v>
      </c>
      <c r="L44" s="32">
        <f t="shared" si="4"/>
        <v>12</v>
      </c>
    </row>
    <row r="45" spans="1:12" x14ac:dyDescent="0.25">
      <c r="A45" s="19">
        <v>41</v>
      </c>
      <c r="B45" s="1" t="str">
        <f>VLOOKUP($A45,Runners!$M:$AB,B$3,0)</f>
        <v>Eli</v>
      </c>
      <c r="C45" s="1" t="str">
        <f>VLOOKUP($A45,Runners!$M:$AB,C$3,0)</f>
        <v>Wigginton</v>
      </c>
      <c r="D45" s="2" t="str">
        <f>VLOOKUP($A45,Runners!$M:$AB,D$3,0)</f>
        <v>Colchester &amp; Tendring AC</v>
      </c>
      <c r="E45" s="2">
        <f>VLOOKUP($A45,Runners!$M:$AB,E$3,0)</f>
        <v>9</v>
      </c>
      <c r="F45" s="2" t="str">
        <f>VLOOKUP($A45,Runners!$M:$AB,F$3,0)</f>
        <v>U15</v>
      </c>
      <c r="G45">
        <f>COUNTIF($F$5:F45,F45)</f>
        <v>12</v>
      </c>
      <c r="J45" s="32" t="str">
        <f t="shared" si="2"/>
        <v>EliWiggintonColchester &amp; Tendring AC</v>
      </c>
      <c r="K45" s="32">
        <f t="shared" si="3"/>
        <v>41</v>
      </c>
      <c r="L45" s="32">
        <f t="shared" si="4"/>
        <v>12</v>
      </c>
    </row>
    <row r="46" spans="1:12" x14ac:dyDescent="0.25">
      <c r="A46" s="19">
        <v>42</v>
      </c>
      <c r="B46" s="1" t="str">
        <f>VLOOKUP($A46,Runners!$M:$AB,B$3,0)</f>
        <v>Samuel</v>
      </c>
      <c r="C46" s="1" t="str">
        <f>VLOOKUP($A46,Runners!$M:$AB,C$3,0)</f>
        <v>Green</v>
      </c>
      <c r="D46" s="2" t="str">
        <f>VLOOKUP($A46,Runners!$M:$AB,D$3,0)</f>
        <v>Colchester &amp; Tendring AC</v>
      </c>
      <c r="E46" s="2">
        <f>VLOOKUP($A46,Runners!$M:$AB,E$3,0)</f>
        <v>7</v>
      </c>
      <c r="F46" s="2" t="str">
        <f>VLOOKUP($A46,Runners!$M:$AB,F$3,0)</f>
        <v>U13</v>
      </c>
      <c r="G46">
        <f>COUNTIF($F$5:F46,F46)</f>
        <v>15</v>
      </c>
      <c r="J46" s="32" t="str">
        <f t="shared" si="2"/>
        <v>SamuelGreenColchester &amp; Tendring AC</v>
      </c>
      <c r="K46" s="32">
        <f t="shared" si="3"/>
        <v>42</v>
      </c>
      <c r="L46" s="32">
        <f t="shared" si="4"/>
        <v>15</v>
      </c>
    </row>
    <row r="47" spans="1:12" x14ac:dyDescent="0.25">
      <c r="A47" s="19">
        <v>43</v>
      </c>
      <c r="B47" s="431" t="str">
        <f>VLOOKUP($A47,Runners!$M:$AB,B$3,0)</f>
        <v>Dominic</v>
      </c>
      <c r="C47" s="1" t="str">
        <f>VLOOKUP($A47,Runners!$M:$AB,C$3,0)</f>
        <v>Bisoni</v>
      </c>
      <c r="D47" s="2" t="str">
        <f>VLOOKUP($A47,Runners!$M:$AB,D$3,0)</f>
        <v>Colchester &amp; Tendring AC</v>
      </c>
      <c r="E47" s="2">
        <f>VLOOKUP($A47,Runners!$M:$AB,E$3,0)</f>
        <v>7</v>
      </c>
      <c r="F47" s="2" t="str">
        <f>VLOOKUP($A47,Runners!$M:$AB,F$3,0)</f>
        <v>U13</v>
      </c>
      <c r="G47">
        <f>COUNTIF($F$5:F47,F47)</f>
        <v>16</v>
      </c>
      <c r="J47" s="32" t="str">
        <f t="shared" si="2"/>
        <v>DominicBisoniColchester &amp; Tendring AC</v>
      </c>
      <c r="K47" s="32">
        <f t="shared" si="3"/>
        <v>43</v>
      </c>
      <c r="L47" s="32">
        <f t="shared" si="4"/>
        <v>16</v>
      </c>
    </row>
    <row r="48" spans="1:12" x14ac:dyDescent="0.25">
      <c r="A48" s="19">
        <v>44</v>
      </c>
      <c r="B48" s="1" t="str">
        <f>VLOOKUP($A48,Runners!$M:$AB,B$3,0)</f>
        <v>Alfie</v>
      </c>
      <c r="C48" s="1" t="str">
        <f>VLOOKUP($A48,Runners!$M:$AB,C$3,0)</f>
        <v>Finbra</v>
      </c>
      <c r="D48" s="2" t="str">
        <f>VLOOKUP($A48,Runners!$M:$AB,D$3,0)</f>
        <v>Ipswich Jaffa</v>
      </c>
      <c r="E48" s="2">
        <f>VLOOKUP($A48,Runners!$M:$AB,E$3,0)</f>
        <v>7</v>
      </c>
      <c r="F48" s="2" t="str">
        <f>VLOOKUP($A48,Runners!$M:$AB,F$3,0)</f>
        <v>U13</v>
      </c>
      <c r="G48">
        <f>COUNTIF($F$5:F48,F48)</f>
        <v>17</v>
      </c>
      <c r="J48" s="32" t="str">
        <f t="shared" si="2"/>
        <v>AlfieFinbraIpswich Jaffa</v>
      </c>
      <c r="K48" s="32">
        <f t="shared" si="3"/>
        <v>44</v>
      </c>
      <c r="L48" s="32">
        <f t="shared" si="4"/>
        <v>17</v>
      </c>
    </row>
    <row r="49" spans="1:12" x14ac:dyDescent="0.25">
      <c r="A49" s="19">
        <v>45</v>
      </c>
      <c r="B49" s="1" t="str">
        <f>VLOOKUP($A49,Runners!$M:$AB,B$3,0)</f>
        <v>Alex</v>
      </c>
      <c r="C49" s="1" t="str">
        <f>VLOOKUP($A49,Runners!$M:$AB,C$3,0)</f>
        <v>Widdowson</v>
      </c>
      <c r="D49" s="2" t="str">
        <f>VLOOKUP($A49,Runners!$M:$AB,D$3,0)</f>
        <v>Colchester Harriers</v>
      </c>
      <c r="E49" s="2">
        <f>VLOOKUP($A49,Runners!$M:$AB,E$3,0)</f>
        <v>7</v>
      </c>
      <c r="F49" s="2" t="str">
        <f>VLOOKUP($A49,Runners!$M:$AB,F$3,0)</f>
        <v>U13</v>
      </c>
      <c r="G49">
        <f>COUNTIF($F$5:F49,F49)</f>
        <v>18</v>
      </c>
      <c r="J49" s="32" t="str">
        <f t="shared" si="2"/>
        <v>AlexWiddowsonColchester Harriers</v>
      </c>
      <c r="K49" s="32">
        <f t="shared" si="3"/>
        <v>45</v>
      </c>
      <c r="L49" s="32">
        <f t="shared" si="4"/>
        <v>18</v>
      </c>
    </row>
    <row r="50" spans="1:12" x14ac:dyDescent="0.25">
      <c r="A50" s="19">
        <v>46</v>
      </c>
      <c r="B50" s="1" t="str">
        <f>VLOOKUP($A50,Runners!$M:$AB,B$3,0)</f>
        <v>Benjamin</v>
      </c>
      <c r="C50" s="1" t="str">
        <f>VLOOKUP($A50,Runners!$M:$AB,C$3,0)</f>
        <v>Squirrell</v>
      </c>
      <c r="D50" s="2" t="str">
        <f>VLOOKUP($A50,Runners!$M:$AB,D$3,0)</f>
        <v>Ipswich Jaffa</v>
      </c>
      <c r="E50" s="2">
        <f>VLOOKUP($A50,Runners!$M:$AB,E$3,0)</f>
        <v>5</v>
      </c>
      <c r="F50" s="2" t="str">
        <f>VLOOKUP($A50,Runners!$M:$AB,F$3,0)</f>
        <v>U11</v>
      </c>
      <c r="G50">
        <f>COUNTIF($F$5:F50,F50)</f>
        <v>4</v>
      </c>
      <c r="J50" s="32" t="str">
        <f t="shared" si="2"/>
        <v>BenjaminSquirrellIpswich Jaffa</v>
      </c>
      <c r="K50" s="32">
        <f t="shared" si="3"/>
        <v>46</v>
      </c>
      <c r="L50" s="32">
        <f t="shared" si="4"/>
        <v>4</v>
      </c>
    </row>
    <row r="51" spans="1:12" x14ac:dyDescent="0.25">
      <c r="A51" s="19">
        <v>47</v>
      </c>
      <c r="B51" s="1" t="str">
        <f>VLOOKUP($A51,Runners!$M:$AB,B$3,0)</f>
        <v>Thomas</v>
      </c>
      <c r="C51" s="1" t="str">
        <f>VLOOKUP($A51,Runners!$M:$AB,C$3,0)</f>
        <v>Hall</v>
      </c>
      <c r="D51" s="2" t="str">
        <f>VLOOKUP($A51,Runners!$M:$AB,D$3,0)</f>
        <v>Colchester &amp; Tendring AC</v>
      </c>
      <c r="E51" s="2">
        <f>VLOOKUP($A51,Runners!$M:$AB,E$3,0)</f>
        <v>6</v>
      </c>
      <c r="F51" s="2" t="str">
        <f>VLOOKUP($A51,Runners!$M:$AB,F$3,0)</f>
        <v>U11</v>
      </c>
      <c r="G51">
        <f>COUNTIF($F$5:F51,F51)</f>
        <v>5</v>
      </c>
      <c r="J51" s="32" t="str">
        <f t="shared" si="2"/>
        <v>ThomasHallColchester &amp; Tendring AC</v>
      </c>
      <c r="K51" s="32">
        <f t="shared" si="3"/>
        <v>47</v>
      </c>
      <c r="L51" s="32">
        <f t="shared" si="4"/>
        <v>5</v>
      </c>
    </row>
    <row r="52" spans="1:12" x14ac:dyDescent="0.25">
      <c r="A52" s="19">
        <v>48</v>
      </c>
      <c r="B52" s="1" t="str">
        <f>VLOOKUP($A52,Runners!$M:$AB,B$3,0)</f>
        <v>Kyan</v>
      </c>
      <c r="C52" s="1" t="str">
        <f>VLOOKUP($A52,Runners!$M:$AB,C$3,0)</f>
        <v>McNeill</v>
      </c>
      <c r="D52" s="2" t="str">
        <f>VLOOKUP($A52,Runners!$M:$AB,D$3,0)</f>
        <v>Hadleigh Hares</v>
      </c>
      <c r="E52" s="2">
        <f>VLOOKUP($A52,Runners!$M:$AB,E$3,0)</f>
        <v>4</v>
      </c>
      <c r="F52" s="2" t="str">
        <f>VLOOKUP($A52,Runners!$M:$AB,F$3,0)</f>
        <v>U11</v>
      </c>
      <c r="G52">
        <f>COUNTIF($F$5:F52,F52)</f>
        <v>6</v>
      </c>
      <c r="J52" s="32" t="str">
        <f t="shared" si="2"/>
        <v>KyanMcNeillHadleigh Hares</v>
      </c>
      <c r="K52" s="32">
        <f t="shared" si="3"/>
        <v>48</v>
      </c>
      <c r="L52" s="32">
        <f t="shared" si="4"/>
        <v>6</v>
      </c>
    </row>
    <row r="53" spans="1:12" x14ac:dyDescent="0.25">
      <c r="A53" s="19">
        <v>49</v>
      </c>
      <c r="B53" s="1" t="str">
        <f>VLOOKUP($A53,Runners!$M:$AB,B$3,0)</f>
        <v>Felix</v>
      </c>
      <c r="C53" s="1" t="str">
        <f>VLOOKUP($A53,Runners!$M:$AB,C$3,0)</f>
        <v>Clover</v>
      </c>
      <c r="D53" s="2" t="str">
        <f>VLOOKUP($A53,Runners!$M:$AB,D$3,0)</f>
        <v>Hadleigh Hares</v>
      </c>
      <c r="E53" s="2">
        <f>VLOOKUP($A53,Runners!$M:$AB,E$3,0)</f>
        <v>7</v>
      </c>
      <c r="F53" s="2" t="str">
        <f>VLOOKUP($A53,Runners!$M:$AB,F$3,0)</f>
        <v>U13</v>
      </c>
      <c r="G53">
        <f>COUNTIF($F$5:F53,F53)</f>
        <v>19</v>
      </c>
      <c r="J53" s="32" t="str">
        <f t="shared" si="2"/>
        <v>FelixCloverHadleigh Hares</v>
      </c>
      <c r="K53" s="32">
        <f t="shared" si="3"/>
        <v>49</v>
      </c>
      <c r="L53" s="32">
        <f t="shared" si="4"/>
        <v>19</v>
      </c>
    </row>
    <row r="54" spans="1:12" x14ac:dyDescent="0.25">
      <c r="A54" s="19">
        <v>50</v>
      </c>
      <c r="B54" s="1" t="str">
        <f>VLOOKUP($A54,Runners!$M:$AB,B$3,0)</f>
        <v>Harrison</v>
      </c>
      <c r="C54" s="1" t="str">
        <f>VLOOKUP($A54,Runners!$M:$AB,C$3,0)</f>
        <v>Miller</v>
      </c>
      <c r="D54" s="2" t="str">
        <f>VLOOKUP($A54,Runners!$M:$AB,D$3,0)</f>
        <v>Colchester &amp; Tendring AC</v>
      </c>
      <c r="E54" s="2">
        <f>VLOOKUP($A54,Runners!$M:$AB,E$3,0)</f>
        <v>9</v>
      </c>
      <c r="F54" s="2" t="str">
        <f>VLOOKUP($A54,Runners!$M:$AB,F$3,0)</f>
        <v>U15</v>
      </c>
      <c r="G54">
        <f>COUNTIF($F$5:F54,F54)</f>
        <v>13</v>
      </c>
      <c r="J54" s="32" t="str">
        <f t="shared" si="2"/>
        <v>HarrisonMillerColchester &amp; Tendring AC</v>
      </c>
      <c r="K54" s="32">
        <f t="shared" si="3"/>
        <v>50</v>
      </c>
      <c r="L54" s="32">
        <f t="shared" si="4"/>
        <v>13</v>
      </c>
    </row>
    <row r="55" spans="1:12" x14ac:dyDescent="0.25">
      <c r="A55" s="19">
        <v>51</v>
      </c>
      <c r="B55" s="1" t="str">
        <f>VLOOKUP($A55,Runners!$M:$AB,B$3,0)</f>
        <v xml:space="preserve">Toby </v>
      </c>
      <c r="C55" s="1" t="str">
        <f>VLOOKUP($A55,Runners!$M:$AB,C$3,0)</f>
        <v>Metson</v>
      </c>
      <c r="D55" s="2" t="str">
        <f>VLOOKUP($A55,Runners!$M:$AB,D$3,0)</f>
        <v>Halstead R R</v>
      </c>
      <c r="E55" s="2">
        <f>VLOOKUP($A55,Runners!$M:$AB,E$3,0)</f>
        <v>7</v>
      </c>
      <c r="F55" s="2" t="str">
        <f>VLOOKUP($A55,Runners!$M:$AB,F$3,0)</f>
        <v>U13</v>
      </c>
      <c r="G55">
        <f>COUNTIF($F$5:F55,F55)</f>
        <v>20</v>
      </c>
      <c r="J55" s="32" t="str">
        <f t="shared" si="2"/>
        <v>Toby MetsonHalstead R R</v>
      </c>
      <c r="K55" s="32">
        <f t="shared" si="3"/>
        <v>51</v>
      </c>
      <c r="L55" s="32">
        <f t="shared" si="4"/>
        <v>20</v>
      </c>
    </row>
    <row r="56" spans="1:12" x14ac:dyDescent="0.25">
      <c r="A56" s="19">
        <v>52</v>
      </c>
      <c r="B56" s="1" t="str">
        <f>VLOOKUP($A56,Runners!$M:$AB,B$3,0)</f>
        <v>Alexander</v>
      </c>
      <c r="C56" s="1" t="str">
        <f>VLOOKUP($A56,Runners!$M:$AB,C$3,0)</f>
        <v>Cook</v>
      </c>
      <c r="D56" s="2" t="str">
        <f>VLOOKUP($A56,Runners!$M:$AB,D$3,0)</f>
        <v>Colchester Harriers</v>
      </c>
      <c r="E56" s="2">
        <f>VLOOKUP($A56,Runners!$M:$AB,E$3,0)</f>
        <v>9</v>
      </c>
      <c r="F56" s="2" t="str">
        <f>VLOOKUP($A56,Runners!$M:$AB,F$3,0)</f>
        <v>U15</v>
      </c>
      <c r="G56">
        <f>COUNTIF($F$5:F56,F56)</f>
        <v>14</v>
      </c>
      <c r="J56" s="32" t="str">
        <f t="shared" si="2"/>
        <v>AlexanderCookColchester Harriers</v>
      </c>
      <c r="K56" s="32">
        <f t="shared" si="3"/>
        <v>52</v>
      </c>
      <c r="L56" s="32">
        <f t="shared" si="4"/>
        <v>14</v>
      </c>
    </row>
    <row r="57" spans="1:12" x14ac:dyDescent="0.25">
      <c r="A57" s="19">
        <v>53</v>
      </c>
      <c r="B57" s="1" t="str">
        <f>VLOOKUP($A57,Runners!$M:$AB,B$3,0)</f>
        <v>Tam</v>
      </c>
      <c r="C57" s="1" t="str">
        <f>VLOOKUP($A57,Runners!$M:$AB,C$3,0)</f>
        <v>Bradford</v>
      </c>
      <c r="D57" s="2" t="str">
        <f>VLOOKUP($A57,Runners!$M:$AB,D$3,0)</f>
        <v>Colchester &amp; Tendring AC</v>
      </c>
      <c r="E57" s="2">
        <f>VLOOKUP($A57,Runners!$M:$AB,E$3,0)</f>
        <v>8</v>
      </c>
      <c r="F57" s="2" t="str">
        <f>VLOOKUP($A57,Runners!$M:$AB,F$3,0)</f>
        <v>U13</v>
      </c>
      <c r="G57">
        <f>COUNTIF($F$5:F57,F57)</f>
        <v>21</v>
      </c>
      <c r="J57" s="32" t="str">
        <f t="shared" si="2"/>
        <v>TamBradfordColchester &amp; Tendring AC</v>
      </c>
      <c r="K57" s="32">
        <f t="shared" si="3"/>
        <v>53</v>
      </c>
      <c r="L57" s="32">
        <f t="shared" si="4"/>
        <v>21</v>
      </c>
    </row>
    <row r="58" spans="1:12" x14ac:dyDescent="0.25">
      <c r="A58" s="275">
        <v>54</v>
      </c>
      <c r="B58" s="431" t="str">
        <f>VLOOKUP($A58,Runners!$M:$AB,B$3,0)</f>
        <v>Finley</v>
      </c>
      <c r="C58" s="431" t="str">
        <f>VLOOKUP($A58,Runners!$M:$AB,C$3,0)</f>
        <v>Smith</v>
      </c>
      <c r="D58" s="228" t="str">
        <f>VLOOKUP($A58,Runners!$M:$AB,D$3,0)</f>
        <v>Colchester Harriers</v>
      </c>
      <c r="E58" s="228">
        <f>VLOOKUP($A58,Runners!$M:$AB,E$3,0)</f>
        <v>3</v>
      </c>
      <c r="F58" s="228" t="str">
        <f>VLOOKUP($A58,Runners!$M:$AB,F$3,0)</f>
        <v>U11</v>
      </c>
      <c r="G58">
        <f>COUNTIF($F$5:F58,F58)</f>
        <v>7</v>
      </c>
      <c r="J58" s="32" t="str">
        <f t="shared" si="2"/>
        <v>FinleySmithColchester Harriers</v>
      </c>
      <c r="K58" s="32">
        <f t="shared" si="3"/>
        <v>54</v>
      </c>
      <c r="L58" s="32">
        <f t="shared" si="4"/>
        <v>7</v>
      </c>
    </row>
    <row r="59" spans="1:12" x14ac:dyDescent="0.25">
      <c r="A59" s="19">
        <v>55</v>
      </c>
      <c r="B59" s="1" t="str">
        <f>VLOOKUP($A59,Runners!$M:$AB,B$3,0)</f>
        <v>Rafael</v>
      </c>
      <c r="C59" s="1" t="str">
        <f>VLOOKUP($A59,Runners!$M:$AB,C$3,0)</f>
        <v>DeBelligny</v>
      </c>
      <c r="D59" s="2" t="str">
        <f>VLOOKUP($A59,Runners!$M:$AB,D$3,0)</f>
        <v>Colchester &amp; Tendring AC</v>
      </c>
      <c r="E59" s="2">
        <f>VLOOKUP($A59,Runners!$M:$AB,E$3,0)</f>
        <v>7</v>
      </c>
      <c r="F59" s="2" t="str">
        <f>VLOOKUP($A59,Runners!$M:$AB,F$3,0)</f>
        <v>U13</v>
      </c>
      <c r="G59">
        <f>COUNTIF($F$5:F59,F59)</f>
        <v>22</v>
      </c>
      <c r="J59" s="32" t="str">
        <f t="shared" si="2"/>
        <v>RafaelDeBellignyColchester &amp; Tendring AC</v>
      </c>
      <c r="K59" s="32">
        <f t="shared" si="3"/>
        <v>55</v>
      </c>
      <c r="L59" s="32">
        <f t="shared" si="4"/>
        <v>22</v>
      </c>
    </row>
    <row r="60" spans="1:12" x14ac:dyDescent="0.25">
      <c r="A60" s="19">
        <v>56</v>
      </c>
      <c r="B60" s="1" t="str">
        <f>VLOOKUP($A60,Runners!$M:$AB,B$3,0)</f>
        <v xml:space="preserve">Jacob </v>
      </c>
      <c r="C60" s="1" t="str">
        <f>VLOOKUP($A60,Runners!$M:$AB,C$3,0)</f>
        <v>Root</v>
      </c>
      <c r="D60" s="2" t="str">
        <f>VLOOKUP($A60,Runners!$M:$AB,D$3,0)</f>
        <v>Halstead R R</v>
      </c>
      <c r="E60" s="2">
        <f>VLOOKUP($A60,Runners!$M:$AB,E$3,0)</f>
        <v>6</v>
      </c>
      <c r="F60" s="2" t="str">
        <f>VLOOKUP($A60,Runners!$M:$AB,F$3,0)</f>
        <v>U11</v>
      </c>
      <c r="G60">
        <f>COUNTIF($F$5:F60,F60)</f>
        <v>8</v>
      </c>
      <c r="J60" s="32" t="str">
        <f t="shared" si="2"/>
        <v>Jacob RootHalstead R R</v>
      </c>
      <c r="K60" s="32">
        <f t="shared" si="3"/>
        <v>56</v>
      </c>
      <c r="L60" s="32">
        <f t="shared" si="4"/>
        <v>8</v>
      </c>
    </row>
    <row r="61" spans="1:12" x14ac:dyDescent="0.25">
      <c r="A61" s="19">
        <v>57</v>
      </c>
      <c r="B61" s="1" t="str">
        <f>VLOOKUP($A61,Runners!$M:$AB,B$3,0)</f>
        <v>Charlie</v>
      </c>
      <c r="C61" s="1" t="str">
        <f>VLOOKUP($A61,Runners!$M:$AB,C$3,0)</f>
        <v>Roxby-Clarke</v>
      </c>
      <c r="D61" s="2" t="str">
        <f>VLOOKUP($A61,Runners!$M:$AB,D$3,0)</f>
        <v>Harwich Runners</v>
      </c>
      <c r="E61" s="2">
        <f>VLOOKUP($A61,Runners!$M:$AB,E$3,0)</f>
        <v>3</v>
      </c>
      <c r="F61" s="2" t="str">
        <f>VLOOKUP($A61,Runners!$M:$AB,F$3,0)</f>
        <v>U11</v>
      </c>
      <c r="G61">
        <f>COUNTIF($F$5:F61,F61)</f>
        <v>9</v>
      </c>
      <c r="J61" s="32" t="str">
        <f t="shared" si="2"/>
        <v>CharlieRoxby-ClarkeHarwich Runners</v>
      </c>
      <c r="K61" s="32">
        <f t="shared" si="3"/>
        <v>57</v>
      </c>
      <c r="L61" s="32">
        <f t="shared" si="4"/>
        <v>9</v>
      </c>
    </row>
    <row r="62" spans="1:12" x14ac:dyDescent="0.25">
      <c r="A62" s="19">
        <v>58</v>
      </c>
      <c r="B62" s="1" t="str">
        <f>VLOOKUP($A62,Runners!$M:$AB,B$3,0)</f>
        <v>Mason</v>
      </c>
      <c r="C62" s="1" t="str">
        <f>VLOOKUP($A62,Runners!$M:$AB,C$3,0)</f>
        <v>Partridge</v>
      </c>
      <c r="D62" s="2" t="str">
        <f>VLOOKUP($A62,Runners!$M:$AB,D$3,0)</f>
        <v>Colchester &amp; Tendring AC</v>
      </c>
      <c r="E62" s="2">
        <f>VLOOKUP($A62,Runners!$M:$AB,E$3,0)</f>
        <v>6</v>
      </c>
      <c r="F62" s="2" t="str">
        <f>VLOOKUP($A62,Runners!$M:$AB,F$3,0)</f>
        <v>U11</v>
      </c>
      <c r="G62">
        <f>COUNTIF($F$5:F62,F62)</f>
        <v>10</v>
      </c>
      <c r="J62" s="32" t="str">
        <f t="shared" si="2"/>
        <v>MasonPartridgeColchester &amp; Tendring AC</v>
      </c>
      <c r="K62" s="32">
        <f t="shared" si="3"/>
        <v>58</v>
      </c>
      <c r="L62" s="32">
        <f t="shared" si="4"/>
        <v>10</v>
      </c>
    </row>
    <row r="63" spans="1:12" x14ac:dyDescent="0.25">
      <c r="A63" s="19">
        <v>59</v>
      </c>
      <c r="B63" s="1" t="str">
        <f>VLOOKUP($A63,Runners!$M:$AB,B$3,0)</f>
        <v>Alex</v>
      </c>
      <c r="C63" s="1" t="str">
        <f>VLOOKUP($A63,Runners!$M:$AB,C$3,0)</f>
        <v>Blanco</v>
      </c>
      <c r="D63" s="2" t="str">
        <f>VLOOKUP($A63,Runners!$M:$AB,D$3,0)</f>
        <v>Colchester &amp; Tendring AC</v>
      </c>
      <c r="E63" s="2">
        <f>VLOOKUP($A63,Runners!$M:$AB,E$3,0)</f>
        <v>7</v>
      </c>
      <c r="F63" s="2" t="str">
        <f>VLOOKUP($A63,Runners!$M:$AB,F$3,0)</f>
        <v>U13</v>
      </c>
      <c r="G63">
        <f>COUNTIF($F$5:F63,F63)</f>
        <v>23</v>
      </c>
      <c r="J63" s="32" t="str">
        <f t="shared" si="2"/>
        <v>AlexBlancoColchester &amp; Tendring AC</v>
      </c>
      <c r="K63" s="32">
        <f t="shared" si="3"/>
        <v>59</v>
      </c>
      <c r="L63" s="32">
        <f t="shared" si="4"/>
        <v>23</v>
      </c>
    </row>
    <row r="64" spans="1:12" x14ac:dyDescent="0.25">
      <c r="A64" s="19">
        <v>60</v>
      </c>
      <c r="B64" s="1" t="str">
        <f>VLOOKUP($A64,Runners!$M:$AB,B$3,0)</f>
        <v>Jude</v>
      </c>
      <c r="C64" s="1" t="str">
        <f>VLOOKUP($A64,Runners!$M:$AB,C$3,0)</f>
        <v>Lynch</v>
      </c>
      <c r="D64" s="2" t="str">
        <f>VLOOKUP($A64,Runners!$M:$AB,D$3,0)</f>
        <v>Harwich Runners</v>
      </c>
      <c r="E64" s="2">
        <f>VLOOKUP($A64,Runners!$M:$AB,E$3,0)</f>
        <v>7</v>
      </c>
      <c r="F64" s="2" t="str">
        <f>VLOOKUP($A64,Runners!$M:$AB,F$3,0)</f>
        <v>U13</v>
      </c>
      <c r="G64">
        <f>COUNTIF($F$5:F64,F64)</f>
        <v>24</v>
      </c>
      <c r="J64" s="32" t="str">
        <f t="shared" si="2"/>
        <v>JudeLynchHarwich Runners</v>
      </c>
      <c r="K64" s="32">
        <f t="shared" si="3"/>
        <v>60</v>
      </c>
      <c r="L64" s="32">
        <f t="shared" si="4"/>
        <v>24</v>
      </c>
    </row>
    <row r="65" spans="1:12" x14ac:dyDescent="0.25">
      <c r="A65" s="19">
        <v>61</v>
      </c>
      <c r="B65" s="1" t="str">
        <f>VLOOKUP($A65,Runners!$M:$AB,B$3,0)</f>
        <v>Olly</v>
      </c>
      <c r="C65" s="1" t="str">
        <f>VLOOKUP($A65,Runners!$M:$AB,C$3,0)</f>
        <v>Kelly</v>
      </c>
      <c r="D65" s="2" t="str">
        <f>VLOOKUP($A65,Runners!$M:$AB,D$3,0)</f>
        <v>Ipswich Jaffa</v>
      </c>
      <c r="E65" s="2">
        <f>VLOOKUP($A65,Runners!$M:$AB,E$3,0)</f>
        <v>5</v>
      </c>
      <c r="F65" s="2" t="str">
        <f>VLOOKUP($A65,Runners!$M:$AB,F$3,0)</f>
        <v>U11</v>
      </c>
      <c r="G65">
        <f>COUNTIF($F$5:F65,F65)</f>
        <v>11</v>
      </c>
      <c r="J65" s="32" t="str">
        <f t="shared" si="2"/>
        <v>OllyKellyIpswich Jaffa</v>
      </c>
      <c r="K65" s="32">
        <f t="shared" si="3"/>
        <v>61</v>
      </c>
      <c r="L65" s="32">
        <f t="shared" si="4"/>
        <v>11</v>
      </c>
    </row>
    <row r="66" spans="1:12" x14ac:dyDescent="0.25">
      <c r="A66" s="19">
        <v>62</v>
      </c>
      <c r="B66" s="1" t="str">
        <f>VLOOKUP($A66,Runners!$M:$AB,B$3,0)</f>
        <v>Joe</v>
      </c>
      <c r="C66" s="1" t="str">
        <f>VLOOKUP($A66,Runners!$M:$AB,C$3,0)</f>
        <v>Howard</v>
      </c>
      <c r="D66" s="2" t="str">
        <f>VLOOKUP($A66,Runners!$M:$AB,D$3,0)</f>
        <v>Colchester &amp; Tendring AC</v>
      </c>
      <c r="E66" s="2">
        <f>VLOOKUP($A66,Runners!$M:$AB,E$3,0)</f>
        <v>5</v>
      </c>
      <c r="F66" s="2" t="str">
        <f>VLOOKUP($A66,Runners!$M:$AB,F$3,0)</f>
        <v>U11</v>
      </c>
      <c r="G66">
        <f>COUNTIF($F$5:F66,F66)</f>
        <v>12</v>
      </c>
      <c r="J66" s="32" t="str">
        <f t="shared" si="2"/>
        <v>JoeHowardColchester &amp; Tendring AC</v>
      </c>
      <c r="K66" s="32">
        <f t="shared" si="3"/>
        <v>62</v>
      </c>
      <c r="L66" s="32">
        <f t="shared" si="4"/>
        <v>12</v>
      </c>
    </row>
    <row r="67" spans="1:12" x14ac:dyDescent="0.25">
      <c r="A67" s="19">
        <v>63</v>
      </c>
      <c r="B67" s="1" t="str">
        <f>VLOOKUP($A67,Runners!$M:$AB,B$3,0)</f>
        <v>Leo</v>
      </c>
      <c r="C67" s="1" t="str">
        <f>VLOOKUP($A67,Runners!$M:$AB,C$3,0)</f>
        <v>Knott</v>
      </c>
      <c r="D67" s="2" t="str">
        <f>VLOOKUP($A67,Runners!$M:$AB,D$3,0)</f>
        <v>Harwich Runners</v>
      </c>
      <c r="E67" s="2">
        <f>VLOOKUP($A67,Runners!$M:$AB,E$3,0)</f>
        <v>3</v>
      </c>
      <c r="F67" s="2" t="str">
        <f>VLOOKUP($A67,Runners!$M:$AB,F$3,0)</f>
        <v>U11</v>
      </c>
      <c r="G67">
        <f>COUNTIF($F$5:F67,F67)</f>
        <v>13</v>
      </c>
      <c r="J67" s="32" t="str">
        <f t="shared" si="2"/>
        <v>LeoKnottHarwich Runners</v>
      </c>
      <c r="K67" s="32">
        <f t="shared" si="3"/>
        <v>63</v>
      </c>
      <c r="L67" s="32">
        <f t="shared" si="4"/>
        <v>13</v>
      </c>
    </row>
    <row r="68" spans="1:12" x14ac:dyDescent="0.25">
      <c r="A68" s="19">
        <v>64</v>
      </c>
      <c r="B68" s="1" t="str">
        <f>VLOOKUP($A68,Runners!$M:$AB,B$3,0)</f>
        <v>Finlay</v>
      </c>
      <c r="C68" s="1" t="str">
        <f>VLOOKUP($A68,Runners!$M:$AB,C$3,0)</f>
        <v>Higgs</v>
      </c>
      <c r="D68" s="2" t="str">
        <f>VLOOKUP($A68,Runners!$M:$AB,D$3,0)</f>
        <v>Harwich Runners</v>
      </c>
      <c r="E68" s="2">
        <f>VLOOKUP($A68,Runners!$M:$AB,E$3,0)</f>
        <v>3</v>
      </c>
      <c r="F68" s="2" t="str">
        <f>VLOOKUP($A68,Runners!$M:$AB,F$3,0)</f>
        <v>U11</v>
      </c>
      <c r="G68">
        <f>COUNTIF($F$5:F68,F68)</f>
        <v>14</v>
      </c>
      <c r="J68" s="32" t="str">
        <f t="shared" si="2"/>
        <v>FinlayHiggsHarwich Runners</v>
      </c>
      <c r="K68" s="32">
        <f t="shared" si="3"/>
        <v>64</v>
      </c>
      <c r="L68" s="32">
        <f t="shared" si="4"/>
        <v>14</v>
      </c>
    </row>
    <row r="69" spans="1:12" x14ac:dyDescent="0.25">
      <c r="A69" s="19">
        <v>65</v>
      </c>
      <c r="B69" s="1" t="e">
        <f>VLOOKUP($A69,Runners!$M:$AB,B$3,0)</f>
        <v>#N/A</v>
      </c>
      <c r="C69" s="1" t="e">
        <f>VLOOKUP($A69,Runners!$M:$AB,C$3,0)</f>
        <v>#N/A</v>
      </c>
      <c r="D69" s="2" t="e">
        <f>VLOOKUP($A69,Runners!$M:$AB,D$3,0)</f>
        <v>#N/A</v>
      </c>
      <c r="E69" s="2" t="e">
        <f>VLOOKUP($A69,Runners!$M:$AB,E$3,0)</f>
        <v>#N/A</v>
      </c>
      <c r="F69" s="2" t="e">
        <f>VLOOKUP($A69,Runners!$M:$AB,F$3,0)</f>
        <v>#N/A</v>
      </c>
      <c r="G69">
        <f>COUNTIF($F$5:F69,F69)</f>
        <v>1</v>
      </c>
      <c r="J69" s="32" t="e">
        <f t="shared" si="2"/>
        <v>#N/A</v>
      </c>
      <c r="K69" s="32">
        <f t="shared" si="3"/>
        <v>65</v>
      </c>
      <c r="L69" s="32">
        <f t="shared" si="4"/>
        <v>1</v>
      </c>
    </row>
    <row r="70" spans="1:12" x14ac:dyDescent="0.25">
      <c r="A70" s="19">
        <v>66</v>
      </c>
      <c r="B70" s="1" t="e">
        <f>VLOOKUP($A70,Runners!$M:$AB,B$3,0)</f>
        <v>#N/A</v>
      </c>
      <c r="C70" s="1" t="e">
        <f>VLOOKUP($A70,Runners!$M:$AB,C$3,0)</f>
        <v>#N/A</v>
      </c>
      <c r="D70" s="2" t="e">
        <f>VLOOKUP($A70,Runners!$M:$AB,D$3,0)</f>
        <v>#N/A</v>
      </c>
      <c r="E70" s="2" t="e">
        <f>VLOOKUP($A70,Runners!$M:$AB,E$3,0)</f>
        <v>#N/A</v>
      </c>
      <c r="F70" s="2" t="e">
        <f>VLOOKUP($A70,Runners!$M:$AB,F$3,0)</f>
        <v>#N/A</v>
      </c>
      <c r="G70">
        <f>COUNTIF($F$5:F70,F70)</f>
        <v>2</v>
      </c>
      <c r="J70" s="32" t="e">
        <f t="shared" ref="J70:J106" si="5">B70&amp;C70&amp;D70</f>
        <v>#N/A</v>
      </c>
      <c r="K70" s="32">
        <f t="shared" ref="K70:K106" si="6">+A70</f>
        <v>66</v>
      </c>
      <c r="L70" s="32">
        <f t="shared" ref="L70:L106" si="7">+G70</f>
        <v>2</v>
      </c>
    </row>
    <row r="71" spans="1:12" x14ac:dyDescent="0.25">
      <c r="A71" s="19">
        <v>67</v>
      </c>
      <c r="B71" s="1" t="e">
        <f>VLOOKUP($A71,Runners!$M:$AB,B$3,0)</f>
        <v>#N/A</v>
      </c>
      <c r="C71" s="1" t="e">
        <f>VLOOKUP($A71,Runners!$M:$AB,C$3,0)</f>
        <v>#N/A</v>
      </c>
      <c r="D71" s="2" t="e">
        <f>VLOOKUP($A71,Runners!$M:$AB,D$3,0)</f>
        <v>#N/A</v>
      </c>
      <c r="E71" s="2" t="e">
        <f>VLOOKUP($A71,Runners!$M:$AB,E$3,0)</f>
        <v>#N/A</v>
      </c>
      <c r="F71" s="2" t="e">
        <f>VLOOKUP($A71,Runners!$M:$AB,F$3,0)</f>
        <v>#N/A</v>
      </c>
      <c r="G71">
        <f>COUNTIF($F$5:F71,F71)</f>
        <v>3</v>
      </c>
      <c r="J71" s="32" t="e">
        <f t="shared" si="5"/>
        <v>#N/A</v>
      </c>
      <c r="K71" s="32">
        <f t="shared" si="6"/>
        <v>67</v>
      </c>
      <c r="L71" s="32">
        <f t="shared" si="7"/>
        <v>3</v>
      </c>
    </row>
    <row r="72" spans="1:12" x14ac:dyDescent="0.25">
      <c r="A72" s="19">
        <v>68</v>
      </c>
      <c r="B72" s="1" t="e">
        <f>VLOOKUP($A72,Runners!$M:$AB,B$3,0)</f>
        <v>#N/A</v>
      </c>
      <c r="C72" s="1" t="e">
        <f>VLOOKUP($A72,Runners!$M:$AB,C$3,0)</f>
        <v>#N/A</v>
      </c>
      <c r="D72" s="2" t="e">
        <f>VLOOKUP($A72,Runners!$M:$AB,D$3,0)</f>
        <v>#N/A</v>
      </c>
      <c r="E72" s="2" t="e">
        <f>VLOOKUP($A72,Runners!$M:$AB,E$3,0)</f>
        <v>#N/A</v>
      </c>
      <c r="F72" s="2" t="e">
        <f>VLOOKUP($A72,Runners!$M:$AB,F$3,0)</f>
        <v>#N/A</v>
      </c>
      <c r="G72">
        <f>COUNTIF($F$5:F72,F72)</f>
        <v>4</v>
      </c>
      <c r="J72" s="32" t="e">
        <f t="shared" si="5"/>
        <v>#N/A</v>
      </c>
      <c r="K72" s="32">
        <f t="shared" si="6"/>
        <v>68</v>
      </c>
      <c r="L72" s="32">
        <f t="shared" si="7"/>
        <v>4</v>
      </c>
    </row>
    <row r="73" spans="1:12" x14ac:dyDescent="0.25">
      <c r="A73" s="19">
        <v>69</v>
      </c>
      <c r="B73" s="1" t="e">
        <f>VLOOKUP($A73,Runners!$M:$AB,B$3,0)</f>
        <v>#N/A</v>
      </c>
      <c r="C73" s="1" t="e">
        <f>VLOOKUP($A73,Runners!$M:$AB,C$3,0)</f>
        <v>#N/A</v>
      </c>
      <c r="D73" s="2" t="e">
        <f>VLOOKUP($A73,Runners!$M:$AB,D$3,0)</f>
        <v>#N/A</v>
      </c>
      <c r="E73" s="2" t="e">
        <f>VLOOKUP($A73,Runners!$M:$AB,E$3,0)</f>
        <v>#N/A</v>
      </c>
      <c r="F73" s="2" t="e">
        <f>VLOOKUP($A73,Runners!$M:$AB,F$3,0)</f>
        <v>#N/A</v>
      </c>
      <c r="G73">
        <f>COUNTIF($F$5:F73,F73)</f>
        <v>5</v>
      </c>
      <c r="J73" s="32" t="e">
        <f t="shared" si="5"/>
        <v>#N/A</v>
      </c>
      <c r="K73" s="32">
        <f t="shared" si="6"/>
        <v>69</v>
      </c>
      <c r="L73" s="32">
        <f t="shared" si="7"/>
        <v>5</v>
      </c>
    </row>
    <row r="74" spans="1:12" x14ac:dyDescent="0.25">
      <c r="A74" s="19">
        <v>70</v>
      </c>
      <c r="B74" s="1" t="e">
        <f>VLOOKUP($A74,Runners!$M:$AB,B$3,0)</f>
        <v>#N/A</v>
      </c>
      <c r="C74" s="1" t="e">
        <f>VLOOKUP($A74,Runners!$M:$AB,C$3,0)</f>
        <v>#N/A</v>
      </c>
      <c r="D74" s="2" t="e">
        <f>VLOOKUP($A74,Runners!$M:$AB,D$3,0)</f>
        <v>#N/A</v>
      </c>
      <c r="E74" s="2" t="e">
        <f>VLOOKUP($A74,Runners!$M:$AB,E$3,0)</f>
        <v>#N/A</v>
      </c>
      <c r="F74" s="2" t="e">
        <f>VLOOKUP($A74,Runners!$M:$AB,F$3,0)</f>
        <v>#N/A</v>
      </c>
      <c r="G74">
        <f>COUNTIF($F$5:F74,F74)</f>
        <v>6</v>
      </c>
      <c r="J74" s="32" t="e">
        <f t="shared" si="5"/>
        <v>#N/A</v>
      </c>
      <c r="K74" s="32">
        <f t="shared" si="6"/>
        <v>70</v>
      </c>
      <c r="L74" s="32">
        <f t="shared" si="7"/>
        <v>6</v>
      </c>
    </row>
    <row r="75" spans="1:12" x14ac:dyDescent="0.25">
      <c r="A75" s="19">
        <v>71</v>
      </c>
      <c r="B75" s="1" t="e">
        <f>VLOOKUP($A75,Runners!$M:$AB,B$3,0)</f>
        <v>#N/A</v>
      </c>
      <c r="C75" s="1" t="e">
        <f>VLOOKUP($A75,Runners!$M:$AB,C$3,0)</f>
        <v>#N/A</v>
      </c>
      <c r="D75" s="2" t="e">
        <f>VLOOKUP($A75,Runners!$M:$AB,D$3,0)</f>
        <v>#N/A</v>
      </c>
      <c r="E75" s="2" t="e">
        <f>VLOOKUP($A75,Runners!$M:$AB,E$3,0)</f>
        <v>#N/A</v>
      </c>
      <c r="F75" s="2" t="e">
        <f>VLOOKUP($A75,Runners!$M:$AB,F$3,0)</f>
        <v>#N/A</v>
      </c>
      <c r="G75">
        <f>COUNTIF($F$5:F75,F75)</f>
        <v>7</v>
      </c>
      <c r="J75" s="32" t="e">
        <f t="shared" si="5"/>
        <v>#N/A</v>
      </c>
      <c r="K75" s="32">
        <f t="shared" si="6"/>
        <v>71</v>
      </c>
      <c r="L75" s="32">
        <f t="shared" si="7"/>
        <v>7</v>
      </c>
    </row>
    <row r="76" spans="1:12" x14ac:dyDescent="0.25">
      <c r="A76" s="19">
        <v>72</v>
      </c>
      <c r="B76" s="1" t="e">
        <f>VLOOKUP($A76,Runners!$M:$AB,B$3,0)</f>
        <v>#N/A</v>
      </c>
      <c r="C76" s="1" t="e">
        <f>VLOOKUP($A76,Runners!$M:$AB,C$3,0)</f>
        <v>#N/A</v>
      </c>
      <c r="D76" s="2" t="e">
        <f>VLOOKUP($A76,Runners!$M:$AB,D$3,0)</f>
        <v>#N/A</v>
      </c>
      <c r="E76" s="2" t="e">
        <f>VLOOKUP($A76,Runners!$M:$AB,E$3,0)</f>
        <v>#N/A</v>
      </c>
      <c r="F76" s="2" t="e">
        <f>VLOOKUP($A76,Runners!$M:$AB,F$3,0)</f>
        <v>#N/A</v>
      </c>
      <c r="G76">
        <f>COUNTIF($F$5:F76,F76)</f>
        <v>8</v>
      </c>
      <c r="J76" s="32" t="e">
        <f t="shared" si="5"/>
        <v>#N/A</v>
      </c>
      <c r="K76" s="32">
        <f t="shared" si="6"/>
        <v>72</v>
      </c>
      <c r="L76" s="32">
        <f t="shared" si="7"/>
        <v>8</v>
      </c>
    </row>
    <row r="77" spans="1:12" x14ac:dyDescent="0.25">
      <c r="A77" s="19">
        <v>73</v>
      </c>
      <c r="B77" s="1" t="e">
        <f>VLOOKUP($A77,Runners!$M:$AB,B$3,0)</f>
        <v>#N/A</v>
      </c>
      <c r="C77" s="1" t="e">
        <f>VLOOKUP($A77,Runners!$M:$AB,C$3,0)</f>
        <v>#N/A</v>
      </c>
      <c r="D77" s="2" t="e">
        <f>VLOOKUP($A77,Runners!$M:$AB,D$3,0)</f>
        <v>#N/A</v>
      </c>
      <c r="E77" s="2" t="e">
        <f>VLOOKUP($A77,Runners!$M:$AB,E$3,0)</f>
        <v>#N/A</v>
      </c>
      <c r="F77" s="2" t="e">
        <f>VLOOKUP($A77,Runners!$M:$AB,F$3,0)</f>
        <v>#N/A</v>
      </c>
      <c r="G77">
        <f>COUNTIF($F$5:F77,F77)</f>
        <v>9</v>
      </c>
      <c r="J77" s="32" t="e">
        <f t="shared" si="5"/>
        <v>#N/A</v>
      </c>
      <c r="K77" s="32">
        <f t="shared" si="6"/>
        <v>73</v>
      </c>
      <c r="L77" s="32">
        <f t="shared" si="7"/>
        <v>9</v>
      </c>
    </row>
    <row r="78" spans="1:12" x14ac:dyDescent="0.25">
      <c r="A78" s="19">
        <v>74</v>
      </c>
      <c r="B78" s="1" t="e">
        <f>VLOOKUP($A78,Runners!$M:$AB,B$3,0)</f>
        <v>#N/A</v>
      </c>
      <c r="C78" s="1" t="e">
        <f>VLOOKUP($A78,Runners!$M:$AB,C$3,0)</f>
        <v>#N/A</v>
      </c>
      <c r="D78" s="2" t="e">
        <f>VLOOKUP($A78,Runners!$M:$AB,D$3,0)</f>
        <v>#N/A</v>
      </c>
      <c r="E78" s="2" t="e">
        <f>VLOOKUP($A78,Runners!$M:$AB,E$3,0)</f>
        <v>#N/A</v>
      </c>
      <c r="F78" s="2" t="e">
        <f>VLOOKUP($A78,Runners!$M:$AB,F$3,0)</f>
        <v>#N/A</v>
      </c>
      <c r="G78">
        <f>COUNTIF($F$5:F78,F78)</f>
        <v>10</v>
      </c>
      <c r="J78" s="32" t="e">
        <f t="shared" si="5"/>
        <v>#N/A</v>
      </c>
      <c r="K78" s="32">
        <f t="shared" si="6"/>
        <v>74</v>
      </c>
      <c r="L78" s="32">
        <f t="shared" si="7"/>
        <v>10</v>
      </c>
    </row>
    <row r="79" spans="1:12" x14ac:dyDescent="0.25">
      <c r="A79" s="19">
        <v>75</v>
      </c>
      <c r="B79" s="1" t="e">
        <f>VLOOKUP($A79,Runners!$M:$AB,B$3,0)</f>
        <v>#N/A</v>
      </c>
      <c r="C79" s="1" t="e">
        <f>VLOOKUP($A79,Runners!$M:$AB,C$3,0)</f>
        <v>#N/A</v>
      </c>
      <c r="D79" s="2" t="e">
        <f>VLOOKUP($A79,Runners!$M:$AB,D$3,0)</f>
        <v>#N/A</v>
      </c>
      <c r="E79" s="2" t="e">
        <f>VLOOKUP($A79,Runners!$M:$AB,E$3,0)</f>
        <v>#N/A</v>
      </c>
      <c r="F79" s="2" t="e">
        <f>VLOOKUP($A79,Runners!$M:$AB,F$3,0)</f>
        <v>#N/A</v>
      </c>
      <c r="G79">
        <f>COUNTIF($F$5:F79,F79)</f>
        <v>11</v>
      </c>
      <c r="J79" s="32" t="e">
        <f t="shared" si="5"/>
        <v>#N/A</v>
      </c>
      <c r="K79" s="32">
        <f t="shared" si="6"/>
        <v>75</v>
      </c>
      <c r="L79" s="32">
        <f t="shared" si="7"/>
        <v>11</v>
      </c>
    </row>
    <row r="80" spans="1:12" x14ac:dyDescent="0.25">
      <c r="A80" s="19">
        <v>76</v>
      </c>
      <c r="B80" s="1" t="e">
        <f>VLOOKUP($A80,Runners!$M:$AB,B$3,0)</f>
        <v>#N/A</v>
      </c>
      <c r="C80" s="1" t="e">
        <f>VLOOKUP($A80,Runners!$M:$AB,C$3,0)</f>
        <v>#N/A</v>
      </c>
      <c r="D80" s="2" t="e">
        <f>VLOOKUP($A80,Runners!$M:$AB,D$3,0)</f>
        <v>#N/A</v>
      </c>
      <c r="E80" s="2" t="e">
        <f>VLOOKUP($A80,Runners!$M:$AB,E$3,0)</f>
        <v>#N/A</v>
      </c>
      <c r="F80" s="2" t="e">
        <f>VLOOKUP($A80,Runners!$M:$AB,F$3,0)</f>
        <v>#N/A</v>
      </c>
      <c r="G80">
        <f>COUNTIF($F$5:F80,F80)</f>
        <v>12</v>
      </c>
      <c r="J80" s="32" t="e">
        <f t="shared" si="5"/>
        <v>#N/A</v>
      </c>
      <c r="K80" s="32">
        <f t="shared" si="6"/>
        <v>76</v>
      </c>
      <c r="L80" s="32">
        <f t="shared" si="7"/>
        <v>12</v>
      </c>
    </row>
    <row r="81" spans="1:12" x14ac:dyDescent="0.25">
      <c r="A81" s="19">
        <v>77</v>
      </c>
      <c r="B81" s="1" t="e">
        <f>VLOOKUP($A81,Runners!$M:$AB,B$3,0)</f>
        <v>#N/A</v>
      </c>
      <c r="C81" s="1" t="e">
        <f>VLOOKUP($A81,Runners!$M:$AB,C$3,0)</f>
        <v>#N/A</v>
      </c>
      <c r="D81" s="2" t="e">
        <f>VLOOKUP($A81,Runners!$M:$AB,D$3,0)</f>
        <v>#N/A</v>
      </c>
      <c r="E81" s="2" t="e">
        <f>VLOOKUP($A81,Runners!$M:$AB,E$3,0)</f>
        <v>#N/A</v>
      </c>
      <c r="F81" s="2" t="e">
        <f>VLOOKUP($A81,Runners!$M:$AB,F$3,0)</f>
        <v>#N/A</v>
      </c>
      <c r="G81">
        <f>COUNTIF($F$5:F81,F81)</f>
        <v>13</v>
      </c>
      <c r="J81" s="32" t="e">
        <f t="shared" si="5"/>
        <v>#N/A</v>
      </c>
      <c r="K81" s="32">
        <f t="shared" si="6"/>
        <v>77</v>
      </c>
      <c r="L81" s="32">
        <f t="shared" si="7"/>
        <v>13</v>
      </c>
    </row>
    <row r="82" spans="1:12" x14ac:dyDescent="0.25">
      <c r="A82" s="19">
        <v>78</v>
      </c>
      <c r="B82" s="1" t="e">
        <f>VLOOKUP($A82,Runners!$M:$AB,B$3,0)</f>
        <v>#N/A</v>
      </c>
      <c r="C82" s="1" t="e">
        <f>VLOOKUP($A82,Runners!$M:$AB,C$3,0)</f>
        <v>#N/A</v>
      </c>
      <c r="D82" s="2" t="e">
        <f>VLOOKUP($A82,Runners!$M:$AB,D$3,0)</f>
        <v>#N/A</v>
      </c>
      <c r="E82" s="2" t="e">
        <f>VLOOKUP($A82,Runners!$M:$AB,E$3,0)</f>
        <v>#N/A</v>
      </c>
      <c r="F82" s="2" t="e">
        <f>VLOOKUP($A82,Runners!$M:$AB,F$3,0)</f>
        <v>#N/A</v>
      </c>
      <c r="G82">
        <f>COUNTIF($F$5:F82,F82)</f>
        <v>14</v>
      </c>
      <c r="J82" s="32" t="e">
        <f t="shared" si="5"/>
        <v>#N/A</v>
      </c>
      <c r="K82" s="32">
        <f t="shared" si="6"/>
        <v>78</v>
      </c>
      <c r="L82" s="32">
        <f t="shared" si="7"/>
        <v>14</v>
      </c>
    </row>
    <row r="83" spans="1:12" x14ac:dyDescent="0.25">
      <c r="A83" s="19">
        <v>79</v>
      </c>
      <c r="B83" s="1" t="e">
        <f>VLOOKUP($A83,Runners!$M:$AB,B$3,0)</f>
        <v>#N/A</v>
      </c>
      <c r="C83" s="1" t="e">
        <f>VLOOKUP($A83,Runners!$M:$AB,C$3,0)</f>
        <v>#N/A</v>
      </c>
      <c r="D83" s="2" t="e">
        <f>VLOOKUP($A83,Runners!$M:$AB,D$3,0)</f>
        <v>#N/A</v>
      </c>
      <c r="E83" s="2" t="e">
        <f>VLOOKUP($A83,Runners!$M:$AB,E$3,0)</f>
        <v>#N/A</v>
      </c>
      <c r="F83" s="2" t="e">
        <f>VLOOKUP($A83,Runners!$M:$AB,F$3,0)</f>
        <v>#N/A</v>
      </c>
      <c r="G83">
        <f>COUNTIF($F$5:F83,F83)</f>
        <v>15</v>
      </c>
      <c r="J83" s="32" t="e">
        <f t="shared" si="5"/>
        <v>#N/A</v>
      </c>
      <c r="K83" s="32">
        <f t="shared" si="6"/>
        <v>79</v>
      </c>
      <c r="L83" s="32">
        <f t="shared" si="7"/>
        <v>15</v>
      </c>
    </row>
    <row r="84" spans="1:12" x14ac:dyDescent="0.25">
      <c r="A84" s="19">
        <v>80</v>
      </c>
      <c r="B84" s="1" t="e">
        <f>VLOOKUP($A84,Runners!$M:$AB,B$3,0)</f>
        <v>#N/A</v>
      </c>
      <c r="C84" s="1" t="e">
        <f>VLOOKUP($A84,Runners!$M:$AB,C$3,0)</f>
        <v>#N/A</v>
      </c>
      <c r="D84" s="2" t="e">
        <f>VLOOKUP($A84,Runners!$M:$AB,D$3,0)</f>
        <v>#N/A</v>
      </c>
      <c r="E84" s="2" t="e">
        <f>VLOOKUP($A84,Runners!$M:$AB,E$3,0)</f>
        <v>#N/A</v>
      </c>
      <c r="F84" s="2" t="e">
        <f>VLOOKUP($A84,Runners!$M:$AB,F$3,0)</f>
        <v>#N/A</v>
      </c>
      <c r="G84">
        <f>COUNTIF($F$5:F84,F84)</f>
        <v>16</v>
      </c>
      <c r="J84" s="32" t="e">
        <f t="shared" si="5"/>
        <v>#N/A</v>
      </c>
      <c r="K84" s="32">
        <f t="shared" si="6"/>
        <v>80</v>
      </c>
      <c r="L84" s="32">
        <f t="shared" si="7"/>
        <v>16</v>
      </c>
    </row>
    <row r="85" spans="1:12" x14ac:dyDescent="0.25">
      <c r="A85" s="19">
        <v>81</v>
      </c>
      <c r="B85" s="1" t="e">
        <f>VLOOKUP($A85,Runners!$M:$AB,B$3,0)</f>
        <v>#N/A</v>
      </c>
      <c r="C85" s="1" t="e">
        <f>VLOOKUP($A85,Runners!$M:$AB,C$3,0)</f>
        <v>#N/A</v>
      </c>
      <c r="D85" s="2" t="e">
        <f>VLOOKUP($A85,Runners!$M:$AB,D$3,0)</f>
        <v>#N/A</v>
      </c>
      <c r="E85" s="2" t="e">
        <f>VLOOKUP($A85,Runners!$M:$AB,E$3,0)</f>
        <v>#N/A</v>
      </c>
      <c r="F85" s="2" t="e">
        <f>VLOOKUP($A85,Runners!$M:$AB,F$3,0)</f>
        <v>#N/A</v>
      </c>
      <c r="G85">
        <f>COUNTIF($F$5:F85,F85)</f>
        <v>17</v>
      </c>
      <c r="J85" s="32" t="e">
        <f t="shared" si="5"/>
        <v>#N/A</v>
      </c>
      <c r="K85" s="32">
        <f t="shared" si="6"/>
        <v>81</v>
      </c>
      <c r="L85" s="32">
        <f t="shared" si="7"/>
        <v>17</v>
      </c>
    </row>
    <row r="86" spans="1:12" x14ac:dyDescent="0.25">
      <c r="A86" s="19">
        <v>82</v>
      </c>
      <c r="B86" s="1" t="e">
        <f>VLOOKUP($A86,Runners!$M:$AB,B$3,0)</f>
        <v>#N/A</v>
      </c>
      <c r="C86" s="1" t="e">
        <f>VLOOKUP($A86,Runners!$M:$AB,C$3,0)</f>
        <v>#N/A</v>
      </c>
      <c r="D86" s="2" t="e">
        <f>VLOOKUP($A86,Runners!$M:$AB,D$3,0)</f>
        <v>#N/A</v>
      </c>
      <c r="E86" s="2" t="e">
        <f>VLOOKUP($A86,Runners!$M:$AB,E$3,0)</f>
        <v>#N/A</v>
      </c>
      <c r="F86" s="2" t="e">
        <f>VLOOKUP($A86,Runners!$M:$AB,F$3,0)</f>
        <v>#N/A</v>
      </c>
      <c r="G86">
        <f>COUNTIF($F$5:F86,F86)</f>
        <v>18</v>
      </c>
      <c r="J86" s="32" t="e">
        <f t="shared" si="5"/>
        <v>#N/A</v>
      </c>
      <c r="K86" s="32">
        <f t="shared" si="6"/>
        <v>82</v>
      </c>
      <c r="L86" s="32">
        <f t="shared" si="7"/>
        <v>18</v>
      </c>
    </row>
    <row r="87" spans="1:12" x14ac:dyDescent="0.25">
      <c r="A87" s="19">
        <v>83</v>
      </c>
      <c r="B87" s="1" t="e">
        <f>VLOOKUP($A87,Runners!$M:$AB,B$3,0)</f>
        <v>#N/A</v>
      </c>
      <c r="C87" s="1" t="e">
        <f>VLOOKUP($A87,Runners!$M:$AB,C$3,0)</f>
        <v>#N/A</v>
      </c>
      <c r="D87" s="2" t="e">
        <f>VLOOKUP($A87,Runners!$M:$AB,D$3,0)</f>
        <v>#N/A</v>
      </c>
      <c r="E87" s="2" t="e">
        <f>VLOOKUP($A87,Runners!$M:$AB,E$3,0)</f>
        <v>#N/A</v>
      </c>
      <c r="F87" s="2" t="e">
        <f>VLOOKUP($A87,Runners!$M:$AB,F$3,0)</f>
        <v>#N/A</v>
      </c>
      <c r="G87">
        <f>COUNTIF($F$5:F87,F87)</f>
        <v>19</v>
      </c>
      <c r="J87" s="32" t="e">
        <f t="shared" si="5"/>
        <v>#N/A</v>
      </c>
      <c r="K87" s="32">
        <f t="shared" si="6"/>
        <v>83</v>
      </c>
      <c r="L87" s="32">
        <f t="shared" si="7"/>
        <v>19</v>
      </c>
    </row>
    <row r="88" spans="1:12" x14ac:dyDescent="0.25">
      <c r="A88" s="19">
        <v>84</v>
      </c>
      <c r="B88" s="1" t="e">
        <f>VLOOKUP($A88,Runners!$M:$AB,B$3,0)</f>
        <v>#N/A</v>
      </c>
      <c r="C88" s="1" t="e">
        <f>VLOOKUP($A88,Runners!$M:$AB,C$3,0)</f>
        <v>#N/A</v>
      </c>
      <c r="D88" s="2" t="e">
        <f>VLOOKUP($A88,Runners!$M:$AB,D$3,0)</f>
        <v>#N/A</v>
      </c>
      <c r="E88" s="2" t="e">
        <f>VLOOKUP($A88,Runners!$M:$AB,E$3,0)</f>
        <v>#N/A</v>
      </c>
      <c r="F88" s="2" t="e">
        <f>VLOOKUP($A88,Runners!$M:$AB,F$3,0)</f>
        <v>#N/A</v>
      </c>
      <c r="G88">
        <f>COUNTIF($F$5:F88,F88)</f>
        <v>20</v>
      </c>
      <c r="J88" s="32" t="e">
        <f t="shared" si="5"/>
        <v>#N/A</v>
      </c>
      <c r="K88" s="32">
        <f t="shared" si="6"/>
        <v>84</v>
      </c>
      <c r="L88" s="32">
        <f t="shared" si="7"/>
        <v>20</v>
      </c>
    </row>
    <row r="89" spans="1:12" x14ac:dyDescent="0.25">
      <c r="A89" s="19">
        <v>85</v>
      </c>
      <c r="B89" s="1" t="e">
        <f>VLOOKUP($A89,Runners!$M:$AB,B$3,0)</f>
        <v>#N/A</v>
      </c>
      <c r="C89" s="1" t="e">
        <f>VLOOKUP($A89,Runners!$M:$AB,C$3,0)</f>
        <v>#N/A</v>
      </c>
      <c r="D89" s="2" t="e">
        <f>VLOOKUP($A89,Runners!$M:$AB,D$3,0)</f>
        <v>#N/A</v>
      </c>
      <c r="E89" s="2" t="e">
        <f>VLOOKUP($A89,Runners!$M:$AB,E$3,0)</f>
        <v>#N/A</v>
      </c>
      <c r="F89" s="2" t="e">
        <f>VLOOKUP($A89,Runners!$M:$AB,F$3,0)</f>
        <v>#N/A</v>
      </c>
      <c r="G89">
        <f>COUNTIF($F$5:F89,F89)</f>
        <v>21</v>
      </c>
      <c r="J89" s="32" t="e">
        <f t="shared" si="5"/>
        <v>#N/A</v>
      </c>
      <c r="K89" s="32">
        <f t="shared" si="6"/>
        <v>85</v>
      </c>
      <c r="L89" s="32">
        <f t="shared" si="7"/>
        <v>21</v>
      </c>
    </row>
    <row r="90" spans="1:12" x14ac:dyDescent="0.25">
      <c r="A90" s="19">
        <v>86</v>
      </c>
      <c r="B90" s="1" t="e">
        <f>VLOOKUP($A90,Runners!$M:$AB,B$3,0)</f>
        <v>#N/A</v>
      </c>
      <c r="C90" s="1" t="e">
        <f>VLOOKUP($A90,Runners!$M:$AB,C$3,0)</f>
        <v>#N/A</v>
      </c>
      <c r="D90" s="2" t="e">
        <f>VLOOKUP($A90,Runners!$M:$AB,D$3,0)</f>
        <v>#N/A</v>
      </c>
      <c r="E90" s="2" t="e">
        <f>VLOOKUP($A90,Runners!$M:$AB,E$3,0)</f>
        <v>#N/A</v>
      </c>
      <c r="F90" s="2" t="e">
        <f>VLOOKUP($A90,Runners!$M:$AB,F$3,0)</f>
        <v>#N/A</v>
      </c>
      <c r="G90">
        <f>COUNTIF($F$5:F90,F90)</f>
        <v>22</v>
      </c>
      <c r="J90" s="32" t="e">
        <f t="shared" si="5"/>
        <v>#N/A</v>
      </c>
      <c r="K90" s="32">
        <f t="shared" si="6"/>
        <v>86</v>
      </c>
      <c r="L90" s="32">
        <f t="shared" si="7"/>
        <v>22</v>
      </c>
    </row>
    <row r="91" spans="1:12" x14ac:dyDescent="0.25">
      <c r="A91" s="19">
        <v>87</v>
      </c>
      <c r="B91" s="1" t="e">
        <f>VLOOKUP($A91,Runners!$M:$AB,B$3,0)</f>
        <v>#N/A</v>
      </c>
      <c r="C91" s="1" t="e">
        <f>VLOOKUP($A91,Runners!$M:$AB,C$3,0)</f>
        <v>#N/A</v>
      </c>
      <c r="D91" s="2" t="e">
        <f>VLOOKUP($A91,Runners!$M:$AB,D$3,0)</f>
        <v>#N/A</v>
      </c>
      <c r="E91" s="2" t="e">
        <f>VLOOKUP($A91,Runners!$M:$AB,E$3,0)</f>
        <v>#N/A</v>
      </c>
      <c r="F91" s="2" t="e">
        <f>VLOOKUP($A91,Runners!$M:$AB,F$3,0)</f>
        <v>#N/A</v>
      </c>
      <c r="G91">
        <f>COUNTIF($F$5:F91,F91)</f>
        <v>23</v>
      </c>
      <c r="J91" s="32" t="e">
        <f t="shared" si="5"/>
        <v>#N/A</v>
      </c>
      <c r="K91" s="32">
        <f t="shared" si="6"/>
        <v>87</v>
      </c>
      <c r="L91" s="32">
        <f t="shared" si="7"/>
        <v>23</v>
      </c>
    </row>
    <row r="92" spans="1:12" x14ac:dyDescent="0.25">
      <c r="A92" s="19">
        <v>88</v>
      </c>
      <c r="B92" s="1" t="e">
        <f>VLOOKUP($A92,Runners!$M:$AB,B$3,0)</f>
        <v>#N/A</v>
      </c>
      <c r="C92" s="1" t="e">
        <f>VLOOKUP($A92,Runners!$M:$AB,C$3,0)</f>
        <v>#N/A</v>
      </c>
      <c r="D92" s="2" t="e">
        <f>VLOOKUP($A92,Runners!$M:$AB,D$3,0)</f>
        <v>#N/A</v>
      </c>
      <c r="E92" s="2" t="e">
        <f>VLOOKUP($A92,Runners!$M:$AB,E$3,0)</f>
        <v>#N/A</v>
      </c>
      <c r="F92" s="2" t="e">
        <f>VLOOKUP($A92,Runners!$M:$AB,F$3,0)</f>
        <v>#N/A</v>
      </c>
      <c r="G92">
        <f>COUNTIF($F$5:F92,F92)</f>
        <v>24</v>
      </c>
      <c r="J92" s="32" t="e">
        <f t="shared" si="5"/>
        <v>#N/A</v>
      </c>
      <c r="K92" s="32">
        <f t="shared" si="6"/>
        <v>88</v>
      </c>
      <c r="L92" s="32">
        <f t="shared" si="7"/>
        <v>24</v>
      </c>
    </row>
    <row r="93" spans="1:12" x14ac:dyDescent="0.25">
      <c r="A93" s="19">
        <v>89</v>
      </c>
      <c r="B93" s="1" t="e">
        <f>VLOOKUP($A93,Runners!$M:$AB,B$3,0)</f>
        <v>#N/A</v>
      </c>
      <c r="C93" s="1" t="e">
        <f>VLOOKUP($A93,Runners!$M:$AB,C$3,0)</f>
        <v>#N/A</v>
      </c>
      <c r="D93" s="2" t="e">
        <f>VLOOKUP($A93,Runners!$M:$AB,D$3,0)</f>
        <v>#N/A</v>
      </c>
      <c r="E93" s="2" t="e">
        <f>VLOOKUP($A93,Runners!$M:$AB,E$3,0)</f>
        <v>#N/A</v>
      </c>
      <c r="F93" s="2" t="e">
        <f>VLOOKUP($A93,Runners!$M:$AB,F$3,0)</f>
        <v>#N/A</v>
      </c>
      <c r="G93">
        <f>COUNTIF($F$5:F93,F93)</f>
        <v>25</v>
      </c>
      <c r="J93" s="32" t="e">
        <f t="shared" si="5"/>
        <v>#N/A</v>
      </c>
      <c r="K93" s="32">
        <f t="shared" si="6"/>
        <v>89</v>
      </c>
      <c r="L93" s="32">
        <f t="shared" si="7"/>
        <v>25</v>
      </c>
    </row>
    <row r="94" spans="1:12" x14ac:dyDescent="0.25">
      <c r="A94" s="19">
        <v>90</v>
      </c>
      <c r="B94" s="1" t="e">
        <f>VLOOKUP($A94,Runners!$M:$AB,B$3,0)</f>
        <v>#N/A</v>
      </c>
      <c r="C94" s="1" t="e">
        <f>VLOOKUP($A94,Runners!$M:$AB,C$3,0)</f>
        <v>#N/A</v>
      </c>
      <c r="D94" s="2" t="e">
        <f>VLOOKUP($A94,Runners!$M:$AB,D$3,0)</f>
        <v>#N/A</v>
      </c>
      <c r="E94" s="2" t="e">
        <f>VLOOKUP($A94,Runners!$M:$AB,E$3,0)</f>
        <v>#N/A</v>
      </c>
      <c r="F94" s="2" t="e">
        <f>VLOOKUP($A94,Runners!$M:$AB,F$3,0)</f>
        <v>#N/A</v>
      </c>
      <c r="G94">
        <f>COUNTIF($F$5:F94,F94)</f>
        <v>26</v>
      </c>
      <c r="J94" s="32" t="e">
        <f t="shared" si="5"/>
        <v>#N/A</v>
      </c>
      <c r="K94" s="32">
        <f t="shared" si="6"/>
        <v>90</v>
      </c>
      <c r="L94" s="32">
        <f t="shared" si="7"/>
        <v>26</v>
      </c>
    </row>
    <row r="95" spans="1:12" x14ac:dyDescent="0.25">
      <c r="A95" s="19">
        <v>91</v>
      </c>
      <c r="B95" s="1" t="e">
        <f>VLOOKUP($A95,Runners!$M:$AB,B$3,0)</f>
        <v>#N/A</v>
      </c>
      <c r="C95" s="1" t="e">
        <f>VLOOKUP($A95,Runners!$M:$AB,C$3,0)</f>
        <v>#N/A</v>
      </c>
      <c r="D95" s="2" t="e">
        <f>VLOOKUP($A95,Runners!$M:$AB,D$3,0)</f>
        <v>#N/A</v>
      </c>
      <c r="E95" s="2" t="e">
        <f>VLOOKUP($A95,Runners!$M:$AB,E$3,0)</f>
        <v>#N/A</v>
      </c>
      <c r="F95" s="2" t="e">
        <f>VLOOKUP($A95,Runners!$M:$AB,F$3,0)</f>
        <v>#N/A</v>
      </c>
      <c r="G95">
        <f>COUNTIF($F$5:F95,F95)</f>
        <v>27</v>
      </c>
      <c r="J95" s="32" t="e">
        <f t="shared" si="5"/>
        <v>#N/A</v>
      </c>
      <c r="K95" s="32">
        <f t="shared" si="6"/>
        <v>91</v>
      </c>
      <c r="L95" s="32">
        <f t="shared" si="7"/>
        <v>27</v>
      </c>
    </row>
    <row r="96" spans="1:12" x14ac:dyDescent="0.25">
      <c r="A96" s="19">
        <v>92</v>
      </c>
      <c r="B96" s="1" t="e">
        <f>VLOOKUP($A96,Runners!$M:$AB,B$3,0)</f>
        <v>#N/A</v>
      </c>
      <c r="C96" s="1" t="e">
        <f>VLOOKUP($A96,Runners!$M:$AB,C$3,0)</f>
        <v>#N/A</v>
      </c>
      <c r="D96" s="2" t="e">
        <f>VLOOKUP($A96,Runners!$M:$AB,D$3,0)</f>
        <v>#N/A</v>
      </c>
      <c r="E96" s="2" t="e">
        <f>VLOOKUP($A96,Runners!$M:$AB,E$3,0)</f>
        <v>#N/A</v>
      </c>
      <c r="F96" s="2" t="e">
        <f>VLOOKUP($A96,Runners!$M:$AB,F$3,0)</f>
        <v>#N/A</v>
      </c>
      <c r="G96">
        <f>COUNTIF($F$5:F96,F96)</f>
        <v>28</v>
      </c>
      <c r="J96" s="32" t="e">
        <f t="shared" si="5"/>
        <v>#N/A</v>
      </c>
      <c r="K96" s="32">
        <f t="shared" si="6"/>
        <v>92</v>
      </c>
      <c r="L96" s="32">
        <f t="shared" si="7"/>
        <v>28</v>
      </c>
    </row>
    <row r="97" spans="1:12" x14ac:dyDescent="0.25">
      <c r="A97" s="19">
        <v>93</v>
      </c>
      <c r="B97" s="1" t="e">
        <f>VLOOKUP($A97,Runners!$M:$AB,B$3,0)</f>
        <v>#N/A</v>
      </c>
      <c r="C97" s="1" t="e">
        <f>VLOOKUP($A97,Runners!$M:$AB,C$3,0)</f>
        <v>#N/A</v>
      </c>
      <c r="D97" s="2" t="e">
        <f>VLOOKUP($A97,Runners!$M:$AB,D$3,0)</f>
        <v>#N/A</v>
      </c>
      <c r="E97" s="2" t="e">
        <f>VLOOKUP($A97,Runners!$M:$AB,E$3,0)</f>
        <v>#N/A</v>
      </c>
      <c r="F97" s="2" t="e">
        <f>VLOOKUP($A97,Runners!$M:$AB,F$3,0)</f>
        <v>#N/A</v>
      </c>
      <c r="G97">
        <f>COUNTIF($F$5:F97,F97)</f>
        <v>29</v>
      </c>
      <c r="J97" s="32" t="e">
        <f t="shared" si="5"/>
        <v>#N/A</v>
      </c>
      <c r="K97" s="32">
        <f t="shared" si="6"/>
        <v>93</v>
      </c>
      <c r="L97" s="32">
        <f t="shared" si="7"/>
        <v>29</v>
      </c>
    </row>
    <row r="98" spans="1:12" x14ac:dyDescent="0.25">
      <c r="A98" s="19">
        <v>94</v>
      </c>
      <c r="B98" s="1" t="e">
        <f>VLOOKUP($A98,Runners!$M:$AB,B$3,0)</f>
        <v>#N/A</v>
      </c>
      <c r="C98" s="1" t="e">
        <f>VLOOKUP($A98,Runners!$M:$AB,C$3,0)</f>
        <v>#N/A</v>
      </c>
      <c r="D98" s="2" t="e">
        <f>VLOOKUP($A98,Runners!$M:$AB,D$3,0)</f>
        <v>#N/A</v>
      </c>
      <c r="E98" s="2" t="e">
        <f>VLOOKUP($A98,Runners!$M:$AB,E$3,0)</f>
        <v>#N/A</v>
      </c>
      <c r="F98" s="2" t="e">
        <f>VLOOKUP($A98,Runners!$M:$AB,F$3,0)</f>
        <v>#N/A</v>
      </c>
      <c r="G98">
        <f>COUNTIF($F$5:F98,F98)</f>
        <v>30</v>
      </c>
      <c r="J98" s="32" t="e">
        <f t="shared" si="5"/>
        <v>#N/A</v>
      </c>
      <c r="K98" s="32">
        <f t="shared" si="6"/>
        <v>94</v>
      </c>
      <c r="L98" s="32">
        <f t="shared" si="7"/>
        <v>30</v>
      </c>
    </row>
    <row r="99" spans="1:12" x14ac:dyDescent="0.25">
      <c r="A99" s="19">
        <v>95</v>
      </c>
      <c r="B99" s="1" t="e">
        <f>VLOOKUP($A99,Runners!$M:$AB,B$3,0)</f>
        <v>#N/A</v>
      </c>
      <c r="C99" s="1" t="e">
        <f>VLOOKUP($A99,Runners!$M:$AB,C$3,0)</f>
        <v>#N/A</v>
      </c>
      <c r="D99" s="2" t="e">
        <f>VLOOKUP($A99,Runners!$M:$AB,D$3,0)</f>
        <v>#N/A</v>
      </c>
      <c r="E99" s="2" t="e">
        <f>VLOOKUP($A99,Runners!$M:$AB,E$3,0)</f>
        <v>#N/A</v>
      </c>
      <c r="F99" s="2" t="e">
        <f>VLOOKUP($A99,Runners!$M:$AB,F$3,0)</f>
        <v>#N/A</v>
      </c>
      <c r="G99">
        <f>COUNTIF($F$5:F99,F99)</f>
        <v>31</v>
      </c>
      <c r="J99" s="32" t="e">
        <f t="shared" si="5"/>
        <v>#N/A</v>
      </c>
      <c r="K99" s="32">
        <f t="shared" si="6"/>
        <v>95</v>
      </c>
      <c r="L99" s="32">
        <f t="shared" si="7"/>
        <v>31</v>
      </c>
    </row>
    <row r="100" spans="1:12" x14ac:dyDescent="0.25">
      <c r="A100" s="19">
        <v>96</v>
      </c>
      <c r="B100" s="1" t="e">
        <f>VLOOKUP($A100,Runners!$M:$AB,B$3,0)</f>
        <v>#N/A</v>
      </c>
      <c r="C100" s="1" t="e">
        <f>VLOOKUP($A100,Runners!$M:$AB,C$3,0)</f>
        <v>#N/A</v>
      </c>
      <c r="D100" s="2" t="e">
        <f>VLOOKUP($A100,Runners!$M:$AB,D$3,0)</f>
        <v>#N/A</v>
      </c>
      <c r="E100" s="2" t="e">
        <f>VLOOKUP($A100,Runners!$M:$AB,E$3,0)</f>
        <v>#N/A</v>
      </c>
      <c r="F100" s="2" t="e">
        <f>VLOOKUP($A100,Runners!$M:$AB,F$3,0)</f>
        <v>#N/A</v>
      </c>
      <c r="G100">
        <f>COUNTIF($F$5:F100,F100)</f>
        <v>32</v>
      </c>
      <c r="J100" s="32" t="e">
        <f t="shared" si="5"/>
        <v>#N/A</v>
      </c>
      <c r="K100" s="32">
        <f t="shared" si="6"/>
        <v>96</v>
      </c>
      <c r="L100" s="32">
        <f t="shared" si="7"/>
        <v>32</v>
      </c>
    </row>
    <row r="101" spans="1:12" x14ac:dyDescent="0.25">
      <c r="A101" s="19">
        <v>97</v>
      </c>
      <c r="B101" s="1" t="e">
        <f>VLOOKUP($A101,Runners!$M:$AB,B$3,0)</f>
        <v>#N/A</v>
      </c>
      <c r="C101" s="1" t="e">
        <f>VLOOKUP($A101,Runners!$M:$AB,C$3,0)</f>
        <v>#N/A</v>
      </c>
      <c r="D101" s="2" t="e">
        <f>VLOOKUP($A101,Runners!$M:$AB,D$3,0)</f>
        <v>#N/A</v>
      </c>
      <c r="E101" s="2" t="e">
        <f>VLOOKUP($A101,Runners!$M:$AB,E$3,0)</f>
        <v>#N/A</v>
      </c>
      <c r="F101" s="2" t="e">
        <f>VLOOKUP($A101,Runners!$M:$AB,F$3,0)</f>
        <v>#N/A</v>
      </c>
      <c r="G101">
        <f>COUNTIF($F$5:F101,F101)</f>
        <v>33</v>
      </c>
      <c r="J101" s="32" t="e">
        <f t="shared" si="5"/>
        <v>#N/A</v>
      </c>
      <c r="K101" s="32">
        <f t="shared" si="6"/>
        <v>97</v>
      </c>
      <c r="L101" s="32">
        <f t="shared" si="7"/>
        <v>33</v>
      </c>
    </row>
    <row r="102" spans="1:12" x14ac:dyDescent="0.25">
      <c r="A102" s="19">
        <v>98</v>
      </c>
      <c r="B102" s="1" t="e">
        <f>VLOOKUP($A102,Runners!$M:$AB,B$3,0)</f>
        <v>#N/A</v>
      </c>
      <c r="C102" s="1" t="e">
        <f>VLOOKUP($A102,Runners!$M:$AB,C$3,0)</f>
        <v>#N/A</v>
      </c>
      <c r="D102" s="2" t="e">
        <f>VLOOKUP($A102,Runners!$M:$AB,D$3,0)</f>
        <v>#N/A</v>
      </c>
      <c r="E102" s="2" t="e">
        <f>VLOOKUP($A102,Runners!$M:$AB,E$3,0)</f>
        <v>#N/A</v>
      </c>
      <c r="F102" s="2" t="e">
        <f>VLOOKUP($A102,Runners!$M:$AB,F$3,0)</f>
        <v>#N/A</v>
      </c>
      <c r="G102">
        <f>COUNTIF($F$5:F102,F102)</f>
        <v>34</v>
      </c>
      <c r="J102" s="32" t="e">
        <f t="shared" si="5"/>
        <v>#N/A</v>
      </c>
      <c r="K102" s="32">
        <f t="shared" si="6"/>
        <v>98</v>
      </c>
      <c r="L102" s="32">
        <f t="shared" si="7"/>
        <v>34</v>
      </c>
    </row>
    <row r="103" spans="1:12" x14ac:dyDescent="0.25">
      <c r="A103" s="19">
        <v>99</v>
      </c>
      <c r="B103" s="1" t="e">
        <f>VLOOKUP($A103,Runners!$M:$AB,B$3,0)</f>
        <v>#N/A</v>
      </c>
      <c r="C103" s="1" t="e">
        <f>VLOOKUP($A103,Runners!$M:$AB,C$3,0)</f>
        <v>#N/A</v>
      </c>
      <c r="D103" s="2" t="e">
        <f>VLOOKUP($A103,Runners!$M:$AB,D$3,0)</f>
        <v>#N/A</v>
      </c>
      <c r="E103" s="2" t="e">
        <f>VLOOKUP($A103,Runners!$M:$AB,E$3,0)</f>
        <v>#N/A</v>
      </c>
      <c r="F103" s="2" t="e">
        <f>VLOOKUP($A103,Runners!$M:$AB,F$3,0)</f>
        <v>#N/A</v>
      </c>
      <c r="G103">
        <f>COUNTIF($F$5:F103,F103)</f>
        <v>35</v>
      </c>
      <c r="J103" s="32" t="e">
        <f t="shared" si="5"/>
        <v>#N/A</v>
      </c>
      <c r="K103" s="32">
        <f t="shared" si="6"/>
        <v>99</v>
      </c>
      <c r="L103" s="32">
        <f t="shared" si="7"/>
        <v>35</v>
      </c>
    </row>
    <row r="104" spans="1:12" x14ac:dyDescent="0.25">
      <c r="A104" s="19">
        <v>100</v>
      </c>
      <c r="B104" s="1" t="e">
        <f>VLOOKUP($A104,Runners!$M:$AB,B$3,0)</f>
        <v>#N/A</v>
      </c>
      <c r="C104" s="1" t="e">
        <f>VLOOKUP($A104,Runners!$M:$AB,C$3,0)</f>
        <v>#N/A</v>
      </c>
      <c r="D104" s="2" t="e">
        <f>VLOOKUP($A104,Runners!$M:$AB,D$3,0)</f>
        <v>#N/A</v>
      </c>
      <c r="E104" s="2" t="e">
        <f>VLOOKUP($A104,Runners!$M:$AB,E$3,0)</f>
        <v>#N/A</v>
      </c>
      <c r="F104" s="2" t="e">
        <f>VLOOKUP($A104,Runners!$M:$AB,F$3,0)</f>
        <v>#N/A</v>
      </c>
      <c r="G104">
        <f>COUNTIF($F$5:F104,F104)</f>
        <v>36</v>
      </c>
      <c r="J104" s="32" t="e">
        <f t="shared" si="5"/>
        <v>#N/A</v>
      </c>
      <c r="K104" s="32">
        <f t="shared" si="6"/>
        <v>100</v>
      </c>
      <c r="L104" s="32">
        <f t="shared" si="7"/>
        <v>36</v>
      </c>
    </row>
    <row r="105" spans="1:12" x14ac:dyDescent="0.25">
      <c r="A105" s="19">
        <v>101</v>
      </c>
      <c r="B105" s="1" t="e">
        <f>VLOOKUP($A105,Runners!$M:$AB,B$3,0)</f>
        <v>#N/A</v>
      </c>
      <c r="C105" s="1" t="e">
        <f>VLOOKUP($A105,Runners!$M:$AB,C$3,0)</f>
        <v>#N/A</v>
      </c>
      <c r="D105" s="2" t="e">
        <f>VLOOKUP($A105,Runners!$M:$AB,D$3,0)</f>
        <v>#N/A</v>
      </c>
      <c r="E105" s="2" t="e">
        <f>VLOOKUP($A105,Runners!$M:$AB,E$3,0)</f>
        <v>#N/A</v>
      </c>
      <c r="F105" s="2" t="e">
        <f>VLOOKUP($A105,Runners!$M:$AB,F$3,0)</f>
        <v>#N/A</v>
      </c>
      <c r="G105">
        <f>COUNTIF($F$5:F105,F105)</f>
        <v>37</v>
      </c>
      <c r="J105" s="32" t="e">
        <f t="shared" si="5"/>
        <v>#N/A</v>
      </c>
      <c r="K105" s="32">
        <f t="shared" si="6"/>
        <v>101</v>
      </c>
      <c r="L105" s="32">
        <f t="shared" si="7"/>
        <v>37</v>
      </c>
    </row>
    <row r="106" spans="1:12" x14ac:dyDescent="0.25">
      <c r="A106" s="19">
        <v>102</v>
      </c>
      <c r="B106" s="1" t="e">
        <f>VLOOKUP($A106,Runners!$M:$AB,B$3,0)</f>
        <v>#N/A</v>
      </c>
      <c r="C106" s="1" t="e">
        <f>VLOOKUP($A106,Runners!$M:$AB,C$3,0)</f>
        <v>#N/A</v>
      </c>
      <c r="D106" s="2" t="e">
        <f>VLOOKUP($A106,Runners!$M:$AB,D$3,0)</f>
        <v>#N/A</v>
      </c>
      <c r="E106" s="2" t="e">
        <f>VLOOKUP($A106,Runners!$M:$AB,E$3,0)</f>
        <v>#N/A</v>
      </c>
      <c r="F106" s="2" t="e">
        <f>VLOOKUP($A106,Runners!$M:$AB,F$3,0)</f>
        <v>#N/A</v>
      </c>
      <c r="G106">
        <f>COUNTIF($F$5:F106,F106)</f>
        <v>38</v>
      </c>
      <c r="J106" s="32" t="e">
        <f t="shared" si="5"/>
        <v>#N/A</v>
      </c>
      <c r="K106" s="32">
        <f t="shared" si="6"/>
        <v>102</v>
      </c>
      <c r="L106" s="32">
        <f t="shared" si="7"/>
        <v>38</v>
      </c>
    </row>
    <row r="107" spans="1:12" x14ac:dyDescent="0.25">
      <c r="A107" s="19">
        <v>103</v>
      </c>
      <c r="B107" s="1" t="e">
        <f>VLOOKUP($A107,Runners!$M:$AB,B$3,0)</f>
        <v>#N/A</v>
      </c>
      <c r="C107" s="1" t="e">
        <f>VLOOKUP($A107,Runners!$M:$AB,C$3,0)</f>
        <v>#N/A</v>
      </c>
      <c r="D107" s="2" t="e">
        <f>VLOOKUP($A107,Runners!$M:$AB,D$3,0)</f>
        <v>#N/A</v>
      </c>
      <c r="E107" s="2" t="e">
        <f>VLOOKUP($A107,Runners!$M:$AB,E$3,0)</f>
        <v>#N/A</v>
      </c>
      <c r="F107" s="2" t="e">
        <f>VLOOKUP($A107,Runners!$M:$AB,F$3,0)</f>
        <v>#N/A</v>
      </c>
    </row>
    <row r="108" spans="1:12" x14ac:dyDescent="0.25">
      <c r="A108" s="19">
        <v>104</v>
      </c>
      <c r="B108" s="1" t="e">
        <f>VLOOKUP($A108,Runners!$M:$AB,B$3,0)</f>
        <v>#N/A</v>
      </c>
      <c r="C108" s="1" t="e">
        <f>VLOOKUP($A108,Runners!$M:$AB,C$3,0)</f>
        <v>#N/A</v>
      </c>
      <c r="D108" s="2" t="e">
        <f>VLOOKUP($A108,Runners!$M:$AB,D$3,0)</f>
        <v>#N/A</v>
      </c>
      <c r="E108" s="2" t="e">
        <f>VLOOKUP($A108,Runners!$M:$AB,E$3,0)</f>
        <v>#N/A</v>
      </c>
      <c r="F108" s="2" t="e">
        <f>VLOOKUP($A108,Runners!$M:$AB,F$3,0)</f>
        <v>#N/A</v>
      </c>
    </row>
    <row r="109" spans="1:12" x14ac:dyDescent="0.25">
      <c r="A109" s="19">
        <v>105</v>
      </c>
      <c r="B109" s="1" t="e">
        <f>VLOOKUP($A109,Runners!$M:$AB,B$3,0)</f>
        <v>#N/A</v>
      </c>
      <c r="C109" s="1" t="e">
        <f>VLOOKUP($A109,Runners!$M:$AB,C$3,0)</f>
        <v>#N/A</v>
      </c>
      <c r="D109" s="2" t="e">
        <f>VLOOKUP($A109,Runners!$M:$AB,D$3,0)</f>
        <v>#N/A</v>
      </c>
      <c r="E109" s="2" t="e">
        <f>VLOOKUP($A109,Runners!$M:$AB,E$3,0)</f>
        <v>#N/A</v>
      </c>
      <c r="F109" s="2" t="e">
        <f>VLOOKUP($A109,Runners!$M:$AB,F$3,0)</f>
        <v>#N/A</v>
      </c>
    </row>
    <row r="110" spans="1:12" x14ac:dyDescent="0.25">
      <c r="A110" s="19">
        <v>106</v>
      </c>
      <c r="B110" s="1" t="e">
        <f>VLOOKUP($A110,Runners!$M:$AB,B$3,0)</f>
        <v>#N/A</v>
      </c>
      <c r="C110" s="1" t="e">
        <f>VLOOKUP($A110,Runners!$M:$AB,C$3,0)</f>
        <v>#N/A</v>
      </c>
      <c r="D110" s="2" t="e">
        <f>VLOOKUP($A110,Runners!$M:$AB,D$3,0)</f>
        <v>#N/A</v>
      </c>
      <c r="E110" s="2" t="e">
        <f>VLOOKUP($A110,Runners!$M:$AB,E$3,0)</f>
        <v>#N/A</v>
      </c>
      <c r="F110" s="2" t="e">
        <f>VLOOKUP($A110,Runners!$M:$AB,F$3,0)</f>
        <v>#N/A</v>
      </c>
    </row>
    <row r="111" spans="1:12" x14ac:dyDescent="0.25">
      <c r="A111" s="19">
        <v>107</v>
      </c>
      <c r="B111" s="1" t="e">
        <f>VLOOKUP($A111,Runners!$M:$AB,B$3,0)</f>
        <v>#N/A</v>
      </c>
      <c r="C111" s="1" t="e">
        <f>VLOOKUP($A111,Runners!$M:$AB,C$3,0)</f>
        <v>#N/A</v>
      </c>
      <c r="D111" s="2" t="e">
        <f>VLOOKUP($A111,Runners!$M:$AB,D$3,0)</f>
        <v>#N/A</v>
      </c>
      <c r="E111" s="2" t="e">
        <f>VLOOKUP($A111,Runners!$M:$AB,E$3,0)</f>
        <v>#N/A</v>
      </c>
      <c r="F111" s="2" t="e">
        <f>VLOOKUP($A111,Runners!$M:$AB,F$3,0)</f>
        <v>#N/A</v>
      </c>
    </row>
    <row r="112" spans="1:12" x14ac:dyDescent="0.25">
      <c r="A112" s="19">
        <v>108</v>
      </c>
      <c r="B112" s="1" t="e">
        <f>VLOOKUP($A112,Runners!$M:$AB,B$3,0)</f>
        <v>#N/A</v>
      </c>
      <c r="C112" s="1" t="e">
        <f>VLOOKUP($A112,Runners!$M:$AB,C$3,0)</f>
        <v>#N/A</v>
      </c>
      <c r="D112" s="2" t="e">
        <f>VLOOKUP($A112,Runners!$M:$AB,D$3,0)</f>
        <v>#N/A</v>
      </c>
      <c r="E112" s="2" t="e">
        <f>VLOOKUP($A112,Runners!$M:$AB,E$3,0)</f>
        <v>#N/A</v>
      </c>
      <c r="F112" s="2" t="e">
        <f>VLOOKUP($A112,Runners!$M:$AB,F$3,0)</f>
        <v>#N/A</v>
      </c>
    </row>
    <row r="113" spans="1:6" x14ac:dyDescent="0.25">
      <c r="A113" s="19">
        <v>109</v>
      </c>
      <c r="B113" s="1" t="e">
        <f>VLOOKUP($A113,Runners!$M:$AB,B$3,0)</f>
        <v>#N/A</v>
      </c>
      <c r="C113" s="1" t="e">
        <f>VLOOKUP($A113,Runners!$M:$AB,C$3,0)</f>
        <v>#N/A</v>
      </c>
      <c r="D113" s="2" t="e">
        <f>VLOOKUP($A113,Runners!$M:$AB,D$3,0)</f>
        <v>#N/A</v>
      </c>
      <c r="E113" s="2" t="e">
        <f>VLOOKUP($A113,Runners!$M:$AB,E$3,0)</f>
        <v>#N/A</v>
      </c>
      <c r="F113" s="2" t="e">
        <f>VLOOKUP($A113,Runners!$M:$AB,F$3,0)</f>
        <v>#N/A</v>
      </c>
    </row>
    <row r="114" spans="1:6" x14ac:dyDescent="0.25">
      <c r="A114" s="19">
        <v>110</v>
      </c>
      <c r="B114" s="1" t="e">
        <f>VLOOKUP($A114,Runners!$M:$AB,B$3,0)</f>
        <v>#N/A</v>
      </c>
      <c r="C114" s="1" t="e">
        <f>VLOOKUP($A114,Runners!$M:$AB,C$3,0)</f>
        <v>#N/A</v>
      </c>
      <c r="D114" s="2" t="e">
        <f>VLOOKUP($A114,Runners!$M:$AB,D$3,0)</f>
        <v>#N/A</v>
      </c>
      <c r="E114" s="2" t="e">
        <f>VLOOKUP($A114,Runners!$M:$AB,E$3,0)</f>
        <v>#N/A</v>
      </c>
      <c r="F114" s="2" t="e">
        <f>VLOOKUP($A114,Runners!$M:$AB,F$3,0)</f>
        <v>#N/A</v>
      </c>
    </row>
    <row r="115" spans="1:6" x14ac:dyDescent="0.25">
      <c r="A115" s="19">
        <v>111</v>
      </c>
      <c r="B115" s="1" t="e">
        <f>VLOOKUP($A115,Runners!$M:$AB,B$3,0)</f>
        <v>#N/A</v>
      </c>
      <c r="C115" s="1" t="e">
        <f>VLOOKUP($A115,Runners!$M:$AB,C$3,0)</f>
        <v>#N/A</v>
      </c>
      <c r="D115" s="2" t="e">
        <f>VLOOKUP($A115,Runners!$M:$AB,D$3,0)</f>
        <v>#N/A</v>
      </c>
      <c r="E115" s="2" t="e">
        <f>VLOOKUP($A115,Runners!$M:$AB,E$3,0)</f>
        <v>#N/A</v>
      </c>
      <c r="F115" s="2" t="e">
        <f>VLOOKUP($A115,Runners!$M:$AB,F$3,0)</f>
        <v>#N/A</v>
      </c>
    </row>
    <row r="116" spans="1:6" x14ac:dyDescent="0.25">
      <c r="A116" s="19">
        <v>112</v>
      </c>
      <c r="B116" s="1" t="e">
        <f>VLOOKUP($A116,Runners!$M:$AB,B$3,0)</f>
        <v>#N/A</v>
      </c>
      <c r="C116" s="1" t="e">
        <f>VLOOKUP($A116,Runners!$M:$AB,C$3,0)</f>
        <v>#N/A</v>
      </c>
      <c r="D116" s="2" t="e">
        <f>VLOOKUP($A116,Runners!$M:$AB,D$3,0)</f>
        <v>#N/A</v>
      </c>
      <c r="E116" s="2" t="e">
        <f>VLOOKUP($A116,Runners!$M:$AB,E$3,0)</f>
        <v>#N/A</v>
      </c>
      <c r="F116" s="2" t="e">
        <f>VLOOKUP($A116,Runners!$M:$AB,F$3,0)</f>
        <v>#N/A</v>
      </c>
    </row>
    <row r="117" spans="1:6" x14ac:dyDescent="0.25">
      <c r="A117" s="19">
        <v>113</v>
      </c>
      <c r="B117" s="1" t="e">
        <f>VLOOKUP($A117,Runners!$M:$AB,B$3,0)</f>
        <v>#N/A</v>
      </c>
      <c r="C117" s="1" t="e">
        <f>VLOOKUP($A117,Runners!$M:$AB,C$3,0)</f>
        <v>#N/A</v>
      </c>
      <c r="D117" s="2" t="e">
        <f>VLOOKUP($A117,Runners!$M:$AB,D$3,0)</f>
        <v>#N/A</v>
      </c>
      <c r="E117" s="2" t="e">
        <f>VLOOKUP($A117,Runners!$M:$AB,E$3,0)</f>
        <v>#N/A</v>
      </c>
      <c r="F117" s="2" t="e">
        <f>VLOOKUP($A117,Runners!$M:$AB,F$3,0)</f>
        <v>#N/A</v>
      </c>
    </row>
    <row r="118" spans="1:6" x14ac:dyDescent="0.25">
      <c r="A118" s="19">
        <v>114</v>
      </c>
      <c r="B118" s="1" t="e">
        <f>VLOOKUP($A118,Runners!$M:$AB,B$3,0)</f>
        <v>#N/A</v>
      </c>
      <c r="C118" s="1" t="e">
        <f>VLOOKUP($A118,Runners!$M:$AB,C$3,0)</f>
        <v>#N/A</v>
      </c>
      <c r="D118" s="2" t="e">
        <f>VLOOKUP($A118,Runners!$M:$AB,D$3,0)</f>
        <v>#N/A</v>
      </c>
      <c r="E118" s="2" t="e">
        <f>VLOOKUP($A118,Runners!$M:$AB,E$3,0)</f>
        <v>#N/A</v>
      </c>
      <c r="F118" s="2" t="e">
        <f>VLOOKUP($A118,Runners!$M:$AB,F$3,0)</f>
        <v>#N/A</v>
      </c>
    </row>
    <row r="119" spans="1:6" x14ac:dyDescent="0.25">
      <c r="A119" s="19">
        <v>115</v>
      </c>
      <c r="B119" s="1" t="e">
        <f>VLOOKUP($A119,Runners!$M:$AB,B$3,0)</f>
        <v>#N/A</v>
      </c>
      <c r="C119" s="1" t="e">
        <f>VLOOKUP($A119,Runners!$M:$AB,C$3,0)</f>
        <v>#N/A</v>
      </c>
      <c r="D119" s="2" t="e">
        <f>VLOOKUP($A119,Runners!$M:$AB,D$3,0)</f>
        <v>#N/A</v>
      </c>
      <c r="E119" s="2" t="e">
        <f>VLOOKUP($A119,Runners!$M:$AB,E$3,0)</f>
        <v>#N/A</v>
      </c>
      <c r="F119" s="2" t="e">
        <f>VLOOKUP($A119,Runners!$M:$AB,F$3,0)</f>
        <v>#N/A</v>
      </c>
    </row>
    <row r="120" spans="1:6" x14ac:dyDescent="0.25">
      <c r="A120" s="19">
        <v>116</v>
      </c>
      <c r="B120" s="1" t="e">
        <f>VLOOKUP($A120,Runners!$M:$AB,B$3,0)</f>
        <v>#N/A</v>
      </c>
      <c r="C120" s="1" t="e">
        <f>VLOOKUP($A120,Runners!$M:$AB,C$3,0)</f>
        <v>#N/A</v>
      </c>
      <c r="D120" s="2" t="e">
        <f>VLOOKUP($A120,Runners!$M:$AB,D$3,0)</f>
        <v>#N/A</v>
      </c>
      <c r="E120" s="2" t="e">
        <f>VLOOKUP($A120,Runners!$M:$AB,E$3,0)</f>
        <v>#N/A</v>
      </c>
      <c r="F120" s="2" t="e">
        <f>VLOOKUP($A120,Runners!$M:$AB,F$3,0)</f>
        <v>#N/A</v>
      </c>
    </row>
    <row r="121" spans="1:6" x14ac:dyDescent="0.25">
      <c r="A121" s="19">
        <v>117</v>
      </c>
      <c r="B121" s="1" t="e">
        <f>VLOOKUP($A121,Runners!$M:$AB,B$3,0)</f>
        <v>#N/A</v>
      </c>
      <c r="C121" s="1" t="e">
        <f>VLOOKUP($A121,Runners!$M:$AB,C$3,0)</f>
        <v>#N/A</v>
      </c>
      <c r="D121" s="2" t="e">
        <f>VLOOKUP($A121,Runners!$M:$AB,D$3,0)</f>
        <v>#N/A</v>
      </c>
      <c r="E121" s="2" t="e">
        <f>VLOOKUP($A121,Runners!$M:$AB,E$3,0)</f>
        <v>#N/A</v>
      </c>
      <c r="F121" s="2" t="e">
        <f>VLOOKUP($A121,Runners!$M:$AB,F$3,0)</f>
        <v>#N/A</v>
      </c>
    </row>
    <row r="122" spans="1:6" x14ac:dyDescent="0.25">
      <c r="A122" s="19">
        <v>118</v>
      </c>
      <c r="B122" s="1" t="e">
        <f>VLOOKUP($A122,Runners!$M:$AB,B$3,0)</f>
        <v>#N/A</v>
      </c>
      <c r="C122" s="1" t="e">
        <f>VLOOKUP($A122,Runners!$M:$AB,C$3,0)</f>
        <v>#N/A</v>
      </c>
      <c r="D122" s="2" t="e">
        <f>VLOOKUP($A122,Runners!$M:$AB,D$3,0)</f>
        <v>#N/A</v>
      </c>
      <c r="E122" s="2" t="e">
        <f>VLOOKUP($A122,Runners!$M:$AB,E$3,0)</f>
        <v>#N/A</v>
      </c>
      <c r="F122" s="2" t="e">
        <f>VLOOKUP($A122,Runners!$M:$AB,F$3,0)</f>
        <v>#N/A</v>
      </c>
    </row>
    <row r="123" spans="1:6" x14ac:dyDescent="0.25">
      <c r="A123" s="19">
        <v>119</v>
      </c>
      <c r="B123" s="1" t="e">
        <f>VLOOKUP($A123,Runners!$M:$AB,B$3,0)</f>
        <v>#N/A</v>
      </c>
      <c r="C123" s="1" t="e">
        <f>VLOOKUP($A123,Runners!$M:$AB,C$3,0)</f>
        <v>#N/A</v>
      </c>
      <c r="D123" s="2" t="e">
        <f>VLOOKUP($A123,Runners!$M:$AB,D$3,0)</f>
        <v>#N/A</v>
      </c>
      <c r="E123" s="2" t="e">
        <f>VLOOKUP($A123,Runners!$M:$AB,E$3,0)</f>
        <v>#N/A</v>
      </c>
      <c r="F123" s="2" t="e">
        <f>VLOOKUP($A123,Runners!$M:$AB,F$3,0)</f>
        <v>#N/A</v>
      </c>
    </row>
    <row r="124" spans="1:6" x14ac:dyDescent="0.25">
      <c r="A124" s="19">
        <v>120</v>
      </c>
      <c r="B124" s="1" t="e">
        <f>VLOOKUP($A124,Runners!$M:$AB,B$3,0)</f>
        <v>#N/A</v>
      </c>
      <c r="C124" s="1" t="e">
        <f>VLOOKUP($A124,Runners!$M:$AB,C$3,0)</f>
        <v>#N/A</v>
      </c>
      <c r="D124" s="2" t="e">
        <f>VLOOKUP($A124,Runners!$M:$AB,D$3,0)</f>
        <v>#N/A</v>
      </c>
      <c r="E124" s="2" t="e">
        <f>VLOOKUP($A124,Runners!$M:$AB,E$3,0)</f>
        <v>#N/A</v>
      </c>
      <c r="F124" s="2" t="e">
        <f>VLOOKUP($A124,Runners!$M:$AB,F$3,0)</f>
        <v>#N/A</v>
      </c>
    </row>
    <row r="125" spans="1:6" x14ac:dyDescent="0.25">
      <c r="A125" s="19">
        <v>121</v>
      </c>
      <c r="B125" s="1" t="e">
        <f>VLOOKUP($A125,Runners!$M:$AB,B$3,0)</f>
        <v>#N/A</v>
      </c>
      <c r="C125" s="1" t="e">
        <f>VLOOKUP($A125,Runners!$M:$AB,C$3,0)</f>
        <v>#N/A</v>
      </c>
      <c r="D125" s="2" t="e">
        <f>VLOOKUP($A125,Runners!$M:$AB,D$3,0)</f>
        <v>#N/A</v>
      </c>
      <c r="E125" s="2" t="e">
        <f>VLOOKUP($A125,Runners!$M:$AB,E$3,0)</f>
        <v>#N/A</v>
      </c>
      <c r="F125" s="2" t="e">
        <f>VLOOKUP($A125,Runners!$M:$AB,F$3,0)</f>
        <v>#N/A</v>
      </c>
    </row>
    <row r="126" spans="1:6" x14ac:dyDescent="0.25">
      <c r="A126" s="19">
        <v>122</v>
      </c>
      <c r="B126" s="1" t="e">
        <f>VLOOKUP($A126,Runners!$M:$AB,B$3,0)</f>
        <v>#N/A</v>
      </c>
      <c r="C126" s="1" t="e">
        <f>VLOOKUP($A126,Runners!$M:$AB,C$3,0)</f>
        <v>#N/A</v>
      </c>
      <c r="D126" s="2" t="e">
        <f>VLOOKUP($A126,Runners!$M:$AB,D$3,0)</f>
        <v>#N/A</v>
      </c>
      <c r="E126" s="2" t="e">
        <f>VLOOKUP($A126,Runners!$M:$AB,E$3,0)</f>
        <v>#N/A</v>
      </c>
      <c r="F126" s="2" t="e">
        <f>VLOOKUP($A126,Runners!$M:$AB,F$3,0)</f>
        <v>#N/A</v>
      </c>
    </row>
    <row r="127" spans="1:6" x14ac:dyDescent="0.25">
      <c r="A127" s="19">
        <v>123</v>
      </c>
      <c r="B127" s="1" t="e">
        <f>VLOOKUP($A127,Runners!$M:$AB,B$3,0)</f>
        <v>#N/A</v>
      </c>
      <c r="C127" s="1" t="e">
        <f>VLOOKUP($A127,Runners!$M:$AB,C$3,0)</f>
        <v>#N/A</v>
      </c>
      <c r="D127" s="2" t="e">
        <f>VLOOKUP($A127,Runners!$M:$AB,D$3,0)</f>
        <v>#N/A</v>
      </c>
      <c r="E127" s="2" t="e">
        <f>VLOOKUP($A127,Runners!$M:$AB,E$3,0)</f>
        <v>#N/A</v>
      </c>
      <c r="F127" s="2" t="e">
        <f>VLOOKUP($A127,Runners!$M:$AB,F$3,0)</f>
        <v>#N/A</v>
      </c>
    </row>
    <row r="128" spans="1:6" x14ac:dyDescent="0.25">
      <c r="A128" s="19">
        <v>124</v>
      </c>
      <c r="B128" s="1" t="e">
        <f>VLOOKUP($A128,Runners!$M:$AB,B$3,0)</f>
        <v>#N/A</v>
      </c>
      <c r="C128" s="1" t="e">
        <f>VLOOKUP($A128,Runners!$M:$AB,C$3,0)</f>
        <v>#N/A</v>
      </c>
      <c r="D128" s="2" t="e">
        <f>VLOOKUP($A128,Runners!$M:$AB,D$3,0)</f>
        <v>#N/A</v>
      </c>
      <c r="E128" s="2" t="e">
        <f>VLOOKUP($A128,Runners!$M:$AB,E$3,0)</f>
        <v>#N/A</v>
      </c>
      <c r="F128" s="2" t="e">
        <f>VLOOKUP($A128,Runners!$M:$AB,F$3,0)</f>
        <v>#N/A</v>
      </c>
    </row>
    <row r="129" spans="1:6" x14ac:dyDescent="0.25">
      <c r="A129" s="19">
        <v>125</v>
      </c>
      <c r="B129" s="1" t="e">
        <f>VLOOKUP($A129,Runners!$M:$AB,B$3,0)</f>
        <v>#N/A</v>
      </c>
      <c r="C129" s="1" t="e">
        <f>VLOOKUP($A129,Runners!$M:$AB,C$3,0)</f>
        <v>#N/A</v>
      </c>
      <c r="D129" s="2" t="e">
        <f>VLOOKUP($A129,Runners!$M:$AB,D$3,0)</f>
        <v>#N/A</v>
      </c>
      <c r="E129" s="2" t="e">
        <f>VLOOKUP($A129,Runners!$M:$AB,E$3,0)</f>
        <v>#N/A</v>
      </c>
      <c r="F129" s="2" t="e">
        <f>VLOOKUP($A129,Runners!$M:$AB,F$3,0)</f>
        <v>#N/A</v>
      </c>
    </row>
    <row r="130" spans="1:6" x14ac:dyDescent="0.25">
      <c r="A130" s="19">
        <v>126</v>
      </c>
      <c r="B130" s="1" t="e">
        <f>VLOOKUP($A130,Runners!$M:$AB,B$3,0)</f>
        <v>#N/A</v>
      </c>
      <c r="C130" s="1" t="e">
        <f>VLOOKUP($A130,Runners!$M:$AB,C$3,0)</f>
        <v>#N/A</v>
      </c>
      <c r="D130" s="2" t="e">
        <f>VLOOKUP($A130,Runners!$M:$AB,D$3,0)</f>
        <v>#N/A</v>
      </c>
      <c r="E130" s="2" t="e">
        <f>VLOOKUP($A130,Runners!$M:$AB,E$3,0)</f>
        <v>#N/A</v>
      </c>
      <c r="F130" s="2" t="e">
        <f>VLOOKUP($A130,Runners!$M:$AB,F$3,0)</f>
        <v>#N/A</v>
      </c>
    </row>
    <row r="131" spans="1:6" x14ac:dyDescent="0.25">
      <c r="A131" s="19">
        <v>127</v>
      </c>
      <c r="B131" s="1" t="e">
        <f>VLOOKUP($A131,Runners!$M:$AB,B$3,0)</f>
        <v>#N/A</v>
      </c>
      <c r="C131" s="1" t="e">
        <f>VLOOKUP($A131,Runners!$M:$AB,C$3,0)</f>
        <v>#N/A</v>
      </c>
      <c r="D131" s="2" t="e">
        <f>VLOOKUP($A131,Runners!$M:$AB,D$3,0)</f>
        <v>#N/A</v>
      </c>
      <c r="E131" s="2" t="e">
        <f>VLOOKUP($A131,Runners!$M:$AB,E$3,0)</f>
        <v>#N/A</v>
      </c>
      <c r="F131" s="2" t="e">
        <f>VLOOKUP($A131,Runners!$M:$AB,F$3,0)</f>
        <v>#N/A</v>
      </c>
    </row>
    <row r="132" spans="1:6" x14ac:dyDescent="0.25">
      <c r="A132" s="19">
        <v>128</v>
      </c>
      <c r="B132" s="1" t="e">
        <f>VLOOKUP($A132,Runners!$M:$AB,B$3,0)</f>
        <v>#N/A</v>
      </c>
      <c r="C132" s="1" t="e">
        <f>VLOOKUP($A132,Runners!$M:$AB,C$3,0)</f>
        <v>#N/A</v>
      </c>
      <c r="D132" s="2" t="e">
        <f>VLOOKUP($A132,Runners!$M:$AB,D$3,0)</f>
        <v>#N/A</v>
      </c>
      <c r="E132" s="2" t="e">
        <f>VLOOKUP($A132,Runners!$M:$AB,E$3,0)</f>
        <v>#N/A</v>
      </c>
      <c r="F132" s="2" t="e">
        <f>VLOOKUP($A132,Runners!$M:$AB,F$3,0)</f>
        <v>#N/A</v>
      </c>
    </row>
    <row r="133" spans="1:6" x14ac:dyDescent="0.25">
      <c r="A133" s="19">
        <v>129</v>
      </c>
      <c r="B133" s="1" t="e">
        <f>VLOOKUP($A133,Runners!$M:$AB,B$3,0)</f>
        <v>#N/A</v>
      </c>
      <c r="C133" s="1" t="e">
        <f>VLOOKUP($A133,Runners!$M:$AB,C$3,0)</f>
        <v>#N/A</v>
      </c>
      <c r="D133" s="2" t="e">
        <f>VLOOKUP($A133,Runners!$M:$AB,D$3,0)</f>
        <v>#N/A</v>
      </c>
      <c r="E133" s="2" t="e">
        <f>VLOOKUP($A133,Runners!$M:$AB,E$3,0)</f>
        <v>#N/A</v>
      </c>
      <c r="F133" s="2" t="e">
        <f>VLOOKUP($A133,Runners!$M:$AB,F$3,0)</f>
        <v>#N/A</v>
      </c>
    </row>
    <row r="134" spans="1:6" x14ac:dyDescent="0.25">
      <c r="A134" s="19">
        <v>130</v>
      </c>
      <c r="B134" s="1" t="e">
        <f>VLOOKUP($A134,Runners!$M:$AB,B$3,0)</f>
        <v>#N/A</v>
      </c>
      <c r="C134" s="1" t="e">
        <f>VLOOKUP($A134,Runners!$M:$AB,C$3,0)</f>
        <v>#N/A</v>
      </c>
      <c r="D134" s="2" t="e">
        <f>VLOOKUP($A134,Runners!$M:$AB,D$3,0)</f>
        <v>#N/A</v>
      </c>
      <c r="E134" s="2" t="e">
        <f>VLOOKUP($A134,Runners!$M:$AB,E$3,0)</f>
        <v>#N/A</v>
      </c>
      <c r="F134" s="2" t="e">
        <f>VLOOKUP($A134,Runners!$M:$AB,F$3,0)</f>
        <v>#N/A</v>
      </c>
    </row>
    <row r="135" spans="1:6" x14ac:dyDescent="0.25">
      <c r="A135" s="19">
        <v>131</v>
      </c>
      <c r="B135" s="1" t="e">
        <f>VLOOKUP($A135,Runners!$M:$AB,B$3,0)</f>
        <v>#N/A</v>
      </c>
      <c r="C135" s="1" t="e">
        <f>VLOOKUP($A135,Runners!$M:$AB,C$3,0)</f>
        <v>#N/A</v>
      </c>
      <c r="D135" s="2" t="e">
        <f>VLOOKUP($A135,Runners!$M:$AB,D$3,0)</f>
        <v>#N/A</v>
      </c>
      <c r="E135" s="2" t="e">
        <f>VLOOKUP($A135,Runners!$M:$AB,E$3,0)</f>
        <v>#N/A</v>
      </c>
      <c r="F135" s="2" t="e">
        <f>VLOOKUP($A135,Runners!$M:$AB,F$3,0)</f>
        <v>#N/A</v>
      </c>
    </row>
    <row r="136" spans="1:6" x14ac:dyDescent="0.25">
      <c r="A136" s="19">
        <v>132</v>
      </c>
      <c r="B136" s="1" t="e">
        <f>VLOOKUP($A136,Runners!$M:$AB,B$3,0)</f>
        <v>#N/A</v>
      </c>
      <c r="C136" s="1" t="e">
        <f>VLOOKUP($A136,Runners!$M:$AB,C$3,0)</f>
        <v>#N/A</v>
      </c>
      <c r="D136" s="2" t="e">
        <f>VLOOKUP($A136,Runners!$M:$AB,D$3,0)</f>
        <v>#N/A</v>
      </c>
      <c r="E136" s="2" t="e">
        <f>VLOOKUP($A136,Runners!$M:$AB,E$3,0)</f>
        <v>#N/A</v>
      </c>
      <c r="F136" s="2" t="e">
        <f>VLOOKUP($A136,Runners!$M:$AB,F$3,0)</f>
        <v>#N/A</v>
      </c>
    </row>
    <row r="137" spans="1:6" x14ac:dyDescent="0.25">
      <c r="A137" s="19">
        <v>133</v>
      </c>
      <c r="B137" s="1" t="e">
        <f>VLOOKUP($A137,Runners!$M:$AB,B$3,0)</f>
        <v>#N/A</v>
      </c>
      <c r="C137" s="1" t="e">
        <f>VLOOKUP($A137,Runners!$M:$AB,C$3,0)</f>
        <v>#N/A</v>
      </c>
      <c r="D137" s="2" t="e">
        <f>VLOOKUP($A137,Runners!$M:$AB,D$3,0)</f>
        <v>#N/A</v>
      </c>
      <c r="E137" s="2" t="e">
        <f>VLOOKUP($A137,Runners!$M:$AB,E$3,0)</f>
        <v>#N/A</v>
      </c>
      <c r="F137" s="2" t="e">
        <f>VLOOKUP($A137,Runners!$M:$AB,F$3,0)</f>
        <v>#N/A</v>
      </c>
    </row>
    <row r="138" spans="1:6" x14ac:dyDescent="0.25">
      <c r="A138" s="19">
        <v>134</v>
      </c>
      <c r="B138" s="1" t="e">
        <f>VLOOKUP($A138,Runners!$M:$AB,B$3,0)</f>
        <v>#N/A</v>
      </c>
      <c r="C138" s="1" t="e">
        <f>VLOOKUP($A138,Runners!$M:$AB,C$3,0)</f>
        <v>#N/A</v>
      </c>
      <c r="D138" s="2" t="e">
        <f>VLOOKUP($A138,Runners!$M:$AB,D$3,0)</f>
        <v>#N/A</v>
      </c>
      <c r="E138" s="2" t="e">
        <f>VLOOKUP($A138,Runners!$M:$AB,E$3,0)</f>
        <v>#N/A</v>
      </c>
      <c r="F138" s="2" t="e">
        <f>VLOOKUP($A138,Runners!$M:$AB,F$3,0)</f>
        <v>#N/A</v>
      </c>
    </row>
    <row r="139" spans="1:6" x14ac:dyDescent="0.25">
      <c r="A139" s="19">
        <v>135</v>
      </c>
      <c r="B139" s="1" t="e">
        <f>VLOOKUP($A139,Runners!$M:$AB,B$3,0)</f>
        <v>#N/A</v>
      </c>
      <c r="C139" s="1" t="e">
        <f>VLOOKUP($A139,Runners!$M:$AB,C$3,0)</f>
        <v>#N/A</v>
      </c>
      <c r="D139" s="2" t="e">
        <f>VLOOKUP($A139,Runners!$M:$AB,D$3,0)</f>
        <v>#N/A</v>
      </c>
      <c r="E139" s="2" t="e">
        <f>VLOOKUP($A139,Runners!$M:$AB,E$3,0)</f>
        <v>#N/A</v>
      </c>
      <c r="F139" s="2" t="e">
        <f>VLOOKUP($A139,Runners!$M:$AB,F$3,0)</f>
        <v>#N/A</v>
      </c>
    </row>
    <row r="140" spans="1:6" x14ac:dyDescent="0.25">
      <c r="A140" s="19">
        <v>136</v>
      </c>
      <c r="B140" s="1" t="e">
        <f>VLOOKUP($A140,Runners!$M:$AB,B$3,0)</f>
        <v>#N/A</v>
      </c>
      <c r="C140" s="1" t="e">
        <f>VLOOKUP($A140,Runners!$M:$AB,C$3,0)</f>
        <v>#N/A</v>
      </c>
      <c r="D140" s="2" t="e">
        <f>VLOOKUP($A140,Runners!$M:$AB,D$3,0)</f>
        <v>#N/A</v>
      </c>
      <c r="E140" s="2" t="e">
        <f>VLOOKUP($A140,Runners!$M:$AB,E$3,0)</f>
        <v>#N/A</v>
      </c>
      <c r="F140" s="2" t="e">
        <f>VLOOKUP($A140,Runners!$M:$AB,F$3,0)</f>
        <v>#N/A</v>
      </c>
    </row>
    <row r="141" spans="1:6" x14ac:dyDescent="0.25">
      <c r="A141" s="19">
        <v>137</v>
      </c>
      <c r="B141" s="1" t="e">
        <f>VLOOKUP($A141,Runners!$M:$AB,B$3,0)</f>
        <v>#N/A</v>
      </c>
      <c r="C141" s="1" t="e">
        <f>VLOOKUP($A141,Runners!$M:$AB,C$3,0)</f>
        <v>#N/A</v>
      </c>
      <c r="D141" s="2" t="e">
        <f>VLOOKUP($A141,Runners!$M:$AB,D$3,0)</f>
        <v>#N/A</v>
      </c>
      <c r="E141" s="2" t="e">
        <f>VLOOKUP($A141,Runners!$M:$AB,E$3,0)</f>
        <v>#N/A</v>
      </c>
      <c r="F141" s="2" t="e">
        <f>VLOOKUP($A141,Runners!$M:$AB,F$3,0)</f>
        <v>#N/A</v>
      </c>
    </row>
    <row r="142" spans="1:6" x14ac:dyDescent="0.25">
      <c r="A142" s="19">
        <v>138</v>
      </c>
      <c r="B142" s="1" t="e">
        <f>VLOOKUP($A142,Runners!$M:$AB,B$3,0)</f>
        <v>#N/A</v>
      </c>
      <c r="C142" s="1" t="e">
        <f>VLOOKUP($A142,Runners!$M:$AB,C$3,0)</f>
        <v>#N/A</v>
      </c>
      <c r="D142" s="2" t="e">
        <f>VLOOKUP($A142,Runners!$M:$AB,D$3,0)</f>
        <v>#N/A</v>
      </c>
      <c r="E142" s="2" t="e">
        <f>VLOOKUP($A142,Runners!$M:$AB,E$3,0)</f>
        <v>#N/A</v>
      </c>
      <c r="F142" s="2" t="e">
        <f>VLOOKUP($A142,Runners!$M:$AB,F$3,0)</f>
        <v>#N/A</v>
      </c>
    </row>
    <row r="143" spans="1:6" x14ac:dyDescent="0.25">
      <c r="A143" s="19">
        <v>139</v>
      </c>
      <c r="B143" s="1" t="e">
        <f>VLOOKUP($A143,Runners!$M:$AB,B$3,0)</f>
        <v>#N/A</v>
      </c>
      <c r="C143" s="1" t="e">
        <f>VLOOKUP($A143,Runners!$M:$AB,C$3,0)</f>
        <v>#N/A</v>
      </c>
      <c r="D143" s="2" t="e">
        <f>VLOOKUP($A143,Runners!$M:$AB,D$3,0)</f>
        <v>#N/A</v>
      </c>
      <c r="E143" s="2" t="e">
        <f>VLOOKUP($A143,Runners!$M:$AB,E$3,0)</f>
        <v>#N/A</v>
      </c>
      <c r="F143" s="2" t="e">
        <f>VLOOKUP($A143,Runners!$M:$AB,F$3,0)</f>
        <v>#N/A</v>
      </c>
    </row>
    <row r="144" spans="1:6" x14ac:dyDescent="0.25">
      <c r="A144" s="19">
        <v>140</v>
      </c>
      <c r="B144" s="1" t="e">
        <f>VLOOKUP($A144,Runners!$M:$AB,B$3,0)</f>
        <v>#N/A</v>
      </c>
      <c r="C144" s="1" t="e">
        <f>VLOOKUP($A144,Runners!$M:$AB,C$3,0)</f>
        <v>#N/A</v>
      </c>
      <c r="D144" s="2" t="e">
        <f>VLOOKUP($A144,Runners!$M:$AB,D$3,0)</f>
        <v>#N/A</v>
      </c>
      <c r="E144" s="2" t="e">
        <f>VLOOKUP($A144,Runners!$M:$AB,E$3,0)</f>
        <v>#N/A</v>
      </c>
      <c r="F144" s="2" t="e">
        <f>VLOOKUP($A144,Runners!$M:$AB,F$3,0)</f>
        <v>#N/A</v>
      </c>
    </row>
    <row r="145" spans="1:6" x14ac:dyDescent="0.25">
      <c r="A145" s="19">
        <v>141</v>
      </c>
      <c r="B145" s="1" t="e">
        <f>VLOOKUP($A145,Runners!$M:$AB,B$3,0)</f>
        <v>#N/A</v>
      </c>
      <c r="C145" s="1" t="e">
        <f>VLOOKUP($A145,Runners!$M:$AB,C$3,0)</f>
        <v>#N/A</v>
      </c>
      <c r="D145" s="2" t="e">
        <f>VLOOKUP($A145,Runners!$M:$AB,D$3,0)</f>
        <v>#N/A</v>
      </c>
      <c r="E145" s="2" t="e">
        <f>VLOOKUP($A145,Runners!$M:$AB,E$3,0)</f>
        <v>#N/A</v>
      </c>
      <c r="F145" s="2" t="e">
        <f>VLOOKUP($A145,Runners!$M:$AB,F$3,0)</f>
        <v>#N/A</v>
      </c>
    </row>
    <row r="146" spans="1:6" x14ac:dyDescent="0.25">
      <c r="A146" s="19">
        <v>142</v>
      </c>
      <c r="B146" s="1" t="e">
        <f>VLOOKUP($A146,Runners!$M:$AB,B$3,0)</f>
        <v>#N/A</v>
      </c>
      <c r="C146" s="1" t="e">
        <f>VLOOKUP($A146,Runners!$M:$AB,C$3,0)</f>
        <v>#N/A</v>
      </c>
      <c r="D146" s="2" t="e">
        <f>VLOOKUP($A146,Runners!$M:$AB,D$3,0)</f>
        <v>#N/A</v>
      </c>
      <c r="E146" s="2" t="e">
        <f>VLOOKUP($A146,Runners!$M:$AB,E$3,0)</f>
        <v>#N/A</v>
      </c>
      <c r="F146" s="2" t="e">
        <f>VLOOKUP($A146,Runners!$M:$AB,F$3,0)</f>
        <v>#N/A</v>
      </c>
    </row>
    <row r="147" spans="1:6" x14ac:dyDescent="0.25">
      <c r="A147" s="19">
        <v>143</v>
      </c>
      <c r="B147" s="1" t="e">
        <f>VLOOKUP($A147,Runners!$M:$AB,B$3,0)</f>
        <v>#N/A</v>
      </c>
      <c r="C147" s="1" t="e">
        <f>VLOOKUP($A147,Runners!$M:$AB,C$3,0)</f>
        <v>#N/A</v>
      </c>
      <c r="D147" s="2" t="e">
        <f>VLOOKUP($A147,Runners!$M:$AB,D$3,0)</f>
        <v>#N/A</v>
      </c>
      <c r="E147" s="2" t="e">
        <f>VLOOKUP($A147,Runners!$M:$AB,E$3,0)</f>
        <v>#N/A</v>
      </c>
      <c r="F147" s="2" t="e">
        <f>VLOOKUP($A147,Runners!$M:$AB,F$3,0)</f>
        <v>#N/A</v>
      </c>
    </row>
    <row r="148" spans="1:6" x14ac:dyDescent="0.25">
      <c r="A148" s="19">
        <v>144</v>
      </c>
      <c r="B148" s="1" t="e">
        <f>VLOOKUP($A148,Runners!$M:$AB,B$3,0)</f>
        <v>#N/A</v>
      </c>
      <c r="C148" s="1" t="e">
        <f>VLOOKUP($A148,Runners!$M:$AB,C$3,0)</f>
        <v>#N/A</v>
      </c>
      <c r="D148" s="2" t="e">
        <f>VLOOKUP($A148,Runners!$M:$AB,D$3,0)</f>
        <v>#N/A</v>
      </c>
      <c r="E148" s="2" t="e">
        <f>VLOOKUP($A148,Runners!$M:$AB,E$3,0)</f>
        <v>#N/A</v>
      </c>
      <c r="F148" s="2" t="e">
        <f>VLOOKUP($A148,Runners!$M:$AB,F$3,0)</f>
        <v>#N/A</v>
      </c>
    </row>
    <row r="149" spans="1:6" x14ac:dyDescent="0.25">
      <c r="A149" s="19">
        <v>145</v>
      </c>
      <c r="B149" s="1" t="e">
        <f>VLOOKUP($A149,Runners!$M:$AB,B$3,0)</f>
        <v>#N/A</v>
      </c>
      <c r="C149" s="1" t="e">
        <f>VLOOKUP($A149,Runners!$M:$AB,C$3,0)</f>
        <v>#N/A</v>
      </c>
      <c r="D149" s="2" t="e">
        <f>VLOOKUP($A149,Runners!$M:$AB,D$3,0)</f>
        <v>#N/A</v>
      </c>
      <c r="E149" s="2" t="e">
        <f>VLOOKUP($A149,Runners!$M:$AB,E$3,0)</f>
        <v>#N/A</v>
      </c>
      <c r="F149" s="2" t="e">
        <f>VLOOKUP($A149,Runners!$M:$AB,F$3,0)</f>
        <v>#N/A</v>
      </c>
    </row>
    <row r="150" spans="1:6" x14ac:dyDescent="0.25">
      <c r="A150" s="19">
        <v>146</v>
      </c>
      <c r="B150" s="1" t="e">
        <f>VLOOKUP($A150,Runners!$M:$AB,B$3,0)</f>
        <v>#N/A</v>
      </c>
      <c r="C150" s="1" t="e">
        <f>VLOOKUP($A150,Runners!$M:$AB,C$3,0)</f>
        <v>#N/A</v>
      </c>
      <c r="D150" s="2" t="e">
        <f>VLOOKUP($A150,Runners!$M:$AB,D$3,0)</f>
        <v>#N/A</v>
      </c>
      <c r="E150" s="2" t="e">
        <f>VLOOKUP($A150,Runners!$M:$AB,E$3,0)</f>
        <v>#N/A</v>
      </c>
      <c r="F150" s="2" t="e">
        <f>VLOOKUP($A150,Runners!$M:$AB,F$3,0)</f>
        <v>#N/A</v>
      </c>
    </row>
    <row r="151" spans="1:6" x14ac:dyDescent="0.25">
      <c r="A151" s="19">
        <v>147</v>
      </c>
      <c r="B151" s="1" t="e">
        <f>VLOOKUP($A151,Runners!$M:$AB,B$3,0)</f>
        <v>#N/A</v>
      </c>
      <c r="C151" s="1" t="e">
        <f>VLOOKUP($A151,Runners!$M:$AB,C$3,0)</f>
        <v>#N/A</v>
      </c>
      <c r="D151" s="2" t="e">
        <f>VLOOKUP($A151,Runners!$M:$AB,D$3,0)</f>
        <v>#N/A</v>
      </c>
      <c r="E151" s="2" t="e">
        <f>VLOOKUP($A151,Runners!$M:$AB,E$3,0)</f>
        <v>#N/A</v>
      </c>
      <c r="F151" s="2" t="e">
        <f>VLOOKUP($A151,Runners!$M:$AB,F$3,0)</f>
        <v>#N/A</v>
      </c>
    </row>
    <row r="152" spans="1:6" x14ac:dyDescent="0.25">
      <c r="A152" s="19">
        <v>148</v>
      </c>
      <c r="B152" s="1" t="e">
        <f>VLOOKUP($A152,Runners!$M:$AB,B$3,0)</f>
        <v>#N/A</v>
      </c>
      <c r="C152" s="1" t="e">
        <f>VLOOKUP($A152,Runners!$M:$AB,C$3,0)</f>
        <v>#N/A</v>
      </c>
      <c r="D152" s="2" t="e">
        <f>VLOOKUP($A152,Runners!$M:$AB,D$3,0)</f>
        <v>#N/A</v>
      </c>
      <c r="E152" s="2" t="e">
        <f>VLOOKUP($A152,Runners!$M:$AB,E$3,0)</f>
        <v>#N/A</v>
      </c>
      <c r="F152" s="2" t="e">
        <f>VLOOKUP($A152,Runners!$M:$AB,F$3,0)</f>
        <v>#N/A</v>
      </c>
    </row>
    <row r="153" spans="1:6" x14ac:dyDescent="0.25">
      <c r="A153" s="19">
        <v>149</v>
      </c>
      <c r="B153" s="1" t="e">
        <f>VLOOKUP($A153,Runners!$M:$AB,B$3,0)</f>
        <v>#N/A</v>
      </c>
      <c r="C153" s="1" t="e">
        <f>VLOOKUP($A153,Runners!$M:$AB,C$3,0)</f>
        <v>#N/A</v>
      </c>
      <c r="D153" s="2" t="e">
        <f>VLOOKUP($A153,Runners!$M:$AB,D$3,0)</f>
        <v>#N/A</v>
      </c>
      <c r="E153" s="2" t="e">
        <f>VLOOKUP($A153,Runners!$M:$AB,E$3,0)</f>
        <v>#N/A</v>
      </c>
      <c r="F153" s="2" t="e">
        <f>VLOOKUP($A153,Runners!$M:$AB,F$3,0)</f>
        <v>#N/A</v>
      </c>
    </row>
    <row r="154" spans="1:6" x14ac:dyDescent="0.25">
      <c r="A154" s="19">
        <v>150</v>
      </c>
      <c r="B154" s="1" t="e">
        <f>VLOOKUP($A154,Runners!$M:$AB,B$3,0)</f>
        <v>#N/A</v>
      </c>
      <c r="C154" s="1" t="e">
        <f>VLOOKUP($A154,Runners!$M:$AB,C$3,0)</f>
        <v>#N/A</v>
      </c>
      <c r="D154" s="2" t="e">
        <f>VLOOKUP($A154,Runners!$M:$AB,D$3,0)</f>
        <v>#N/A</v>
      </c>
      <c r="E154" s="2" t="e">
        <f>VLOOKUP($A154,Runners!$M:$AB,E$3,0)</f>
        <v>#N/A</v>
      </c>
      <c r="F154" s="2" t="e">
        <f>VLOOKUP($A154,Runners!$M:$AB,F$3,0)</f>
        <v>#N/A</v>
      </c>
    </row>
    <row r="155" spans="1:6" x14ac:dyDescent="0.25">
      <c r="A155" s="19">
        <v>151</v>
      </c>
      <c r="B155" s="1" t="e">
        <f>VLOOKUP($A155,Runners!$M:$AB,B$3,0)</f>
        <v>#N/A</v>
      </c>
      <c r="C155" s="1" t="e">
        <f>VLOOKUP($A155,Runners!$M:$AB,C$3,0)</f>
        <v>#N/A</v>
      </c>
      <c r="D155" s="2" t="e">
        <f>VLOOKUP($A155,Runners!$M:$AB,D$3,0)</f>
        <v>#N/A</v>
      </c>
      <c r="E155" s="2" t="e">
        <f>VLOOKUP($A155,Runners!$M:$AB,E$3,0)</f>
        <v>#N/A</v>
      </c>
      <c r="F155" s="2" t="e">
        <f>VLOOKUP($A155,Runners!$M:$AB,F$3,0)</f>
        <v>#N/A</v>
      </c>
    </row>
    <row r="156" spans="1:6" x14ac:dyDescent="0.25">
      <c r="A156" s="19">
        <v>152</v>
      </c>
      <c r="B156" s="1" t="e">
        <f>VLOOKUP($A156,Runners!$M:$AB,B$3,0)</f>
        <v>#N/A</v>
      </c>
      <c r="C156" s="1" t="e">
        <f>VLOOKUP($A156,Runners!$M:$AB,C$3,0)</f>
        <v>#N/A</v>
      </c>
      <c r="D156" s="2" t="e">
        <f>VLOOKUP($A156,Runners!$M:$AB,D$3,0)</f>
        <v>#N/A</v>
      </c>
      <c r="E156" s="2" t="e">
        <f>VLOOKUP($A156,Runners!$M:$AB,E$3,0)</f>
        <v>#N/A</v>
      </c>
      <c r="F156" s="2" t="e">
        <f>VLOOKUP($A156,Runners!$M:$AB,F$3,0)</f>
        <v>#N/A</v>
      </c>
    </row>
    <row r="157" spans="1:6" x14ac:dyDescent="0.25">
      <c r="A157" s="19">
        <v>153</v>
      </c>
      <c r="B157" s="1" t="e">
        <f>VLOOKUP($A157,Runners!$M:$AB,B$3,0)</f>
        <v>#N/A</v>
      </c>
      <c r="C157" s="1" t="e">
        <f>VLOOKUP($A157,Runners!$M:$AB,C$3,0)</f>
        <v>#N/A</v>
      </c>
      <c r="D157" s="2" t="e">
        <f>VLOOKUP($A157,Runners!$M:$AB,D$3,0)</f>
        <v>#N/A</v>
      </c>
      <c r="E157" s="2" t="e">
        <f>VLOOKUP($A157,Runners!$M:$AB,E$3,0)</f>
        <v>#N/A</v>
      </c>
      <c r="F157" s="2" t="e">
        <f>VLOOKUP($A157,Runners!$M:$AB,F$3,0)</f>
        <v>#N/A</v>
      </c>
    </row>
    <row r="158" spans="1:6" x14ac:dyDescent="0.25">
      <c r="A158" s="19">
        <v>154</v>
      </c>
      <c r="B158" s="1" t="e">
        <f>VLOOKUP($A158,Runners!$M:$AB,B$3,0)</f>
        <v>#N/A</v>
      </c>
      <c r="C158" s="1" t="e">
        <f>VLOOKUP($A158,Runners!$M:$AB,C$3,0)</f>
        <v>#N/A</v>
      </c>
      <c r="D158" s="2" t="e">
        <f>VLOOKUP($A158,Runners!$M:$AB,D$3,0)</f>
        <v>#N/A</v>
      </c>
      <c r="E158" s="2" t="e">
        <f>VLOOKUP($A158,Runners!$M:$AB,E$3,0)</f>
        <v>#N/A</v>
      </c>
      <c r="F158" s="2" t="e">
        <f>VLOOKUP($A158,Runners!$M:$AB,F$3,0)</f>
        <v>#N/A</v>
      </c>
    </row>
    <row r="159" spans="1:6" x14ac:dyDescent="0.25">
      <c r="A159" s="19">
        <v>155</v>
      </c>
      <c r="B159" s="1" t="e">
        <f>VLOOKUP($A159,Runners!$M:$AB,B$3,0)</f>
        <v>#N/A</v>
      </c>
      <c r="C159" s="1" t="e">
        <f>VLOOKUP($A159,Runners!$M:$AB,C$3,0)</f>
        <v>#N/A</v>
      </c>
      <c r="D159" s="2" t="e">
        <f>VLOOKUP($A159,Runners!$M:$AB,D$3,0)</f>
        <v>#N/A</v>
      </c>
      <c r="E159" s="2" t="e">
        <f>VLOOKUP($A159,Runners!$M:$AB,E$3,0)</f>
        <v>#N/A</v>
      </c>
      <c r="F159" s="2" t="e">
        <f>VLOOKUP($A159,Runners!$M:$AB,F$3,0)</f>
        <v>#N/A</v>
      </c>
    </row>
    <row r="160" spans="1:6" x14ac:dyDescent="0.25">
      <c r="A160" s="19">
        <v>156</v>
      </c>
      <c r="B160" s="1" t="e">
        <f>VLOOKUP($A160,Runners!$M:$AB,B$3,0)</f>
        <v>#N/A</v>
      </c>
      <c r="C160" s="1" t="e">
        <f>VLOOKUP($A160,Runners!$M:$AB,C$3,0)</f>
        <v>#N/A</v>
      </c>
      <c r="D160" s="2" t="e">
        <f>VLOOKUP($A160,Runners!$M:$AB,D$3,0)</f>
        <v>#N/A</v>
      </c>
      <c r="E160" s="2" t="e">
        <f>VLOOKUP($A160,Runners!$M:$AB,E$3,0)</f>
        <v>#N/A</v>
      </c>
      <c r="F160" s="2" t="e">
        <f>VLOOKUP($A160,Runners!$M:$AB,F$3,0)</f>
        <v>#N/A</v>
      </c>
    </row>
    <row r="161" spans="1:6" x14ac:dyDescent="0.25">
      <c r="A161" s="19">
        <v>157</v>
      </c>
      <c r="B161" s="1" t="e">
        <f>VLOOKUP($A161,Runners!$M:$AB,B$3,0)</f>
        <v>#N/A</v>
      </c>
      <c r="C161" s="1" t="e">
        <f>VLOOKUP($A161,Runners!$M:$AB,C$3,0)</f>
        <v>#N/A</v>
      </c>
      <c r="D161" s="2" t="e">
        <f>VLOOKUP($A161,Runners!$M:$AB,D$3,0)</f>
        <v>#N/A</v>
      </c>
      <c r="E161" s="2" t="e">
        <f>VLOOKUP($A161,Runners!$M:$AB,E$3,0)</f>
        <v>#N/A</v>
      </c>
      <c r="F161" s="2" t="e">
        <f>VLOOKUP($A161,Runners!$M:$AB,F$3,0)</f>
        <v>#N/A</v>
      </c>
    </row>
    <row r="162" spans="1:6" x14ac:dyDescent="0.25">
      <c r="A162" s="19">
        <v>158</v>
      </c>
      <c r="B162" s="1" t="e">
        <f>VLOOKUP($A162,Runners!$M:$AB,B$3,0)</f>
        <v>#N/A</v>
      </c>
      <c r="C162" s="1" t="e">
        <f>VLOOKUP($A162,Runners!$M:$AB,C$3,0)</f>
        <v>#N/A</v>
      </c>
      <c r="D162" s="2" t="e">
        <f>VLOOKUP($A162,Runners!$M:$AB,D$3,0)</f>
        <v>#N/A</v>
      </c>
      <c r="E162" s="2" t="e">
        <f>VLOOKUP($A162,Runners!$M:$AB,E$3,0)</f>
        <v>#N/A</v>
      </c>
      <c r="F162" s="2" t="e">
        <f>VLOOKUP($A162,Runners!$M:$AB,F$3,0)</f>
        <v>#N/A</v>
      </c>
    </row>
    <row r="163" spans="1:6" x14ac:dyDescent="0.25">
      <c r="A163" s="19">
        <v>159</v>
      </c>
      <c r="B163" s="1" t="e">
        <f>VLOOKUP($A163,Runners!$M:$AB,B$3,0)</f>
        <v>#N/A</v>
      </c>
      <c r="C163" s="1" t="e">
        <f>VLOOKUP($A163,Runners!$M:$AB,C$3,0)</f>
        <v>#N/A</v>
      </c>
      <c r="D163" s="2" t="e">
        <f>VLOOKUP($A163,Runners!$M:$AB,D$3,0)</f>
        <v>#N/A</v>
      </c>
      <c r="E163" s="2" t="e">
        <f>VLOOKUP($A163,Runners!$M:$AB,E$3,0)</f>
        <v>#N/A</v>
      </c>
      <c r="F163" s="2" t="e">
        <f>VLOOKUP($A163,Runners!$M:$AB,F$3,0)</f>
        <v>#N/A</v>
      </c>
    </row>
    <row r="164" spans="1:6" x14ac:dyDescent="0.25">
      <c r="A164" s="19">
        <v>160</v>
      </c>
      <c r="B164" s="1" t="e">
        <f>VLOOKUP($A164,Runners!$M:$AB,B$3,0)</f>
        <v>#N/A</v>
      </c>
      <c r="C164" s="1" t="e">
        <f>VLOOKUP($A164,Runners!$M:$AB,C$3,0)</f>
        <v>#N/A</v>
      </c>
      <c r="D164" s="2" t="e">
        <f>VLOOKUP($A164,Runners!$M:$AB,D$3,0)</f>
        <v>#N/A</v>
      </c>
      <c r="E164" s="2" t="e">
        <f>VLOOKUP($A164,Runners!$M:$AB,E$3,0)</f>
        <v>#N/A</v>
      </c>
      <c r="F164" s="2" t="e">
        <f>VLOOKUP($A164,Runners!$M:$AB,F$3,0)</f>
        <v>#N/A</v>
      </c>
    </row>
    <row r="165" spans="1:6" x14ac:dyDescent="0.25">
      <c r="A165" s="19">
        <v>161</v>
      </c>
      <c r="B165" s="1" t="e">
        <f>VLOOKUP($A165,Runners!$M:$AB,B$3,0)</f>
        <v>#N/A</v>
      </c>
      <c r="C165" s="1" t="e">
        <f>VLOOKUP($A165,Runners!$M:$AB,C$3,0)</f>
        <v>#N/A</v>
      </c>
      <c r="D165" s="2" t="e">
        <f>VLOOKUP($A165,Runners!$M:$AB,D$3,0)</f>
        <v>#N/A</v>
      </c>
      <c r="E165" s="2" t="e">
        <f>VLOOKUP($A165,Runners!$M:$AB,E$3,0)</f>
        <v>#N/A</v>
      </c>
      <c r="F165" s="2" t="e">
        <f>VLOOKUP($A165,Runners!$M:$AB,F$3,0)</f>
        <v>#N/A</v>
      </c>
    </row>
    <row r="166" spans="1:6" x14ac:dyDescent="0.25">
      <c r="A166" s="19">
        <v>162</v>
      </c>
      <c r="B166" s="1" t="e">
        <f>VLOOKUP($A166,Runners!$M:$AB,B$3,0)</f>
        <v>#N/A</v>
      </c>
      <c r="C166" s="1" t="e">
        <f>VLOOKUP($A166,Runners!$M:$AB,C$3,0)</f>
        <v>#N/A</v>
      </c>
      <c r="D166" s="2" t="e">
        <f>VLOOKUP($A166,Runners!$M:$AB,D$3,0)</f>
        <v>#N/A</v>
      </c>
      <c r="E166" s="2" t="e">
        <f>VLOOKUP($A166,Runners!$M:$AB,E$3,0)</f>
        <v>#N/A</v>
      </c>
      <c r="F166" s="2" t="e">
        <f>VLOOKUP($A166,Runners!$M:$AB,F$3,0)</f>
        <v>#N/A</v>
      </c>
    </row>
    <row r="167" spans="1:6" x14ac:dyDescent="0.25">
      <c r="A167" s="19">
        <v>163</v>
      </c>
      <c r="B167" s="1" t="e">
        <f>VLOOKUP($A167,Runners!$M:$AB,B$3,0)</f>
        <v>#N/A</v>
      </c>
      <c r="C167" s="1" t="e">
        <f>VLOOKUP($A167,Runners!$M:$AB,C$3,0)</f>
        <v>#N/A</v>
      </c>
      <c r="D167" s="2" t="e">
        <f>VLOOKUP($A167,Runners!$M:$AB,D$3,0)</f>
        <v>#N/A</v>
      </c>
      <c r="E167" s="2" t="e">
        <f>VLOOKUP($A167,Runners!$M:$AB,E$3,0)</f>
        <v>#N/A</v>
      </c>
      <c r="F167" s="2" t="e">
        <f>VLOOKUP($A167,Runners!$M:$AB,F$3,0)</f>
        <v>#N/A</v>
      </c>
    </row>
    <row r="168" spans="1:6" x14ac:dyDescent="0.25">
      <c r="A168" s="19">
        <v>164</v>
      </c>
      <c r="B168" s="1" t="e">
        <f>VLOOKUP($A168,Runners!$M:$AB,B$3,0)</f>
        <v>#N/A</v>
      </c>
      <c r="C168" s="1" t="e">
        <f>VLOOKUP($A168,Runners!$M:$AB,C$3,0)</f>
        <v>#N/A</v>
      </c>
      <c r="D168" s="2" t="e">
        <f>VLOOKUP($A168,Runners!$M:$AB,D$3,0)</f>
        <v>#N/A</v>
      </c>
      <c r="E168" s="2" t="e">
        <f>VLOOKUP($A168,Runners!$M:$AB,E$3,0)</f>
        <v>#N/A</v>
      </c>
      <c r="F168" s="2" t="e">
        <f>VLOOKUP($A168,Runners!$M:$AB,F$3,0)</f>
        <v>#N/A</v>
      </c>
    </row>
    <row r="169" spans="1:6" x14ac:dyDescent="0.25">
      <c r="A169" s="19">
        <v>165</v>
      </c>
      <c r="B169" s="1" t="e">
        <f>VLOOKUP($A169,Runners!$M:$AB,B$3,0)</f>
        <v>#N/A</v>
      </c>
      <c r="C169" s="1" t="e">
        <f>VLOOKUP($A169,Runners!$M:$AB,C$3,0)</f>
        <v>#N/A</v>
      </c>
      <c r="D169" s="2" t="e">
        <f>VLOOKUP($A169,Runners!$M:$AB,D$3,0)</f>
        <v>#N/A</v>
      </c>
      <c r="E169" s="2" t="e">
        <f>VLOOKUP($A169,Runners!$M:$AB,E$3,0)</f>
        <v>#N/A</v>
      </c>
      <c r="F169" s="2" t="e">
        <f>VLOOKUP($A169,Runners!$M:$AB,F$3,0)</f>
        <v>#N/A</v>
      </c>
    </row>
    <row r="170" spans="1:6" x14ac:dyDescent="0.25">
      <c r="A170" s="19">
        <v>166</v>
      </c>
      <c r="B170" s="1" t="e">
        <f>VLOOKUP($A170,Runners!$M:$AB,B$3,0)</f>
        <v>#N/A</v>
      </c>
      <c r="C170" s="1" t="e">
        <f>VLOOKUP($A170,Runners!$M:$AB,C$3,0)</f>
        <v>#N/A</v>
      </c>
      <c r="D170" s="2" t="e">
        <f>VLOOKUP($A170,Runners!$M:$AB,D$3,0)</f>
        <v>#N/A</v>
      </c>
      <c r="E170" s="2" t="e">
        <f>VLOOKUP($A170,Runners!$M:$AB,E$3,0)</f>
        <v>#N/A</v>
      </c>
      <c r="F170" s="2" t="e">
        <f>VLOOKUP($A170,Runners!$M:$AB,F$3,0)</f>
        <v>#N/A</v>
      </c>
    </row>
    <row r="171" spans="1:6" x14ac:dyDescent="0.25">
      <c r="A171" s="19">
        <v>167</v>
      </c>
      <c r="B171" s="1" t="e">
        <f>VLOOKUP($A171,Runners!$M:$AB,B$3,0)</f>
        <v>#N/A</v>
      </c>
      <c r="C171" s="1" t="e">
        <f>VLOOKUP($A171,Runners!$M:$AB,C$3,0)</f>
        <v>#N/A</v>
      </c>
      <c r="D171" s="2" t="e">
        <f>VLOOKUP($A171,Runners!$M:$AB,D$3,0)</f>
        <v>#N/A</v>
      </c>
      <c r="E171" s="2" t="e">
        <f>VLOOKUP($A171,Runners!$M:$AB,E$3,0)</f>
        <v>#N/A</v>
      </c>
      <c r="F171" s="2" t="e">
        <f>VLOOKUP($A171,Runners!$M:$AB,F$3,0)</f>
        <v>#N/A</v>
      </c>
    </row>
    <row r="172" spans="1:6" x14ac:dyDescent="0.25">
      <c r="A172" s="19">
        <v>168</v>
      </c>
      <c r="B172" s="1" t="e">
        <f>VLOOKUP($A172,Runners!$M:$AB,B$3,0)</f>
        <v>#N/A</v>
      </c>
      <c r="C172" s="1" t="e">
        <f>VLOOKUP($A172,Runners!$M:$AB,C$3,0)</f>
        <v>#N/A</v>
      </c>
      <c r="D172" s="2" t="e">
        <f>VLOOKUP($A172,Runners!$M:$AB,D$3,0)</f>
        <v>#N/A</v>
      </c>
      <c r="E172" s="2" t="e">
        <f>VLOOKUP($A172,Runners!$M:$AB,E$3,0)</f>
        <v>#N/A</v>
      </c>
      <c r="F172" s="2" t="e">
        <f>VLOOKUP($A172,Runners!$M:$AB,F$3,0)</f>
        <v>#N/A</v>
      </c>
    </row>
    <row r="173" spans="1:6" x14ac:dyDescent="0.25">
      <c r="A173" s="19">
        <v>169</v>
      </c>
      <c r="B173" s="1" t="e">
        <f>VLOOKUP($A173,Runners!$M:$AB,B$3,0)</f>
        <v>#N/A</v>
      </c>
      <c r="C173" s="1" t="e">
        <f>VLOOKUP($A173,Runners!$M:$AB,C$3,0)</f>
        <v>#N/A</v>
      </c>
      <c r="D173" s="2" t="e">
        <f>VLOOKUP($A173,Runners!$M:$AB,D$3,0)</f>
        <v>#N/A</v>
      </c>
      <c r="E173" s="2" t="e">
        <f>VLOOKUP($A173,Runners!$M:$AB,E$3,0)</f>
        <v>#N/A</v>
      </c>
      <c r="F173" s="2" t="e">
        <f>VLOOKUP($A173,Runners!$M:$AB,F$3,0)</f>
        <v>#N/A</v>
      </c>
    </row>
    <row r="174" spans="1:6" x14ac:dyDescent="0.25">
      <c r="A174" s="19">
        <v>170</v>
      </c>
      <c r="B174" s="1" t="e">
        <f>VLOOKUP($A174,Runners!$M:$AB,B$3,0)</f>
        <v>#N/A</v>
      </c>
      <c r="C174" s="1" t="e">
        <f>VLOOKUP($A174,Runners!$M:$AB,C$3,0)</f>
        <v>#N/A</v>
      </c>
      <c r="D174" s="2" t="e">
        <f>VLOOKUP($A174,Runners!$M:$AB,D$3,0)</f>
        <v>#N/A</v>
      </c>
      <c r="E174" s="2" t="e">
        <f>VLOOKUP($A174,Runners!$M:$AB,E$3,0)</f>
        <v>#N/A</v>
      </c>
      <c r="F174" s="2" t="e">
        <f>VLOOKUP($A174,Runners!$M:$AB,F$3,0)</f>
        <v>#N/A</v>
      </c>
    </row>
    <row r="175" spans="1:6" x14ac:dyDescent="0.25">
      <c r="A175" s="19">
        <v>171</v>
      </c>
      <c r="B175" s="1" t="e">
        <f>VLOOKUP($A175,Runners!$M:$AB,B$3,0)</f>
        <v>#N/A</v>
      </c>
      <c r="C175" s="1" t="e">
        <f>VLOOKUP($A175,Runners!$M:$AB,C$3,0)</f>
        <v>#N/A</v>
      </c>
      <c r="D175" s="2" t="e">
        <f>VLOOKUP($A175,Runners!$M:$AB,D$3,0)</f>
        <v>#N/A</v>
      </c>
      <c r="E175" s="2" t="e">
        <f>VLOOKUP($A175,Runners!$M:$AB,E$3,0)</f>
        <v>#N/A</v>
      </c>
      <c r="F175" s="2" t="e">
        <f>VLOOKUP($A175,Runners!$M:$AB,F$3,0)</f>
        <v>#N/A</v>
      </c>
    </row>
    <row r="176" spans="1:6" x14ac:dyDescent="0.25">
      <c r="A176" s="19">
        <v>172</v>
      </c>
      <c r="B176" s="1" t="e">
        <f>VLOOKUP($A176,Runners!$M:$AB,B$3,0)</f>
        <v>#N/A</v>
      </c>
      <c r="C176" s="1" t="e">
        <f>VLOOKUP($A176,Runners!$M:$AB,C$3,0)</f>
        <v>#N/A</v>
      </c>
      <c r="D176" s="2" t="e">
        <f>VLOOKUP($A176,Runners!$M:$AB,D$3,0)</f>
        <v>#N/A</v>
      </c>
      <c r="E176" s="2" t="e">
        <f>VLOOKUP($A176,Runners!$M:$AB,E$3,0)</f>
        <v>#N/A</v>
      </c>
      <c r="F176" s="2" t="e">
        <f>VLOOKUP($A176,Runners!$M:$AB,F$3,0)</f>
        <v>#N/A</v>
      </c>
    </row>
    <row r="177" spans="1:6" x14ac:dyDescent="0.25">
      <c r="A177" s="19">
        <v>173</v>
      </c>
      <c r="B177" s="1" t="e">
        <f>VLOOKUP($A177,Runners!$M:$AB,B$3,0)</f>
        <v>#N/A</v>
      </c>
      <c r="C177" s="1" t="e">
        <f>VLOOKUP($A177,Runners!$M:$AB,C$3,0)</f>
        <v>#N/A</v>
      </c>
      <c r="D177" s="2" t="e">
        <f>VLOOKUP($A177,Runners!$M:$AB,D$3,0)</f>
        <v>#N/A</v>
      </c>
      <c r="E177" s="2" t="e">
        <f>VLOOKUP($A177,Runners!$M:$AB,E$3,0)</f>
        <v>#N/A</v>
      </c>
      <c r="F177" s="2" t="e">
        <f>VLOOKUP($A177,Runners!$M:$AB,F$3,0)</f>
        <v>#N/A</v>
      </c>
    </row>
    <row r="178" spans="1:6" x14ac:dyDescent="0.25">
      <c r="A178" s="19">
        <v>174</v>
      </c>
      <c r="B178" s="1" t="e">
        <f>VLOOKUP($A178,Runners!$M:$AB,B$3,0)</f>
        <v>#N/A</v>
      </c>
      <c r="C178" s="1" t="e">
        <f>VLOOKUP($A178,Runners!$M:$AB,C$3,0)</f>
        <v>#N/A</v>
      </c>
      <c r="D178" s="2" t="e">
        <f>VLOOKUP($A178,Runners!$M:$AB,D$3,0)</f>
        <v>#N/A</v>
      </c>
      <c r="E178" s="2" t="e">
        <f>VLOOKUP($A178,Runners!$M:$AB,E$3,0)</f>
        <v>#N/A</v>
      </c>
      <c r="F178" s="2" t="e">
        <f>VLOOKUP($A178,Runners!$M:$AB,F$3,0)</f>
        <v>#N/A</v>
      </c>
    </row>
    <row r="179" spans="1:6" x14ac:dyDescent="0.25">
      <c r="A179" s="19">
        <v>175</v>
      </c>
      <c r="B179" s="1" t="e">
        <f>VLOOKUP($A179,Runners!$M:$AB,B$3,0)</f>
        <v>#N/A</v>
      </c>
      <c r="C179" s="1" t="e">
        <f>VLOOKUP($A179,Runners!$M:$AB,C$3,0)</f>
        <v>#N/A</v>
      </c>
      <c r="D179" s="2" t="e">
        <f>VLOOKUP($A179,Runners!$M:$AB,D$3,0)</f>
        <v>#N/A</v>
      </c>
      <c r="E179" s="2" t="e">
        <f>VLOOKUP($A179,Runners!$M:$AB,E$3,0)</f>
        <v>#N/A</v>
      </c>
      <c r="F179" s="2" t="e">
        <f>VLOOKUP($A179,Runners!$M:$AB,F$3,0)</f>
        <v>#N/A</v>
      </c>
    </row>
    <row r="180" spans="1:6" x14ac:dyDescent="0.25">
      <c r="A180" s="19">
        <v>176</v>
      </c>
      <c r="B180" s="1" t="e">
        <f>VLOOKUP($A180,Runners!$M:$AB,B$3,0)</f>
        <v>#N/A</v>
      </c>
      <c r="C180" s="1" t="e">
        <f>VLOOKUP($A180,Runners!$M:$AB,C$3,0)</f>
        <v>#N/A</v>
      </c>
      <c r="D180" s="2" t="e">
        <f>VLOOKUP($A180,Runners!$M:$AB,D$3,0)</f>
        <v>#N/A</v>
      </c>
      <c r="E180" s="2" t="e">
        <f>VLOOKUP($A180,Runners!$M:$AB,E$3,0)</f>
        <v>#N/A</v>
      </c>
      <c r="F180" s="2" t="e">
        <f>VLOOKUP($A180,Runners!$M:$AB,F$3,0)</f>
        <v>#N/A</v>
      </c>
    </row>
    <row r="181" spans="1:6" x14ac:dyDescent="0.25">
      <c r="A181" s="19">
        <v>177</v>
      </c>
      <c r="B181" s="1" t="e">
        <f>VLOOKUP($A181,Runners!$M:$AB,B$3,0)</f>
        <v>#N/A</v>
      </c>
      <c r="C181" s="1" t="e">
        <f>VLOOKUP($A181,Runners!$M:$AB,C$3,0)</f>
        <v>#N/A</v>
      </c>
      <c r="D181" s="2" t="e">
        <f>VLOOKUP($A181,Runners!$M:$AB,D$3,0)</f>
        <v>#N/A</v>
      </c>
      <c r="E181" s="2" t="e">
        <f>VLOOKUP($A181,Runners!$M:$AB,E$3,0)</f>
        <v>#N/A</v>
      </c>
      <c r="F181" s="2" t="e">
        <f>VLOOKUP($A181,Runners!$M:$AB,F$3,0)</f>
        <v>#N/A</v>
      </c>
    </row>
    <row r="182" spans="1:6" x14ac:dyDescent="0.25">
      <c r="A182" s="19">
        <v>178</v>
      </c>
      <c r="B182" s="1" t="e">
        <f>VLOOKUP($A182,Runners!$M:$AB,B$3,0)</f>
        <v>#N/A</v>
      </c>
      <c r="C182" s="1" t="e">
        <f>VLOOKUP($A182,Runners!$M:$AB,C$3,0)</f>
        <v>#N/A</v>
      </c>
      <c r="D182" s="2" t="e">
        <f>VLOOKUP($A182,Runners!$M:$AB,D$3,0)</f>
        <v>#N/A</v>
      </c>
      <c r="E182" s="2" t="e">
        <f>VLOOKUP($A182,Runners!$M:$AB,E$3,0)</f>
        <v>#N/A</v>
      </c>
      <c r="F182" s="2" t="e">
        <f>VLOOKUP($A182,Runners!$M:$AB,F$3,0)</f>
        <v>#N/A</v>
      </c>
    </row>
    <row r="183" spans="1:6" x14ac:dyDescent="0.25">
      <c r="A183" s="19">
        <v>179</v>
      </c>
      <c r="B183" s="1" t="e">
        <f>VLOOKUP($A183,Runners!$M:$AB,B$3,0)</f>
        <v>#N/A</v>
      </c>
      <c r="C183" s="1" t="e">
        <f>VLOOKUP($A183,Runners!$M:$AB,C$3,0)</f>
        <v>#N/A</v>
      </c>
      <c r="D183" s="2" t="e">
        <f>VLOOKUP($A183,Runners!$M:$AB,D$3,0)</f>
        <v>#N/A</v>
      </c>
      <c r="E183" s="2" t="e">
        <f>VLOOKUP($A183,Runners!$M:$AB,E$3,0)</f>
        <v>#N/A</v>
      </c>
      <c r="F183" s="2" t="e">
        <f>VLOOKUP($A183,Runners!$M:$AB,F$3,0)</f>
        <v>#N/A</v>
      </c>
    </row>
    <row r="184" spans="1:6" x14ac:dyDescent="0.25">
      <c r="A184" s="19">
        <v>180</v>
      </c>
      <c r="B184" s="1" t="e">
        <f>VLOOKUP($A184,Runners!$M:$AB,B$3,0)</f>
        <v>#N/A</v>
      </c>
      <c r="C184" s="1" t="e">
        <f>VLOOKUP($A184,Runners!$M:$AB,C$3,0)</f>
        <v>#N/A</v>
      </c>
      <c r="D184" s="2" t="e">
        <f>VLOOKUP($A184,Runners!$M:$AB,D$3,0)</f>
        <v>#N/A</v>
      </c>
      <c r="E184" s="2" t="e">
        <f>VLOOKUP($A184,Runners!$M:$AB,E$3,0)</f>
        <v>#N/A</v>
      </c>
      <c r="F184" s="2" t="e">
        <f>VLOOKUP($A184,Runners!$M:$AB,F$3,0)</f>
        <v>#N/A</v>
      </c>
    </row>
    <row r="185" spans="1:6" x14ac:dyDescent="0.25">
      <c r="A185" s="19">
        <v>181</v>
      </c>
      <c r="B185" s="1" t="e">
        <f>VLOOKUP($A185,Runners!$M:$AB,B$3,0)</f>
        <v>#N/A</v>
      </c>
      <c r="C185" s="1" t="e">
        <f>VLOOKUP($A185,Runners!$M:$AB,C$3,0)</f>
        <v>#N/A</v>
      </c>
      <c r="D185" s="2" t="e">
        <f>VLOOKUP($A185,Runners!$M:$AB,D$3,0)</f>
        <v>#N/A</v>
      </c>
      <c r="E185" s="2" t="e">
        <f>VLOOKUP($A185,Runners!$M:$AB,E$3,0)</f>
        <v>#N/A</v>
      </c>
      <c r="F185" s="2" t="e">
        <f>VLOOKUP($A185,Runners!$M:$AB,F$3,0)</f>
        <v>#N/A</v>
      </c>
    </row>
    <row r="186" spans="1:6" x14ac:dyDescent="0.25">
      <c r="A186" s="19">
        <v>182</v>
      </c>
      <c r="B186" s="1" t="e">
        <f>VLOOKUP($A186,Runners!$M:$AB,B$3,0)</f>
        <v>#N/A</v>
      </c>
      <c r="C186" s="1" t="e">
        <f>VLOOKUP($A186,Runners!$M:$AB,C$3,0)</f>
        <v>#N/A</v>
      </c>
      <c r="D186" s="2" t="e">
        <f>VLOOKUP($A186,Runners!$M:$AB,D$3,0)</f>
        <v>#N/A</v>
      </c>
      <c r="E186" s="2" t="e">
        <f>VLOOKUP($A186,Runners!$M:$AB,E$3,0)</f>
        <v>#N/A</v>
      </c>
      <c r="F186" s="2" t="e">
        <f>VLOOKUP($A186,Runners!$M:$AB,F$3,0)</f>
        <v>#N/A</v>
      </c>
    </row>
    <row r="187" spans="1:6" x14ac:dyDescent="0.25">
      <c r="A187" s="19">
        <v>183</v>
      </c>
      <c r="B187" s="1" t="e">
        <f>VLOOKUP($A187,Runners!$M:$AB,B$3,0)</f>
        <v>#N/A</v>
      </c>
      <c r="C187" s="1" t="e">
        <f>VLOOKUP($A187,Runners!$M:$AB,C$3,0)</f>
        <v>#N/A</v>
      </c>
      <c r="D187" s="2" t="e">
        <f>VLOOKUP($A187,Runners!$M:$AB,D$3,0)</f>
        <v>#N/A</v>
      </c>
      <c r="E187" s="2" t="e">
        <f>VLOOKUP($A187,Runners!$M:$AB,E$3,0)</f>
        <v>#N/A</v>
      </c>
      <c r="F187" s="2" t="e">
        <f>VLOOKUP($A187,Runners!$M:$AB,F$3,0)</f>
        <v>#N/A</v>
      </c>
    </row>
    <row r="188" spans="1:6" x14ac:dyDescent="0.25">
      <c r="A188" s="19">
        <v>184</v>
      </c>
      <c r="B188" s="1" t="e">
        <f>VLOOKUP($A188,Runners!$M:$AB,B$3,0)</f>
        <v>#N/A</v>
      </c>
      <c r="C188" s="1" t="e">
        <f>VLOOKUP($A188,Runners!$M:$AB,C$3,0)</f>
        <v>#N/A</v>
      </c>
      <c r="D188" s="2" t="e">
        <f>VLOOKUP($A188,Runners!$M:$AB,D$3,0)</f>
        <v>#N/A</v>
      </c>
      <c r="E188" s="2" t="e">
        <f>VLOOKUP($A188,Runners!$M:$AB,E$3,0)</f>
        <v>#N/A</v>
      </c>
      <c r="F188" s="2" t="e">
        <f>VLOOKUP($A188,Runners!$M:$AB,F$3,0)</f>
        <v>#N/A</v>
      </c>
    </row>
    <row r="189" spans="1:6" x14ac:dyDescent="0.25">
      <c r="A189" s="19">
        <v>185</v>
      </c>
      <c r="B189" s="1" t="e">
        <f>VLOOKUP($A189,Runners!$M:$AB,B$3,0)</f>
        <v>#N/A</v>
      </c>
      <c r="C189" s="1" t="e">
        <f>VLOOKUP($A189,Runners!$M:$AB,C$3,0)</f>
        <v>#N/A</v>
      </c>
      <c r="D189" s="2" t="e">
        <f>VLOOKUP($A189,Runners!$M:$AB,D$3,0)</f>
        <v>#N/A</v>
      </c>
      <c r="E189" s="2" t="e">
        <f>VLOOKUP($A189,Runners!$M:$AB,E$3,0)</f>
        <v>#N/A</v>
      </c>
      <c r="F189" s="2" t="e">
        <f>VLOOKUP($A189,Runners!$M:$AB,F$3,0)</f>
        <v>#N/A</v>
      </c>
    </row>
    <row r="190" spans="1:6" x14ac:dyDescent="0.25">
      <c r="A190" s="19">
        <v>186</v>
      </c>
      <c r="B190" s="1" t="e">
        <f>VLOOKUP($A190,Runners!$M:$AB,B$3,0)</f>
        <v>#N/A</v>
      </c>
      <c r="C190" s="1" t="e">
        <f>VLOOKUP($A190,Runners!$M:$AB,C$3,0)</f>
        <v>#N/A</v>
      </c>
      <c r="D190" s="2" t="e">
        <f>VLOOKUP($A190,Runners!$M:$AB,D$3,0)</f>
        <v>#N/A</v>
      </c>
      <c r="E190" s="2" t="e">
        <f>VLOOKUP($A190,Runners!$M:$AB,E$3,0)</f>
        <v>#N/A</v>
      </c>
      <c r="F190" s="2" t="e">
        <f>VLOOKUP($A190,Runners!$M:$AB,F$3,0)</f>
        <v>#N/A</v>
      </c>
    </row>
    <row r="191" spans="1:6" x14ac:dyDescent="0.25">
      <c r="A191" s="19">
        <v>187</v>
      </c>
      <c r="B191" s="1" t="e">
        <f>VLOOKUP($A191,Runners!$M:$AB,B$3,0)</f>
        <v>#N/A</v>
      </c>
      <c r="C191" s="1" t="e">
        <f>VLOOKUP($A191,Runners!$M:$AB,C$3,0)</f>
        <v>#N/A</v>
      </c>
      <c r="D191" s="2" t="e">
        <f>VLOOKUP($A191,Runners!$M:$AB,D$3,0)</f>
        <v>#N/A</v>
      </c>
      <c r="E191" s="2" t="e">
        <f>VLOOKUP($A191,Runners!$M:$AB,E$3,0)</f>
        <v>#N/A</v>
      </c>
      <c r="F191" s="2" t="e">
        <f>VLOOKUP($A191,Runners!$M:$AB,F$3,0)</f>
        <v>#N/A</v>
      </c>
    </row>
    <row r="192" spans="1:6" x14ac:dyDescent="0.25">
      <c r="A192" s="19">
        <v>188</v>
      </c>
      <c r="B192" s="1" t="e">
        <f>VLOOKUP($A192,Runners!$M:$AB,B$3,0)</f>
        <v>#N/A</v>
      </c>
      <c r="C192" s="1" t="e">
        <f>VLOOKUP($A192,Runners!$M:$AB,C$3,0)</f>
        <v>#N/A</v>
      </c>
      <c r="D192" s="2" t="e">
        <f>VLOOKUP($A192,Runners!$M:$AB,D$3,0)</f>
        <v>#N/A</v>
      </c>
      <c r="E192" s="2" t="e">
        <f>VLOOKUP($A192,Runners!$M:$AB,E$3,0)</f>
        <v>#N/A</v>
      </c>
      <c r="F192" s="2" t="e">
        <f>VLOOKUP($A192,Runners!$M:$AB,F$3,0)</f>
        <v>#N/A</v>
      </c>
    </row>
    <row r="193" spans="1:6" x14ac:dyDescent="0.25">
      <c r="A193" s="19">
        <v>189</v>
      </c>
      <c r="B193" s="1" t="e">
        <f>VLOOKUP($A193,Runners!$M:$AB,B$3,0)</f>
        <v>#N/A</v>
      </c>
      <c r="C193" s="1" t="e">
        <f>VLOOKUP($A193,Runners!$M:$AB,C$3,0)</f>
        <v>#N/A</v>
      </c>
      <c r="D193" s="2" t="e">
        <f>VLOOKUP($A193,Runners!$M:$AB,D$3,0)</f>
        <v>#N/A</v>
      </c>
      <c r="E193" s="2" t="e">
        <f>VLOOKUP($A193,Runners!$M:$AB,E$3,0)</f>
        <v>#N/A</v>
      </c>
      <c r="F193" s="2" t="e">
        <f>VLOOKUP($A193,Runners!$M:$AB,F$3,0)</f>
        <v>#N/A</v>
      </c>
    </row>
    <row r="194" spans="1:6" x14ac:dyDescent="0.25">
      <c r="A194" s="19">
        <v>190</v>
      </c>
      <c r="B194" s="1" t="e">
        <f>VLOOKUP($A194,Runners!$M:$AB,B$3,0)</f>
        <v>#N/A</v>
      </c>
      <c r="C194" s="1" t="e">
        <f>VLOOKUP($A194,Runners!$M:$AB,C$3,0)</f>
        <v>#N/A</v>
      </c>
      <c r="D194" s="2" t="e">
        <f>VLOOKUP($A194,Runners!$M:$AB,D$3,0)</f>
        <v>#N/A</v>
      </c>
      <c r="E194" s="2" t="e">
        <f>VLOOKUP($A194,Runners!$M:$AB,E$3,0)</f>
        <v>#N/A</v>
      </c>
      <c r="F194" s="2" t="e">
        <f>VLOOKUP($A194,Runners!$M:$AB,F$3,0)</f>
        <v>#N/A</v>
      </c>
    </row>
    <row r="195" spans="1:6" x14ac:dyDescent="0.25">
      <c r="A195" s="19">
        <v>191</v>
      </c>
      <c r="B195" s="1" t="e">
        <f>VLOOKUP($A195,Runners!$M:$AB,B$3,0)</f>
        <v>#N/A</v>
      </c>
      <c r="C195" s="1" t="e">
        <f>VLOOKUP($A195,Runners!$M:$AB,C$3,0)</f>
        <v>#N/A</v>
      </c>
      <c r="D195" s="2" t="e">
        <f>VLOOKUP($A195,Runners!$M:$AB,D$3,0)</f>
        <v>#N/A</v>
      </c>
      <c r="E195" s="2" t="e">
        <f>VLOOKUP($A195,Runners!$M:$AB,E$3,0)</f>
        <v>#N/A</v>
      </c>
      <c r="F195" s="2" t="e">
        <f>VLOOKUP($A195,Runners!$M:$AB,F$3,0)</f>
        <v>#N/A</v>
      </c>
    </row>
    <row r="196" spans="1:6" x14ac:dyDescent="0.25">
      <c r="A196" s="19">
        <v>192</v>
      </c>
      <c r="B196" s="1" t="e">
        <f>VLOOKUP($A196,Runners!$M:$AB,B$3,0)</f>
        <v>#N/A</v>
      </c>
      <c r="C196" s="1" t="e">
        <f>VLOOKUP($A196,Runners!$M:$AB,C$3,0)</f>
        <v>#N/A</v>
      </c>
      <c r="D196" s="2" t="e">
        <f>VLOOKUP($A196,Runners!$M:$AB,D$3,0)</f>
        <v>#N/A</v>
      </c>
      <c r="E196" s="2" t="e">
        <f>VLOOKUP($A196,Runners!$M:$AB,E$3,0)</f>
        <v>#N/A</v>
      </c>
      <c r="F196" s="2" t="e">
        <f>VLOOKUP($A196,Runners!$M:$AB,F$3,0)</f>
        <v>#N/A</v>
      </c>
    </row>
    <row r="197" spans="1:6" x14ac:dyDescent="0.25">
      <c r="A197" s="19">
        <v>193</v>
      </c>
      <c r="B197" s="1" t="e">
        <f>VLOOKUP($A197,Runners!$M:$AB,B$3,0)</f>
        <v>#N/A</v>
      </c>
      <c r="C197" s="1" t="e">
        <f>VLOOKUP($A197,Runners!$M:$AB,C$3,0)</f>
        <v>#N/A</v>
      </c>
      <c r="D197" s="2" t="e">
        <f>VLOOKUP($A197,Runners!$M:$AB,D$3,0)</f>
        <v>#N/A</v>
      </c>
      <c r="E197" s="2" t="e">
        <f>VLOOKUP($A197,Runners!$M:$AB,E$3,0)</f>
        <v>#N/A</v>
      </c>
      <c r="F197" s="2" t="e">
        <f>VLOOKUP($A197,Runners!$M:$AB,F$3,0)</f>
        <v>#N/A</v>
      </c>
    </row>
    <row r="198" spans="1:6" x14ac:dyDescent="0.25">
      <c r="A198" s="19">
        <v>194</v>
      </c>
      <c r="B198" s="1" t="e">
        <f>VLOOKUP($A198,Runners!$M:$AB,B$3,0)</f>
        <v>#N/A</v>
      </c>
      <c r="C198" s="1" t="e">
        <f>VLOOKUP($A198,Runners!$M:$AB,C$3,0)</f>
        <v>#N/A</v>
      </c>
      <c r="D198" s="2" t="e">
        <f>VLOOKUP($A198,Runners!$M:$AB,D$3,0)</f>
        <v>#N/A</v>
      </c>
      <c r="E198" s="2" t="e">
        <f>VLOOKUP($A198,Runners!$M:$AB,E$3,0)</f>
        <v>#N/A</v>
      </c>
      <c r="F198" s="2" t="e">
        <f>VLOOKUP($A198,Runners!$M:$AB,F$3,0)</f>
        <v>#N/A</v>
      </c>
    </row>
    <row r="199" spans="1:6" x14ac:dyDescent="0.25">
      <c r="A199" s="19">
        <v>195</v>
      </c>
      <c r="B199" s="1" t="e">
        <f>VLOOKUP($A199,Runners!$M:$AB,B$3,0)</f>
        <v>#N/A</v>
      </c>
      <c r="C199" s="1" t="e">
        <f>VLOOKUP($A199,Runners!$M:$AB,C$3,0)</f>
        <v>#N/A</v>
      </c>
      <c r="D199" s="2" t="e">
        <f>VLOOKUP($A199,Runners!$M:$AB,D$3,0)</f>
        <v>#N/A</v>
      </c>
      <c r="E199" s="2" t="e">
        <f>VLOOKUP($A199,Runners!$M:$AB,E$3,0)</f>
        <v>#N/A</v>
      </c>
      <c r="F199" s="2" t="e">
        <f>VLOOKUP($A199,Runners!$M:$AB,F$3,0)</f>
        <v>#N/A</v>
      </c>
    </row>
    <row r="200" spans="1:6" x14ac:dyDescent="0.25">
      <c r="A200" s="19">
        <v>196</v>
      </c>
      <c r="B200" s="1" t="e">
        <f>VLOOKUP($A200,Runners!$M:$AB,B$3,0)</f>
        <v>#N/A</v>
      </c>
      <c r="C200" s="1" t="e">
        <f>VLOOKUP($A200,Runners!$M:$AB,C$3,0)</f>
        <v>#N/A</v>
      </c>
      <c r="D200" s="2" t="e">
        <f>VLOOKUP($A200,Runners!$M:$AB,D$3,0)</f>
        <v>#N/A</v>
      </c>
      <c r="E200" s="2" t="e">
        <f>VLOOKUP($A200,Runners!$M:$AB,E$3,0)</f>
        <v>#N/A</v>
      </c>
      <c r="F200" s="2" t="e">
        <f>VLOOKUP($A200,Runners!$M:$AB,F$3,0)</f>
        <v>#N/A</v>
      </c>
    </row>
    <row r="201" spans="1:6" x14ac:dyDescent="0.25">
      <c r="A201" s="19">
        <v>197</v>
      </c>
      <c r="B201" s="1" t="e">
        <f>VLOOKUP($A201,Runners!$M:$AB,B$3,0)</f>
        <v>#N/A</v>
      </c>
      <c r="C201" s="1" t="e">
        <f>VLOOKUP($A201,Runners!$M:$AB,C$3,0)</f>
        <v>#N/A</v>
      </c>
      <c r="D201" s="2" t="e">
        <f>VLOOKUP($A201,Runners!$M:$AB,D$3,0)</f>
        <v>#N/A</v>
      </c>
      <c r="E201" s="2" t="e">
        <f>VLOOKUP($A201,Runners!$M:$AB,E$3,0)</f>
        <v>#N/A</v>
      </c>
      <c r="F201" s="2" t="e">
        <f>VLOOKUP($A201,Runners!$M:$AB,F$3,0)</f>
        <v>#N/A</v>
      </c>
    </row>
    <row r="202" spans="1:6" x14ac:dyDescent="0.25">
      <c r="A202" s="19">
        <v>198</v>
      </c>
      <c r="B202" s="1" t="e">
        <f>VLOOKUP($A202,Runners!$M:$AB,B$3,0)</f>
        <v>#N/A</v>
      </c>
      <c r="C202" s="1" t="e">
        <f>VLOOKUP($A202,Runners!$M:$AB,C$3,0)</f>
        <v>#N/A</v>
      </c>
      <c r="D202" s="2" t="e">
        <f>VLOOKUP($A202,Runners!$M:$AB,D$3,0)</f>
        <v>#N/A</v>
      </c>
      <c r="E202" s="2" t="e">
        <f>VLOOKUP($A202,Runners!$M:$AB,E$3,0)</f>
        <v>#N/A</v>
      </c>
      <c r="F202" s="2" t="e">
        <f>VLOOKUP($A202,Runners!$M:$AB,F$3,0)</f>
        <v>#N/A</v>
      </c>
    </row>
    <row r="203" spans="1:6" x14ac:dyDescent="0.25">
      <c r="A203" s="19">
        <v>199</v>
      </c>
      <c r="B203" s="1" t="e">
        <f>VLOOKUP($A203,Runners!$M:$AB,B$3,0)</f>
        <v>#N/A</v>
      </c>
      <c r="C203" s="1" t="e">
        <f>VLOOKUP($A203,Runners!$M:$AB,C$3,0)</f>
        <v>#N/A</v>
      </c>
      <c r="D203" s="2" t="e">
        <f>VLOOKUP($A203,Runners!$M:$AB,D$3,0)</f>
        <v>#N/A</v>
      </c>
      <c r="E203" s="2" t="e">
        <f>VLOOKUP($A203,Runners!$M:$AB,E$3,0)</f>
        <v>#N/A</v>
      </c>
      <c r="F203" s="2" t="e">
        <f>VLOOKUP($A203,Runners!$M:$AB,F$3,0)</f>
        <v>#N/A</v>
      </c>
    </row>
    <row r="204" spans="1:6" x14ac:dyDescent="0.25">
      <c r="A204" s="19">
        <v>200</v>
      </c>
      <c r="B204" s="1" t="e">
        <f>VLOOKUP($A204,Runners!$M:$AB,B$3,0)</f>
        <v>#N/A</v>
      </c>
      <c r="C204" s="1" t="e">
        <f>VLOOKUP($A204,Runners!$M:$AB,C$3,0)</f>
        <v>#N/A</v>
      </c>
      <c r="D204" s="2" t="e">
        <f>VLOOKUP($A204,Runners!$M:$AB,D$3,0)</f>
        <v>#N/A</v>
      </c>
      <c r="E204" s="2" t="e">
        <f>VLOOKUP($A204,Runners!$M:$AB,E$3,0)</f>
        <v>#N/A</v>
      </c>
      <c r="F204" s="2" t="e">
        <f>VLOOKUP($A204,Runners!$M:$AB,F$3,0)</f>
        <v>#N/A</v>
      </c>
    </row>
    <row r="205" spans="1:6" x14ac:dyDescent="0.25">
      <c r="A205" s="19">
        <v>201</v>
      </c>
      <c r="B205" s="1" t="e">
        <f>VLOOKUP($A205,Runners!$M:$AB,B$3,0)</f>
        <v>#N/A</v>
      </c>
      <c r="C205" s="1" t="e">
        <f>VLOOKUP($A205,Runners!$M:$AB,C$3,0)</f>
        <v>#N/A</v>
      </c>
      <c r="D205" s="2" t="e">
        <f>VLOOKUP($A205,Runners!$M:$AB,D$3,0)</f>
        <v>#N/A</v>
      </c>
      <c r="E205" s="2" t="e">
        <f>VLOOKUP($A205,Runners!$M:$AB,E$3,0)</f>
        <v>#N/A</v>
      </c>
      <c r="F205" s="2" t="e">
        <f>VLOOKUP($A205,Runners!$M:$AB,F$3,0)</f>
        <v>#N/A</v>
      </c>
    </row>
    <row r="206" spans="1:6" x14ac:dyDescent="0.25">
      <c r="A206" s="19">
        <v>202</v>
      </c>
      <c r="B206" s="1" t="e">
        <f>VLOOKUP($A206,Runners!$M:$AB,B$3,0)</f>
        <v>#N/A</v>
      </c>
      <c r="C206" s="1" t="e">
        <f>VLOOKUP($A206,Runners!$M:$AB,C$3,0)</f>
        <v>#N/A</v>
      </c>
      <c r="D206" s="2" t="e">
        <f>VLOOKUP($A206,Runners!$M:$AB,D$3,0)</f>
        <v>#N/A</v>
      </c>
      <c r="E206" s="2" t="e">
        <f>VLOOKUP($A206,Runners!$M:$AB,E$3,0)</f>
        <v>#N/A</v>
      </c>
      <c r="F206" s="2" t="e">
        <f>VLOOKUP($A206,Runners!$M:$AB,F$3,0)</f>
        <v>#N/A</v>
      </c>
    </row>
    <row r="207" spans="1:6" x14ac:dyDescent="0.25">
      <c r="A207" s="19">
        <v>203</v>
      </c>
      <c r="B207" s="1" t="e">
        <f>VLOOKUP($A207,Runners!$M:$AB,B$3,0)</f>
        <v>#N/A</v>
      </c>
      <c r="C207" s="1" t="e">
        <f>VLOOKUP($A207,Runners!$M:$AB,C$3,0)</f>
        <v>#N/A</v>
      </c>
      <c r="D207" s="2" t="e">
        <f>VLOOKUP($A207,Runners!$M:$AB,D$3,0)</f>
        <v>#N/A</v>
      </c>
      <c r="E207" s="2" t="e">
        <f>VLOOKUP($A207,Runners!$M:$AB,E$3,0)</f>
        <v>#N/A</v>
      </c>
      <c r="F207" s="2" t="e">
        <f>VLOOKUP($A207,Runners!$M:$AB,F$3,0)</f>
        <v>#N/A</v>
      </c>
    </row>
    <row r="208" spans="1:6" x14ac:dyDescent="0.25">
      <c r="A208" s="19">
        <v>204</v>
      </c>
      <c r="B208" s="1" t="e">
        <f>VLOOKUP($A208,Runners!$M:$AB,B$3,0)</f>
        <v>#N/A</v>
      </c>
      <c r="C208" s="1" t="e">
        <f>VLOOKUP($A208,Runners!$M:$AB,C$3,0)</f>
        <v>#N/A</v>
      </c>
      <c r="D208" s="2" t="e">
        <f>VLOOKUP($A208,Runners!$M:$AB,D$3,0)</f>
        <v>#N/A</v>
      </c>
      <c r="E208" s="2" t="e">
        <f>VLOOKUP($A208,Runners!$M:$AB,E$3,0)</f>
        <v>#N/A</v>
      </c>
      <c r="F208" s="2" t="e">
        <f>VLOOKUP($A208,Runners!$M:$AB,F$3,0)</f>
        <v>#N/A</v>
      </c>
    </row>
    <row r="209" spans="1:6" x14ac:dyDescent="0.25">
      <c r="A209" s="19">
        <v>205</v>
      </c>
      <c r="B209" s="1" t="e">
        <f>VLOOKUP($A209,Runners!$M:$AB,B$3,0)</f>
        <v>#N/A</v>
      </c>
      <c r="C209" s="1" t="e">
        <f>VLOOKUP($A209,Runners!$M:$AB,C$3,0)</f>
        <v>#N/A</v>
      </c>
      <c r="D209" s="2" t="e">
        <f>VLOOKUP($A209,Runners!$M:$AB,D$3,0)</f>
        <v>#N/A</v>
      </c>
      <c r="E209" s="2" t="e">
        <f>VLOOKUP($A209,Runners!$M:$AB,E$3,0)</f>
        <v>#N/A</v>
      </c>
      <c r="F209" s="2" t="e">
        <f>VLOOKUP($A209,Runners!$M:$AB,F$3,0)</f>
        <v>#N/A</v>
      </c>
    </row>
    <row r="210" spans="1:6" x14ac:dyDescent="0.25">
      <c r="A210" s="19">
        <v>206</v>
      </c>
      <c r="B210" s="1" t="e">
        <f>VLOOKUP($A210,Runners!$M:$AB,B$3,0)</f>
        <v>#N/A</v>
      </c>
      <c r="C210" s="1" t="e">
        <f>VLOOKUP($A210,Runners!$M:$AB,C$3,0)</f>
        <v>#N/A</v>
      </c>
      <c r="D210" s="2" t="e">
        <f>VLOOKUP($A210,Runners!$M:$AB,D$3,0)</f>
        <v>#N/A</v>
      </c>
      <c r="E210" s="2" t="e">
        <f>VLOOKUP($A210,Runners!$M:$AB,E$3,0)</f>
        <v>#N/A</v>
      </c>
      <c r="F210" s="2" t="e">
        <f>VLOOKUP($A210,Runners!$M:$AB,F$3,0)</f>
        <v>#N/A</v>
      </c>
    </row>
    <row r="211" spans="1:6" x14ac:dyDescent="0.25">
      <c r="A211" s="19">
        <v>207</v>
      </c>
      <c r="B211" s="1" t="e">
        <f>VLOOKUP($A211,Runners!$M:$AB,B$3,0)</f>
        <v>#N/A</v>
      </c>
      <c r="C211" s="1" t="e">
        <f>VLOOKUP($A211,Runners!$M:$AB,C$3,0)</f>
        <v>#N/A</v>
      </c>
      <c r="D211" s="2" t="e">
        <f>VLOOKUP($A211,Runners!$M:$AB,D$3,0)</f>
        <v>#N/A</v>
      </c>
      <c r="E211" s="2" t="e">
        <f>VLOOKUP($A211,Runners!$M:$AB,E$3,0)</f>
        <v>#N/A</v>
      </c>
      <c r="F211" s="2" t="e">
        <f>VLOOKUP($A211,Runners!$M:$AB,F$3,0)</f>
        <v>#N/A</v>
      </c>
    </row>
    <row r="212" spans="1:6" x14ac:dyDescent="0.25">
      <c r="A212" s="19">
        <v>208</v>
      </c>
      <c r="B212" s="1" t="e">
        <f>VLOOKUP($A212,Runners!$M:$AB,B$3,0)</f>
        <v>#N/A</v>
      </c>
      <c r="C212" s="1" t="e">
        <f>VLOOKUP($A212,Runners!$M:$AB,C$3,0)</f>
        <v>#N/A</v>
      </c>
      <c r="D212" s="2" t="e">
        <f>VLOOKUP($A212,Runners!$M:$AB,D$3,0)</f>
        <v>#N/A</v>
      </c>
      <c r="E212" s="2" t="e">
        <f>VLOOKUP($A212,Runners!$M:$AB,E$3,0)</f>
        <v>#N/A</v>
      </c>
      <c r="F212" s="2" t="e">
        <f>VLOOKUP($A212,Runners!$M:$AB,F$3,0)</f>
        <v>#N/A</v>
      </c>
    </row>
    <row r="213" spans="1:6" x14ac:dyDescent="0.25">
      <c r="A213" s="19">
        <v>209</v>
      </c>
      <c r="B213" s="1" t="e">
        <f>VLOOKUP($A213,Runners!$M:$AB,B$3,0)</f>
        <v>#N/A</v>
      </c>
      <c r="C213" s="1" t="e">
        <f>VLOOKUP($A213,Runners!$M:$AB,C$3,0)</f>
        <v>#N/A</v>
      </c>
      <c r="D213" s="2" t="e">
        <f>VLOOKUP($A213,Runners!$M:$AB,D$3,0)</f>
        <v>#N/A</v>
      </c>
      <c r="E213" s="2" t="e">
        <f>VLOOKUP($A213,Runners!$M:$AB,E$3,0)</f>
        <v>#N/A</v>
      </c>
      <c r="F213" s="2" t="e">
        <f>VLOOKUP($A213,Runners!$M:$AB,F$3,0)</f>
        <v>#N/A</v>
      </c>
    </row>
    <row r="214" spans="1:6" x14ac:dyDescent="0.25">
      <c r="A214" s="19">
        <v>210</v>
      </c>
      <c r="B214" s="1" t="e">
        <f>VLOOKUP($A214,Runners!$M:$AB,B$3,0)</f>
        <v>#N/A</v>
      </c>
      <c r="C214" s="1" t="e">
        <f>VLOOKUP($A214,Runners!$M:$AB,C$3,0)</f>
        <v>#N/A</v>
      </c>
      <c r="D214" s="2" t="e">
        <f>VLOOKUP($A214,Runners!$M:$AB,D$3,0)</f>
        <v>#N/A</v>
      </c>
      <c r="E214" s="2" t="e">
        <f>VLOOKUP($A214,Runners!$M:$AB,E$3,0)</f>
        <v>#N/A</v>
      </c>
      <c r="F214" s="2" t="e">
        <f>VLOOKUP($A214,Runners!$M:$AB,F$3,0)</f>
        <v>#N/A</v>
      </c>
    </row>
    <row r="215" spans="1:6" x14ac:dyDescent="0.25">
      <c r="A215" s="19">
        <v>211</v>
      </c>
      <c r="B215" s="1" t="e">
        <f>VLOOKUP($A215,Runners!$M:$AB,B$3,0)</f>
        <v>#N/A</v>
      </c>
      <c r="C215" s="1" t="e">
        <f>VLOOKUP($A215,Runners!$M:$AB,C$3,0)</f>
        <v>#N/A</v>
      </c>
      <c r="D215" s="2" t="e">
        <f>VLOOKUP($A215,Runners!$M:$AB,D$3,0)</f>
        <v>#N/A</v>
      </c>
      <c r="E215" s="2" t="e">
        <f>VLOOKUP($A215,Runners!$M:$AB,E$3,0)</f>
        <v>#N/A</v>
      </c>
      <c r="F215" s="2" t="e">
        <f>VLOOKUP($A215,Runners!$M:$AB,F$3,0)</f>
        <v>#N/A</v>
      </c>
    </row>
    <row r="216" spans="1:6" x14ac:dyDescent="0.25">
      <c r="A216" s="19">
        <v>212</v>
      </c>
      <c r="B216" s="1" t="e">
        <f>VLOOKUP($A216,Runners!$M:$AB,B$3,0)</f>
        <v>#N/A</v>
      </c>
      <c r="C216" s="1" t="e">
        <f>VLOOKUP($A216,Runners!$M:$AB,C$3,0)</f>
        <v>#N/A</v>
      </c>
      <c r="D216" s="2" t="e">
        <f>VLOOKUP($A216,Runners!$M:$AB,D$3,0)</f>
        <v>#N/A</v>
      </c>
      <c r="E216" s="2" t="e">
        <f>VLOOKUP($A216,Runners!$M:$AB,E$3,0)</f>
        <v>#N/A</v>
      </c>
      <c r="F216" s="2" t="e">
        <f>VLOOKUP($A216,Runners!$M:$AB,F$3,0)</f>
        <v>#N/A</v>
      </c>
    </row>
    <row r="217" spans="1:6" x14ac:dyDescent="0.25">
      <c r="A217" s="19">
        <v>213</v>
      </c>
      <c r="B217" s="1" t="e">
        <f>VLOOKUP($A217,Runners!$M:$AB,B$3,0)</f>
        <v>#N/A</v>
      </c>
      <c r="C217" s="1" t="e">
        <f>VLOOKUP($A217,Runners!$M:$AB,C$3,0)</f>
        <v>#N/A</v>
      </c>
      <c r="D217" s="2" t="e">
        <f>VLOOKUP($A217,Runners!$M:$AB,D$3,0)</f>
        <v>#N/A</v>
      </c>
      <c r="E217" s="2" t="e">
        <f>VLOOKUP($A217,Runners!$M:$AB,E$3,0)</f>
        <v>#N/A</v>
      </c>
      <c r="F217" s="2" t="e">
        <f>VLOOKUP($A217,Runners!$M:$AB,F$3,0)</f>
        <v>#N/A</v>
      </c>
    </row>
    <row r="218" spans="1:6" x14ac:dyDescent="0.25">
      <c r="A218" s="19">
        <v>214</v>
      </c>
      <c r="B218" s="1" t="e">
        <f>VLOOKUP($A218,Runners!$M:$AB,B$3,0)</f>
        <v>#N/A</v>
      </c>
      <c r="C218" s="1" t="e">
        <f>VLOOKUP($A218,Runners!$M:$AB,C$3,0)</f>
        <v>#N/A</v>
      </c>
      <c r="D218" s="2" t="e">
        <f>VLOOKUP($A218,Runners!$M:$AB,D$3,0)</f>
        <v>#N/A</v>
      </c>
      <c r="E218" s="2" t="e">
        <f>VLOOKUP($A218,Runners!$M:$AB,E$3,0)</f>
        <v>#N/A</v>
      </c>
      <c r="F218" s="2" t="e">
        <f>VLOOKUP($A218,Runners!$M:$AB,F$3,0)</f>
        <v>#N/A</v>
      </c>
    </row>
    <row r="219" spans="1:6" x14ac:dyDescent="0.25">
      <c r="A219" s="19">
        <v>215</v>
      </c>
      <c r="B219" s="1" t="e">
        <f>VLOOKUP($A219,Runners!$M:$AB,B$3,0)</f>
        <v>#N/A</v>
      </c>
      <c r="C219" s="1" t="e">
        <f>VLOOKUP($A219,Runners!$M:$AB,C$3,0)</f>
        <v>#N/A</v>
      </c>
      <c r="D219" s="2" t="e">
        <f>VLOOKUP($A219,Runners!$M:$AB,D$3,0)</f>
        <v>#N/A</v>
      </c>
      <c r="E219" s="2" t="e">
        <f>VLOOKUP($A219,Runners!$M:$AB,E$3,0)</f>
        <v>#N/A</v>
      </c>
      <c r="F219" s="2" t="e">
        <f>VLOOKUP($A219,Runners!$M:$AB,F$3,0)</f>
        <v>#N/A</v>
      </c>
    </row>
    <row r="220" spans="1:6" x14ac:dyDescent="0.25">
      <c r="A220" s="19">
        <v>216</v>
      </c>
      <c r="B220" s="1" t="e">
        <f>VLOOKUP($A220,Runners!$M:$AB,B$3,0)</f>
        <v>#N/A</v>
      </c>
      <c r="C220" s="1" t="e">
        <f>VLOOKUP($A220,Runners!$M:$AB,C$3,0)</f>
        <v>#N/A</v>
      </c>
      <c r="D220" s="2" t="e">
        <f>VLOOKUP($A220,Runners!$M:$AB,D$3,0)</f>
        <v>#N/A</v>
      </c>
      <c r="E220" s="2" t="e">
        <f>VLOOKUP($A220,Runners!$M:$AB,E$3,0)</f>
        <v>#N/A</v>
      </c>
      <c r="F220" s="2" t="e">
        <f>VLOOKUP($A220,Runners!$M:$AB,F$3,0)</f>
        <v>#N/A</v>
      </c>
    </row>
    <row r="221" spans="1:6" x14ac:dyDescent="0.25">
      <c r="A221" s="19">
        <v>217</v>
      </c>
      <c r="B221" s="1" t="e">
        <f>VLOOKUP($A221,Runners!$M:$AB,B$3,0)</f>
        <v>#N/A</v>
      </c>
      <c r="C221" s="1" t="e">
        <f>VLOOKUP($A221,Runners!$M:$AB,C$3,0)</f>
        <v>#N/A</v>
      </c>
      <c r="D221" s="2" t="e">
        <f>VLOOKUP($A221,Runners!$M:$AB,D$3,0)</f>
        <v>#N/A</v>
      </c>
      <c r="E221" s="2" t="e">
        <f>VLOOKUP($A221,Runners!$M:$AB,E$3,0)</f>
        <v>#N/A</v>
      </c>
      <c r="F221" s="2" t="e">
        <f>VLOOKUP($A221,Runners!$M:$AB,F$3,0)</f>
        <v>#N/A</v>
      </c>
    </row>
    <row r="222" spans="1:6" x14ac:dyDescent="0.25">
      <c r="A222" s="19">
        <v>218</v>
      </c>
      <c r="B222" s="1" t="e">
        <f>VLOOKUP($A222,Runners!$M:$AB,B$3,0)</f>
        <v>#N/A</v>
      </c>
      <c r="C222" s="1" t="e">
        <f>VLOOKUP($A222,Runners!$M:$AB,C$3,0)</f>
        <v>#N/A</v>
      </c>
      <c r="D222" s="2" t="e">
        <f>VLOOKUP($A222,Runners!$M:$AB,D$3,0)</f>
        <v>#N/A</v>
      </c>
      <c r="E222" s="2" t="e">
        <f>VLOOKUP($A222,Runners!$M:$AB,E$3,0)</f>
        <v>#N/A</v>
      </c>
      <c r="F222" s="2" t="e">
        <f>VLOOKUP($A222,Runners!$M:$AB,F$3,0)</f>
        <v>#N/A</v>
      </c>
    </row>
    <row r="223" spans="1:6" x14ac:dyDescent="0.25">
      <c r="A223" s="19">
        <v>219</v>
      </c>
      <c r="B223" s="1" t="e">
        <f>VLOOKUP($A223,Runners!$M:$AB,B$3,0)</f>
        <v>#N/A</v>
      </c>
      <c r="C223" s="1" t="e">
        <f>VLOOKUP($A223,Runners!$M:$AB,C$3,0)</f>
        <v>#N/A</v>
      </c>
      <c r="D223" s="2" t="e">
        <f>VLOOKUP($A223,Runners!$M:$AB,D$3,0)</f>
        <v>#N/A</v>
      </c>
      <c r="E223" s="2" t="e">
        <f>VLOOKUP($A223,Runners!$M:$AB,E$3,0)</f>
        <v>#N/A</v>
      </c>
      <c r="F223" s="2" t="e">
        <f>VLOOKUP($A223,Runners!$M:$AB,F$3,0)</f>
        <v>#N/A</v>
      </c>
    </row>
    <row r="224" spans="1:6" x14ac:dyDescent="0.25">
      <c r="A224" s="19">
        <v>220</v>
      </c>
      <c r="B224" s="1" t="e">
        <f>VLOOKUP($A224,Runners!$M:$AB,B$3,0)</f>
        <v>#N/A</v>
      </c>
      <c r="C224" s="1" t="e">
        <f>VLOOKUP($A224,Runners!$M:$AB,C$3,0)</f>
        <v>#N/A</v>
      </c>
      <c r="D224" s="2" t="e">
        <f>VLOOKUP($A224,Runners!$M:$AB,D$3,0)</f>
        <v>#N/A</v>
      </c>
      <c r="E224" s="2" t="e">
        <f>VLOOKUP($A224,Runners!$M:$AB,E$3,0)</f>
        <v>#N/A</v>
      </c>
      <c r="F224" s="2" t="e">
        <f>VLOOKUP($A224,Runners!$M:$AB,F$3,0)</f>
        <v>#N/A</v>
      </c>
    </row>
    <row r="225" spans="1:6" x14ac:dyDescent="0.25">
      <c r="A225" s="19">
        <v>221</v>
      </c>
      <c r="B225" s="1" t="e">
        <f>VLOOKUP($A225,Runners!$M:$AB,B$3,0)</f>
        <v>#N/A</v>
      </c>
      <c r="C225" s="1" t="e">
        <f>VLOOKUP($A225,Runners!$M:$AB,C$3,0)</f>
        <v>#N/A</v>
      </c>
      <c r="D225" s="2" t="e">
        <f>VLOOKUP($A225,Runners!$M:$AB,D$3,0)</f>
        <v>#N/A</v>
      </c>
      <c r="E225" s="2" t="e">
        <f>VLOOKUP($A225,Runners!$M:$AB,E$3,0)</f>
        <v>#N/A</v>
      </c>
      <c r="F225" s="2" t="e">
        <f>VLOOKUP($A225,Runners!$M:$AB,F$3,0)</f>
        <v>#N/A</v>
      </c>
    </row>
    <row r="226" spans="1:6" x14ac:dyDescent="0.25">
      <c r="A226" s="19">
        <v>222</v>
      </c>
      <c r="B226" s="1" t="e">
        <f>VLOOKUP($A226,Runners!$M:$AB,B$3,0)</f>
        <v>#N/A</v>
      </c>
      <c r="C226" s="1" t="e">
        <f>VLOOKUP($A226,Runners!$M:$AB,C$3,0)</f>
        <v>#N/A</v>
      </c>
      <c r="D226" s="2" t="e">
        <f>VLOOKUP($A226,Runners!$M:$AB,D$3,0)</f>
        <v>#N/A</v>
      </c>
      <c r="E226" s="2" t="e">
        <f>VLOOKUP($A226,Runners!$M:$AB,E$3,0)</f>
        <v>#N/A</v>
      </c>
      <c r="F226" s="2" t="e">
        <f>VLOOKUP($A226,Runners!$M:$AB,F$3,0)</f>
        <v>#N/A</v>
      </c>
    </row>
    <row r="227" spans="1:6" x14ac:dyDescent="0.25">
      <c r="A227" s="19">
        <v>223</v>
      </c>
      <c r="B227" s="1" t="e">
        <f>VLOOKUP($A227,Runners!$M:$AB,B$3,0)</f>
        <v>#N/A</v>
      </c>
      <c r="C227" s="1" t="e">
        <f>VLOOKUP($A227,Runners!$M:$AB,C$3,0)</f>
        <v>#N/A</v>
      </c>
      <c r="D227" s="2" t="e">
        <f>VLOOKUP($A227,Runners!$M:$AB,D$3,0)</f>
        <v>#N/A</v>
      </c>
      <c r="E227" s="2" t="e">
        <f>VLOOKUP($A227,Runners!$M:$AB,E$3,0)</f>
        <v>#N/A</v>
      </c>
      <c r="F227" s="2" t="e">
        <f>VLOOKUP($A227,Runners!$M:$AB,F$3,0)</f>
        <v>#N/A</v>
      </c>
    </row>
    <row r="228" spans="1:6" x14ac:dyDescent="0.25">
      <c r="A228" s="19">
        <v>224</v>
      </c>
      <c r="B228" s="1" t="e">
        <f>VLOOKUP($A228,Runners!$M:$AB,B$3,0)</f>
        <v>#N/A</v>
      </c>
      <c r="C228" s="1" t="e">
        <f>VLOOKUP($A228,Runners!$M:$AB,C$3,0)</f>
        <v>#N/A</v>
      </c>
      <c r="D228" s="2" t="e">
        <f>VLOOKUP($A228,Runners!$M:$AB,D$3,0)</f>
        <v>#N/A</v>
      </c>
      <c r="E228" s="2" t="e">
        <f>VLOOKUP($A228,Runners!$M:$AB,E$3,0)</f>
        <v>#N/A</v>
      </c>
      <c r="F228" s="2" t="e">
        <f>VLOOKUP($A228,Runners!$M:$AB,F$3,0)</f>
        <v>#N/A</v>
      </c>
    </row>
    <row r="229" spans="1:6" x14ac:dyDescent="0.25">
      <c r="A229" s="19">
        <v>225</v>
      </c>
      <c r="B229" s="1" t="e">
        <f>VLOOKUP($A229,Runners!$M:$AB,B$3,0)</f>
        <v>#N/A</v>
      </c>
      <c r="C229" s="1" t="e">
        <f>VLOOKUP($A229,Runners!$M:$AB,C$3,0)</f>
        <v>#N/A</v>
      </c>
      <c r="D229" s="2" t="e">
        <f>VLOOKUP($A229,Runners!$M:$AB,D$3,0)</f>
        <v>#N/A</v>
      </c>
      <c r="E229" s="2" t="e">
        <f>VLOOKUP($A229,Runners!$M:$AB,E$3,0)</f>
        <v>#N/A</v>
      </c>
      <c r="F229" s="2" t="e">
        <f>VLOOKUP($A229,Runners!$M:$AB,F$3,0)</f>
        <v>#N/A</v>
      </c>
    </row>
    <row r="230" spans="1:6" x14ac:dyDescent="0.25">
      <c r="A230" s="19">
        <v>226</v>
      </c>
      <c r="B230" s="1" t="e">
        <f>VLOOKUP($A230,Runners!$M:$AB,B$3,0)</f>
        <v>#N/A</v>
      </c>
      <c r="C230" s="1" t="e">
        <f>VLOOKUP($A230,Runners!$M:$AB,C$3,0)</f>
        <v>#N/A</v>
      </c>
      <c r="D230" s="2" t="e">
        <f>VLOOKUP($A230,Runners!$M:$AB,D$3,0)</f>
        <v>#N/A</v>
      </c>
      <c r="E230" s="2" t="e">
        <f>VLOOKUP($A230,Runners!$M:$AB,E$3,0)</f>
        <v>#N/A</v>
      </c>
      <c r="F230" s="2" t="e">
        <f>VLOOKUP($A230,Runners!$M:$AB,F$3,0)</f>
        <v>#N/A</v>
      </c>
    </row>
    <row r="231" spans="1:6" x14ac:dyDescent="0.25">
      <c r="A231" s="19">
        <v>227</v>
      </c>
      <c r="B231" s="1" t="e">
        <f>VLOOKUP($A231,Runners!$M:$AB,B$3,0)</f>
        <v>#N/A</v>
      </c>
      <c r="C231" s="1" t="e">
        <f>VLOOKUP($A231,Runners!$M:$AB,C$3,0)</f>
        <v>#N/A</v>
      </c>
      <c r="D231" s="2" t="e">
        <f>VLOOKUP($A231,Runners!$M:$AB,D$3,0)</f>
        <v>#N/A</v>
      </c>
      <c r="E231" s="2" t="e">
        <f>VLOOKUP($A231,Runners!$M:$AB,E$3,0)</f>
        <v>#N/A</v>
      </c>
      <c r="F231" s="2" t="e">
        <f>VLOOKUP($A231,Runners!$M:$AB,F$3,0)</f>
        <v>#N/A</v>
      </c>
    </row>
    <row r="232" spans="1:6" x14ac:dyDescent="0.25">
      <c r="A232" s="19">
        <v>228</v>
      </c>
      <c r="B232" s="1" t="e">
        <f>VLOOKUP($A232,Runners!$M:$AB,B$3,0)</f>
        <v>#N/A</v>
      </c>
      <c r="C232" s="1" t="e">
        <f>VLOOKUP($A232,Runners!$M:$AB,C$3,0)</f>
        <v>#N/A</v>
      </c>
      <c r="D232" s="2" t="e">
        <f>VLOOKUP($A232,Runners!$M:$AB,D$3,0)</f>
        <v>#N/A</v>
      </c>
      <c r="E232" s="2" t="e">
        <f>VLOOKUP($A232,Runners!$M:$AB,E$3,0)</f>
        <v>#N/A</v>
      </c>
      <c r="F232" s="2" t="e">
        <f>VLOOKUP($A232,Runners!$M:$AB,F$3,0)</f>
        <v>#N/A</v>
      </c>
    </row>
    <row r="233" spans="1:6" x14ac:dyDescent="0.25">
      <c r="A233" s="19">
        <v>229</v>
      </c>
      <c r="B233" s="1" t="e">
        <f>VLOOKUP($A233,Runners!$M:$AB,B$3,0)</f>
        <v>#N/A</v>
      </c>
      <c r="C233" s="1" t="e">
        <f>VLOOKUP($A233,Runners!$M:$AB,C$3,0)</f>
        <v>#N/A</v>
      </c>
      <c r="D233" s="2" t="e">
        <f>VLOOKUP($A233,Runners!$M:$AB,D$3,0)</f>
        <v>#N/A</v>
      </c>
      <c r="E233" s="2" t="e">
        <f>VLOOKUP($A233,Runners!$M:$AB,E$3,0)</f>
        <v>#N/A</v>
      </c>
      <c r="F233" s="2" t="e">
        <f>VLOOKUP($A233,Runners!$M:$AB,F$3,0)</f>
        <v>#N/A</v>
      </c>
    </row>
    <row r="234" spans="1:6" x14ac:dyDescent="0.25">
      <c r="A234" s="19">
        <v>230</v>
      </c>
      <c r="B234" s="1" t="e">
        <f>VLOOKUP($A234,Runners!$M:$AB,B$3,0)</f>
        <v>#N/A</v>
      </c>
      <c r="C234" s="1" t="e">
        <f>VLOOKUP($A234,Runners!$M:$AB,C$3,0)</f>
        <v>#N/A</v>
      </c>
      <c r="D234" s="2" t="e">
        <f>VLOOKUP($A234,Runners!$M:$AB,D$3,0)</f>
        <v>#N/A</v>
      </c>
      <c r="E234" s="2" t="e">
        <f>VLOOKUP($A234,Runners!$M:$AB,E$3,0)</f>
        <v>#N/A</v>
      </c>
      <c r="F234" s="2" t="e">
        <f>VLOOKUP($A234,Runners!$M:$AB,F$3,0)</f>
        <v>#N/A</v>
      </c>
    </row>
    <row r="235" spans="1:6" x14ac:dyDescent="0.25">
      <c r="A235" s="19">
        <v>231</v>
      </c>
      <c r="B235" s="1" t="e">
        <f>VLOOKUP($A235,Runners!$M:$AB,B$3,0)</f>
        <v>#N/A</v>
      </c>
      <c r="C235" s="1" t="e">
        <f>VLOOKUP($A235,Runners!$M:$AB,C$3,0)</f>
        <v>#N/A</v>
      </c>
      <c r="D235" s="2" t="e">
        <f>VLOOKUP($A235,Runners!$M:$AB,D$3,0)</f>
        <v>#N/A</v>
      </c>
      <c r="E235" s="2" t="e">
        <f>VLOOKUP($A235,Runners!$M:$AB,E$3,0)</f>
        <v>#N/A</v>
      </c>
      <c r="F235" s="2" t="e">
        <f>VLOOKUP($A235,Runners!$M:$AB,F$3,0)</f>
        <v>#N/A</v>
      </c>
    </row>
    <row r="236" spans="1:6" x14ac:dyDescent="0.25">
      <c r="A236" s="19">
        <v>232</v>
      </c>
      <c r="B236" s="1" t="e">
        <f>VLOOKUP($A236,Runners!$M:$AB,B$3,0)</f>
        <v>#N/A</v>
      </c>
      <c r="C236" s="1" t="e">
        <f>VLOOKUP($A236,Runners!$M:$AB,C$3,0)</f>
        <v>#N/A</v>
      </c>
      <c r="D236" s="2" t="e">
        <f>VLOOKUP($A236,Runners!$M:$AB,D$3,0)</f>
        <v>#N/A</v>
      </c>
      <c r="E236" s="2" t="e">
        <f>VLOOKUP($A236,Runners!$M:$AB,E$3,0)</f>
        <v>#N/A</v>
      </c>
      <c r="F236" s="2" t="e">
        <f>VLOOKUP($A236,Runners!$M:$AB,F$3,0)</f>
        <v>#N/A</v>
      </c>
    </row>
    <row r="237" spans="1:6" x14ac:dyDescent="0.25">
      <c r="A237" s="19">
        <v>233</v>
      </c>
      <c r="B237" s="1" t="e">
        <f>VLOOKUP($A237,Runners!$M:$AB,B$3,0)</f>
        <v>#N/A</v>
      </c>
      <c r="C237" s="1" t="e">
        <f>VLOOKUP($A237,Runners!$M:$AB,C$3,0)</f>
        <v>#N/A</v>
      </c>
      <c r="D237" s="2" t="e">
        <f>VLOOKUP($A237,Runners!$M:$AB,D$3,0)</f>
        <v>#N/A</v>
      </c>
      <c r="E237" s="2" t="e">
        <f>VLOOKUP($A237,Runners!$M:$AB,E$3,0)</f>
        <v>#N/A</v>
      </c>
      <c r="F237" s="2" t="e">
        <f>VLOOKUP($A237,Runners!$M:$AB,F$3,0)</f>
        <v>#N/A</v>
      </c>
    </row>
    <row r="238" spans="1:6" x14ac:dyDescent="0.25">
      <c r="A238" s="19">
        <v>234</v>
      </c>
      <c r="B238" s="1" t="e">
        <f>VLOOKUP($A238,Runners!$M:$AB,B$3,0)</f>
        <v>#N/A</v>
      </c>
      <c r="C238" s="1" t="e">
        <f>VLOOKUP($A238,Runners!$M:$AB,C$3,0)</f>
        <v>#N/A</v>
      </c>
      <c r="D238" s="2" t="e">
        <f>VLOOKUP($A238,Runners!$M:$AB,D$3,0)</f>
        <v>#N/A</v>
      </c>
      <c r="E238" s="2" t="e">
        <f>VLOOKUP($A238,Runners!$M:$AB,E$3,0)</f>
        <v>#N/A</v>
      </c>
      <c r="F238" s="2" t="e">
        <f>VLOOKUP($A238,Runners!$M:$AB,F$3,0)</f>
        <v>#N/A</v>
      </c>
    </row>
    <row r="239" spans="1:6" x14ac:dyDescent="0.25">
      <c r="A239" s="19">
        <v>235</v>
      </c>
      <c r="B239" s="1" t="e">
        <f>VLOOKUP($A239,Runners!$M:$AB,B$3,0)</f>
        <v>#N/A</v>
      </c>
      <c r="C239" s="1" t="e">
        <f>VLOOKUP($A239,Runners!$M:$AB,C$3,0)</f>
        <v>#N/A</v>
      </c>
      <c r="D239" s="2" t="e">
        <f>VLOOKUP($A239,Runners!$M:$AB,D$3,0)</f>
        <v>#N/A</v>
      </c>
      <c r="E239" s="2" t="e">
        <f>VLOOKUP($A239,Runners!$M:$AB,E$3,0)</f>
        <v>#N/A</v>
      </c>
      <c r="F239" s="2" t="e">
        <f>VLOOKUP($A239,Runners!$M:$AB,F$3,0)</f>
        <v>#N/A</v>
      </c>
    </row>
    <row r="240" spans="1:6" x14ac:dyDescent="0.25">
      <c r="A240" s="19">
        <v>236</v>
      </c>
      <c r="B240" s="1" t="e">
        <f>VLOOKUP($A240,Runners!$M:$AB,B$3,0)</f>
        <v>#N/A</v>
      </c>
      <c r="C240" s="1" t="e">
        <f>VLOOKUP($A240,Runners!$M:$AB,C$3,0)</f>
        <v>#N/A</v>
      </c>
      <c r="D240" s="2" t="e">
        <f>VLOOKUP($A240,Runners!$M:$AB,D$3,0)</f>
        <v>#N/A</v>
      </c>
      <c r="E240" s="2" t="e">
        <f>VLOOKUP($A240,Runners!$M:$AB,E$3,0)</f>
        <v>#N/A</v>
      </c>
      <c r="F240" s="2" t="e">
        <f>VLOOKUP($A240,Runners!$M:$AB,F$3,0)</f>
        <v>#N/A</v>
      </c>
    </row>
    <row r="241" spans="1:6" x14ac:dyDescent="0.25">
      <c r="A241" s="19">
        <v>237</v>
      </c>
      <c r="B241" s="1" t="e">
        <f>VLOOKUP($A241,Runners!$M:$AB,B$3,0)</f>
        <v>#N/A</v>
      </c>
      <c r="C241" s="1" t="e">
        <f>VLOOKUP($A241,Runners!$M:$AB,C$3,0)</f>
        <v>#N/A</v>
      </c>
      <c r="D241" s="2" t="e">
        <f>VLOOKUP($A241,Runners!$M:$AB,D$3,0)</f>
        <v>#N/A</v>
      </c>
      <c r="E241" s="2" t="e">
        <f>VLOOKUP($A241,Runners!$M:$AB,E$3,0)</f>
        <v>#N/A</v>
      </c>
      <c r="F241" s="2" t="e">
        <f>VLOOKUP($A241,Runners!$M:$AB,F$3,0)</f>
        <v>#N/A</v>
      </c>
    </row>
    <row r="242" spans="1:6" x14ac:dyDescent="0.25">
      <c r="A242" s="19">
        <v>238</v>
      </c>
      <c r="B242" s="1" t="e">
        <f>VLOOKUP($A242,Runners!$M:$AB,B$3,0)</f>
        <v>#N/A</v>
      </c>
      <c r="C242" s="1" t="e">
        <f>VLOOKUP($A242,Runners!$M:$AB,C$3,0)</f>
        <v>#N/A</v>
      </c>
      <c r="D242" s="2" t="e">
        <f>VLOOKUP($A242,Runners!$M:$AB,D$3,0)</f>
        <v>#N/A</v>
      </c>
      <c r="E242" s="2" t="e">
        <f>VLOOKUP($A242,Runners!$M:$AB,E$3,0)</f>
        <v>#N/A</v>
      </c>
      <c r="F242" s="2" t="e">
        <f>VLOOKUP($A242,Runners!$M:$AB,F$3,0)</f>
        <v>#N/A</v>
      </c>
    </row>
    <row r="243" spans="1:6" x14ac:dyDescent="0.25">
      <c r="A243" s="19">
        <v>239</v>
      </c>
      <c r="B243" s="1" t="e">
        <f>VLOOKUP($A243,Runners!$M:$AB,B$3,0)</f>
        <v>#N/A</v>
      </c>
      <c r="C243" s="1" t="e">
        <f>VLOOKUP($A243,Runners!$M:$AB,C$3,0)</f>
        <v>#N/A</v>
      </c>
      <c r="D243" s="2" t="e">
        <f>VLOOKUP($A243,Runners!$M:$AB,D$3,0)</f>
        <v>#N/A</v>
      </c>
      <c r="E243" s="2" t="e">
        <f>VLOOKUP($A243,Runners!$M:$AB,E$3,0)</f>
        <v>#N/A</v>
      </c>
      <c r="F243" s="2" t="e">
        <f>VLOOKUP($A243,Runners!$M:$AB,F$3,0)</f>
        <v>#N/A</v>
      </c>
    </row>
    <row r="244" spans="1:6" x14ac:dyDescent="0.25">
      <c r="A244" s="19">
        <v>240</v>
      </c>
      <c r="B244" s="1" t="e">
        <f>VLOOKUP($A244,Runners!$M:$AB,B$3,0)</f>
        <v>#N/A</v>
      </c>
      <c r="C244" s="1" t="e">
        <f>VLOOKUP($A244,Runners!$M:$AB,C$3,0)</f>
        <v>#N/A</v>
      </c>
      <c r="D244" s="2" t="e">
        <f>VLOOKUP($A244,Runners!$M:$AB,D$3,0)</f>
        <v>#N/A</v>
      </c>
      <c r="E244" s="2" t="e">
        <f>VLOOKUP($A244,Runners!$M:$AB,E$3,0)</f>
        <v>#N/A</v>
      </c>
      <c r="F244" s="2" t="e">
        <f>VLOOKUP($A244,Runners!$M:$AB,F$3,0)</f>
        <v>#N/A</v>
      </c>
    </row>
    <row r="245" spans="1:6" x14ac:dyDescent="0.25">
      <c r="A245" s="19">
        <v>241</v>
      </c>
      <c r="B245" s="1" t="e">
        <f>VLOOKUP($A245,Runners!$M:$AB,B$3,0)</f>
        <v>#N/A</v>
      </c>
      <c r="C245" s="1" t="e">
        <f>VLOOKUP($A245,Runners!$M:$AB,C$3,0)</f>
        <v>#N/A</v>
      </c>
      <c r="D245" s="2" t="e">
        <f>VLOOKUP($A245,Runners!$M:$AB,D$3,0)</f>
        <v>#N/A</v>
      </c>
      <c r="E245" s="2" t="e">
        <f>VLOOKUP($A245,Runners!$M:$AB,E$3,0)</f>
        <v>#N/A</v>
      </c>
      <c r="F245" s="2" t="e">
        <f>VLOOKUP($A245,Runners!$M:$AB,F$3,0)</f>
        <v>#N/A</v>
      </c>
    </row>
    <row r="246" spans="1:6" x14ac:dyDescent="0.25">
      <c r="A246" s="19">
        <v>242</v>
      </c>
      <c r="B246" s="1" t="e">
        <f>VLOOKUP($A246,Runners!$M:$AB,B$3,0)</f>
        <v>#N/A</v>
      </c>
      <c r="C246" s="1" t="e">
        <f>VLOOKUP($A246,Runners!$M:$AB,C$3,0)</f>
        <v>#N/A</v>
      </c>
      <c r="D246" s="2" t="e">
        <f>VLOOKUP($A246,Runners!$M:$AB,D$3,0)</f>
        <v>#N/A</v>
      </c>
      <c r="E246" s="2" t="e">
        <f>VLOOKUP($A246,Runners!$M:$AB,E$3,0)</f>
        <v>#N/A</v>
      </c>
      <c r="F246" s="2" t="e">
        <f>VLOOKUP($A246,Runners!$M:$AB,F$3,0)</f>
        <v>#N/A</v>
      </c>
    </row>
    <row r="247" spans="1:6" x14ac:dyDescent="0.25">
      <c r="A247" s="19">
        <v>243</v>
      </c>
      <c r="B247" s="1" t="e">
        <f>VLOOKUP($A247,Runners!$M:$AB,B$3,0)</f>
        <v>#N/A</v>
      </c>
      <c r="C247" s="1" t="e">
        <f>VLOOKUP($A247,Runners!$M:$AB,C$3,0)</f>
        <v>#N/A</v>
      </c>
      <c r="D247" s="2" t="e">
        <f>VLOOKUP($A247,Runners!$M:$AB,D$3,0)</f>
        <v>#N/A</v>
      </c>
      <c r="E247" s="2" t="e">
        <f>VLOOKUP($A247,Runners!$M:$AB,E$3,0)</f>
        <v>#N/A</v>
      </c>
      <c r="F247" s="2" t="e">
        <f>VLOOKUP($A247,Runners!$M:$AB,F$3,0)</f>
        <v>#N/A</v>
      </c>
    </row>
    <row r="248" spans="1:6" x14ac:dyDescent="0.25">
      <c r="A248" s="19">
        <v>244</v>
      </c>
      <c r="B248" s="1" t="e">
        <f>VLOOKUP($A248,Runners!$M:$AB,B$3,0)</f>
        <v>#N/A</v>
      </c>
      <c r="C248" s="1" t="e">
        <f>VLOOKUP($A248,Runners!$M:$AB,C$3,0)</f>
        <v>#N/A</v>
      </c>
      <c r="D248" s="2" t="e">
        <f>VLOOKUP($A248,Runners!$M:$AB,D$3,0)</f>
        <v>#N/A</v>
      </c>
      <c r="E248" s="2" t="e">
        <f>VLOOKUP($A248,Runners!$M:$AB,E$3,0)</f>
        <v>#N/A</v>
      </c>
      <c r="F248" s="2" t="e">
        <f>VLOOKUP($A248,Runners!$M:$AB,F$3,0)</f>
        <v>#N/A</v>
      </c>
    </row>
    <row r="249" spans="1:6" x14ac:dyDescent="0.25">
      <c r="A249" s="19">
        <v>245</v>
      </c>
      <c r="B249" s="1" t="e">
        <f>VLOOKUP($A249,Runners!$M:$AB,B$3,0)</f>
        <v>#N/A</v>
      </c>
      <c r="C249" s="1" t="e">
        <f>VLOOKUP($A249,Runners!$M:$AB,C$3,0)</f>
        <v>#N/A</v>
      </c>
      <c r="D249" s="2" t="e">
        <f>VLOOKUP($A249,Runners!$M:$AB,D$3,0)</f>
        <v>#N/A</v>
      </c>
      <c r="E249" s="2" t="e">
        <f>VLOOKUP($A249,Runners!$M:$AB,E$3,0)</f>
        <v>#N/A</v>
      </c>
      <c r="F249" s="2" t="e">
        <f>VLOOKUP($A249,Runners!$M:$AB,F$3,0)</f>
        <v>#N/A</v>
      </c>
    </row>
    <row r="250" spans="1:6" x14ac:dyDescent="0.25">
      <c r="A250" s="19">
        <v>246</v>
      </c>
      <c r="B250" s="1" t="e">
        <f>VLOOKUP($A250,Runners!$M:$AB,B$3,0)</f>
        <v>#N/A</v>
      </c>
      <c r="C250" s="1" t="e">
        <f>VLOOKUP($A250,Runners!$M:$AB,C$3,0)</f>
        <v>#N/A</v>
      </c>
      <c r="D250" s="2" t="e">
        <f>VLOOKUP($A250,Runners!$M:$AB,D$3,0)</f>
        <v>#N/A</v>
      </c>
      <c r="E250" s="2" t="e">
        <f>VLOOKUP($A250,Runners!$M:$AB,E$3,0)</f>
        <v>#N/A</v>
      </c>
      <c r="F250" s="2" t="e">
        <f>VLOOKUP($A250,Runners!$M:$AB,F$3,0)</f>
        <v>#N/A</v>
      </c>
    </row>
    <row r="251" spans="1:6" x14ac:dyDescent="0.25">
      <c r="A251" s="19">
        <v>247</v>
      </c>
      <c r="B251" s="1" t="e">
        <f>VLOOKUP($A251,Runners!$M:$AB,B$3,0)</f>
        <v>#N/A</v>
      </c>
      <c r="C251" s="1" t="e">
        <f>VLOOKUP($A251,Runners!$M:$AB,C$3,0)</f>
        <v>#N/A</v>
      </c>
      <c r="D251" s="2" t="e">
        <f>VLOOKUP($A251,Runners!$M:$AB,D$3,0)</f>
        <v>#N/A</v>
      </c>
      <c r="E251" s="2" t="e">
        <f>VLOOKUP($A251,Runners!$M:$AB,E$3,0)</f>
        <v>#N/A</v>
      </c>
      <c r="F251" s="2" t="e">
        <f>VLOOKUP($A251,Runners!$M:$AB,F$3,0)</f>
        <v>#N/A</v>
      </c>
    </row>
    <row r="252" spans="1:6" x14ac:dyDescent="0.25">
      <c r="A252" s="19">
        <v>248</v>
      </c>
      <c r="B252" s="1" t="e">
        <f>VLOOKUP($A252,Runners!$M:$AB,B$3,0)</f>
        <v>#N/A</v>
      </c>
      <c r="C252" s="1" t="e">
        <f>VLOOKUP($A252,Runners!$M:$AB,C$3,0)</f>
        <v>#N/A</v>
      </c>
      <c r="D252" s="2" t="e">
        <f>VLOOKUP($A252,Runners!$M:$AB,D$3,0)</f>
        <v>#N/A</v>
      </c>
      <c r="E252" s="2" t="e">
        <f>VLOOKUP($A252,Runners!$M:$AB,E$3,0)</f>
        <v>#N/A</v>
      </c>
      <c r="F252" s="2" t="e">
        <f>VLOOKUP($A252,Runners!$M:$AB,F$3,0)</f>
        <v>#N/A</v>
      </c>
    </row>
    <row r="253" spans="1:6" x14ac:dyDescent="0.25">
      <c r="A253" s="19">
        <v>249</v>
      </c>
      <c r="B253" s="1" t="e">
        <f>VLOOKUP($A253,Runners!$M:$AB,B$3,0)</f>
        <v>#N/A</v>
      </c>
      <c r="C253" s="1" t="e">
        <f>VLOOKUP($A253,Runners!$M:$AB,C$3,0)</f>
        <v>#N/A</v>
      </c>
      <c r="D253" s="2" t="e">
        <f>VLOOKUP($A253,Runners!$M:$AB,D$3,0)</f>
        <v>#N/A</v>
      </c>
      <c r="E253" s="2" t="e">
        <f>VLOOKUP($A253,Runners!$M:$AB,E$3,0)</f>
        <v>#N/A</v>
      </c>
      <c r="F253" s="2" t="e">
        <f>VLOOKUP($A253,Runners!$M:$AB,F$3,0)</f>
        <v>#N/A</v>
      </c>
    </row>
    <row r="254" spans="1:6" x14ac:dyDescent="0.25">
      <c r="A254" s="19">
        <v>250</v>
      </c>
      <c r="B254" s="1" t="e">
        <f>VLOOKUP($A254,Runners!$M:$AB,B$3,0)</f>
        <v>#N/A</v>
      </c>
      <c r="C254" s="1" t="e">
        <f>VLOOKUP($A254,Runners!$M:$AB,C$3,0)</f>
        <v>#N/A</v>
      </c>
      <c r="D254" s="2" t="e">
        <f>VLOOKUP($A254,Runners!$M:$AB,D$3,0)</f>
        <v>#N/A</v>
      </c>
      <c r="E254" s="2" t="e">
        <f>VLOOKUP($A254,Runners!$M:$AB,E$3,0)</f>
        <v>#N/A</v>
      </c>
      <c r="F254" s="2" t="e">
        <f>VLOOKUP($A254,Runners!$M:$AB,F$3,0)</f>
        <v>#N/A</v>
      </c>
    </row>
    <row r="255" spans="1:6" x14ac:dyDescent="0.25">
      <c r="A255" s="19">
        <v>251</v>
      </c>
      <c r="B255" s="1" t="e">
        <f>VLOOKUP($A255,Runners!$M:$AB,B$3,0)</f>
        <v>#N/A</v>
      </c>
      <c r="C255" s="1" t="e">
        <f>VLOOKUP($A255,Runners!$M:$AB,C$3,0)</f>
        <v>#N/A</v>
      </c>
      <c r="D255" s="2" t="e">
        <f>VLOOKUP($A255,Runners!$M:$AB,D$3,0)</f>
        <v>#N/A</v>
      </c>
      <c r="E255" s="2" t="e">
        <f>VLOOKUP($A255,Runners!$M:$AB,E$3,0)</f>
        <v>#N/A</v>
      </c>
      <c r="F255" s="2" t="e">
        <f>VLOOKUP($A255,Runners!$M:$AB,F$3,0)</f>
        <v>#N/A</v>
      </c>
    </row>
    <row r="256" spans="1:6" x14ac:dyDescent="0.25">
      <c r="A256" s="19">
        <v>252</v>
      </c>
      <c r="B256" s="1" t="e">
        <f>VLOOKUP($A256,Runners!$M:$AB,B$3,0)</f>
        <v>#N/A</v>
      </c>
      <c r="C256" s="1" t="e">
        <f>VLOOKUP($A256,Runners!$M:$AB,C$3,0)</f>
        <v>#N/A</v>
      </c>
      <c r="D256" s="2" t="e">
        <f>VLOOKUP($A256,Runners!$M:$AB,D$3,0)</f>
        <v>#N/A</v>
      </c>
      <c r="E256" s="2" t="e">
        <f>VLOOKUP($A256,Runners!$M:$AB,E$3,0)</f>
        <v>#N/A</v>
      </c>
      <c r="F256" s="2" t="e">
        <f>VLOOKUP($A256,Runners!$M:$AB,F$3,0)</f>
        <v>#N/A</v>
      </c>
    </row>
    <row r="257" spans="1:6" x14ac:dyDescent="0.25">
      <c r="A257" s="19">
        <v>253</v>
      </c>
      <c r="B257" s="1" t="e">
        <f>VLOOKUP($A257,Runners!$M:$AB,B$3,0)</f>
        <v>#N/A</v>
      </c>
      <c r="C257" s="1" t="e">
        <f>VLOOKUP($A257,Runners!$M:$AB,C$3,0)</f>
        <v>#N/A</v>
      </c>
      <c r="D257" s="2" t="e">
        <f>VLOOKUP($A257,Runners!$M:$AB,D$3,0)</f>
        <v>#N/A</v>
      </c>
      <c r="E257" s="2" t="e">
        <f>VLOOKUP($A257,Runners!$M:$AB,E$3,0)</f>
        <v>#N/A</v>
      </c>
      <c r="F257" s="2" t="e">
        <f>VLOOKUP($A257,Runners!$M:$AB,F$3,0)</f>
        <v>#N/A</v>
      </c>
    </row>
    <row r="258" spans="1:6" x14ac:dyDescent="0.25">
      <c r="A258" s="19">
        <v>254</v>
      </c>
      <c r="B258" s="1" t="e">
        <f>VLOOKUP($A258,Runners!$M:$AB,B$3,0)</f>
        <v>#N/A</v>
      </c>
      <c r="C258" s="1" t="e">
        <f>VLOOKUP($A258,Runners!$M:$AB,C$3,0)</f>
        <v>#N/A</v>
      </c>
      <c r="D258" s="2" t="e">
        <f>VLOOKUP($A258,Runners!$M:$AB,D$3,0)</f>
        <v>#N/A</v>
      </c>
      <c r="E258" s="2" t="e">
        <f>VLOOKUP($A258,Runners!$M:$AB,E$3,0)</f>
        <v>#N/A</v>
      </c>
      <c r="F258" s="2" t="e">
        <f>VLOOKUP($A258,Runners!$M:$AB,F$3,0)</f>
        <v>#N/A</v>
      </c>
    </row>
    <row r="259" spans="1:6" x14ac:dyDescent="0.25">
      <c r="A259" s="19">
        <v>255</v>
      </c>
      <c r="B259" s="1" t="e">
        <f>VLOOKUP($A259,Runners!$M:$AB,B$3,0)</f>
        <v>#N/A</v>
      </c>
      <c r="C259" s="1" t="e">
        <f>VLOOKUP($A259,Runners!$M:$AB,C$3,0)</f>
        <v>#N/A</v>
      </c>
      <c r="D259" s="2" t="e">
        <f>VLOOKUP($A259,Runners!$M:$AB,D$3,0)</f>
        <v>#N/A</v>
      </c>
      <c r="E259" s="2" t="e">
        <f>VLOOKUP($A259,Runners!$M:$AB,E$3,0)</f>
        <v>#N/A</v>
      </c>
      <c r="F259" s="2" t="e">
        <f>VLOOKUP($A259,Runners!$M:$AB,F$3,0)</f>
        <v>#N/A</v>
      </c>
    </row>
    <row r="260" spans="1:6" x14ac:dyDescent="0.25">
      <c r="A260" s="19">
        <v>256</v>
      </c>
      <c r="B260" s="1" t="e">
        <f>VLOOKUP($A260,Runners!$M:$AB,B$3,0)</f>
        <v>#N/A</v>
      </c>
      <c r="C260" s="1" t="e">
        <f>VLOOKUP($A260,Runners!$M:$AB,C$3,0)</f>
        <v>#N/A</v>
      </c>
      <c r="D260" s="2" t="e">
        <f>VLOOKUP($A260,Runners!$M:$AB,D$3,0)</f>
        <v>#N/A</v>
      </c>
      <c r="E260" s="2" t="e">
        <f>VLOOKUP($A260,Runners!$M:$AB,E$3,0)</f>
        <v>#N/A</v>
      </c>
      <c r="F260" s="2" t="e">
        <f>VLOOKUP($A260,Runners!$M:$AB,F$3,0)</f>
        <v>#N/A</v>
      </c>
    </row>
    <row r="261" spans="1:6" x14ac:dyDescent="0.25">
      <c r="A261" s="19">
        <v>257</v>
      </c>
      <c r="B261" s="1" t="e">
        <f>VLOOKUP($A261,Runners!$M:$AB,B$3,0)</f>
        <v>#N/A</v>
      </c>
      <c r="C261" s="1" t="e">
        <f>VLOOKUP($A261,Runners!$M:$AB,C$3,0)</f>
        <v>#N/A</v>
      </c>
      <c r="D261" s="2" t="e">
        <f>VLOOKUP($A261,Runners!$M:$AB,D$3,0)</f>
        <v>#N/A</v>
      </c>
      <c r="E261" s="2" t="e">
        <f>VLOOKUP($A261,Runners!$M:$AB,E$3,0)</f>
        <v>#N/A</v>
      </c>
      <c r="F261" s="2" t="e">
        <f>VLOOKUP($A261,Runners!$M:$AB,F$3,0)</f>
        <v>#N/A</v>
      </c>
    </row>
    <row r="262" spans="1:6" x14ac:dyDescent="0.25">
      <c r="A262" s="19">
        <v>258</v>
      </c>
      <c r="B262" s="1" t="e">
        <f>VLOOKUP($A262,Runners!$M:$AB,B$3,0)</f>
        <v>#N/A</v>
      </c>
      <c r="C262" s="1" t="e">
        <f>VLOOKUP($A262,Runners!$M:$AB,C$3,0)</f>
        <v>#N/A</v>
      </c>
      <c r="D262" s="2" t="e">
        <f>VLOOKUP($A262,Runners!$M:$AB,D$3,0)</f>
        <v>#N/A</v>
      </c>
      <c r="E262" s="2" t="e">
        <f>VLOOKUP($A262,Runners!$M:$AB,E$3,0)</f>
        <v>#N/A</v>
      </c>
      <c r="F262" s="2" t="e">
        <f>VLOOKUP($A262,Runners!$M:$AB,F$3,0)</f>
        <v>#N/A</v>
      </c>
    </row>
    <row r="263" spans="1:6" x14ac:dyDescent="0.25">
      <c r="A263" s="19">
        <v>259</v>
      </c>
      <c r="B263" s="1" t="e">
        <f>VLOOKUP($A263,Runners!$M:$AB,B$3,0)</f>
        <v>#N/A</v>
      </c>
      <c r="C263" s="1" t="e">
        <f>VLOOKUP($A263,Runners!$M:$AB,C$3,0)</f>
        <v>#N/A</v>
      </c>
      <c r="D263" s="2" t="e">
        <f>VLOOKUP($A263,Runners!$M:$AB,D$3,0)</f>
        <v>#N/A</v>
      </c>
      <c r="E263" s="2" t="e">
        <f>VLOOKUP($A263,Runners!$M:$AB,E$3,0)</f>
        <v>#N/A</v>
      </c>
      <c r="F263" s="2" t="e">
        <f>VLOOKUP($A263,Runners!$M:$AB,F$3,0)</f>
        <v>#N/A</v>
      </c>
    </row>
    <row r="264" spans="1:6" x14ac:dyDescent="0.25">
      <c r="A264" s="19">
        <v>260</v>
      </c>
      <c r="B264" s="1" t="e">
        <f>VLOOKUP($A264,Runners!$M:$AB,B$3,0)</f>
        <v>#N/A</v>
      </c>
      <c r="C264" s="1" t="e">
        <f>VLOOKUP($A264,Runners!$M:$AB,C$3,0)</f>
        <v>#N/A</v>
      </c>
      <c r="D264" s="2" t="e">
        <f>VLOOKUP($A264,Runners!$M:$AB,D$3,0)</f>
        <v>#N/A</v>
      </c>
      <c r="E264" s="2" t="e">
        <f>VLOOKUP($A264,Runners!$M:$AB,E$3,0)</f>
        <v>#N/A</v>
      </c>
      <c r="F264" s="2" t="e">
        <f>VLOOKUP($A264,Runners!$M:$AB,F$3,0)</f>
        <v>#N/A</v>
      </c>
    </row>
    <row r="265" spans="1:6" x14ac:dyDescent="0.25">
      <c r="A265" s="19">
        <v>261</v>
      </c>
      <c r="B265" s="1" t="e">
        <f>VLOOKUP($A265,Runners!$M:$AB,B$3,0)</f>
        <v>#N/A</v>
      </c>
      <c r="C265" s="1" t="e">
        <f>VLOOKUP($A265,Runners!$M:$AB,C$3,0)</f>
        <v>#N/A</v>
      </c>
      <c r="D265" s="2" t="e">
        <f>VLOOKUP($A265,Runners!$M:$AB,D$3,0)</f>
        <v>#N/A</v>
      </c>
      <c r="E265" s="2" t="e">
        <f>VLOOKUP($A265,Runners!$M:$AB,E$3,0)</f>
        <v>#N/A</v>
      </c>
      <c r="F265" s="2" t="e">
        <f>VLOOKUP($A265,Runners!$M:$AB,F$3,0)</f>
        <v>#N/A</v>
      </c>
    </row>
    <row r="266" spans="1:6" x14ac:dyDescent="0.25">
      <c r="A266" s="19">
        <v>262</v>
      </c>
      <c r="B266" s="1" t="e">
        <f>VLOOKUP($A266,Runners!$M:$AB,B$3,0)</f>
        <v>#N/A</v>
      </c>
      <c r="C266" s="1" t="e">
        <f>VLOOKUP($A266,Runners!$M:$AB,C$3,0)</f>
        <v>#N/A</v>
      </c>
      <c r="D266" s="2" t="e">
        <f>VLOOKUP($A266,Runners!$M:$AB,D$3,0)</f>
        <v>#N/A</v>
      </c>
      <c r="E266" s="2" t="e">
        <f>VLOOKUP($A266,Runners!$M:$AB,E$3,0)</f>
        <v>#N/A</v>
      </c>
      <c r="F266" s="2" t="e">
        <f>VLOOKUP($A266,Runners!$M:$AB,F$3,0)</f>
        <v>#N/A</v>
      </c>
    </row>
    <row r="267" spans="1:6" x14ac:dyDescent="0.25">
      <c r="A267" s="19">
        <v>263</v>
      </c>
      <c r="B267" s="1" t="e">
        <f>VLOOKUP($A267,Runners!$M:$AB,B$3,0)</f>
        <v>#N/A</v>
      </c>
      <c r="C267" s="1" t="e">
        <f>VLOOKUP($A267,Runners!$M:$AB,C$3,0)</f>
        <v>#N/A</v>
      </c>
      <c r="D267" s="2" t="e">
        <f>VLOOKUP($A267,Runners!$M:$AB,D$3,0)</f>
        <v>#N/A</v>
      </c>
      <c r="E267" s="2" t="e">
        <f>VLOOKUP($A267,Runners!$M:$AB,E$3,0)</f>
        <v>#N/A</v>
      </c>
      <c r="F267" s="2" t="e">
        <f>VLOOKUP($A267,Runners!$M:$AB,F$3,0)</f>
        <v>#N/A</v>
      </c>
    </row>
    <row r="268" spans="1:6" x14ac:dyDescent="0.25">
      <c r="A268" s="19">
        <v>264</v>
      </c>
      <c r="B268" s="1" t="e">
        <f>VLOOKUP($A268,Runners!$M:$AB,B$3,0)</f>
        <v>#N/A</v>
      </c>
      <c r="C268" s="1" t="e">
        <f>VLOOKUP($A268,Runners!$M:$AB,C$3,0)</f>
        <v>#N/A</v>
      </c>
      <c r="D268" s="2" t="e">
        <f>VLOOKUP($A268,Runners!$M:$AB,D$3,0)</f>
        <v>#N/A</v>
      </c>
      <c r="E268" s="2" t="e">
        <f>VLOOKUP($A268,Runners!$M:$AB,E$3,0)</f>
        <v>#N/A</v>
      </c>
      <c r="F268" s="2" t="e">
        <f>VLOOKUP($A268,Runners!$M:$AB,F$3,0)</f>
        <v>#N/A</v>
      </c>
    </row>
    <row r="269" spans="1:6" x14ac:dyDescent="0.25">
      <c r="A269" s="19">
        <v>265</v>
      </c>
      <c r="B269" s="1" t="e">
        <f>VLOOKUP($A269,Runners!$M:$AB,B$3,0)</f>
        <v>#N/A</v>
      </c>
      <c r="C269" s="1" t="e">
        <f>VLOOKUP($A269,Runners!$M:$AB,C$3,0)</f>
        <v>#N/A</v>
      </c>
      <c r="D269" s="2" t="e">
        <f>VLOOKUP($A269,Runners!$M:$AB,D$3,0)</f>
        <v>#N/A</v>
      </c>
      <c r="E269" s="2" t="e">
        <f>VLOOKUP($A269,Runners!$M:$AB,E$3,0)</f>
        <v>#N/A</v>
      </c>
      <c r="F269" s="2" t="e">
        <f>VLOOKUP($A269,Runners!$M:$AB,F$3,0)</f>
        <v>#N/A</v>
      </c>
    </row>
    <row r="270" spans="1:6" x14ac:dyDescent="0.25">
      <c r="A270" s="19">
        <v>266</v>
      </c>
      <c r="B270" s="1" t="e">
        <f>VLOOKUP($A270,Runners!$M:$AB,B$3,0)</f>
        <v>#N/A</v>
      </c>
      <c r="C270" s="1" t="e">
        <f>VLOOKUP($A270,Runners!$M:$AB,C$3,0)</f>
        <v>#N/A</v>
      </c>
      <c r="D270" s="2" t="e">
        <f>VLOOKUP($A270,Runners!$M:$AB,D$3,0)</f>
        <v>#N/A</v>
      </c>
      <c r="E270" s="2" t="e">
        <f>VLOOKUP($A270,Runners!$M:$AB,E$3,0)</f>
        <v>#N/A</v>
      </c>
      <c r="F270" s="2" t="e">
        <f>VLOOKUP($A270,Runners!$M:$AB,F$3,0)</f>
        <v>#N/A</v>
      </c>
    </row>
    <row r="271" spans="1:6" x14ac:dyDescent="0.25">
      <c r="A271" s="19">
        <v>267</v>
      </c>
      <c r="B271" s="1" t="e">
        <f>VLOOKUP($A271,Runners!$M:$AB,B$3,0)</f>
        <v>#N/A</v>
      </c>
      <c r="C271" s="1" t="e">
        <f>VLOOKUP($A271,Runners!$M:$AB,C$3,0)</f>
        <v>#N/A</v>
      </c>
      <c r="D271" s="2" t="e">
        <f>VLOOKUP($A271,Runners!$M:$AB,D$3,0)</f>
        <v>#N/A</v>
      </c>
      <c r="E271" s="2" t="e">
        <f>VLOOKUP($A271,Runners!$M:$AB,E$3,0)</f>
        <v>#N/A</v>
      </c>
      <c r="F271" s="2" t="e">
        <f>VLOOKUP($A271,Runners!$M:$AB,F$3,0)</f>
        <v>#N/A</v>
      </c>
    </row>
    <row r="272" spans="1:6" x14ac:dyDescent="0.25">
      <c r="A272" s="19">
        <v>268</v>
      </c>
      <c r="B272" s="1" t="e">
        <f>VLOOKUP($A272,Runners!$M:$AB,B$3,0)</f>
        <v>#N/A</v>
      </c>
      <c r="C272" s="1" t="e">
        <f>VLOOKUP($A272,Runners!$M:$AB,C$3,0)</f>
        <v>#N/A</v>
      </c>
      <c r="D272" s="2" t="e">
        <f>VLOOKUP($A272,Runners!$M:$AB,D$3,0)</f>
        <v>#N/A</v>
      </c>
      <c r="E272" s="2" t="e">
        <f>VLOOKUP($A272,Runners!$M:$AB,E$3,0)</f>
        <v>#N/A</v>
      </c>
      <c r="F272" s="2" t="e">
        <f>VLOOKUP($A272,Runners!$M:$AB,F$3,0)</f>
        <v>#N/A</v>
      </c>
    </row>
    <row r="273" spans="1:6" x14ac:dyDescent="0.25">
      <c r="A273" s="19">
        <v>269</v>
      </c>
      <c r="B273" s="1" t="e">
        <f>VLOOKUP($A273,Runners!$M:$AB,B$3,0)</f>
        <v>#N/A</v>
      </c>
      <c r="C273" s="1" t="e">
        <f>VLOOKUP($A273,Runners!$M:$AB,C$3,0)</f>
        <v>#N/A</v>
      </c>
      <c r="D273" s="2" t="e">
        <f>VLOOKUP($A273,Runners!$M:$AB,D$3,0)</f>
        <v>#N/A</v>
      </c>
      <c r="E273" s="2" t="e">
        <f>VLOOKUP($A273,Runners!$M:$AB,E$3,0)</f>
        <v>#N/A</v>
      </c>
      <c r="F273" s="2" t="e">
        <f>VLOOKUP($A273,Runners!$M:$AB,F$3,0)</f>
        <v>#N/A</v>
      </c>
    </row>
    <row r="274" spans="1:6" x14ac:dyDescent="0.25">
      <c r="A274" s="19">
        <v>270</v>
      </c>
      <c r="B274" s="1" t="e">
        <f>VLOOKUP($A274,Runners!$M:$AB,B$3,0)</f>
        <v>#N/A</v>
      </c>
      <c r="C274" s="1" t="e">
        <f>VLOOKUP($A274,Runners!$M:$AB,C$3,0)</f>
        <v>#N/A</v>
      </c>
      <c r="D274" s="2" t="e">
        <f>VLOOKUP($A274,Runners!$M:$AB,D$3,0)</f>
        <v>#N/A</v>
      </c>
      <c r="E274" s="2" t="e">
        <f>VLOOKUP($A274,Runners!$M:$AB,E$3,0)</f>
        <v>#N/A</v>
      </c>
      <c r="F274" s="2" t="e">
        <f>VLOOKUP($A274,Runners!$M:$AB,F$3,0)</f>
        <v>#N/A</v>
      </c>
    </row>
    <row r="275" spans="1:6" x14ac:dyDescent="0.25">
      <c r="A275" s="19">
        <v>271</v>
      </c>
      <c r="B275" s="1" t="e">
        <f>VLOOKUP($A275,Runners!$M:$AB,B$3,0)</f>
        <v>#N/A</v>
      </c>
      <c r="C275" s="1" t="e">
        <f>VLOOKUP($A275,Runners!$M:$AB,C$3,0)</f>
        <v>#N/A</v>
      </c>
      <c r="D275" s="2" t="e">
        <f>VLOOKUP($A275,Runners!$M:$AB,D$3,0)</f>
        <v>#N/A</v>
      </c>
      <c r="E275" s="2" t="e">
        <f>VLOOKUP($A275,Runners!$M:$AB,E$3,0)</f>
        <v>#N/A</v>
      </c>
      <c r="F275" s="2" t="e">
        <f>VLOOKUP($A275,Runners!$M:$AB,F$3,0)</f>
        <v>#N/A</v>
      </c>
    </row>
    <row r="276" spans="1:6" x14ac:dyDescent="0.25">
      <c r="A276" s="19">
        <v>272</v>
      </c>
      <c r="B276" s="1" t="e">
        <f>VLOOKUP($A276,Runners!$M:$AB,B$3,0)</f>
        <v>#N/A</v>
      </c>
      <c r="C276" s="1" t="e">
        <f>VLOOKUP($A276,Runners!$M:$AB,C$3,0)</f>
        <v>#N/A</v>
      </c>
      <c r="D276" s="2" t="e">
        <f>VLOOKUP($A276,Runners!$M:$AB,D$3,0)</f>
        <v>#N/A</v>
      </c>
      <c r="E276" s="2" t="e">
        <f>VLOOKUP($A276,Runners!$M:$AB,E$3,0)</f>
        <v>#N/A</v>
      </c>
      <c r="F276" s="2" t="e">
        <f>VLOOKUP($A276,Runners!$M:$AB,F$3,0)</f>
        <v>#N/A</v>
      </c>
    </row>
    <row r="277" spans="1:6" x14ac:dyDescent="0.25">
      <c r="A277" s="19">
        <v>273</v>
      </c>
      <c r="B277" s="1" t="e">
        <f>VLOOKUP($A277,Runners!$M:$AB,B$3,0)</f>
        <v>#N/A</v>
      </c>
      <c r="C277" s="1" t="e">
        <f>VLOOKUP($A277,Runners!$M:$AB,C$3,0)</f>
        <v>#N/A</v>
      </c>
      <c r="D277" s="2" t="e">
        <f>VLOOKUP($A277,Runners!$M:$AB,D$3,0)</f>
        <v>#N/A</v>
      </c>
      <c r="E277" s="2" t="e">
        <f>VLOOKUP($A277,Runners!$M:$AB,E$3,0)</f>
        <v>#N/A</v>
      </c>
      <c r="F277" s="2" t="e">
        <f>VLOOKUP($A277,Runners!$M:$AB,F$3,0)</f>
        <v>#N/A</v>
      </c>
    </row>
    <row r="278" spans="1:6" x14ac:dyDescent="0.25">
      <c r="A278" s="19">
        <v>274</v>
      </c>
      <c r="B278" s="1" t="e">
        <f>VLOOKUP($A278,Runners!$M:$AB,B$3,0)</f>
        <v>#N/A</v>
      </c>
      <c r="C278" s="1" t="e">
        <f>VLOOKUP($A278,Runners!$M:$AB,C$3,0)</f>
        <v>#N/A</v>
      </c>
      <c r="D278" s="2" t="e">
        <f>VLOOKUP($A278,Runners!$M:$AB,D$3,0)</f>
        <v>#N/A</v>
      </c>
      <c r="E278" s="2" t="e">
        <f>VLOOKUP($A278,Runners!$M:$AB,E$3,0)</f>
        <v>#N/A</v>
      </c>
      <c r="F278" s="2" t="e">
        <f>VLOOKUP($A278,Runners!$M:$AB,F$3,0)</f>
        <v>#N/A</v>
      </c>
    </row>
    <row r="279" spans="1:6" x14ac:dyDescent="0.25">
      <c r="A279" s="19">
        <v>275</v>
      </c>
      <c r="B279" s="1" t="e">
        <f>VLOOKUP($A279,Runners!$M:$AB,B$3,0)</f>
        <v>#N/A</v>
      </c>
      <c r="C279" s="1" t="e">
        <f>VLOOKUP($A279,Runners!$M:$AB,C$3,0)</f>
        <v>#N/A</v>
      </c>
      <c r="D279" s="2" t="e">
        <f>VLOOKUP($A279,Runners!$M:$AB,D$3,0)</f>
        <v>#N/A</v>
      </c>
      <c r="E279" s="2" t="e">
        <f>VLOOKUP($A279,Runners!$M:$AB,E$3,0)</f>
        <v>#N/A</v>
      </c>
      <c r="F279" s="2" t="e">
        <f>VLOOKUP($A279,Runners!$M:$AB,F$3,0)</f>
        <v>#N/A</v>
      </c>
    </row>
    <row r="280" spans="1:6" x14ac:dyDescent="0.25">
      <c r="A280" s="19">
        <v>276</v>
      </c>
      <c r="B280" s="1" t="e">
        <f>VLOOKUP($A280,Runners!$M:$AB,B$3,0)</f>
        <v>#N/A</v>
      </c>
      <c r="C280" s="1" t="e">
        <f>VLOOKUP($A280,Runners!$M:$AB,C$3,0)</f>
        <v>#N/A</v>
      </c>
      <c r="D280" s="2" t="e">
        <f>VLOOKUP($A280,Runners!$M:$AB,D$3,0)</f>
        <v>#N/A</v>
      </c>
      <c r="E280" s="2" t="e">
        <f>VLOOKUP($A280,Runners!$M:$AB,E$3,0)</f>
        <v>#N/A</v>
      </c>
      <c r="F280" s="2" t="e">
        <f>VLOOKUP($A280,Runners!$M:$AB,F$3,0)</f>
        <v>#N/A</v>
      </c>
    </row>
    <row r="281" spans="1:6" x14ac:dyDescent="0.25">
      <c r="A281" s="19">
        <v>277</v>
      </c>
      <c r="B281" s="1" t="e">
        <f>VLOOKUP($A281,Runners!$M:$AB,B$3,0)</f>
        <v>#N/A</v>
      </c>
      <c r="C281" s="1" t="e">
        <f>VLOOKUP($A281,Runners!$M:$AB,C$3,0)</f>
        <v>#N/A</v>
      </c>
      <c r="D281" s="2" t="e">
        <f>VLOOKUP($A281,Runners!$M:$AB,D$3,0)</f>
        <v>#N/A</v>
      </c>
      <c r="E281" s="2" t="e">
        <f>VLOOKUP($A281,Runners!$M:$AB,E$3,0)</f>
        <v>#N/A</v>
      </c>
      <c r="F281" s="2" t="e">
        <f>VLOOKUP($A281,Runners!$M:$AB,F$3,0)</f>
        <v>#N/A</v>
      </c>
    </row>
    <row r="282" spans="1:6" x14ac:dyDescent="0.25">
      <c r="A282" s="19">
        <v>278</v>
      </c>
      <c r="B282" s="1" t="e">
        <f>VLOOKUP($A282,Runners!$M:$AB,B$3,0)</f>
        <v>#N/A</v>
      </c>
      <c r="C282" s="1" t="e">
        <f>VLOOKUP($A282,Runners!$M:$AB,C$3,0)</f>
        <v>#N/A</v>
      </c>
      <c r="D282" s="2" t="e">
        <f>VLOOKUP($A282,Runners!$M:$AB,D$3,0)</f>
        <v>#N/A</v>
      </c>
      <c r="E282" s="2" t="e">
        <f>VLOOKUP($A282,Runners!$M:$AB,E$3,0)</f>
        <v>#N/A</v>
      </c>
      <c r="F282" s="2" t="e">
        <f>VLOOKUP($A282,Runners!$M:$AB,F$3,0)</f>
        <v>#N/A</v>
      </c>
    </row>
    <row r="283" spans="1:6" x14ac:dyDescent="0.25">
      <c r="A283" s="19">
        <v>279</v>
      </c>
      <c r="B283" s="1" t="e">
        <f>VLOOKUP($A283,Runners!$M:$AB,B$3,0)</f>
        <v>#N/A</v>
      </c>
      <c r="C283" s="1" t="e">
        <f>VLOOKUP($A283,Runners!$M:$AB,C$3,0)</f>
        <v>#N/A</v>
      </c>
      <c r="D283" s="2" t="e">
        <f>VLOOKUP($A283,Runners!$M:$AB,D$3,0)</f>
        <v>#N/A</v>
      </c>
      <c r="E283" s="2" t="e">
        <f>VLOOKUP($A283,Runners!$M:$AB,E$3,0)</f>
        <v>#N/A</v>
      </c>
      <c r="F283" s="2" t="e">
        <f>VLOOKUP($A283,Runners!$M:$AB,F$3,0)</f>
        <v>#N/A</v>
      </c>
    </row>
    <row r="284" spans="1:6" x14ac:dyDescent="0.25">
      <c r="A284" s="19">
        <v>280</v>
      </c>
      <c r="B284" s="1" t="e">
        <f>VLOOKUP($A284,Runners!$M:$AB,B$3,0)</f>
        <v>#N/A</v>
      </c>
      <c r="C284" s="1" t="e">
        <f>VLOOKUP($A284,Runners!$M:$AB,C$3,0)</f>
        <v>#N/A</v>
      </c>
      <c r="D284" s="2" t="e">
        <f>VLOOKUP($A284,Runners!$M:$AB,D$3,0)</f>
        <v>#N/A</v>
      </c>
      <c r="E284" s="2" t="e">
        <f>VLOOKUP($A284,Runners!$M:$AB,E$3,0)</f>
        <v>#N/A</v>
      </c>
      <c r="F284" s="2" t="e">
        <f>VLOOKUP($A284,Runners!$M:$AB,F$3,0)</f>
        <v>#N/A</v>
      </c>
    </row>
    <row r="285" spans="1:6" x14ac:dyDescent="0.25">
      <c r="A285" s="19">
        <v>281</v>
      </c>
      <c r="B285" s="1" t="e">
        <f>VLOOKUP($A285,Runners!$M:$AB,B$3,0)</f>
        <v>#N/A</v>
      </c>
      <c r="C285" s="1" t="e">
        <f>VLOOKUP($A285,Runners!$M:$AB,C$3,0)</f>
        <v>#N/A</v>
      </c>
      <c r="D285" s="2" t="e">
        <f>VLOOKUP($A285,Runners!$M:$AB,D$3,0)</f>
        <v>#N/A</v>
      </c>
      <c r="E285" s="2" t="e">
        <f>VLOOKUP($A285,Runners!$M:$AB,E$3,0)</f>
        <v>#N/A</v>
      </c>
      <c r="F285" s="2" t="e">
        <f>VLOOKUP($A285,Runners!$M:$AB,F$3,0)</f>
        <v>#N/A</v>
      </c>
    </row>
    <row r="286" spans="1:6" x14ac:dyDescent="0.25">
      <c r="A286" s="19">
        <v>282</v>
      </c>
      <c r="B286" s="1" t="e">
        <f>VLOOKUP($A286,Runners!$M:$AB,B$3,0)</f>
        <v>#N/A</v>
      </c>
      <c r="C286" s="1" t="e">
        <f>VLOOKUP($A286,Runners!$M:$AB,C$3,0)</f>
        <v>#N/A</v>
      </c>
      <c r="D286" s="2" t="e">
        <f>VLOOKUP($A286,Runners!$M:$AB,D$3,0)</f>
        <v>#N/A</v>
      </c>
      <c r="E286" s="2" t="e">
        <f>VLOOKUP($A286,Runners!$M:$AB,E$3,0)</f>
        <v>#N/A</v>
      </c>
      <c r="F286" s="2" t="e">
        <f>VLOOKUP($A286,Runners!$M:$AB,F$3,0)</f>
        <v>#N/A</v>
      </c>
    </row>
    <row r="287" spans="1:6" x14ac:dyDescent="0.25">
      <c r="A287" s="19">
        <v>283</v>
      </c>
      <c r="B287" s="1" t="e">
        <f>VLOOKUP($A287,Runners!$M:$AB,B$3,0)</f>
        <v>#N/A</v>
      </c>
      <c r="C287" s="1" t="e">
        <f>VLOOKUP($A287,Runners!$M:$AB,C$3,0)</f>
        <v>#N/A</v>
      </c>
      <c r="D287" s="2" t="e">
        <f>VLOOKUP($A287,Runners!$M:$AB,D$3,0)</f>
        <v>#N/A</v>
      </c>
      <c r="E287" s="2" t="e">
        <f>VLOOKUP($A287,Runners!$M:$AB,E$3,0)</f>
        <v>#N/A</v>
      </c>
      <c r="F287" s="2" t="e">
        <f>VLOOKUP($A287,Runners!$M:$AB,F$3,0)</f>
        <v>#N/A</v>
      </c>
    </row>
    <row r="288" spans="1:6" x14ac:dyDescent="0.25">
      <c r="A288" s="19">
        <v>284</v>
      </c>
      <c r="B288" s="1" t="e">
        <f>VLOOKUP($A288,Runners!$M:$AB,B$3,0)</f>
        <v>#N/A</v>
      </c>
      <c r="C288" s="1" t="e">
        <f>VLOOKUP($A288,Runners!$M:$AB,C$3,0)</f>
        <v>#N/A</v>
      </c>
      <c r="D288" s="2" t="e">
        <f>VLOOKUP($A288,Runners!$M:$AB,D$3,0)</f>
        <v>#N/A</v>
      </c>
      <c r="E288" s="2" t="e">
        <f>VLOOKUP($A288,Runners!$M:$AB,E$3,0)</f>
        <v>#N/A</v>
      </c>
      <c r="F288" s="2" t="e">
        <f>VLOOKUP($A288,Runners!$M:$AB,F$3,0)</f>
        <v>#N/A</v>
      </c>
    </row>
    <row r="289" spans="1:6" x14ac:dyDescent="0.25">
      <c r="A289" s="19">
        <v>285</v>
      </c>
      <c r="B289" s="1" t="e">
        <f>VLOOKUP($A289,Runners!$M:$AB,B$3,0)</f>
        <v>#N/A</v>
      </c>
      <c r="C289" s="1" t="e">
        <f>VLOOKUP($A289,Runners!$M:$AB,C$3,0)</f>
        <v>#N/A</v>
      </c>
      <c r="D289" s="2" t="e">
        <f>VLOOKUP($A289,Runners!$M:$AB,D$3,0)</f>
        <v>#N/A</v>
      </c>
      <c r="E289" s="2" t="e">
        <f>VLOOKUP($A289,Runners!$M:$AB,E$3,0)</f>
        <v>#N/A</v>
      </c>
      <c r="F289" s="2" t="e">
        <f>VLOOKUP($A289,Runners!$M:$AB,F$3,0)</f>
        <v>#N/A</v>
      </c>
    </row>
    <row r="290" spans="1:6" x14ac:dyDescent="0.25">
      <c r="A290" s="19">
        <v>286</v>
      </c>
      <c r="B290" s="1" t="e">
        <f>VLOOKUP($A290,Runners!$M:$AB,B$3,0)</f>
        <v>#N/A</v>
      </c>
      <c r="C290" s="1" t="e">
        <f>VLOOKUP($A290,Runners!$M:$AB,C$3,0)</f>
        <v>#N/A</v>
      </c>
      <c r="D290" s="2" t="e">
        <f>VLOOKUP($A290,Runners!$M:$AB,D$3,0)</f>
        <v>#N/A</v>
      </c>
      <c r="E290" s="2" t="e">
        <f>VLOOKUP($A290,Runners!$M:$AB,E$3,0)</f>
        <v>#N/A</v>
      </c>
      <c r="F290" s="2" t="e">
        <f>VLOOKUP($A290,Runners!$M:$AB,F$3,0)</f>
        <v>#N/A</v>
      </c>
    </row>
    <row r="291" spans="1:6" x14ac:dyDescent="0.25">
      <c r="A291" s="19">
        <v>287</v>
      </c>
      <c r="B291" s="1" t="e">
        <f>VLOOKUP($A291,Runners!$M:$AB,B$3,0)</f>
        <v>#N/A</v>
      </c>
      <c r="C291" s="1" t="e">
        <f>VLOOKUP($A291,Runners!$M:$AB,C$3,0)</f>
        <v>#N/A</v>
      </c>
      <c r="D291" s="2" t="e">
        <f>VLOOKUP($A291,Runners!$M:$AB,D$3,0)</f>
        <v>#N/A</v>
      </c>
      <c r="E291" s="2" t="e">
        <f>VLOOKUP($A291,Runners!$M:$AB,E$3,0)</f>
        <v>#N/A</v>
      </c>
      <c r="F291" s="2" t="e">
        <f>VLOOKUP($A291,Runners!$M:$AB,F$3,0)</f>
        <v>#N/A</v>
      </c>
    </row>
    <row r="292" spans="1:6" x14ac:dyDescent="0.25">
      <c r="A292" s="19">
        <v>288</v>
      </c>
      <c r="B292" s="1" t="e">
        <f>VLOOKUP($A292,Runners!$M:$AB,B$3,0)</f>
        <v>#N/A</v>
      </c>
      <c r="C292" s="1" t="e">
        <f>VLOOKUP($A292,Runners!$M:$AB,C$3,0)</f>
        <v>#N/A</v>
      </c>
      <c r="D292" s="2" t="e">
        <f>VLOOKUP($A292,Runners!$M:$AB,D$3,0)</f>
        <v>#N/A</v>
      </c>
      <c r="E292" s="2" t="e">
        <f>VLOOKUP($A292,Runners!$M:$AB,E$3,0)</f>
        <v>#N/A</v>
      </c>
      <c r="F292" s="2" t="e">
        <f>VLOOKUP($A292,Runners!$M:$AB,F$3,0)</f>
        <v>#N/A</v>
      </c>
    </row>
    <row r="293" spans="1:6" x14ac:dyDescent="0.25">
      <c r="A293" s="19">
        <v>289</v>
      </c>
      <c r="B293" s="1" t="e">
        <f>VLOOKUP($A293,Runners!$M:$AB,B$3,0)</f>
        <v>#N/A</v>
      </c>
      <c r="C293" s="1" t="e">
        <f>VLOOKUP($A293,Runners!$M:$AB,C$3,0)</f>
        <v>#N/A</v>
      </c>
      <c r="D293" s="2" t="e">
        <f>VLOOKUP($A293,Runners!$M:$AB,D$3,0)</f>
        <v>#N/A</v>
      </c>
      <c r="E293" s="2" t="e">
        <f>VLOOKUP($A293,Runners!$M:$AB,E$3,0)</f>
        <v>#N/A</v>
      </c>
      <c r="F293" s="2" t="e">
        <f>VLOOKUP($A293,Runners!$M:$AB,F$3,0)</f>
        <v>#N/A</v>
      </c>
    </row>
    <row r="294" spans="1:6" x14ac:dyDescent="0.25">
      <c r="A294" s="19">
        <v>290</v>
      </c>
      <c r="B294" s="1" t="e">
        <f>VLOOKUP($A294,Runners!$M:$AB,B$3,0)</f>
        <v>#N/A</v>
      </c>
      <c r="C294" s="1" t="e">
        <f>VLOOKUP($A294,Runners!$M:$AB,C$3,0)</f>
        <v>#N/A</v>
      </c>
      <c r="D294" s="2" t="e">
        <f>VLOOKUP($A294,Runners!$M:$AB,D$3,0)</f>
        <v>#N/A</v>
      </c>
      <c r="E294" s="2" t="e">
        <f>VLOOKUP($A294,Runners!$M:$AB,E$3,0)</f>
        <v>#N/A</v>
      </c>
      <c r="F294" s="2" t="e">
        <f>VLOOKUP($A294,Runners!$M:$AB,F$3,0)</f>
        <v>#N/A</v>
      </c>
    </row>
    <row r="295" spans="1:6" x14ac:dyDescent="0.25">
      <c r="A295" s="19">
        <v>291</v>
      </c>
      <c r="B295" s="1" t="e">
        <f>VLOOKUP($A295,Runners!$M:$AB,B$3,0)</f>
        <v>#N/A</v>
      </c>
      <c r="C295" s="1" t="e">
        <f>VLOOKUP($A295,Runners!$M:$AB,C$3,0)</f>
        <v>#N/A</v>
      </c>
      <c r="D295" s="2" t="e">
        <f>VLOOKUP($A295,Runners!$M:$AB,D$3,0)</f>
        <v>#N/A</v>
      </c>
      <c r="E295" s="2" t="e">
        <f>VLOOKUP($A295,Runners!$M:$AB,E$3,0)</f>
        <v>#N/A</v>
      </c>
      <c r="F295" s="2" t="e">
        <f>VLOOKUP($A295,Runners!$M:$AB,F$3,0)</f>
        <v>#N/A</v>
      </c>
    </row>
    <row r="296" spans="1:6" x14ac:dyDescent="0.25">
      <c r="A296" s="19">
        <v>292</v>
      </c>
      <c r="B296" s="1" t="e">
        <f>VLOOKUP($A296,Runners!$M:$AB,B$3,0)</f>
        <v>#N/A</v>
      </c>
      <c r="C296" s="1" t="e">
        <f>VLOOKUP($A296,Runners!$M:$AB,C$3,0)</f>
        <v>#N/A</v>
      </c>
      <c r="D296" s="2" t="e">
        <f>VLOOKUP($A296,Runners!$M:$AB,D$3,0)</f>
        <v>#N/A</v>
      </c>
      <c r="E296" s="2" t="e">
        <f>VLOOKUP($A296,Runners!$M:$AB,E$3,0)</f>
        <v>#N/A</v>
      </c>
      <c r="F296" s="2" t="e">
        <f>VLOOKUP($A296,Runners!$M:$AB,F$3,0)</f>
        <v>#N/A</v>
      </c>
    </row>
    <row r="297" spans="1:6" x14ac:dyDescent="0.25">
      <c r="A297" s="19">
        <v>293</v>
      </c>
      <c r="B297" s="1" t="e">
        <f>VLOOKUP($A297,Runners!$M:$AB,B$3,0)</f>
        <v>#N/A</v>
      </c>
      <c r="C297" s="1" t="e">
        <f>VLOOKUP($A297,Runners!$M:$AB,C$3,0)</f>
        <v>#N/A</v>
      </c>
      <c r="D297" s="2" t="e">
        <f>VLOOKUP($A297,Runners!$M:$AB,D$3,0)</f>
        <v>#N/A</v>
      </c>
      <c r="E297" s="2" t="e">
        <f>VLOOKUP($A297,Runners!$M:$AB,E$3,0)</f>
        <v>#N/A</v>
      </c>
      <c r="F297" s="2" t="e">
        <f>VLOOKUP($A297,Runners!$M:$AB,F$3,0)</f>
        <v>#N/A</v>
      </c>
    </row>
    <row r="298" spans="1:6" x14ac:dyDescent="0.25">
      <c r="A298" s="19">
        <v>294</v>
      </c>
      <c r="B298" s="1" t="e">
        <f>VLOOKUP($A298,Runners!$M:$AB,B$3,0)</f>
        <v>#N/A</v>
      </c>
      <c r="C298" s="1" t="e">
        <f>VLOOKUP($A298,Runners!$M:$AB,C$3,0)</f>
        <v>#N/A</v>
      </c>
      <c r="D298" s="2" t="e">
        <f>VLOOKUP($A298,Runners!$M:$AB,D$3,0)</f>
        <v>#N/A</v>
      </c>
      <c r="E298" s="2" t="e">
        <f>VLOOKUP($A298,Runners!$M:$AB,E$3,0)</f>
        <v>#N/A</v>
      </c>
      <c r="F298" s="2" t="e">
        <f>VLOOKUP($A298,Runners!$M:$AB,F$3,0)</f>
        <v>#N/A</v>
      </c>
    </row>
    <row r="299" spans="1:6" x14ac:dyDescent="0.25">
      <c r="A299" s="19">
        <v>295</v>
      </c>
      <c r="B299" s="1" t="e">
        <f>VLOOKUP($A299,Runners!$M:$AB,B$3,0)</f>
        <v>#N/A</v>
      </c>
      <c r="C299" s="1" t="e">
        <f>VLOOKUP($A299,Runners!$M:$AB,C$3,0)</f>
        <v>#N/A</v>
      </c>
      <c r="D299" s="2" t="e">
        <f>VLOOKUP($A299,Runners!$M:$AB,D$3,0)</f>
        <v>#N/A</v>
      </c>
      <c r="E299" s="2" t="e">
        <f>VLOOKUP($A299,Runners!$M:$AB,E$3,0)</f>
        <v>#N/A</v>
      </c>
      <c r="F299" s="2" t="e">
        <f>VLOOKUP($A299,Runners!$M:$AB,F$3,0)</f>
        <v>#N/A</v>
      </c>
    </row>
    <row r="300" spans="1:6" x14ac:dyDescent="0.25">
      <c r="A300" s="19">
        <v>296</v>
      </c>
      <c r="B300" s="1" t="e">
        <f>VLOOKUP($A300,Runners!$M:$AB,B$3,0)</f>
        <v>#N/A</v>
      </c>
      <c r="C300" s="1" t="e">
        <f>VLOOKUP($A300,Runners!$M:$AB,C$3,0)</f>
        <v>#N/A</v>
      </c>
      <c r="D300" s="2" t="e">
        <f>VLOOKUP($A300,Runners!$M:$AB,D$3,0)</f>
        <v>#N/A</v>
      </c>
      <c r="E300" s="2" t="e">
        <f>VLOOKUP($A300,Runners!$M:$AB,E$3,0)</f>
        <v>#N/A</v>
      </c>
      <c r="F300" s="2" t="e">
        <f>VLOOKUP($A300,Runners!$M:$AB,F$3,0)</f>
        <v>#N/A</v>
      </c>
    </row>
    <row r="301" spans="1:6" x14ac:dyDescent="0.25">
      <c r="A301" s="19">
        <v>297</v>
      </c>
      <c r="B301" s="1" t="e">
        <f>VLOOKUP($A301,Runners!$M:$AB,B$3,0)</f>
        <v>#N/A</v>
      </c>
      <c r="C301" s="1" t="e">
        <f>VLOOKUP($A301,Runners!$M:$AB,C$3,0)</f>
        <v>#N/A</v>
      </c>
      <c r="D301" s="2" t="e">
        <f>VLOOKUP($A301,Runners!$M:$AB,D$3,0)</f>
        <v>#N/A</v>
      </c>
      <c r="E301" s="2" t="e">
        <f>VLOOKUP($A301,Runners!$M:$AB,E$3,0)</f>
        <v>#N/A</v>
      </c>
      <c r="F301" s="2" t="e">
        <f>VLOOKUP($A301,Runners!$M:$AB,F$3,0)</f>
        <v>#N/A</v>
      </c>
    </row>
    <row r="302" spans="1:6" x14ac:dyDescent="0.25">
      <c r="A302" s="19">
        <v>298</v>
      </c>
      <c r="B302" s="1" t="e">
        <f>VLOOKUP($A302,Runners!$M:$AB,B$3,0)</f>
        <v>#N/A</v>
      </c>
      <c r="C302" s="1" t="e">
        <f>VLOOKUP($A302,Runners!$M:$AB,C$3,0)</f>
        <v>#N/A</v>
      </c>
      <c r="D302" s="2" t="e">
        <f>VLOOKUP($A302,Runners!$M:$AB,D$3,0)</f>
        <v>#N/A</v>
      </c>
      <c r="E302" s="2" t="e">
        <f>VLOOKUP($A302,Runners!$M:$AB,E$3,0)</f>
        <v>#N/A</v>
      </c>
      <c r="F302" s="2" t="e">
        <f>VLOOKUP($A302,Runners!$M:$AB,F$3,0)</f>
        <v>#N/A</v>
      </c>
    </row>
    <row r="303" spans="1:6" x14ac:dyDescent="0.25">
      <c r="A303" s="19">
        <v>299</v>
      </c>
      <c r="B303" s="1" t="e">
        <f>VLOOKUP($A303,Runners!$M:$AB,B$3,0)</f>
        <v>#N/A</v>
      </c>
      <c r="C303" s="1" t="e">
        <f>VLOOKUP($A303,Runners!$M:$AB,C$3,0)</f>
        <v>#N/A</v>
      </c>
      <c r="D303" s="2" t="e">
        <f>VLOOKUP($A303,Runners!$M:$AB,D$3,0)</f>
        <v>#N/A</v>
      </c>
      <c r="E303" s="2" t="e">
        <f>VLOOKUP($A303,Runners!$M:$AB,E$3,0)</f>
        <v>#N/A</v>
      </c>
      <c r="F303" s="2" t="e">
        <f>VLOOKUP($A303,Runners!$M:$AB,F$3,0)</f>
        <v>#N/A</v>
      </c>
    </row>
    <row r="304" spans="1:6" x14ac:dyDescent="0.25">
      <c r="A304" s="19">
        <v>300</v>
      </c>
      <c r="B304" s="1" t="e">
        <f>VLOOKUP($A304,Runners!$M:$AB,B$3,0)</f>
        <v>#N/A</v>
      </c>
      <c r="C304" s="1" t="e">
        <f>VLOOKUP($A304,Runners!$M:$AB,C$3,0)</f>
        <v>#N/A</v>
      </c>
      <c r="D304" s="2" t="e">
        <f>VLOOKUP($A304,Runners!$M:$AB,D$3,0)</f>
        <v>#N/A</v>
      </c>
      <c r="E304" s="2" t="e">
        <f>VLOOKUP($A304,Runners!$M:$AB,E$3,0)</f>
        <v>#N/A</v>
      </c>
      <c r="F304" s="2" t="e">
        <f>VLOOKUP($A304,Runners!$M:$AB,F$3,0)</f>
        <v>#N/A</v>
      </c>
    </row>
    <row r="305" spans="1:6" x14ac:dyDescent="0.25">
      <c r="A305" s="19">
        <v>301</v>
      </c>
      <c r="B305" s="1" t="e">
        <f>VLOOKUP($A305,Runners!$M:$AB,B$3,0)</f>
        <v>#N/A</v>
      </c>
      <c r="C305" s="1" t="e">
        <f>VLOOKUP($A305,Runners!$M:$AB,C$3,0)</f>
        <v>#N/A</v>
      </c>
      <c r="D305" s="2" t="e">
        <f>VLOOKUP($A305,Runners!$M:$AB,D$3,0)</f>
        <v>#N/A</v>
      </c>
      <c r="E305" s="2" t="e">
        <f>VLOOKUP($A305,Runners!$M:$AB,E$3,0)</f>
        <v>#N/A</v>
      </c>
      <c r="F305" s="2" t="e">
        <f>VLOOKUP($A305,Runners!$M:$AB,F$3,0)</f>
        <v>#N/A</v>
      </c>
    </row>
    <row r="306" spans="1:6" x14ac:dyDescent="0.25">
      <c r="A306" s="19">
        <v>302</v>
      </c>
      <c r="B306" s="1" t="e">
        <f>VLOOKUP($A306,Runners!$M:$AB,B$3,0)</f>
        <v>#N/A</v>
      </c>
      <c r="C306" s="1" t="e">
        <f>VLOOKUP($A306,Runners!$M:$AB,C$3,0)</f>
        <v>#N/A</v>
      </c>
      <c r="D306" s="2" t="e">
        <f>VLOOKUP($A306,Runners!$M:$AB,D$3,0)</f>
        <v>#N/A</v>
      </c>
      <c r="E306" s="2" t="e">
        <f>VLOOKUP($A306,Runners!$M:$AB,E$3,0)</f>
        <v>#N/A</v>
      </c>
      <c r="F306" s="2" t="e">
        <f>VLOOKUP($A306,Runners!$M:$AB,F$3,0)</f>
        <v>#N/A</v>
      </c>
    </row>
    <row r="307" spans="1:6" x14ac:dyDescent="0.25">
      <c r="A307" s="19">
        <v>303</v>
      </c>
      <c r="B307" s="1" t="e">
        <f>VLOOKUP($A307,Runners!$M:$AB,B$3,0)</f>
        <v>#N/A</v>
      </c>
      <c r="C307" s="1" t="e">
        <f>VLOOKUP($A307,Runners!$M:$AB,C$3,0)</f>
        <v>#N/A</v>
      </c>
      <c r="D307" s="2" t="e">
        <f>VLOOKUP($A307,Runners!$M:$AB,D$3,0)</f>
        <v>#N/A</v>
      </c>
      <c r="E307" s="2" t="e">
        <f>VLOOKUP($A307,Runners!$M:$AB,E$3,0)</f>
        <v>#N/A</v>
      </c>
      <c r="F307" s="2" t="e">
        <f>VLOOKUP($A307,Runners!$M:$AB,F$3,0)</f>
        <v>#N/A</v>
      </c>
    </row>
    <row r="308" spans="1:6" x14ac:dyDescent="0.25">
      <c r="A308" s="19">
        <v>304</v>
      </c>
      <c r="B308" s="1" t="e">
        <f>VLOOKUP($A308,Runners!$M:$AB,B$3,0)</f>
        <v>#N/A</v>
      </c>
      <c r="C308" s="1" t="e">
        <f>VLOOKUP($A308,Runners!$M:$AB,C$3,0)</f>
        <v>#N/A</v>
      </c>
      <c r="D308" s="2" t="e">
        <f>VLOOKUP($A308,Runners!$M:$AB,D$3,0)</f>
        <v>#N/A</v>
      </c>
      <c r="E308" s="2" t="e">
        <f>VLOOKUP($A308,Runners!$M:$AB,E$3,0)</f>
        <v>#N/A</v>
      </c>
      <c r="F308" s="2" t="e">
        <f>VLOOKUP($A308,Runners!$M:$AB,F$3,0)</f>
        <v>#N/A</v>
      </c>
    </row>
    <row r="309" spans="1:6" x14ac:dyDescent="0.25">
      <c r="A309" s="19">
        <v>305</v>
      </c>
      <c r="B309" s="1" t="e">
        <f>VLOOKUP($A309,Runners!$M:$AB,B$3,0)</f>
        <v>#N/A</v>
      </c>
      <c r="C309" s="1" t="e">
        <f>VLOOKUP($A309,Runners!$M:$AB,C$3,0)</f>
        <v>#N/A</v>
      </c>
      <c r="D309" s="2" t="e">
        <f>VLOOKUP($A309,Runners!$M:$AB,D$3,0)</f>
        <v>#N/A</v>
      </c>
      <c r="E309" s="2" t="e">
        <f>VLOOKUP($A309,Runners!$M:$AB,E$3,0)</f>
        <v>#N/A</v>
      </c>
      <c r="F309" s="2" t="e">
        <f>VLOOKUP($A309,Runners!$M:$AB,F$3,0)</f>
        <v>#N/A</v>
      </c>
    </row>
    <row r="310" spans="1:6" x14ac:dyDescent="0.25">
      <c r="A310" s="19">
        <v>306</v>
      </c>
      <c r="B310" s="1" t="e">
        <f>VLOOKUP($A310,Runners!$M:$AB,B$3,0)</f>
        <v>#N/A</v>
      </c>
      <c r="C310" s="1" t="e">
        <f>VLOOKUP($A310,Runners!$M:$AB,C$3,0)</f>
        <v>#N/A</v>
      </c>
      <c r="D310" s="2" t="e">
        <f>VLOOKUP($A310,Runners!$M:$AB,D$3,0)</f>
        <v>#N/A</v>
      </c>
      <c r="E310" s="2" t="e">
        <f>VLOOKUP($A310,Runners!$M:$AB,E$3,0)</f>
        <v>#N/A</v>
      </c>
      <c r="F310" s="2" t="e">
        <f>VLOOKUP($A310,Runners!$M:$AB,F$3,0)</f>
        <v>#N/A</v>
      </c>
    </row>
    <row r="311" spans="1:6" x14ac:dyDescent="0.25">
      <c r="A311" s="19">
        <v>307</v>
      </c>
      <c r="B311" s="1" t="e">
        <f>VLOOKUP($A311,Runners!$M:$AB,B$3,0)</f>
        <v>#N/A</v>
      </c>
      <c r="C311" s="1" t="e">
        <f>VLOOKUP($A311,Runners!$M:$AB,C$3,0)</f>
        <v>#N/A</v>
      </c>
      <c r="D311" s="2" t="e">
        <f>VLOOKUP($A311,Runners!$M:$AB,D$3,0)</f>
        <v>#N/A</v>
      </c>
      <c r="E311" s="2" t="e">
        <f>VLOOKUP($A311,Runners!$M:$AB,E$3,0)</f>
        <v>#N/A</v>
      </c>
      <c r="F311" s="2" t="e">
        <f>VLOOKUP($A311,Runners!$M:$AB,F$3,0)</f>
        <v>#N/A</v>
      </c>
    </row>
    <row r="312" spans="1:6" x14ac:dyDescent="0.25">
      <c r="A312" s="19">
        <v>308</v>
      </c>
      <c r="B312" s="1" t="e">
        <f>VLOOKUP($A312,Runners!$M:$AB,B$3,0)</f>
        <v>#N/A</v>
      </c>
      <c r="C312" s="1" t="e">
        <f>VLOOKUP($A312,Runners!$M:$AB,C$3,0)</f>
        <v>#N/A</v>
      </c>
      <c r="D312" s="2" t="e">
        <f>VLOOKUP($A312,Runners!$M:$AB,D$3,0)</f>
        <v>#N/A</v>
      </c>
      <c r="E312" s="2" t="e">
        <f>VLOOKUP($A312,Runners!$M:$AB,E$3,0)</f>
        <v>#N/A</v>
      </c>
      <c r="F312" s="2" t="e">
        <f>VLOOKUP($A312,Runners!$M:$AB,F$3,0)</f>
        <v>#N/A</v>
      </c>
    </row>
    <row r="313" spans="1:6" x14ac:dyDescent="0.25">
      <c r="A313" s="19">
        <v>309</v>
      </c>
      <c r="B313" s="1" t="e">
        <f>VLOOKUP($A313,Runners!$M:$AB,B$3,0)</f>
        <v>#N/A</v>
      </c>
      <c r="C313" s="1" t="e">
        <f>VLOOKUP($A313,Runners!$M:$AB,C$3,0)</f>
        <v>#N/A</v>
      </c>
      <c r="D313" s="2" t="e">
        <f>VLOOKUP($A313,Runners!$M:$AB,D$3,0)</f>
        <v>#N/A</v>
      </c>
      <c r="E313" s="2" t="e">
        <f>VLOOKUP($A313,Runners!$M:$AB,E$3,0)</f>
        <v>#N/A</v>
      </c>
      <c r="F313" s="2" t="e">
        <f>VLOOKUP($A313,Runners!$M:$AB,F$3,0)</f>
        <v>#N/A</v>
      </c>
    </row>
    <row r="314" spans="1:6" x14ac:dyDescent="0.25">
      <c r="A314" s="19">
        <v>310</v>
      </c>
      <c r="B314" s="1" t="e">
        <f>VLOOKUP($A314,Runners!$M:$AB,B$3,0)</f>
        <v>#N/A</v>
      </c>
      <c r="C314" s="1" t="e">
        <f>VLOOKUP($A314,Runners!$M:$AB,C$3,0)</f>
        <v>#N/A</v>
      </c>
      <c r="D314" s="2" t="e">
        <f>VLOOKUP($A314,Runners!$M:$AB,D$3,0)</f>
        <v>#N/A</v>
      </c>
      <c r="E314" s="2" t="e">
        <f>VLOOKUP($A314,Runners!$M:$AB,E$3,0)</f>
        <v>#N/A</v>
      </c>
      <c r="F314" s="2" t="e">
        <f>VLOOKUP($A314,Runners!$M:$AB,F$3,0)</f>
        <v>#N/A</v>
      </c>
    </row>
    <row r="315" spans="1:6" x14ac:dyDescent="0.25">
      <c r="A315" s="19">
        <v>311</v>
      </c>
      <c r="B315" s="1" t="e">
        <f>VLOOKUP($A315,Runners!$M:$AB,B$3,0)</f>
        <v>#N/A</v>
      </c>
      <c r="C315" s="1" t="e">
        <f>VLOOKUP($A315,Runners!$M:$AB,C$3,0)</f>
        <v>#N/A</v>
      </c>
      <c r="D315" s="2" t="e">
        <f>VLOOKUP($A315,Runners!$M:$AB,D$3,0)</f>
        <v>#N/A</v>
      </c>
      <c r="E315" s="2" t="e">
        <f>VLOOKUP($A315,Runners!$M:$AB,E$3,0)</f>
        <v>#N/A</v>
      </c>
      <c r="F315" s="2" t="e">
        <f>VLOOKUP($A315,Runners!$M:$AB,F$3,0)</f>
        <v>#N/A</v>
      </c>
    </row>
    <row r="316" spans="1:6" x14ac:dyDescent="0.25">
      <c r="A316" s="19">
        <v>312</v>
      </c>
      <c r="B316" s="1" t="e">
        <f>VLOOKUP($A316,Runners!$M:$AB,B$3,0)</f>
        <v>#N/A</v>
      </c>
      <c r="C316" s="1" t="e">
        <f>VLOOKUP($A316,Runners!$M:$AB,C$3,0)</f>
        <v>#N/A</v>
      </c>
      <c r="D316" s="2" t="e">
        <f>VLOOKUP($A316,Runners!$M:$AB,D$3,0)</f>
        <v>#N/A</v>
      </c>
      <c r="E316" s="2" t="e">
        <f>VLOOKUP($A316,Runners!$M:$AB,E$3,0)</f>
        <v>#N/A</v>
      </c>
      <c r="F316" s="2" t="e">
        <f>VLOOKUP($A316,Runners!$M:$AB,F$3,0)</f>
        <v>#N/A</v>
      </c>
    </row>
    <row r="317" spans="1:6" x14ac:dyDescent="0.25">
      <c r="A317" s="19">
        <v>313</v>
      </c>
      <c r="B317" s="1" t="e">
        <f>VLOOKUP($A317,Runners!$M:$AB,B$3,0)</f>
        <v>#N/A</v>
      </c>
      <c r="C317" s="1" t="e">
        <f>VLOOKUP($A317,Runners!$M:$AB,C$3,0)</f>
        <v>#N/A</v>
      </c>
      <c r="D317" s="2" t="e">
        <f>VLOOKUP($A317,Runners!$M:$AB,D$3,0)</f>
        <v>#N/A</v>
      </c>
      <c r="E317" s="2" t="e">
        <f>VLOOKUP($A317,Runners!$M:$AB,E$3,0)</f>
        <v>#N/A</v>
      </c>
      <c r="F317" s="2" t="e">
        <f>VLOOKUP($A317,Runners!$M:$AB,F$3,0)</f>
        <v>#N/A</v>
      </c>
    </row>
    <row r="318" spans="1:6" x14ac:dyDescent="0.25">
      <c r="A318" s="19">
        <v>314</v>
      </c>
      <c r="B318" s="1" t="e">
        <f>VLOOKUP($A318,Runners!$M:$AB,B$3,0)</f>
        <v>#N/A</v>
      </c>
      <c r="C318" s="1" t="e">
        <f>VLOOKUP($A318,Runners!$M:$AB,C$3,0)</f>
        <v>#N/A</v>
      </c>
      <c r="D318" s="2" t="e">
        <f>VLOOKUP($A318,Runners!$M:$AB,D$3,0)</f>
        <v>#N/A</v>
      </c>
      <c r="E318" s="2" t="e">
        <f>VLOOKUP($A318,Runners!$M:$AB,E$3,0)</f>
        <v>#N/A</v>
      </c>
      <c r="F318" s="2" t="e">
        <f>VLOOKUP($A318,Runners!$M:$AB,F$3,0)</f>
        <v>#N/A</v>
      </c>
    </row>
    <row r="319" spans="1:6" x14ac:dyDescent="0.25">
      <c r="A319" s="19">
        <v>315</v>
      </c>
      <c r="B319" s="1" t="e">
        <f>VLOOKUP($A319,Runners!$M:$AB,B$3,0)</f>
        <v>#N/A</v>
      </c>
      <c r="C319" s="1" t="e">
        <f>VLOOKUP($A319,Runners!$M:$AB,C$3,0)</f>
        <v>#N/A</v>
      </c>
      <c r="D319" s="2" t="e">
        <f>VLOOKUP($A319,Runners!$M:$AB,D$3,0)</f>
        <v>#N/A</v>
      </c>
      <c r="E319" s="2" t="e">
        <f>VLOOKUP($A319,Runners!$M:$AB,E$3,0)</f>
        <v>#N/A</v>
      </c>
      <c r="F319" s="2" t="e">
        <f>VLOOKUP($A319,Runners!$M:$AB,F$3,0)</f>
        <v>#N/A</v>
      </c>
    </row>
    <row r="320" spans="1:6" x14ac:dyDescent="0.25">
      <c r="A320" s="19">
        <v>316</v>
      </c>
      <c r="B320" s="1" t="e">
        <f>VLOOKUP($A320,Runners!$M:$AB,B$3,0)</f>
        <v>#N/A</v>
      </c>
      <c r="C320" s="1" t="e">
        <f>VLOOKUP($A320,Runners!$M:$AB,C$3,0)</f>
        <v>#N/A</v>
      </c>
      <c r="D320" s="2" t="e">
        <f>VLOOKUP($A320,Runners!$M:$AB,D$3,0)</f>
        <v>#N/A</v>
      </c>
      <c r="E320" s="2" t="e">
        <f>VLOOKUP($A320,Runners!$M:$AB,E$3,0)</f>
        <v>#N/A</v>
      </c>
      <c r="F320" s="2" t="e">
        <f>VLOOKUP($A320,Runners!$M:$AB,F$3,0)</f>
        <v>#N/A</v>
      </c>
    </row>
    <row r="321" spans="1:6" x14ac:dyDescent="0.25">
      <c r="A321" s="19">
        <v>317</v>
      </c>
      <c r="B321" s="1" t="e">
        <f>VLOOKUP($A321,Runners!$M:$AB,B$3,0)</f>
        <v>#N/A</v>
      </c>
      <c r="C321" s="1" t="e">
        <f>VLOOKUP($A321,Runners!$M:$AB,C$3,0)</f>
        <v>#N/A</v>
      </c>
      <c r="D321" s="2" t="e">
        <f>VLOOKUP($A321,Runners!$M:$AB,D$3,0)</f>
        <v>#N/A</v>
      </c>
      <c r="E321" s="2" t="e">
        <f>VLOOKUP($A321,Runners!$M:$AB,E$3,0)</f>
        <v>#N/A</v>
      </c>
      <c r="F321" s="2" t="e">
        <f>VLOOKUP($A321,Runners!$M:$AB,F$3,0)</f>
        <v>#N/A</v>
      </c>
    </row>
    <row r="322" spans="1:6" x14ac:dyDescent="0.25">
      <c r="A322" s="19">
        <v>318</v>
      </c>
      <c r="B322" s="1" t="e">
        <f>VLOOKUP($A322,Runners!$M:$AB,B$3,0)</f>
        <v>#N/A</v>
      </c>
      <c r="C322" s="1" t="e">
        <f>VLOOKUP($A322,Runners!$M:$AB,C$3,0)</f>
        <v>#N/A</v>
      </c>
      <c r="D322" s="2" t="e">
        <f>VLOOKUP($A322,Runners!$M:$AB,D$3,0)</f>
        <v>#N/A</v>
      </c>
      <c r="E322" s="2" t="e">
        <f>VLOOKUP($A322,Runners!$M:$AB,E$3,0)</f>
        <v>#N/A</v>
      </c>
      <c r="F322" s="2" t="e">
        <f>VLOOKUP($A322,Runners!$M:$AB,F$3,0)</f>
        <v>#N/A</v>
      </c>
    </row>
    <row r="323" spans="1:6" x14ac:dyDescent="0.25">
      <c r="A323" s="19">
        <v>319</v>
      </c>
      <c r="B323" s="1" t="e">
        <f>VLOOKUP($A323,Runners!$M:$AB,B$3,0)</f>
        <v>#N/A</v>
      </c>
      <c r="C323" s="1" t="e">
        <f>VLOOKUP($A323,Runners!$M:$AB,C$3,0)</f>
        <v>#N/A</v>
      </c>
      <c r="D323" s="2" t="e">
        <f>VLOOKUP($A323,Runners!$M:$AB,D$3,0)</f>
        <v>#N/A</v>
      </c>
      <c r="E323" s="2" t="e">
        <f>VLOOKUP($A323,Runners!$M:$AB,E$3,0)</f>
        <v>#N/A</v>
      </c>
      <c r="F323" s="2" t="e">
        <f>VLOOKUP($A323,Runners!$M:$AB,F$3,0)</f>
        <v>#N/A</v>
      </c>
    </row>
    <row r="324" spans="1:6" x14ac:dyDescent="0.25">
      <c r="A324" s="19">
        <v>320</v>
      </c>
      <c r="B324" s="1" t="e">
        <f>VLOOKUP($A324,Runners!$M:$AB,B$3,0)</f>
        <v>#N/A</v>
      </c>
      <c r="C324" s="1" t="e">
        <f>VLOOKUP($A324,Runners!$M:$AB,C$3,0)</f>
        <v>#N/A</v>
      </c>
      <c r="D324" s="2" t="e">
        <f>VLOOKUP($A324,Runners!$M:$AB,D$3,0)</f>
        <v>#N/A</v>
      </c>
      <c r="E324" s="2" t="e">
        <f>VLOOKUP($A324,Runners!$M:$AB,E$3,0)</f>
        <v>#N/A</v>
      </c>
      <c r="F324" s="2" t="e">
        <f>VLOOKUP($A324,Runners!$M:$AB,F$3,0)</f>
        <v>#N/A</v>
      </c>
    </row>
    <row r="325" spans="1:6" x14ac:dyDescent="0.25">
      <c r="A325" s="19">
        <v>321</v>
      </c>
      <c r="B325" s="1" t="e">
        <f>VLOOKUP($A325,Runners!$M:$AB,B$3,0)</f>
        <v>#N/A</v>
      </c>
      <c r="C325" s="1" t="e">
        <f>VLOOKUP($A325,Runners!$M:$AB,C$3,0)</f>
        <v>#N/A</v>
      </c>
      <c r="D325" s="2" t="e">
        <f>VLOOKUP($A325,Runners!$M:$AB,D$3,0)</f>
        <v>#N/A</v>
      </c>
      <c r="E325" s="2" t="e">
        <f>VLOOKUP($A325,Runners!$M:$AB,E$3,0)</f>
        <v>#N/A</v>
      </c>
      <c r="F325" s="2" t="e">
        <f>VLOOKUP($A325,Runners!$M:$AB,F$3,0)</f>
        <v>#N/A</v>
      </c>
    </row>
    <row r="326" spans="1:6" x14ac:dyDescent="0.25">
      <c r="A326" s="19">
        <v>322</v>
      </c>
      <c r="B326" s="1" t="e">
        <f>VLOOKUP($A326,Runners!$M:$AB,B$3,0)</f>
        <v>#N/A</v>
      </c>
      <c r="C326" s="1" t="e">
        <f>VLOOKUP($A326,Runners!$M:$AB,C$3,0)</f>
        <v>#N/A</v>
      </c>
      <c r="D326" s="2" t="e">
        <f>VLOOKUP($A326,Runners!$M:$AB,D$3,0)</f>
        <v>#N/A</v>
      </c>
      <c r="E326" s="2" t="e">
        <f>VLOOKUP($A326,Runners!$M:$AB,E$3,0)</f>
        <v>#N/A</v>
      </c>
      <c r="F326" s="2" t="e">
        <f>VLOOKUP($A326,Runners!$M:$AB,F$3,0)</f>
        <v>#N/A</v>
      </c>
    </row>
    <row r="327" spans="1:6" x14ac:dyDescent="0.25">
      <c r="A327" s="19">
        <v>323</v>
      </c>
      <c r="B327" s="1" t="e">
        <f>VLOOKUP($A327,Runners!$M:$AB,B$3,0)</f>
        <v>#N/A</v>
      </c>
      <c r="C327" s="1" t="e">
        <f>VLOOKUP($A327,Runners!$M:$AB,C$3,0)</f>
        <v>#N/A</v>
      </c>
      <c r="D327" s="2" t="e">
        <f>VLOOKUP($A327,Runners!$M:$AB,D$3,0)</f>
        <v>#N/A</v>
      </c>
      <c r="E327" s="2" t="e">
        <f>VLOOKUP($A327,Runners!$M:$AB,E$3,0)</f>
        <v>#N/A</v>
      </c>
      <c r="F327" s="2" t="e">
        <f>VLOOKUP($A327,Runners!$M:$AB,F$3,0)</f>
        <v>#N/A</v>
      </c>
    </row>
    <row r="328" spans="1:6" x14ac:dyDescent="0.25">
      <c r="A328" s="19">
        <v>324</v>
      </c>
      <c r="B328" s="1" t="e">
        <f>VLOOKUP($A328,Runners!$M:$AB,B$3,0)</f>
        <v>#N/A</v>
      </c>
      <c r="C328" s="1" t="e">
        <f>VLOOKUP($A328,Runners!$M:$AB,C$3,0)</f>
        <v>#N/A</v>
      </c>
      <c r="D328" s="2" t="e">
        <f>VLOOKUP($A328,Runners!$M:$AB,D$3,0)</f>
        <v>#N/A</v>
      </c>
      <c r="E328" s="2" t="e">
        <f>VLOOKUP($A328,Runners!$M:$AB,E$3,0)</f>
        <v>#N/A</v>
      </c>
      <c r="F328" s="2" t="e">
        <f>VLOOKUP($A328,Runners!$M:$AB,F$3,0)</f>
        <v>#N/A</v>
      </c>
    </row>
    <row r="329" spans="1:6" x14ac:dyDescent="0.25">
      <c r="A329" s="19">
        <v>325</v>
      </c>
      <c r="B329" s="1" t="e">
        <f>VLOOKUP($A329,Runners!$M:$AB,B$3,0)</f>
        <v>#N/A</v>
      </c>
      <c r="C329" s="1" t="e">
        <f>VLOOKUP($A329,Runners!$M:$AB,C$3,0)</f>
        <v>#N/A</v>
      </c>
      <c r="D329" s="2" t="e">
        <f>VLOOKUP($A329,Runners!$M:$AB,D$3,0)</f>
        <v>#N/A</v>
      </c>
      <c r="E329" s="2" t="e">
        <f>VLOOKUP($A329,Runners!$M:$AB,E$3,0)</f>
        <v>#N/A</v>
      </c>
      <c r="F329" s="2" t="e">
        <f>VLOOKUP($A329,Runners!$M:$AB,F$3,0)</f>
        <v>#N/A</v>
      </c>
    </row>
    <row r="330" spans="1:6" x14ac:dyDescent="0.25">
      <c r="A330" s="19">
        <v>326</v>
      </c>
      <c r="B330" s="1" t="e">
        <f>VLOOKUP($A330,Runners!$M:$AB,B$3,0)</f>
        <v>#N/A</v>
      </c>
      <c r="C330" s="1" t="e">
        <f>VLOOKUP($A330,Runners!$M:$AB,C$3,0)</f>
        <v>#N/A</v>
      </c>
      <c r="D330" s="2" t="e">
        <f>VLOOKUP($A330,Runners!$M:$AB,D$3,0)</f>
        <v>#N/A</v>
      </c>
      <c r="E330" s="2" t="e">
        <f>VLOOKUP($A330,Runners!$M:$AB,E$3,0)</f>
        <v>#N/A</v>
      </c>
      <c r="F330" s="2" t="e">
        <f>VLOOKUP($A330,Runners!$M:$AB,F$3,0)</f>
        <v>#N/A</v>
      </c>
    </row>
    <row r="331" spans="1:6" x14ac:dyDescent="0.25">
      <c r="A331" s="19">
        <v>327</v>
      </c>
      <c r="B331" s="1" t="e">
        <f>VLOOKUP($A331,Runners!$M:$AB,B$3,0)</f>
        <v>#N/A</v>
      </c>
      <c r="C331" s="1" t="e">
        <f>VLOOKUP($A331,Runners!$M:$AB,C$3,0)</f>
        <v>#N/A</v>
      </c>
      <c r="D331" s="2" t="e">
        <f>VLOOKUP($A331,Runners!$M:$AB,D$3,0)</f>
        <v>#N/A</v>
      </c>
      <c r="E331" s="2" t="e">
        <f>VLOOKUP($A331,Runners!$M:$AB,E$3,0)</f>
        <v>#N/A</v>
      </c>
      <c r="F331" s="2" t="e">
        <f>VLOOKUP($A331,Runners!$M:$AB,F$3,0)</f>
        <v>#N/A</v>
      </c>
    </row>
    <row r="332" spans="1:6" x14ac:dyDescent="0.25">
      <c r="A332" s="19">
        <v>328</v>
      </c>
      <c r="B332" s="1" t="e">
        <f>VLOOKUP($A332,Runners!$M:$AB,B$3,0)</f>
        <v>#N/A</v>
      </c>
      <c r="C332" s="1" t="e">
        <f>VLOOKUP($A332,Runners!$M:$AB,C$3,0)</f>
        <v>#N/A</v>
      </c>
      <c r="D332" s="2" t="e">
        <f>VLOOKUP($A332,Runners!$M:$AB,D$3,0)</f>
        <v>#N/A</v>
      </c>
      <c r="E332" s="2" t="e">
        <f>VLOOKUP($A332,Runners!$M:$AB,E$3,0)</f>
        <v>#N/A</v>
      </c>
      <c r="F332" s="2" t="e">
        <f>VLOOKUP($A332,Runners!$M:$AB,F$3,0)</f>
        <v>#N/A</v>
      </c>
    </row>
    <row r="333" spans="1:6" x14ac:dyDescent="0.25">
      <c r="A333" s="19">
        <v>329</v>
      </c>
      <c r="B333" s="1" t="e">
        <f>VLOOKUP($A333,Runners!$M:$AB,B$3,0)</f>
        <v>#N/A</v>
      </c>
      <c r="C333" s="1" t="e">
        <f>VLOOKUP($A333,Runners!$M:$AB,C$3,0)</f>
        <v>#N/A</v>
      </c>
      <c r="D333" s="2" t="e">
        <f>VLOOKUP($A333,Runners!$M:$AB,D$3,0)</f>
        <v>#N/A</v>
      </c>
      <c r="E333" s="2" t="e">
        <f>VLOOKUP($A333,Runners!$M:$AB,E$3,0)</f>
        <v>#N/A</v>
      </c>
      <c r="F333" s="2" t="e">
        <f>VLOOKUP($A333,Runners!$M:$AB,F$3,0)</f>
        <v>#N/A</v>
      </c>
    </row>
    <row r="334" spans="1:6" x14ac:dyDescent="0.25">
      <c r="A334" s="19">
        <v>330</v>
      </c>
      <c r="B334" s="1" t="e">
        <f>VLOOKUP($A334,Runners!$M:$AB,B$3,0)</f>
        <v>#N/A</v>
      </c>
      <c r="C334" s="1" t="e">
        <f>VLOOKUP($A334,Runners!$M:$AB,C$3,0)</f>
        <v>#N/A</v>
      </c>
      <c r="D334" s="2" t="e">
        <f>VLOOKUP($A334,Runners!$M:$AB,D$3,0)</f>
        <v>#N/A</v>
      </c>
      <c r="E334" s="2" t="e">
        <f>VLOOKUP($A334,Runners!$M:$AB,E$3,0)</f>
        <v>#N/A</v>
      </c>
      <c r="F334" s="2" t="e">
        <f>VLOOKUP($A334,Runners!$M:$AB,F$3,0)</f>
        <v>#N/A</v>
      </c>
    </row>
    <row r="335" spans="1:6" x14ac:dyDescent="0.25">
      <c r="A335" s="19">
        <v>331</v>
      </c>
      <c r="B335" s="1" t="e">
        <f>VLOOKUP($A335,Runners!$M:$AB,B$3,0)</f>
        <v>#N/A</v>
      </c>
      <c r="C335" s="1" t="e">
        <f>VLOOKUP($A335,Runners!$M:$AB,C$3,0)</f>
        <v>#N/A</v>
      </c>
      <c r="D335" s="2" t="e">
        <f>VLOOKUP($A335,Runners!$M:$AB,D$3,0)</f>
        <v>#N/A</v>
      </c>
      <c r="E335" s="2" t="e">
        <f>VLOOKUP($A335,Runners!$M:$AB,E$3,0)</f>
        <v>#N/A</v>
      </c>
      <c r="F335" s="2" t="e">
        <f>VLOOKUP($A335,Runners!$M:$AB,F$3,0)</f>
        <v>#N/A</v>
      </c>
    </row>
    <row r="336" spans="1:6" x14ac:dyDescent="0.25">
      <c r="A336" s="19">
        <v>332</v>
      </c>
      <c r="B336" s="1" t="e">
        <f>VLOOKUP($A336,Runners!$M:$AB,B$3,0)</f>
        <v>#N/A</v>
      </c>
      <c r="C336" s="1" t="e">
        <f>VLOOKUP($A336,Runners!$M:$AB,C$3,0)</f>
        <v>#N/A</v>
      </c>
      <c r="D336" s="2" t="e">
        <f>VLOOKUP($A336,Runners!$M:$AB,D$3,0)</f>
        <v>#N/A</v>
      </c>
      <c r="E336" s="2" t="e">
        <f>VLOOKUP($A336,Runners!$M:$AB,E$3,0)</f>
        <v>#N/A</v>
      </c>
      <c r="F336" s="2" t="e">
        <f>VLOOKUP($A336,Runners!$M:$AB,F$3,0)</f>
        <v>#N/A</v>
      </c>
    </row>
    <row r="337" spans="1:6" x14ac:dyDescent="0.25">
      <c r="A337" s="19">
        <v>333</v>
      </c>
      <c r="B337" s="1" t="e">
        <f>VLOOKUP($A337,Runners!$M:$AB,B$3,0)</f>
        <v>#N/A</v>
      </c>
      <c r="C337" s="1" t="e">
        <f>VLOOKUP($A337,Runners!$M:$AB,C$3,0)</f>
        <v>#N/A</v>
      </c>
      <c r="D337" s="2" t="e">
        <f>VLOOKUP($A337,Runners!$M:$AB,D$3,0)</f>
        <v>#N/A</v>
      </c>
      <c r="E337" s="2" t="e">
        <f>VLOOKUP($A337,Runners!$M:$AB,E$3,0)</f>
        <v>#N/A</v>
      </c>
      <c r="F337" s="2" t="e">
        <f>VLOOKUP($A337,Runners!$M:$AB,F$3,0)</f>
        <v>#N/A</v>
      </c>
    </row>
    <row r="338" spans="1:6" x14ac:dyDescent="0.25">
      <c r="A338" s="19">
        <v>334</v>
      </c>
      <c r="B338" s="1" t="e">
        <f>VLOOKUP($A338,Runners!$M:$AB,B$3,0)</f>
        <v>#N/A</v>
      </c>
      <c r="C338" s="1" t="e">
        <f>VLOOKUP($A338,Runners!$M:$AB,C$3,0)</f>
        <v>#N/A</v>
      </c>
      <c r="D338" s="2" t="e">
        <f>VLOOKUP($A338,Runners!$M:$AB,D$3,0)</f>
        <v>#N/A</v>
      </c>
      <c r="E338" s="2" t="e">
        <f>VLOOKUP($A338,Runners!$M:$AB,E$3,0)</f>
        <v>#N/A</v>
      </c>
      <c r="F338" s="2" t="e">
        <f>VLOOKUP($A338,Runners!$M:$AB,F$3,0)</f>
        <v>#N/A</v>
      </c>
    </row>
    <row r="339" spans="1:6" x14ac:dyDescent="0.25">
      <c r="A339" s="19">
        <v>335</v>
      </c>
      <c r="B339" s="1" t="e">
        <f>VLOOKUP($A339,Runners!$M:$AB,B$3,0)</f>
        <v>#N/A</v>
      </c>
      <c r="C339" s="1" t="e">
        <f>VLOOKUP($A339,Runners!$M:$AB,C$3,0)</f>
        <v>#N/A</v>
      </c>
      <c r="D339" s="2" t="e">
        <f>VLOOKUP($A339,Runners!$M:$AB,D$3,0)</f>
        <v>#N/A</v>
      </c>
      <c r="E339" s="2" t="e">
        <f>VLOOKUP($A339,Runners!$M:$AB,E$3,0)</f>
        <v>#N/A</v>
      </c>
      <c r="F339" s="2" t="e">
        <f>VLOOKUP($A339,Runners!$M:$AB,F$3,0)</f>
        <v>#N/A</v>
      </c>
    </row>
    <row r="340" spans="1:6" x14ac:dyDescent="0.25">
      <c r="A340" s="19">
        <v>336</v>
      </c>
      <c r="B340" s="1" t="e">
        <f>VLOOKUP($A340,Runners!$M:$AB,B$3,0)</f>
        <v>#N/A</v>
      </c>
      <c r="C340" s="1" t="e">
        <f>VLOOKUP($A340,Runners!$M:$AB,C$3,0)</f>
        <v>#N/A</v>
      </c>
      <c r="D340" s="2" t="e">
        <f>VLOOKUP($A340,Runners!$M:$AB,D$3,0)</f>
        <v>#N/A</v>
      </c>
      <c r="E340" s="2" t="e">
        <f>VLOOKUP($A340,Runners!$M:$AB,E$3,0)</f>
        <v>#N/A</v>
      </c>
      <c r="F340" s="2" t="e">
        <f>VLOOKUP($A340,Runners!$M:$AB,F$3,0)</f>
        <v>#N/A</v>
      </c>
    </row>
    <row r="341" spans="1:6" x14ac:dyDescent="0.25">
      <c r="A341" s="19">
        <v>337</v>
      </c>
      <c r="B341" s="1" t="e">
        <f>VLOOKUP($A341,Runners!$M:$AB,B$3,0)</f>
        <v>#N/A</v>
      </c>
      <c r="C341" s="1" t="e">
        <f>VLOOKUP($A341,Runners!$M:$AB,C$3,0)</f>
        <v>#N/A</v>
      </c>
      <c r="D341" s="2" t="e">
        <f>VLOOKUP($A341,Runners!$M:$AB,D$3,0)</f>
        <v>#N/A</v>
      </c>
      <c r="E341" s="2" t="e">
        <f>VLOOKUP($A341,Runners!$M:$AB,E$3,0)</f>
        <v>#N/A</v>
      </c>
      <c r="F341" s="2" t="e">
        <f>VLOOKUP($A341,Runners!$M:$AB,F$3,0)</f>
        <v>#N/A</v>
      </c>
    </row>
    <row r="342" spans="1:6" x14ac:dyDescent="0.25">
      <c r="A342" s="19">
        <v>338</v>
      </c>
      <c r="B342" s="1" t="e">
        <f>VLOOKUP($A342,Runners!$M:$AB,B$3,0)</f>
        <v>#N/A</v>
      </c>
      <c r="C342" s="1" t="e">
        <f>VLOOKUP($A342,Runners!$M:$AB,C$3,0)</f>
        <v>#N/A</v>
      </c>
      <c r="D342" s="2" t="e">
        <f>VLOOKUP($A342,Runners!$M:$AB,D$3,0)</f>
        <v>#N/A</v>
      </c>
      <c r="E342" s="2" t="e">
        <f>VLOOKUP($A342,Runners!$M:$AB,E$3,0)</f>
        <v>#N/A</v>
      </c>
      <c r="F342" s="2" t="e">
        <f>VLOOKUP($A342,Runners!$M:$AB,F$3,0)</f>
        <v>#N/A</v>
      </c>
    </row>
    <row r="343" spans="1:6" x14ac:dyDescent="0.25">
      <c r="A343" s="19">
        <v>339</v>
      </c>
      <c r="B343" s="1" t="e">
        <f>VLOOKUP($A343,Runners!$M:$AB,B$3,0)</f>
        <v>#N/A</v>
      </c>
      <c r="C343" s="1" t="e">
        <f>VLOOKUP($A343,Runners!$M:$AB,C$3,0)</f>
        <v>#N/A</v>
      </c>
      <c r="D343" s="2" t="e">
        <f>VLOOKUP($A343,Runners!$M:$AB,D$3,0)</f>
        <v>#N/A</v>
      </c>
      <c r="E343" s="2" t="e">
        <f>VLOOKUP($A343,Runners!$M:$AB,E$3,0)</f>
        <v>#N/A</v>
      </c>
      <c r="F343" s="2" t="e">
        <f>VLOOKUP($A343,Runners!$M:$AB,F$3,0)</f>
        <v>#N/A</v>
      </c>
    </row>
    <row r="344" spans="1:6" x14ac:dyDescent="0.25">
      <c r="A344" s="19">
        <v>340</v>
      </c>
      <c r="B344" s="1" t="e">
        <f>VLOOKUP($A344,Runners!$M:$AB,B$3,0)</f>
        <v>#N/A</v>
      </c>
      <c r="C344" s="1" t="e">
        <f>VLOOKUP($A344,Runners!$M:$AB,C$3,0)</f>
        <v>#N/A</v>
      </c>
      <c r="D344" s="2" t="e">
        <f>VLOOKUP($A344,Runners!$M:$AB,D$3,0)</f>
        <v>#N/A</v>
      </c>
      <c r="E344" s="2" t="e">
        <f>VLOOKUP($A344,Runners!$M:$AB,E$3,0)</f>
        <v>#N/A</v>
      </c>
      <c r="F344" s="2" t="e">
        <f>VLOOKUP($A344,Runners!$M:$AB,F$3,0)</f>
        <v>#N/A</v>
      </c>
    </row>
    <row r="345" spans="1:6" x14ac:dyDescent="0.25">
      <c r="A345" s="19">
        <v>341</v>
      </c>
      <c r="B345" s="1" t="e">
        <f>VLOOKUP($A345,Runners!$M:$AB,B$3,0)</f>
        <v>#N/A</v>
      </c>
      <c r="C345" s="1" t="e">
        <f>VLOOKUP($A345,Runners!$M:$AB,C$3,0)</f>
        <v>#N/A</v>
      </c>
      <c r="D345" s="2" t="e">
        <f>VLOOKUP($A345,Runners!$M:$AB,D$3,0)</f>
        <v>#N/A</v>
      </c>
      <c r="E345" s="2" t="e">
        <f>VLOOKUP($A345,Runners!$M:$AB,E$3,0)</f>
        <v>#N/A</v>
      </c>
      <c r="F345" s="2" t="e">
        <f>VLOOKUP($A345,Runners!$M:$AB,F$3,0)</f>
        <v>#N/A</v>
      </c>
    </row>
    <row r="346" spans="1:6" x14ac:dyDescent="0.25">
      <c r="A346" s="19">
        <v>342</v>
      </c>
      <c r="B346" s="1" t="e">
        <f>VLOOKUP($A346,Runners!$M:$AB,B$3,0)</f>
        <v>#N/A</v>
      </c>
      <c r="C346" s="1" t="e">
        <f>VLOOKUP($A346,Runners!$M:$AB,C$3,0)</f>
        <v>#N/A</v>
      </c>
      <c r="D346" s="2" t="e">
        <f>VLOOKUP($A346,Runners!$M:$AB,D$3,0)</f>
        <v>#N/A</v>
      </c>
      <c r="E346" s="2" t="e">
        <f>VLOOKUP($A346,Runners!$M:$AB,E$3,0)</f>
        <v>#N/A</v>
      </c>
      <c r="F346" s="2" t="e">
        <f>VLOOKUP($A346,Runners!$M:$AB,F$3,0)</f>
        <v>#N/A</v>
      </c>
    </row>
    <row r="347" spans="1:6" x14ac:dyDescent="0.25">
      <c r="A347" s="19">
        <v>343</v>
      </c>
      <c r="B347" s="1" t="e">
        <f>VLOOKUP($A347,Runners!$M:$AB,B$3,0)</f>
        <v>#N/A</v>
      </c>
      <c r="C347" s="1" t="e">
        <f>VLOOKUP($A347,Runners!$M:$AB,C$3,0)</f>
        <v>#N/A</v>
      </c>
      <c r="D347" s="2" t="e">
        <f>VLOOKUP($A347,Runners!$M:$AB,D$3,0)</f>
        <v>#N/A</v>
      </c>
      <c r="E347" s="2" t="e">
        <f>VLOOKUP($A347,Runners!$M:$AB,E$3,0)</f>
        <v>#N/A</v>
      </c>
      <c r="F347" s="2" t="e">
        <f>VLOOKUP($A347,Runners!$M:$AB,F$3,0)</f>
        <v>#N/A</v>
      </c>
    </row>
    <row r="348" spans="1:6" x14ac:dyDescent="0.25">
      <c r="A348" s="19">
        <v>344</v>
      </c>
      <c r="B348" s="1" t="e">
        <f>VLOOKUP($A348,Runners!$M:$AB,B$3,0)</f>
        <v>#N/A</v>
      </c>
      <c r="C348" s="1" t="e">
        <f>VLOOKUP($A348,Runners!$M:$AB,C$3,0)</f>
        <v>#N/A</v>
      </c>
      <c r="D348" s="2" t="e">
        <f>VLOOKUP($A348,Runners!$M:$AB,D$3,0)</f>
        <v>#N/A</v>
      </c>
      <c r="E348" s="2" t="e">
        <f>VLOOKUP($A348,Runners!$M:$AB,E$3,0)</f>
        <v>#N/A</v>
      </c>
      <c r="F348" s="2" t="e">
        <f>VLOOKUP($A348,Runners!$M:$AB,F$3,0)</f>
        <v>#N/A</v>
      </c>
    </row>
    <row r="349" spans="1:6" x14ac:dyDescent="0.25">
      <c r="A349" s="19">
        <v>345</v>
      </c>
      <c r="B349" s="1" t="e">
        <f>VLOOKUP($A349,Runners!$M:$AB,B$3,0)</f>
        <v>#N/A</v>
      </c>
      <c r="C349" s="1" t="e">
        <f>VLOOKUP($A349,Runners!$M:$AB,C$3,0)</f>
        <v>#N/A</v>
      </c>
      <c r="D349" s="2" t="e">
        <f>VLOOKUP($A349,Runners!$M:$AB,D$3,0)</f>
        <v>#N/A</v>
      </c>
      <c r="E349" s="2" t="e">
        <f>VLOOKUP($A349,Runners!$M:$AB,E$3,0)</f>
        <v>#N/A</v>
      </c>
      <c r="F349" s="2" t="e">
        <f>VLOOKUP($A349,Runners!$M:$AB,F$3,0)</f>
        <v>#N/A</v>
      </c>
    </row>
    <row r="350" spans="1:6" x14ac:dyDescent="0.25">
      <c r="A350" s="19">
        <v>346</v>
      </c>
      <c r="B350" s="1" t="e">
        <f>VLOOKUP($A350,Runners!$M:$AB,B$3,0)</f>
        <v>#N/A</v>
      </c>
      <c r="C350" s="1" t="e">
        <f>VLOOKUP($A350,Runners!$M:$AB,C$3,0)</f>
        <v>#N/A</v>
      </c>
      <c r="D350" s="2" t="e">
        <f>VLOOKUP($A350,Runners!$M:$AB,D$3,0)</f>
        <v>#N/A</v>
      </c>
      <c r="E350" s="2" t="e">
        <f>VLOOKUP($A350,Runners!$M:$AB,E$3,0)</f>
        <v>#N/A</v>
      </c>
      <c r="F350" s="2" t="e">
        <f>VLOOKUP($A350,Runners!$M:$AB,F$3,0)</f>
        <v>#N/A</v>
      </c>
    </row>
    <row r="351" spans="1:6" x14ac:dyDescent="0.25">
      <c r="A351" s="19">
        <v>347</v>
      </c>
      <c r="B351" s="1" t="e">
        <f>VLOOKUP($A351,Runners!$M:$AB,B$3,0)</f>
        <v>#N/A</v>
      </c>
      <c r="C351" s="1" t="e">
        <f>VLOOKUP($A351,Runners!$M:$AB,C$3,0)</f>
        <v>#N/A</v>
      </c>
      <c r="D351" s="2" t="e">
        <f>VLOOKUP($A351,Runners!$M:$AB,D$3,0)</f>
        <v>#N/A</v>
      </c>
      <c r="E351" s="2" t="e">
        <f>VLOOKUP($A351,Runners!$M:$AB,E$3,0)</f>
        <v>#N/A</v>
      </c>
      <c r="F351" s="2" t="e">
        <f>VLOOKUP($A351,Runners!$M:$AB,F$3,0)</f>
        <v>#N/A</v>
      </c>
    </row>
    <row r="352" spans="1:6" x14ac:dyDescent="0.25">
      <c r="A352" s="19">
        <v>348</v>
      </c>
      <c r="B352" s="1" t="e">
        <f>VLOOKUP($A352,Runners!$M:$AB,B$3,0)</f>
        <v>#N/A</v>
      </c>
      <c r="C352" s="1" t="e">
        <f>VLOOKUP($A352,Runners!$M:$AB,C$3,0)</f>
        <v>#N/A</v>
      </c>
      <c r="D352" s="2" t="e">
        <f>VLOOKUP($A352,Runners!$M:$AB,D$3,0)</f>
        <v>#N/A</v>
      </c>
      <c r="E352" s="2" t="e">
        <f>VLOOKUP($A352,Runners!$M:$AB,E$3,0)</f>
        <v>#N/A</v>
      </c>
      <c r="F352" s="2" t="e">
        <f>VLOOKUP($A352,Runners!$M:$AB,F$3,0)</f>
        <v>#N/A</v>
      </c>
    </row>
    <row r="353" spans="1:6" x14ac:dyDescent="0.25">
      <c r="A353" s="19">
        <v>349</v>
      </c>
      <c r="B353" s="1" t="e">
        <f>VLOOKUP($A353,Runners!$M:$AB,B$3,0)</f>
        <v>#N/A</v>
      </c>
      <c r="C353" s="1" t="e">
        <f>VLOOKUP($A353,Runners!$M:$AB,C$3,0)</f>
        <v>#N/A</v>
      </c>
      <c r="D353" s="2" t="e">
        <f>VLOOKUP($A353,Runners!$M:$AB,D$3,0)</f>
        <v>#N/A</v>
      </c>
      <c r="E353" s="2" t="e">
        <f>VLOOKUP($A353,Runners!$M:$AB,E$3,0)</f>
        <v>#N/A</v>
      </c>
      <c r="F353" s="2" t="e">
        <f>VLOOKUP($A353,Runners!$M:$AB,F$3,0)</f>
        <v>#N/A</v>
      </c>
    </row>
    <row r="354" spans="1:6" x14ac:dyDescent="0.25">
      <c r="A354" s="19">
        <v>350</v>
      </c>
      <c r="B354" s="1" t="e">
        <f>VLOOKUP($A354,Runners!$M:$AB,B$3,0)</f>
        <v>#N/A</v>
      </c>
      <c r="C354" s="1" t="e">
        <f>VLOOKUP($A354,Runners!$M:$AB,C$3,0)</f>
        <v>#N/A</v>
      </c>
      <c r="D354" s="2" t="e">
        <f>VLOOKUP($A354,Runners!$M:$AB,D$3,0)</f>
        <v>#N/A</v>
      </c>
      <c r="E354" s="2" t="e">
        <f>VLOOKUP($A354,Runners!$M:$AB,E$3,0)</f>
        <v>#N/A</v>
      </c>
      <c r="F354" s="2" t="e">
        <f>VLOOKUP($A354,Runners!$M:$AB,F$3,0)</f>
        <v>#N/A</v>
      </c>
    </row>
    <row r="355" spans="1:6" x14ac:dyDescent="0.25">
      <c r="A355" s="19">
        <v>351</v>
      </c>
      <c r="B355" s="1" t="e">
        <f>VLOOKUP($A355,Runners!$M:$AB,B$3,0)</f>
        <v>#N/A</v>
      </c>
      <c r="C355" s="1" t="e">
        <f>VLOOKUP($A355,Runners!$M:$AB,C$3,0)</f>
        <v>#N/A</v>
      </c>
      <c r="D355" s="2" t="e">
        <f>VLOOKUP($A355,Runners!$M:$AB,D$3,0)</f>
        <v>#N/A</v>
      </c>
      <c r="E355" s="2" t="e">
        <f>VLOOKUP($A355,Runners!$M:$AB,E$3,0)</f>
        <v>#N/A</v>
      </c>
      <c r="F355" s="2" t="e">
        <f>VLOOKUP($A355,Runners!$M:$AB,F$3,0)</f>
        <v>#N/A</v>
      </c>
    </row>
    <row r="356" spans="1:6" x14ac:dyDescent="0.25">
      <c r="A356" s="19">
        <v>352</v>
      </c>
      <c r="B356" s="1" t="e">
        <f>VLOOKUP($A356,Runners!$M:$AB,B$3,0)</f>
        <v>#N/A</v>
      </c>
      <c r="C356" s="1" t="e">
        <f>VLOOKUP($A356,Runners!$M:$AB,C$3,0)</f>
        <v>#N/A</v>
      </c>
      <c r="D356" s="2" t="e">
        <f>VLOOKUP($A356,Runners!$M:$AB,D$3,0)</f>
        <v>#N/A</v>
      </c>
      <c r="E356" s="2" t="e">
        <f>VLOOKUP($A356,Runners!$M:$AB,E$3,0)</f>
        <v>#N/A</v>
      </c>
      <c r="F356" s="2" t="e">
        <f>VLOOKUP($A356,Runners!$M:$AB,F$3,0)</f>
        <v>#N/A</v>
      </c>
    </row>
    <row r="357" spans="1:6" x14ac:dyDescent="0.25">
      <c r="A357" s="19">
        <v>353</v>
      </c>
      <c r="B357" s="1" t="e">
        <f>VLOOKUP($A357,Runners!$M:$AB,B$3,0)</f>
        <v>#N/A</v>
      </c>
      <c r="C357" s="1" t="e">
        <f>VLOOKUP($A357,Runners!$M:$AB,C$3,0)</f>
        <v>#N/A</v>
      </c>
      <c r="D357" s="2" t="e">
        <f>VLOOKUP($A357,Runners!$M:$AB,D$3,0)</f>
        <v>#N/A</v>
      </c>
      <c r="E357" s="2" t="e">
        <f>VLOOKUP($A357,Runners!$M:$AB,E$3,0)</f>
        <v>#N/A</v>
      </c>
      <c r="F357" s="2" t="e">
        <f>VLOOKUP($A357,Runners!$M:$AB,F$3,0)</f>
        <v>#N/A</v>
      </c>
    </row>
    <row r="358" spans="1:6" x14ac:dyDescent="0.25">
      <c r="A358" s="19">
        <v>354</v>
      </c>
      <c r="B358" s="1" t="e">
        <f>VLOOKUP($A358,Runners!$M:$AB,B$3,0)</f>
        <v>#N/A</v>
      </c>
      <c r="C358" s="1" t="e">
        <f>VLOOKUP($A358,Runners!$M:$AB,C$3,0)</f>
        <v>#N/A</v>
      </c>
      <c r="D358" s="2" t="e">
        <f>VLOOKUP($A358,Runners!$M:$AB,D$3,0)</f>
        <v>#N/A</v>
      </c>
      <c r="E358" s="2" t="e">
        <f>VLOOKUP($A358,Runners!$M:$AB,E$3,0)</f>
        <v>#N/A</v>
      </c>
      <c r="F358" s="2" t="e">
        <f>VLOOKUP($A358,Runners!$M:$AB,F$3,0)</f>
        <v>#N/A</v>
      </c>
    </row>
    <row r="359" spans="1:6" x14ac:dyDescent="0.25">
      <c r="A359" s="19">
        <v>355</v>
      </c>
      <c r="B359" s="1" t="e">
        <f>VLOOKUP($A359,Runners!$M:$AB,B$3,0)</f>
        <v>#N/A</v>
      </c>
      <c r="C359" s="1" t="e">
        <f>VLOOKUP($A359,Runners!$M:$AB,C$3,0)</f>
        <v>#N/A</v>
      </c>
      <c r="D359" s="2" t="e">
        <f>VLOOKUP($A359,Runners!$M:$AB,D$3,0)</f>
        <v>#N/A</v>
      </c>
      <c r="E359" s="2" t="e">
        <f>VLOOKUP($A359,Runners!$M:$AB,E$3,0)</f>
        <v>#N/A</v>
      </c>
      <c r="F359" s="2" t="e">
        <f>VLOOKUP($A359,Runners!$M:$AB,F$3,0)</f>
        <v>#N/A</v>
      </c>
    </row>
    <row r="360" spans="1:6" x14ac:dyDescent="0.25">
      <c r="A360" s="19">
        <v>356</v>
      </c>
      <c r="B360" s="1" t="e">
        <f>VLOOKUP($A360,Runners!$M:$AB,B$3,0)</f>
        <v>#N/A</v>
      </c>
      <c r="C360" s="1" t="e">
        <f>VLOOKUP($A360,Runners!$M:$AB,C$3,0)</f>
        <v>#N/A</v>
      </c>
      <c r="D360" s="2" t="e">
        <f>VLOOKUP($A360,Runners!$M:$AB,D$3,0)</f>
        <v>#N/A</v>
      </c>
      <c r="E360" s="2" t="e">
        <f>VLOOKUP($A360,Runners!$M:$AB,E$3,0)</f>
        <v>#N/A</v>
      </c>
      <c r="F360" s="2" t="e">
        <f>VLOOKUP($A360,Runners!$M:$AB,F$3,0)</f>
        <v>#N/A</v>
      </c>
    </row>
    <row r="361" spans="1:6" x14ac:dyDescent="0.25">
      <c r="A361" s="19">
        <v>357</v>
      </c>
      <c r="B361" s="1" t="e">
        <f>VLOOKUP($A361,Runners!$M:$AB,B$3,0)</f>
        <v>#N/A</v>
      </c>
      <c r="C361" s="1" t="e">
        <f>VLOOKUP($A361,Runners!$M:$AB,C$3,0)</f>
        <v>#N/A</v>
      </c>
      <c r="D361" s="2" t="e">
        <f>VLOOKUP($A361,Runners!$M:$AB,D$3,0)</f>
        <v>#N/A</v>
      </c>
      <c r="E361" s="2" t="e">
        <f>VLOOKUP($A361,Runners!$M:$AB,E$3,0)</f>
        <v>#N/A</v>
      </c>
      <c r="F361" s="2" t="e">
        <f>VLOOKUP($A361,Runners!$M:$AB,F$3,0)</f>
        <v>#N/A</v>
      </c>
    </row>
    <row r="362" spans="1:6" x14ac:dyDescent="0.25">
      <c r="A362" s="19">
        <v>358</v>
      </c>
      <c r="B362" s="1" t="e">
        <f>VLOOKUP($A362,Runners!$M:$AB,B$3,0)</f>
        <v>#N/A</v>
      </c>
      <c r="C362" s="1" t="e">
        <f>VLOOKUP($A362,Runners!$M:$AB,C$3,0)</f>
        <v>#N/A</v>
      </c>
      <c r="D362" s="2" t="e">
        <f>VLOOKUP($A362,Runners!$M:$AB,D$3,0)</f>
        <v>#N/A</v>
      </c>
      <c r="E362" s="2" t="e">
        <f>VLOOKUP($A362,Runners!$M:$AB,E$3,0)</f>
        <v>#N/A</v>
      </c>
      <c r="F362" s="2" t="e">
        <f>VLOOKUP($A362,Runners!$M:$AB,F$3,0)</f>
        <v>#N/A</v>
      </c>
    </row>
    <row r="363" spans="1:6" x14ac:dyDescent="0.25">
      <c r="A363" s="19">
        <v>359</v>
      </c>
      <c r="B363" s="1" t="e">
        <f>VLOOKUP($A363,Runners!$M:$AB,B$3,0)</f>
        <v>#N/A</v>
      </c>
      <c r="C363" s="1" t="e">
        <f>VLOOKUP($A363,Runners!$M:$AB,C$3,0)</f>
        <v>#N/A</v>
      </c>
      <c r="D363" s="2" t="e">
        <f>VLOOKUP($A363,Runners!$M:$AB,D$3,0)</f>
        <v>#N/A</v>
      </c>
      <c r="E363" s="2" t="e">
        <f>VLOOKUP($A363,Runners!$M:$AB,E$3,0)</f>
        <v>#N/A</v>
      </c>
      <c r="F363" s="2" t="e">
        <f>VLOOKUP($A363,Runners!$M:$AB,F$3,0)</f>
        <v>#N/A</v>
      </c>
    </row>
    <row r="364" spans="1:6" x14ac:dyDescent="0.25">
      <c r="A364" s="19">
        <v>360</v>
      </c>
      <c r="B364" s="1" t="e">
        <f>VLOOKUP($A364,Runners!$M:$AB,B$3,0)</f>
        <v>#N/A</v>
      </c>
      <c r="C364" s="1" t="e">
        <f>VLOOKUP($A364,Runners!$M:$AB,C$3,0)</f>
        <v>#N/A</v>
      </c>
      <c r="D364" s="2" t="e">
        <f>VLOOKUP($A364,Runners!$M:$AB,D$3,0)</f>
        <v>#N/A</v>
      </c>
      <c r="E364" s="2" t="e">
        <f>VLOOKUP($A364,Runners!$M:$AB,E$3,0)</f>
        <v>#N/A</v>
      </c>
      <c r="F364" s="2" t="e">
        <f>VLOOKUP($A364,Runners!$M:$AB,F$3,0)</f>
        <v>#N/A</v>
      </c>
    </row>
    <row r="365" spans="1:6" x14ac:dyDescent="0.25">
      <c r="A365" s="19">
        <v>361</v>
      </c>
      <c r="B365" s="1" t="e">
        <f>VLOOKUP($A365,Runners!$M:$AB,B$3,0)</f>
        <v>#N/A</v>
      </c>
      <c r="C365" s="1" t="e">
        <f>VLOOKUP($A365,Runners!$M:$AB,C$3,0)</f>
        <v>#N/A</v>
      </c>
      <c r="D365" s="2" t="e">
        <f>VLOOKUP($A365,Runners!$M:$AB,D$3,0)</f>
        <v>#N/A</v>
      </c>
      <c r="E365" s="2" t="e">
        <f>VLOOKUP($A365,Runners!$M:$AB,E$3,0)</f>
        <v>#N/A</v>
      </c>
      <c r="F365" s="2" t="e">
        <f>VLOOKUP($A365,Runners!$M:$AB,F$3,0)</f>
        <v>#N/A</v>
      </c>
    </row>
    <row r="366" spans="1:6" x14ac:dyDescent="0.25">
      <c r="A366" s="19">
        <v>362</v>
      </c>
      <c r="B366" s="1" t="e">
        <f>VLOOKUP($A366,Runners!$M:$AB,B$3,0)</f>
        <v>#N/A</v>
      </c>
      <c r="C366" s="1" t="e">
        <f>VLOOKUP($A366,Runners!$M:$AB,C$3,0)</f>
        <v>#N/A</v>
      </c>
      <c r="D366" s="2" t="e">
        <f>VLOOKUP($A366,Runners!$M:$AB,D$3,0)</f>
        <v>#N/A</v>
      </c>
      <c r="E366" s="2" t="e">
        <f>VLOOKUP($A366,Runners!$M:$AB,E$3,0)</f>
        <v>#N/A</v>
      </c>
      <c r="F366" s="2" t="e">
        <f>VLOOKUP($A366,Runners!$M:$AB,F$3,0)</f>
        <v>#N/A</v>
      </c>
    </row>
    <row r="367" spans="1:6" x14ac:dyDescent="0.25">
      <c r="A367" s="19">
        <v>363</v>
      </c>
      <c r="B367" s="1" t="e">
        <f>VLOOKUP($A367,Runners!$M:$AB,B$3,0)</f>
        <v>#N/A</v>
      </c>
      <c r="C367" s="1" t="e">
        <f>VLOOKUP($A367,Runners!$M:$AB,C$3,0)</f>
        <v>#N/A</v>
      </c>
      <c r="D367" s="2" t="e">
        <f>VLOOKUP($A367,Runners!$M:$AB,D$3,0)</f>
        <v>#N/A</v>
      </c>
      <c r="E367" s="2" t="e">
        <f>VLOOKUP($A367,Runners!$M:$AB,E$3,0)</f>
        <v>#N/A</v>
      </c>
      <c r="F367" s="2" t="e">
        <f>VLOOKUP($A367,Runners!$M:$AB,F$3,0)</f>
        <v>#N/A</v>
      </c>
    </row>
    <row r="368" spans="1:6" x14ac:dyDescent="0.25">
      <c r="A368" s="19">
        <v>364</v>
      </c>
      <c r="B368" s="1" t="e">
        <f>VLOOKUP($A368,Runners!$M:$AB,B$3,0)</f>
        <v>#N/A</v>
      </c>
      <c r="C368" s="1" t="e">
        <f>VLOOKUP($A368,Runners!$M:$AB,C$3,0)</f>
        <v>#N/A</v>
      </c>
      <c r="D368" s="2" t="e">
        <f>VLOOKUP($A368,Runners!$M:$AB,D$3,0)</f>
        <v>#N/A</v>
      </c>
      <c r="E368" s="2" t="e">
        <f>VLOOKUP($A368,Runners!$M:$AB,E$3,0)</f>
        <v>#N/A</v>
      </c>
      <c r="F368" s="2" t="e">
        <f>VLOOKUP($A368,Runners!$M:$AB,F$3,0)</f>
        <v>#N/A</v>
      </c>
    </row>
    <row r="369" spans="1:6" x14ac:dyDescent="0.25">
      <c r="A369" s="19">
        <v>365</v>
      </c>
      <c r="B369" s="1" t="e">
        <f>VLOOKUP($A369,Runners!$M:$AB,B$3,0)</f>
        <v>#N/A</v>
      </c>
      <c r="C369" s="1" t="e">
        <f>VLOOKUP($A369,Runners!$M:$AB,C$3,0)</f>
        <v>#N/A</v>
      </c>
      <c r="D369" s="2" t="e">
        <f>VLOOKUP($A369,Runners!$M:$AB,D$3,0)</f>
        <v>#N/A</v>
      </c>
      <c r="E369" s="2" t="e">
        <f>VLOOKUP($A369,Runners!$M:$AB,E$3,0)</f>
        <v>#N/A</v>
      </c>
      <c r="F369" s="2" t="e">
        <f>VLOOKUP($A369,Runners!$M:$AB,F$3,0)</f>
        <v>#N/A</v>
      </c>
    </row>
    <row r="370" spans="1:6" x14ac:dyDescent="0.25">
      <c r="A370" s="19">
        <v>366</v>
      </c>
      <c r="B370" s="1" t="e">
        <f>VLOOKUP($A370,Runners!$M:$AB,B$3,0)</f>
        <v>#N/A</v>
      </c>
      <c r="C370" s="1" t="e">
        <f>VLOOKUP($A370,Runners!$M:$AB,C$3,0)</f>
        <v>#N/A</v>
      </c>
      <c r="D370" s="2" t="e">
        <f>VLOOKUP($A370,Runners!$M:$AB,D$3,0)</f>
        <v>#N/A</v>
      </c>
      <c r="E370" s="2" t="e">
        <f>VLOOKUP($A370,Runners!$M:$AB,E$3,0)</f>
        <v>#N/A</v>
      </c>
      <c r="F370" s="2" t="e">
        <f>VLOOKUP($A370,Runners!$M:$AB,F$3,0)</f>
        <v>#N/A</v>
      </c>
    </row>
    <row r="371" spans="1:6" x14ac:dyDescent="0.25">
      <c r="A371" s="19">
        <v>367</v>
      </c>
      <c r="B371" s="1" t="e">
        <f>VLOOKUP($A371,Runners!$M:$AB,B$3,0)</f>
        <v>#N/A</v>
      </c>
      <c r="C371" s="1" t="e">
        <f>VLOOKUP($A371,Runners!$M:$AB,C$3,0)</f>
        <v>#N/A</v>
      </c>
      <c r="D371" s="2" t="e">
        <f>VLOOKUP($A371,Runners!$M:$AB,D$3,0)</f>
        <v>#N/A</v>
      </c>
      <c r="E371" s="2" t="e">
        <f>VLOOKUP($A371,Runners!$M:$AB,E$3,0)</f>
        <v>#N/A</v>
      </c>
      <c r="F371" s="2" t="e">
        <f>VLOOKUP($A371,Runners!$M:$AB,F$3,0)</f>
        <v>#N/A</v>
      </c>
    </row>
    <row r="372" spans="1:6" x14ac:dyDescent="0.25">
      <c r="A372" s="19">
        <v>368</v>
      </c>
      <c r="B372" s="1" t="e">
        <f>VLOOKUP($A372,Runners!$M:$AB,B$3,0)</f>
        <v>#N/A</v>
      </c>
      <c r="C372" s="1" t="e">
        <f>VLOOKUP($A372,Runners!$M:$AB,C$3,0)</f>
        <v>#N/A</v>
      </c>
      <c r="D372" s="2" t="e">
        <f>VLOOKUP($A372,Runners!$M:$AB,D$3,0)</f>
        <v>#N/A</v>
      </c>
      <c r="E372" s="2" t="e">
        <f>VLOOKUP($A372,Runners!$M:$AB,E$3,0)</f>
        <v>#N/A</v>
      </c>
      <c r="F372" s="2" t="e">
        <f>VLOOKUP($A372,Runners!$M:$AB,F$3,0)</f>
        <v>#N/A</v>
      </c>
    </row>
    <row r="373" spans="1:6" x14ac:dyDescent="0.25">
      <c r="A373" s="19">
        <v>369</v>
      </c>
      <c r="B373" s="1" t="e">
        <f>VLOOKUP($A373,Runners!$M:$AB,B$3,0)</f>
        <v>#N/A</v>
      </c>
      <c r="C373" s="1" t="e">
        <f>VLOOKUP($A373,Runners!$M:$AB,C$3,0)</f>
        <v>#N/A</v>
      </c>
      <c r="D373" s="2" t="e">
        <f>VLOOKUP($A373,Runners!$M:$AB,D$3,0)</f>
        <v>#N/A</v>
      </c>
      <c r="E373" s="2" t="e">
        <f>VLOOKUP($A373,Runners!$M:$AB,E$3,0)</f>
        <v>#N/A</v>
      </c>
      <c r="F373" s="2" t="e">
        <f>VLOOKUP($A373,Runners!$M:$AB,F$3,0)</f>
        <v>#N/A</v>
      </c>
    </row>
    <row r="374" spans="1:6" x14ac:dyDescent="0.25">
      <c r="A374" s="19">
        <v>370</v>
      </c>
      <c r="B374" s="1" t="e">
        <f>VLOOKUP($A374,Runners!$M:$AB,B$3,0)</f>
        <v>#N/A</v>
      </c>
      <c r="C374" s="1" t="e">
        <f>VLOOKUP($A374,Runners!$M:$AB,C$3,0)</f>
        <v>#N/A</v>
      </c>
      <c r="D374" s="2" t="e">
        <f>VLOOKUP($A374,Runners!$M:$AB,D$3,0)</f>
        <v>#N/A</v>
      </c>
      <c r="E374" s="2" t="e">
        <f>VLOOKUP($A374,Runners!$M:$AB,E$3,0)</f>
        <v>#N/A</v>
      </c>
      <c r="F374" s="2" t="e">
        <f>VLOOKUP($A374,Runners!$M:$AB,F$3,0)</f>
        <v>#N/A</v>
      </c>
    </row>
    <row r="375" spans="1:6" x14ac:dyDescent="0.25">
      <c r="A375" s="19">
        <v>371</v>
      </c>
      <c r="B375" s="1" t="e">
        <f>VLOOKUP($A375,Runners!$M:$AB,B$3,0)</f>
        <v>#N/A</v>
      </c>
      <c r="C375" s="1" t="e">
        <f>VLOOKUP($A375,Runners!$M:$AB,C$3,0)</f>
        <v>#N/A</v>
      </c>
      <c r="D375" s="2" t="e">
        <f>VLOOKUP($A375,Runners!$M:$AB,D$3,0)</f>
        <v>#N/A</v>
      </c>
      <c r="E375" s="2" t="e">
        <f>VLOOKUP($A375,Runners!$M:$AB,E$3,0)</f>
        <v>#N/A</v>
      </c>
      <c r="F375" s="2" t="e">
        <f>VLOOKUP($A375,Runners!$M:$AB,F$3,0)</f>
        <v>#N/A</v>
      </c>
    </row>
  </sheetData>
  <pageMargins left="0.31496062992125984" right="0.31496062992125984" top="0.35433070866141736" bottom="0.35433070866141736"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1DAD-EC80-449C-AF8F-283FE1EB434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Runners</vt:lpstr>
      <vt:lpstr>Sheet12</vt:lpstr>
      <vt:lpstr>Sheet11</vt:lpstr>
      <vt:lpstr>Sheet6</vt:lpstr>
      <vt:lpstr>Boys - Race 1</vt:lpstr>
      <vt:lpstr>Boys - Race 2</vt:lpstr>
      <vt:lpstr>Print Teams</vt:lpstr>
      <vt:lpstr>Boys - Race 3</vt:lpstr>
      <vt:lpstr>Sheet15</vt:lpstr>
      <vt:lpstr>Sheet14</vt:lpstr>
      <vt:lpstr>Boys - Race 4</vt:lpstr>
      <vt:lpstr>Sheet9</vt:lpstr>
      <vt:lpstr>Boys - Race 5</vt:lpstr>
      <vt:lpstr>Boys - Race 6</vt:lpstr>
      <vt:lpstr>Boys Season</vt:lpstr>
      <vt:lpstr>Sheet13</vt:lpstr>
      <vt:lpstr>Sheet8</vt:lpstr>
      <vt:lpstr>Girls - Race 1</vt:lpstr>
      <vt:lpstr>Sheet4</vt:lpstr>
      <vt:lpstr>Girls - Race 2</vt:lpstr>
      <vt:lpstr>Girls - Race 3</vt:lpstr>
      <vt:lpstr>Girls - Race 4</vt:lpstr>
      <vt:lpstr>Girls - Race 5</vt:lpstr>
      <vt:lpstr>Girls - Race 6</vt:lpstr>
      <vt:lpstr>Girls Season</vt:lpstr>
      <vt:lpstr>Sheet10</vt:lpstr>
      <vt:lpstr>Sheet1</vt:lpstr>
      <vt:lpstr>Score</vt:lpstr>
      <vt:lpstr>Leagues</vt:lpstr>
      <vt:lpstr> Season Winners</vt:lpstr>
      <vt:lpstr>Sheet7</vt:lpstr>
      <vt:lpstr>Sheet5</vt:lpstr>
      <vt:lpstr>Sheet2</vt:lpstr>
      <vt:lpstr>Winners</vt:lpstr>
      <vt:lpstr>Sheet3</vt:lpstr>
      <vt:lpstr>Instr</vt:lpstr>
      <vt:lpstr>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2024-02-19T11:44:20Z</dcterms:modified>
</cp:coreProperties>
</file>